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esktop\project\data\xlsx\"/>
    </mc:Choice>
  </mc:AlternateContent>
  <xr:revisionPtr revIDLastSave="0" documentId="13_ncr:1_{1A415697-510B-4E76-A954-2068D0D1DCA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3" i="1" l="1"/>
  <c r="E419" i="1"/>
  <c r="H418" i="1"/>
  <c r="F418" i="1"/>
  <c r="G418" i="1" s="1"/>
  <c r="G417" i="1"/>
  <c r="F417" i="1"/>
  <c r="E414" i="1"/>
  <c r="F413" i="1"/>
  <c r="G413" i="1" s="1"/>
  <c r="H413" i="1" s="1"/>
  <c r="G412" i="1"/>
  <c r="H412" i="1" s="1"/>
  <c r="F412" i="1"/>
  <c r="F411" i="1"/>
  <c r="G411" i="1" s="1"/>
  <c r="H411" i="1" s="1"/>
  <c r="G410" i="1"/>
  <c r="H410" i="1" s="1"/>
  <c r="F410" i="1"/>
  <c r="F409" i="1"/>
  <c r="G409" i="1" s="1"/>
  <c r="H409" i="1" s="1"/>
  <c r="G408" i="1"/>
  <c r="H408" i="1" s="1"/>
  <c r="F408" i="1"/>
  <c r="F407" i="1"/>
  <c r="G407" i="1" s="1"/>
  <c r="H407" i="1" s="1"/>
  <c r="G406" i="1"/>
  <c r="H406" i="1" s="1"/>
  <c r="F406" i="1"/>
  <c r="F405" i="1"/>
  <c r="G405" i="1" s="1"/>
  <c r="H405" i="1" s="1"/>
  <c r="G404" i="1"/>
  <c r="H404" i="1" s="1"/>
  <c r="F404" i="1"/>
  <c r="F403" i="1"/>
  <c r="G403" i="1" s="1"/>
  <c r="H403" i="1" s="1"/>
  <c r="H414" i="1" s="1"/>
  <c r="G402" i="1"/>
  <c r="H402" i="1" s="1"/>
  <c r="F402" i="1"/>
  <c r="H401" i="1"/>
  <c r="G401" i="1"/>
  <c r="H400" i="1"/>
  <c r="F400" i="1"/>
  <c r="G400" i="1" s="1"/>
  <c r="G399" i="1"/>
  <c r="H399" i="1" s="1"/>
  <c r="F399" i="1"/>
  <c r="H398" i="1"/>
  <c r="F398" i="1"/>
  <c r="G398" i="1" s="1"/>
  <c r="G397" i="1"/>
  <c r="H397" i="1" s="1"/>
  <c r="F397" i="1"/>
  <c r="H396" i="1"/>
  <c r="F396" i="1"/>
  <c r="G396" i="1" s="1"/>
  <c r="G395" i="1"/>
  <c r="H395" i="1" s="1"/>
  <c r="F395" i="1"/>
  <c r="H394" i="1"/>
  <c r="F394" i="1"/>
  <c r="G394" i="1" s="1"/>
  <c r="G392" i="1"/>
  <c r="H392" i="1" s="1"/>
  <c r="F392" i="1"/>
  <c r="H391" i="1"/>
  <c r="F391" i="1"/>
  <c r="G391" i="1" s="1"/>
  <c r="E388" i="1"/>
  <c r="G387" i="1"/>
  <c r="H387" i="1" s="1"/>
  <c r="F387" i="1"/>
  <c r="F386" i="1"/>
  <c r="G386" i="1" s="1"/>
  <c r="H386" i="1" s="1"/>
  <c r="G385" i="1"/>
  <c r="H385" i="1" s="1"/>
  <c r="F385" i="1"/>
  <c r="F384" i="1"/>
  <c r="G384" i="1" s="1"/>
  <c r="H384" i="1" s="1"/>
  <c r="G383" i="1"/>
  <c r="H383" i="1" s="1"/>
  <c r="F383" i="1"/>
  <c r="F382" i="1"/>
  <c r="G382" i="1" s="1"/>
  <c r="H382" i="1" s="1"/>
  <c r="G381" i="1"/>
  <c r="H381" i="1" s="1"/>
  <c r="F381" i="1"/>
  <c r="F380" i="1"/>
  <c r="G380" i="1" s="1"/>
  <c r="H380" i="1" s="1"/>
  <c r="G379" i="1"/>
  <c r="H379" i="1" s="1"/>
  <c r="F379" i="1"/>
  <c r="F378" i="1"/>
  <c r="E375" i="1"/>
  <c r="G374" i="1"/>
  <c r="F374" i="1"/>
  <c r="F375" i="1" s="1"/>
  <c r="E371" i="1"/>
  <c r="H370" i="1"/>
  <c r="F370" i="1"/>
  <c r="G370" i="1" s="1"/>
  <c r="G369" i="1"/>
  <c r="H369" i="1" s="1"/>
  <c r="F369" i="1"/>
  <c r="H368" i="1"/>
  <c r="F368" i="1"/>
  <c r="G368" i="1" s="1"/>
  <c r="G367" i="1"/>
  <c r="H367" i="1" s="1"/>
  <c r="F367" i="1"/>
  <c r="H366" i="1"/>
  <c r="F366" i="1"/>
  <c r="G366" i="1" s="1"/>
  <c r="G365" i="1"/>
  <c r="H365" i="1" s="1"/>
  <c r="F365" i="1"/>
  <c r="H364" i="1"/>
  <c r="F364" i="1"/>
  <c r="G364" i="1" s="1"/>
  <c r="G363" i="1"/>
  <c r="H363" i="1" s="1"/>
  <c r="F363" i="1"/>
  <c r="H362" i="1"/>
  <c r="F362" i="1"/>
  <c r="G362" i="1" s="1"/>
  <c r="G361" i="1"/>
  <c r="H361" i="1" s="1"/>
  <c r="F361" i="1"/>
  <c r="H360" i="1"/>
  <c r="F360" i="1"/>
  <c r="G360" i="1" s="1"/>
  <c r="G359" i="1"/>
  <c r="H359" i="1" s="1"/>
  <c r="F359" i="1"/>
  <c r="H358" i="1"/>
  <c r="F358" i="1"/>
  <c r="G358" i="1" s="1"/>
  <c r="G357" i="1"/>
  <c r="F357" i="1"/>
  <c r="H353" i="1"/>
  <c r="G353" i="1"/>
  <c r="H352" i="1"/>
  <c r="G352" i="1"/>
  <c r="F351" i="1"/>
  <c r="G351" i="1" s="1"/>
  <c r="H351" i="1" s="1"/>
  <c r="G350" i="1"/>
  <c r="H350" i="1" s="1"/>
  <c r="F350" i="1"/>
  <c r="F349" i="1"/>
  <c r="G349" i="1" s="1"/>
  <c r="H349" i="1" s="1"/>
  <c r="G348" i="1"/>
  <c r="H348" i="1" s="1"/>
  <c r="F348" i="1"/>
  <c r="F347" i="1"/>
  <c r="G347" i="1" s="1"/>
  <c r="H347" i="1" s="1"/>
  <c r="G346" i="1"/>
  <c r="H346" i="1" s="1"/>
  <c r="F346" i="1"/>
  <c r="H345" i="1"/>
  <c r="G345" i="1"/>
  <c r="H344" i="1"/>
  <c r="F344" i="1"/>
  <c r="G344" i="1" s="1"/>
  <c r="G343" i="1"/>
  <c r="H343" i="1" s="1"/>
  <c r="F343" i="1"/>
  <c r="H342" i="1"/>
  <c r="G342" i="1"/>
  <c r="H341" i="1"/>
  <c r="G341" i="1"/>
  <c r="H340" i="1"/>
  <c r="F340" i="1"/>
  <c r="G340" i="1" s="1"/>
  <c r="G339" i="1"/>
  <c r="H339" i="1" s="1"/>
  <c r="F339" i="1"/>
  <c r="H338" i="1"/>
  <c r="F338" i="1"/>
  <c r="G338" i="1" s="1"/>
  <c r="G337" i="1"/>
  <c r="H337" i="1" s="1"/>
  <c r="F337" i="1"/>
  <c r="H336" i="1"/>
  <c r="F336" i="1"/>
  <c r="G336" i="1" s="1"/>
  <c r="G335" i="1"/>
  <c r="H335" i="1" s="1"/>
  <c r="F335" i="1"/>
  <c r="H334" i="1"/>
  <c r="G334" i="1"/>
  <c r="H333" i="1"/>
  <c r="G333" i="1"/>
  <c r="H332" i="1"/>
  <c r="F332" i="1"/>
  <c r="G332" i="1" s="1"/>
  <c r="G331" i="1"/>
  <c r="H331" i="1" s="1"/>
  <c r="G330" i="1"/>
  <c r="H330" i="1" s="1"/>
  <c r="F330" i="1"/>
  <c r="H329" i="1"/>
  <c r="F329" i="1"/>
  <c r="G329" i="1" s="1"/>
  <c r="G328" i="1"/>
  <c r="H328" i="1" s="1"/>
  <c r="F328" i="1"/>
  <c r="H327" i="1"/>
  <c r="F327" i="1"/>
  <c r="G327" i="1" s="1"/>
  <c r="G326" i="1"/>
  <c r="H326" i="1" s="1"/>
  <c r="F326" i="1"/>
  <c r="F325" i="1"/>
  <c r="G325" i="1" s="1"/>
  <c r="H325" i="1" s="1"/>
  <c r="G324" i="1"/>
  <c r="H324" i="1" s="1"/>
  <c r="F324" i="1"/>
  <c r="H323" i="1"/>
  <c r="G323" i="1"/>
  <c r="F322" i="1"/>
  <c r="G322" i="1" s="1"/>
  <c r="H322" i="1" s="1"/>
  <c r="G321" i="1"/>
  <c r="H321" i="1" s="1"/>
  <c r="F321" i="1"/>
  <c r="H320" i="1"/>
  <c r="G320" i="1"/>
  <c r="H319" i="1"/>
  <c r="F319" i="1"/>
  <c r="G319" i="1" s="1"/>
  <c r="G318" i="1"/>
  <c r="H318" i="1" s="1"/>
  <c r="F318" i="1"/>
  <c r="F317" i="1"/>
  <c r="G317" i="1" s="1"/>
  <c r="H317" i="1" s="1"/>
  <c r="H316" i="1"/>
  <c r="F316" i="1"/>
  <c r="G315" i="1"/>
  <c r="H315" i="1" s="1"/>
  <c r="F315" i="1"/>
  <c r="F314" i="1"/>
  <c r="G314" i="1" s="1"/>
  <c r="H314" i="1" s="1"/>
  <c r="G313" i="1"/>
  <c r="H313" i="1" s="1"/>
  <c r="F313" i="1"/>
  <c r="F312" i="1"/>
  <c r="G312" i="1" s="1"/>
  <c r="H312" i="1" s="1"/>
  <c r="G311" i="1"/>
  <c r="H311" i="1" s="1"/>
  <c r="F311" i="1"/>
  <c r="F310" i="1"/>
  <c r="G310" i="1" s="1"/>
  <c r="H310" i="1" s="1"/>
  <c r="G309" i="1"/>
  <c r="H309" i="1" s="1"/>
  <c r="F309" i="1"/>
  <c r="F308" i="1"/>
  <c r="G308" i="1" s="1"/>
  <c r="H308" i="1" s="1"/>
  <c r="G307" i="1"/>
  <c r="H307" i="1" s="1"/>
  <c r="F307" i="1"/>
  <c r="F306" i="1"/>
  <c r="G306" i="1" s="1"/>
  <c r="H306" i="1" s="1"/>
  <c r="G305" i="1"/>
  <c r="H305" i="1" s="1"/>
  <c r="F305" i="1"/>
  <c r="F304" i="1"/>
  <c r="G304" i="1" s="1"/>
  <c r="H304" i="1" s="1"/>
  <c r="G303" i="1"/>
  <c r="H303" i="1" s="1"/>
  <c r="F303" i="1"/>
  <c r="F302" i="1"/>
  <c r="G302" i="1" s="1"/>
  <c r="H302" i="1" s="1"/>
  <c r="G301" i="1"/>
  <c r="H301" i="1" s="1"/>
  <c r="F301" i="1"/>
  <c r="H300" i="1"/>
  <c r="G300" i="1"/>
  <c r="H299" i="1"/>
  <c r="G299" i="1"/>
  <c r="F298" i="1"/>
  <c r="G298" i="1" s="1"/>
  <c r="H298" i="1" s="1"/>
  <c r="G297" i="1"/>
  <c r="H297" i="1" s="1"/>
  <c r="F297" i="1"/>
  <c r="H296" i="1"/>
  <c r="G296" i="1"/>
  <c r="H295" i="1"/>
  <c r="F295" i="1"/>
  <c r="G295" i="1" s="1"/>
  <c r="G294" i="1"/>
  <c r="H294" i="1" s="1"/>
  <c r="F294" i="1"/>
  <c r="H293" i="1"/>
  <c r="F293" i="1"/>
  <c r="G293" i="1" s="1"/>
  <c r="G292" i="1"/>
  <c r="H292" i="1" s="1"/>
  <c r="G291" i="1"/>
  <c r="H291" i="1" s="1"/>
  <c r="G290" i="1"/>
  <c r="H290" i="1" s="1"/>
  <c r="F290" i="1"/>
  <c r="F289" i="1"/>
  <c r="G289" i="1" s="1"/>
  <c r="H289" i="1" s="1"/>
  <c r="G288" i="1"/>
  <c r="H288" i="1" s="1"/>
  <c r="F288" i="1"/>
  <c r="H287" i="1"/>
  <c r="F287" i="1"/>
  <c r="H286" i="1"/>
  <c r="F286" i="1"/>
  <c r="G286" i="1" s="1"/>
  <c r="G285" i="1"/>
  <c r="H285" i="1" s="1"/>
  <c r="F285" i="1"/>
  <c r="H284" i="1"/>
  <c r="F284" i="1"/>
  <c r="G284" i="1" s="1"/>
  <c r="G283" i="1"/>
  <c r="H283" i="1" s="1"/>
  <c r="F283" i="1"/>
  <c r="H282" i="1"/>
  <c r="F282" i="1"/>
  <c r="G282" i="1" s="1"/>
  <c r="G281" i="1"/>
  <c r="H281" i="1" s="1"/>
  <c r="F281" i="1"/>
  <c r="H280" i="1"/>
  <c r="F280" i="1"/>
  <c r="G280" i="1" s="1"/>
  <c r="G279" i="1"/>
  <c r="H279" i="1" s="1"/>
  <c r="F279" i="1"/>
  <c r="H278" i="1"/>
  <c r="F278" i="1"/>
  <c r="G278" i="1" s="1"/>
  <c r="G277" i="1"/>
  <c r="H277" i="1" s="1"/>
  <c r="F277" i="1"/>
  <c r="H276" i="1"/>
  <c r="F276" i="1"/>
  <c r="G276" i="1" s="1"/>
  <c r="G275" i="1"/>
  <c r="H275" i="1" s="1"/>
  <c r="F275" i="1"/>
  <c r="H274" i="1"/>
  <c r="F274" i="1"/>
  <c r="G274" i="1" s="1"/>
  <c r="G273" i="1"/>
  <c r="H273" i="1" s="1"/>
  <c r="F273" i="1"/>
  <c r="H272" i="1"/>
  <c r="G272" i="1"/>
  <c r="H271" i="1"/>
  <c r="G271" i="1"/>
  <c r="H270" i="1"/>
  <c r="F270" i="1"/>
  <c r="G270" i="1" s="1"/>
  <c r="G269" i="1"/>
  <c r="H269" i="1" s="1"/>
  <c r="F269" i="1"/>
  <c r="H268" i="1"/>
  <c r="F268" i="1"/>
  <c r="G268" i="1" s="1"/>
  <c r="G267" i="1"/>
  <c r="H267" i="1" s="1"/>
  <c r="F267" i="1"/>
  <c r="H266" i="1"/>
  <c r="F266" i="1"/>
  <c r="G266" i="1" s="1"/>
  <c r="G265" i="1"/>
  <c r="H265" i="1" s="1"/>
  <c r="F265" i="1"/>
  <c r="F264" i="1"/>
  <c r="G264" i="1" s="1"/>
  <c r="H264" i="1" s="1"/>
  <c r="G263" i="1"/>
  <c r="H263" i="1" s="1"/>
  <c r="F263" i="1"/>
  <c r="F262" i="1"/>
  <c r="G262" i="1" s="1"/>
  <c r="H262" i="1" s="1"/>
  <c r="G261" i="1"/>
  <c r="H261" i="1" s="1"/>
  <c r="F261" i="1"/>
  <c r="F260" i="1"/>
  <c r="G260" i="1" s="1"/>
  <c r="H260" i="1" s="1"/>
  <c r="E260" i="1"/>
  <c r="E354" i="1" s="1"/>
  <c r="F259" i="1"/>
  <c r="G259" i="1" s="1"/>
  <c r="H259" i="1" s="1"/>
  <c r="F258" i="1"/>
  <c r="G258" i="1" s="1"/>
  <c r="H258" i="1" s="1"/>
  <c r="F257" i="1"/>
  <c r="G257" i="1" s="1"/>
  <c r="H257" i="1" s="1"/>
  <c r="H256" i="1"/>
  <c r="G256" i="1"/>
  <c r="F256" i="1"/>
  <c r="G255" i="1"/>
  <c r="H255" i="1" s="1"/>
  <c r="F255" i="1"/>
  <c r="F254" i="1"/>
  <c r="G254" i="1" s="1"/>
  <c r="H254" i="1" s="1"/>
  <c r="F253" i="1"/>
  <c r="G253" i="1" s="1"/>
  <c r="H253" i="1" s="1"/>
  <c r="G252" i="1"/>
  <c r="H252" i="1" s="1"/>
  <c r="F252" i="1"/>
  <c r="F251" i="1"/>
  <c r="G251" i="1" s="1"/>
  <c r="H251" i="1" s="1"/>
  <c r="G250" i="1"/>
  <c r="H250" i="1" s="1"/>
  <c r="F250" i="1"/>
  <c r="F249" i="1"/>
  <c r="G249" i="1" s="1"/>
  <c r="H249" i="1" s="1"/>
  <c r="H248" i="1"/>
  <c r="G248" i="1"/>
  <c r="F248" i="1"/>
  <c r="F247" i="1"/>
  <c r="G247" i="1" s="1"/>
  <c r="H247" i="1" s="1"/>
  <c r="F246" i="1"/>
  <c r="G246" i="1" s="1"/>
  <c r="H246" i="1" s="1"/>
  <c r="F245" i="1"/>
  <c r="G244" i="1"/>
  <c r="F244" i="1"/>
  <c r="E241" i="1"/>
  <c r="F240" i="1"/>
  <c r="G240" i="1" s="1"/>
  <c r="H240" i="1" s="1"/>
  <c r="F239" i="1"/>
  <c r="G239" i="1" s="1"/>
  <c r="H239" i="1" s="1"/>
  <c r="F238" i="1"/>
  <c r="G238" i="1" s="1"/>
  <c r="H238" i="1" s="1"/>
  <c r="H237" i="1"/>
  <c r="G237" i="1"/>
  <c r="F237" i="1"/>
  <c r="F236" i="1"/>
  <c r="G236" i="1" s="1"/>
  <c r="H236" i="1" s="1"/>
  <c r="F235" i="1"/>
  <c r="G235" i="1" s="1"/>
  <c r="H235" i="1" s="1"/>
  <c r="H234" i="1"/>
  <c r="G234" i="1"/>
  <c r="G233" i="1"/>
  <c r="H233" i="1" s="1"/>
  <c r="F233" i="1"/>
  <c r="G232" i="1"/>
  <c r="H232" i="1" s="1"/>
  <c r="F232" i="1"/>
  <c r="H231" i="1"/>
  <c r="F231" i="1"/>
  <c r="G231" i="1" s="1"/>
  <c r="H230" i="1"/>
  <c r="F230" i="1"/>
  <c r="G230" i="1" s="1"/>
  <c r="H229" i="1"/>
  <c r="G229" i="1"/>
  <c r="F229" i="1"/>
  <c r="G228" i="1"/>
  <c r="H228" i="1" s="1"/>
  <c r="F228" i="1"/>
  <c r="G227" i="1"/>
  <c r="H227" i="1" s="1"/>
  <c r="F227" i="1"/>
  <c r="H226" i="1"/>
  <c r="F226" i="1"/>
  <c r="G226" i="1" s="1"/>
  <c r="H225" i="1"/>
  <c r="G225" i="1"/>
  <c r="F225" i="1"/>
  <c r="F224" i="1"/>
  <c r="G224" i="1" s="1"/>
  <c r="H224" i="1" s="1"/>
  <c r="G223" i="1"/>
  <c r="H223" i="1" s="1"/>
  <c r="F223" i="1"/>
  <c r="F222" i="1"/>
  <c r="G222" i="1" s="1"/>
  <c r="H222" i="1" s="1"/>
  <c r="H221" i="1"/>
  <c r="G221" i="1"/>
  <c r="F221" i="1"/>
  <c r="H220" i="1"/>
  <c r="G220" i="1"/>
  <c r="F220" i="1"/>
  <c r="F219" i="1"/>
  <c r="G219" i="1" s="1"/>
  <c r="H219" i="1" s="1"/>
  <c r="H218" i="1"/>
  <c r="F218" i="1"/>
  <c r="G218" i="1" s="1"/>
  <c r="G217" i="1"/>
  <c r="H217" i="1" s="1"/>
  <c r="F217" i="1"/>
  <c r="F216" i="1"/>
  <c r="G216" i="1" s="1"/>
  <c r="H216" i="1" s="1"/>
  <c r="G215" i="1"/>
  <c r="H215" i="1" s="1"/>
  <c r="F215" i="1"/>
  <c r="F214" i="1"/>
  <c r="G214" i="1" s="1"/>
  <c r="H214" i="1" s="1"/>
  <c r="H213" i="1"/>
  <c r="G213" i="1"/>
  <c r="F213" i="1"/>
  <c r="G212" i="1"/>
  <c r="H212" i="1" s="1"/>
  <c r="F212" i="1"/>
  <c r="F211" i="1"/>
  <c r="G211" i="1" s="1"/>
  <c r="H211" i="1" s="1"/>
  <c r="H210" i="1"/>
  <c r="F210" i="1"/>
  <c r="G210" i="1" s="1"/>
  <c r="G209" i="1"/>
  <c r="H209" i="1" s="1"/>
  <c r="F209" i="1"/>
  <c r="F208" i="1"/>
  <c r="G208" i="1" s="1"/>
  <c r="H208" i="1" s="1"/>
  <c r="G207" i="1"/>
  <c r="H207" i="1" s="1"/>
  <c r="F207" i="1"/>
  <c r="H206" i="1"/>
  <c r="G206" i="1"/>
  <c r="F205" i="1"/>
  <c r="G205" i="1" s="1"/>
  <c r="H205" i="1" s="1"/>
  <c r="F204" i="1"/>
  <c r="G204" i="1" s="1"/>
  <c r="H204" i="1" s="1"/>
  <c r="F203" i="1"/>
  <c r="G203" i="1" s="1"/>
  <c r="H203" i="1" s="1"/>
  <c r="H202" i="1"/>
  <c r="G202" i="1"/>
  <c r="F202" i="1"/>
  <c r="G201" i="1"/>
  <c r="H201" i="1" s="1"/>
  <c r="F201" i="1"/>
  <c r="G200" i="1"/>
  <c r="H200" i="1" s="1"/>
  <c r="G199" i="1"/>
  <c r="H199" i="1" s="1"/>
  <c r="F199" i="1"/>
  <c r="F198" i="1"/>
  <c r="G198" i="1" s="1"/>
  <c r="H198" i="1" s="1"/>
  <c r="G197" i="1"/>
  <c r="H197" i="1" s="1"/>
  <c r="F197" i="1"/>
  <c r="F196" i="1"/>
  <c r="G196" i="1" s="1"/>
  <c r="H196" i="1" s="1"/>
  <c r="H195" i="1"/>
  <c r="G195" i="1"/>
  <c r="F195" i="1"/>
  <c r="G194" i="1"/>
  <c r="H194" i="1" s="1"/>
  <c r="F194" i="1"/>
  <c r="F193" i="1"/>
  <c r="G193" i="1" s="1"/>
  <c r="H193" i="1" s="1"/>
  <c r="H192" i="1"/>
  <c r="F192" i="1"/>
  <c r="G192" i="1" s="1"/>
  <c r="G191" i="1"/>
  <c r="H191" i="1" s="1"/>
  <c r="F191" i="1"/>
  <c r="F190" i="1"/>
  <c r="G190" i="1" s="1"/>
  <c r="H190" i="1" s="1"/>
  <c r="H189" i="1"/>
  <c r="F189" i="1"/>
  <c r="G188" i="1"/>
  <c r="H188" i="1" s="1"/>
  <c r="F188" i="1"/>
  <c r="G187" i="1"/>
  <c r="H187" i="1" s="1"/>
  <c r="F187" i="1"/>
  <c r="G186" i="1"/>
  <c r="H186" i="1" s="1"/>
  <c r="F186" i="1"/>
  <c r="H185" i="1"/>
  <c r="F185" i="1"/>
  <c r="G185" i="1" s="1"/>
  <c r="H184" i="1"/>
  <c r="G184" i="1"/>
  <c r="F184" i="1"/>
  <c r="G183" i="1"/>
  <c r="H183" i="1" s="1"/>
  <c r="F183" i="1"/>
  <c r="G182" i="1"/>
  <c r="H182" i="1" s="1"/>
  <c r="F182" i="1"/>
  <c r="H181" i="1"/>
  <c r="F181" i="1"/>
  <c r="G181" i="1" s="1"/>
  <c r="H180" i="1"/>
  <c r="G180" i="1"/>
  <c r="F180" i="1"/>
  <c r="F179" i="1"/>
  <c r="G179" i="1" s="1"/>
  <c r="H179" i="1" s="1"/>
  <c r="G178" i="1"/>
  <c r="H178" i="1" s="1"/>
  <c r="F178" i="1"/>
  <c r="F177" i="1"/>
  <c r="G177" i="1" s="1"/>
  <c r="H177" i="1" s="1"/>
  <c r="H176" i="1"/>
  <c r="G176" i="1"/>
  <c r="F176" i="1"/>
  <c r="H175" i="1"/>
  <c r="G175" i="1"/>
  <c r="F175" i="1"/>
  <c r="F174" i="1"/>
  <c r="G174" i="1" s="1"/>
  <c r="H174" i="1" s="1"/>
  <c r="H173" i="1"/>
  <c r="F173" i="1"/>
  <c r="G173" i="1" s="1"/>
  <c r="G172" i="1"/>
  <c r="H172" i="1" s="1"/>
  <c r="F172" i="1"/>
  <c r="F171" i="1"/>
  <c r="G171" i="1" s="1"/>
  <c r="H171" i="1" s="1"/>
  <c r="G170" i="1"/>
  <c r="H170" i="1" s="1"/>
  <c r="F170" i="1"/>
  <c r="F169" i="1"/>
  <c r="G169" i="1" s="1"/>
  <c r="H169" i="1" s="1"/>
  <c r="H168" i="1"/>
  <c r="G168" i="1"/>
  <c r="F167" i="1"/>
  <c r="G167" i="1" s="1"/>
  <c r="H167" i="1" s="1"/>
  <c r="H166" i="1"/>
  <c r="F166" i="1"/>
  <c r="G166" i="1" s="1"/>
  <c r="G165" i="1"/>
  <c r="H165" i="1" s="1"/>
  <c r="F165" i="1"/>
  <c r="F164" i="1"/>
  <c r="G164" i="1" s="1"/>
  <c r="H164" i="1" s="1"/>
  <c r="G163" i="1"/>
  <c r="H163" i="1" s="1"/>
  <c r="F163" i="1"/>
  <c r="F162" i="1"/>
  <c r="G162" i="1" s="1"/>
  <c r="H162" i="1" s="1"/>
  <c r="H161" i="1"/>
  <c r="G161" i="1"/>
  <c r="F161" i="1"/>
  <c r="G160" i="1"/>
  <c r="H160" i="1" s="1"/>
  <c r="F160" i="1"/>
  <c r="F159" i="1"/>
  <c r="G159" i="1" s="1"/>
  <c r="H159" i="1" s="1"/>
  <c r="H158" i="1"/>
  <c r="F158" i="1"/>
  <c r="G158" i="1" s="1"/>
  <c r="G157" i="1"/>
  <c r="H157" i="1" s="1"/>
  <c r="F157" i="1"/>
  <c r="G156" i="1"/>
  <c r="H156" i="1" s="1"/>
  <c r="F155" i="1"/>
  <c r="G155" i="1" s="1"/>
  <c r="H155" i="1" s="1"/>
  <c r="G154" i="1"/>
  <c r="H154" i="1" s="1"/>
  <c r="F154" i="1"/>
  <c r="F153" i="1"/>
  <c r="G153" i="1" s="1"/>
  <c r="H153" i="1" s="1"/>
  <c r="F152" i="1"/>
  <c r="G152" i="1" s="1"/>
  <c r="H152" i="1" s="1"/>
  <c r="F151" i="1"/>
  <c r="G151" i="1" s="1"/>
  <c r="H151" i="1" s="1"/>
  <c r="G150" i="1"/>
  <c r="H150" i="1" s="1"/>
  <c r="F150" i="1"/>
  <c r="F149" i="1"/>
  <c r="G149" i="1" s="1"/>
  <c r="H149" i="1" s="1"/>
  <c r="F148" i="1"/>
  <c r="G148" i="1" s="1"/>
  <c r="H148" i="1" s="1"/>
  <c r="F147" i="1"/>
  <c r="G147" i="1" s="1"/>
  <c r="H147" i="1" s="1"/>
  <c r="G146" i="1"/>
  <c r="H146" i="1" s="1"/>
  <c r="F146" i="1"/>
  <c r="F145" i="1"/>
  <c r="G145" i="1" s="1"/>
  <c r="H145" i="1" s="1"/>
  <c r="G144" i="1"/>
  <c r="H144" i="1" s="1"/>
  <c r="H143" i="1"/>
  <c r="G143" i="1"/>
  <c r="F143" i="1"/>
  <c r="G142" i="1"/>
  <c r="H142" i="1" s="1"/>
  <c r="F142" i="1"/>
  <c r="F141" i="1"/>
  <c r="G141" i="1" s="1"/>
  <c r="H141" i="1" s="1"/>
  <c r="H140" i="1"/>
  <c r="F140" i="1"/>
  <c r="G140" i="1" s="1"/>
  <c r="G139" i="1"/>
  <c r="H139" i="1" s="1"/>
  <c r="F139" i="1"/>
  <c r="F138" i="1"/>
  <c r="G138" i="1" s="1"/>
  <c r="H138" i="1" s="1"/>
  <c r="G137" i="1"/>
  <c r="H137" i="1" s="1"/>
  <c r="F137" i="1"/>
  <c r="F136" i="1"/>
  <c r="G136" i="1" s="1"/>
  <c r="H136" i="1" s="1"/>
  <c r="H135" i="1"/>
  <c r="G135" i="1"/>
  <c r="F135" i="1"/>
  <c r="G134" i="1"/>
  <c r="H134" i="1" s="1"/>
  <c r="F134" i="1"/>
  <c r="F133" i="1"/>
  <c r="G133" i="1" s="1"/>
  <c r="H133" i="1" s="1"/>
  <c r="H132" i="1"/>
  <c r="F132" i="1"/>
  <c r="G132" i="1" s="1"/>
  <c r="G131" i="1"/>
  <c r="H131" i="1" s="1"/>
  <c r="F131" i="1"/>
  <c r="G130" i="1"/>
  <c r="H130" i="1" s="1"/>
  <c r="F130" i="1"/>
  <c r="G129" i="1"/>
  <c r="H129" i="1" s="1"/>
  <c r="F129" i="1"/>
  <c r="H128" i="1"/>
  <c r="F128" i="1"/>
  <c r="G128" i="1" s="1"/>
  <c r="H127" i="1"/>
  <c r="G127" i="1"/>
  <c r="F127" i="1"/>
  <c r="G126" i="1"/>
  <c r="H126" i="1" s="1"/>
  <c r="F126" i="1"/>
  <c r="G125" i="1"/>
  <c r="H125" i="1" s="1"/>
  <c r="F125" i="1"/>
  <c r="H124" i="1"/>
  <c r="F124" i="1"/>
  <c r="G124" i="1" s="1"/>
  <c r="H123" i="1"/>
  <c r="G123" i="1"/>
  <c r="F123" i="1"/>
  <c r="F122" i="1"/>
  <c r="G122" i="1" s="1"/>
  <c r="H122" i="1" s="1"/>
  <c r="G121" i="1"/>
  <c r="H121" i="1" s="1"/>
  <c r="F121" i="1"/>
  <c r="F120" i="1"/>
  <c r="G120" i="1" s="1"/>
  <c r="H120" i="1" s="1"/>
  <c r="H119" i="1"/>
  <c r="G119" i="1"/>
  <c r="F119" i="1"/>
  <c r="H118" i="1"/>
  <c r="G118" i="1"/>
  <c r="F118" i="1"/>
  <c r="F117" i="1"/>
  <c r="G117" i="1" s="1"/>
  <c r="H117" i="1" s="1"/>
  <c r="H116" i="1"/>
  <c r="F116" i="1"/>
  <c r="G116" i="1" s="1"/>
  <c r="G115" i="1"/>
  <c r="H115" i="1" s="1"/>
  <c r="F115" i="1"/>
  <c r="F114" i="1"/>
  <c r="G114" i="1" s="1"/>
  <c r="H114" i="1" s="1"/>
  <c r="G113" i="1"/>
  <c r="H113" i="1" s="1"/>
  <c r="F113" i="1"/>
  <c r="F112" i="1"/>
  <c r="G112" i="1" s="1"/>
  <c r="H112" i="1" s="1"/>
  <c r="H111" i="1"/>
  <c r="G111" i="1"/>
  <c r="F111" i="1"/>
  <c r="G110" i="1"/>
  <c r="H110" i="1" s="1"/>
  <c r="F110" i="1"/>
  <c r="F109" i="1"/>
  <c r="G109" i="1" s="1"/>
  <c r="H109" i="1" s="1"/>
  <c r="H108" i="1"/>
  <c r="F108" i="1"/>
  <c r="G108" i="1" s="1"/>
  <c r="G107" i="1"/>
  <c r="H107" i="1" s="1"/>
  <c r="F107" i="1"/>
  <c r="F106" i="1"/>
  <c r="G106" i="1" s="1"/>
  <c r="H106" i="1" s="1"/>
  <c r="G105" i="1"/>
  <c r="H105" i="1" s="1"/>
  <c r="F105" i="1"/>
  <c r="F104" i="1"/>
  <c r="G104" i="1" s="1"/>
  <c r="H104" i="1" s="1"/>
  <c r="G103" i="1"/>
  <c r="H103" i="1" s="1"/>
  <c r="F103" i="1"/>
  <c r="F102" i="1"/>
  <c r="G102" i="1" s="1"/>
  <c r="H102" i="1" s="1"/>
  <c r="H101" i="1"/>
  <c r="G101" i="1"/>
  <c r="F101" i="1"/>
  <c r="G100" i="1"/>
  <c r="H100" i="1" s="1"/>
  <c r="F99" i="1"/>
  <c r="G99" i="1" s="1"/>
  <c r="H99" i="1" s="1"/>
  <c r="G98" i="1"/>
  <c r="H98" i="1" s="1"/>
  <c r="F98" i="1"/>
  <c r="F97" i="1"/>
  <c r="G97" i="1" s="1"/>
  <c r="H97" i="1" s="1"/>
  <c r="F96" i="1"/>
  <c r="G96" i="1" s="1"/>
  <c r="H96" i="1" s="1"/>
  <c r="F95" i="1"/>
  <c r="G95" i="1" s="1"/>
  <c r="H95" i="1" s="1"/>
  <c r="G94" i="1"/>
  <c r="H94" i="1" s="1"/>
  <c r="F94" i="1"/>
  <c r="F93" i="1"/>
  <c r="G93" i="1" s="1"/>
  <c r="H93" i="1" s="1"/>
  <c r="F92" i="1"/>
  <c r="G92" i="1" s="1"/>
  <c r="H92" i="1" s="1"/>
  <c r="F91" i="1"/>
  <c r="G91" i="1" s="1"/>
  <c r="H91" i="1" s="1"/>
  <c r="G90" i="1"/>
  <c r="H90" i="1" s="1"/>
  <c r="F90" i="1"/>
  <c r="F89" i="1"/>
  <c r="G89" i="1" s="1"/>
  <c r="H89" i="1" s="1"/>
  <c r="F88" i="1"/>
  <c r="G88" i="1" s="1"/>
  <c r="H88" i="1" s="1"/>
  <c r="F87" i="1"/>
  <c r="G87" i="1" s="1"/>
  <c r="H87" i="1" s="1"/>
  <c r="G86" i="1"/>
  <c r="H86" i="1" s="1"/>
  <c r="F86" i="1"/>
  <c r="F85" i="1"/>
  <c r="G85" i="1" s="1"/>
  <c r="H85" i="1" s="1"/>
  <c r="F84" i="1"/>
  <c r="G84" i="1" s="1"/>
  <c r="H84" i="1" s="1"/>
  <c r="F83" i="1"/>
  <c r="G83" i="1" s="1"/>
  <c r="H83" i="1" s="1"/>
  <c r="G82" i="1"/>
  <c r="H82" i="1" s="1"/>
  <c r="F82" i="1"/>
  <c r="F81" i="1"/>
  <c r="G81" i="1" s="1"/>
  <c r="H81" i="1" s="1"/>
  <c r="G80" i="1"/>
  <c r="H80" i="1" s="1"/>
  <c r="G79" i="1"/>
  <c r="H79" i="1" s="1"/>
  <c r="F79" i="1"/>
  <c r="F78" i="1"/>
  <c r="G78" i="1" s="1"/>
  <c r="H78" i="1" s="1"/>
  <c r="G77" i="1"/>
  <c r="H77" i="1" s="1"/>
  <c r="F77" i="1"/>
  <c r="F76" i="1"/>
  <c r="G76" i="1" s="1"/>
  <c r="H76" i="1" s="1"/>
  <c r="H75" i="1"/>
  <c r="G75" i="1"/>
  <c r="F75" i="1"/>
  <c r="G74" i="1"/>
  <c r="H74" i="1" s="1"/>
  <c r="F74" i="1"/>
  <c r="F73" i="1"/>
  <c r="G73" i="1" s="1"/>
  <c r="H73" i="1" s="1"/>
  <c r="H72" i="1"/>
  <c r="F72" i="1"/>
  <c r="G72" i="1" s="1"/>
  <c r="G71" i="1"/>
  <c r="H71" i="1" s="1"/>
  <c r="F71" i="1"/>
  <c r="F70" i="1"/>
  <c r="G70" i="1" s="1"/>
  <c r="H70" i="1" s="1"/>
  <c r="G69" i="1"/>
  <c r="H69" i="1" s="1"/>
  <c r="F69" i="1"/>
  <c r="H68" i="1"/>
  <c r="F67" i="1"/>
  <c r="G67" i="1" s="1"/>
  <c r="H67" i="1" s="1"/>
  <c r="F66" i="1"/>
  <c r="G66" i="1" s="1"/>
  <c r="H66" i="1" s="1"/>
  <c r="G65" i="1"/>
  <c r="H65" i="1" s="1"/>
  <c r="F65" i="1"/>
  <c r="F64" i="1"/>
  <c r="G64" i="1" s="1"/>
  <c r="H64" i="1" s="1"/>
  <c r="F63" i="1"/>
  <c r="G63" i="1" s="1"/>
  <c r="H63" i="1" s="1"/>
  <c r="F62" i="1"/>
  <c r="G62" i="1" s="1"/>
  <c r="H62" i="1" s="1"/>
  <c r="G61" i="1"/>
  <c r="H61" i="1" s="1"/>
  <c r="F60" i="1"/>
  <c r="G60" i="1" s="1"/>
  <c r="H60" i="1" s="1"/>
  <c r="F59" i="1"/>
  <c r="G59" i="1" s="1"/>
  <c r="H59" i="1" s="1"/>
  <c r="G58" i="1"/>
  <c r="H58" i="1" s="1"/>
  <c r="F58" i="1"/>
  <c r="F57" i="1"/>
  <c r="G57" i="1" s="1"/>
  <c r="H57" i="1" s="1"/>
  <c r="F56" i="1"/>
  <c r="G56" i="1" s="1"/>
  <c r="H56" i="1" s="1"/>
  <c r="F55" i="1"/>
  <c r="G55" i="1" s="1"/>
  <c r="H55" i="1" s="1"/>
  <c r="G54" i="1"/>
  <c r="H54" i="1" s="1"/>
  <c r="F54" i="1"/>
  <c r="F53" i="1"/>
  <c r="G53" i="1" s="1"/>
  <c r="H53" i="1" s="1"/>
  <c r="F52" i="1"/>
  <c r="G52" i="1" s="1"/>
  <c r="H52" i="1" s="1"/>
  <c r="F51" i="1"/>
  <c r="G51" i="1" s="1"/>
  <c r="H51" i="1" s="1"/>
  <c r="G50" i="1"/>
  <c r="H50" i="1" s="1"/>
  <c r="F50" i="1"/>
  <c r="F49" i="1"/>
  <c r="G49" i="1" s="1"/>
  <c r="H49" i="1" s="1"/>
  <c r="F48" i="1"/>
  <c r="G48" i="1" s="1"/>
  <c r="H48" i="1" s="1"/>
  <c r="H47" i="1"/>
  <c r="G47" i="1"/>
  <c r="F46" i="1"/>
  <c r="G46" i="1" s="1"/>
  <c r="H46" i="1" s="1"/>
  <c r="G45" i="1"/>
  <c r="H45" i="1" s="1"/>
  <c r="F45" i="1"/>
  <c r="H44" i="1"/>
  <c r="G44" i="1"/>
  <c r="F43" i="1"/>
  <c r="G43" i="1" s="1"/>
  <c r="H43" i="1" s="1"/>
  <c r="F42" i="1"/>
  <c r="G42" i="1" s="1"/>
  <c r="H42" i="1" s="1"/>
  <c r="F41" i="1"/>
  <c r="E38" i="1"/>
  <c r="G37" i="1"/>
  <c r="H37" i="1" s="1"/>
  <c r="F37" i="1"/>
  <c r="F36" i="1"/>
  <c r="G36" i="1" s="1"/>
  <c r="H36" i="1" s="1"/>
  <c r="G35" i="1"/>
  <c r="H35" i="1" s="1"/>
  <c r="F35" i="1"/>
  <c r="F34" i="1"/>
  <c r="G34" i="1" s="1"/>
  <c r="H34" i="1" s="1"/>
  <c r="H33" i="1"/>
  <c r="G33" i="1"/>
  <c r="F33" i="1"/>
  <c r="G32" i="1"/>
  <c r="H32" i="1" s="1"/>
  <c r="F32" i="1"/>
  <c r="F31" i="1"/>
  <c r="G31" i="1" s="1"/>
  <c r="H31" i="1" s="1"/>
  <c r="H30" i="1"/>
  <c r="F30" i="1"/>
  <c r="G30" i="1" s="1"/>
  <c r="G29" i="1"/>
  <c r="H29" i="1" s="1"/>
  <c r="F29" i="1"/>
  <c r="F28" i="1"/>
  <c r="G28" i="1" s="1"/>
  <c r="H28" i="1" s="1"/>
  <c r="G27" i="1"/>
  <c r="H27" i="1" s="1"/>
  <c r="F27" i="1"/>
  <c r="H26" i="1"/>
  <c r="G26" i="1"/>
  <c r="F25" i="1"/>
  <c r="G25" i="1" s="1"/>
  <c r="H25" i="1" s="1"/>
  <c r="G24" i="1"/>
  <c r="H24" i="1" s="1"/>
  <c r="F24" i="1"/>
  <c r="F23" i="1"/>
  <c r="G23" i="1" s="1"/>
  <c r="H23" i="1" s="1"/>
  <c r="G22" i="1"/>
  <c r="H22" i="1" s="1"/>
  <c r="F21" i="1"/>
  <c r="G21" i="1" s="1"/>
  <c r="H21" i="1" s="1"/>
  <c r="F20" i="1"/>
  <c r="G20" i="1" s="1"/>
  <c r="H20" i="1" s="1"/>
  <c r="G19" i="1"/>
  <c r="H19" i="1" s="1"/>
  <c r="F19" i="1"/>
  <c r="F18" i="1"/>
  <c r="G18" i="1" s="1"/>
  <c r="H18" i="1" s="1"/>
  <c r="G17" i="1"/>
  <c r="H17" i="1" s="1"/>
  <c r="F17" i="1"/>
  <c r="F16" i="1"/>
  <c r="G16" i="1" s="1"/>
  <c r="H16" i="1" s="1"/>
  <c r="G15" i="1"/>
  <c r="H15" i="1" s="1"/>
  <c r="F14" i="1"/>
  <c r="G14" i="1" s="1"/>
  <c r="H14" i="1" s="1"/>
  <c r="F13" i="1"/>
  <c r="G13" i="1" s="1"/>
  <c r="H13" i="1" s="1"/>
  <c r="G12" i="1"/>
  <c r="H12" i="1" s="1"/>
  <c r="F12" i="1"/>
  <c r="H11" i="1"/>
  <c r="G11" i="1"/>
  <c r="F10" i="1"/>
  <c r="G10" i="1" s="1"/>
  <c r="H10" i="1" s="1"/>
  <c r="H9" i="1"/>
  <c r="G9" i="1"/>
  <c r="F8" i="1"/>
  <c r="G8" i="1" s="1"/>
  <c r="H8" i="1" s="1"/>
  <c r="H7" i="1"/>
  <c r="G7" i="1"/>
  <c r="F6" i="1"/>
  <c r="F38" i="1" l="1"/>
  <c r="G6" i="1"/>
  <c r="F241" i="1"/>
  <c r="G41" i="1"/>
  <c r="G245" i="1"/>
  <c r="H245" i="1" s="1"/>
  <c r="F354" i="1"/>
  <c r="G378" i="1"/>
  <c r="F388" i="1"/>
  <c r="E422" i="1"/>
  <c r="H374" i="1"/>
  <c r="H375" i="1" s="1"/>
  <c r="G375" i="1"/>
  <c r="G354" i="1"/>
  <c r="H357" i="1"/>
  <c r="H371" i="1" s="1"/>
  <c r="G371" i="1"/>
  <c r="F371" i="1"/>
  <c r="G414" i="1"/>
  <c r="H417" i="1"/>
  <c r="H419" i="1" s="1"/>
  <c r="G419" i="1"/>
  <c r="F419" i="1"/>
  <c r="H244" i="1"/>
  <c r="H354" i="1" s="1"/>
  <c r="F414" i="1"/>
  <c r="F422" i="1" l="1"/>
  <c r="G388" i="1"/>
  <c r="H378" i="1"/>
  <c r="H388" i="1" s="1"/>
  <c r="G241" i="1"/>
  <c r="G422" i="1" s="1"/>
  <c r="H41" i="1"/>
  <c r="H241" i="1" s="1"/>
  <c r="H6" i="1"/>
  <c r="H38" i="1" s="1"/>
  <c r="G38" i="1"/>
  <c r="H422" i="1"/>
  <c r="E426" i="1"/>
  <c r="E424" i="1"/>
  <c r="E425" i="1"/>
  <c r="G426" i="1" l="1"/>
  <c r="G425" i="1"/>
  <c r="G424" i="1"/>
  <c r="H426" i="1"/>
  <c r="H425" i="1"/>
  <c r="H424" i="1"/>
  <c r="F426" i="1"/>
  <c r="F425" i="1"/>
  <c r="F424" i="1"/>
</calcChain>
</file>

<file path=xl/sharedStrings.xml><?xml version="1.0" encoding="utf-8"?>
<sst xmlns="http://schemas.openxmlformats.org/spreadsheetml/2006/main" count="835" uniqueCount="437">
  <si>
    <t>ASUC 2012-2013 Budget</t>
  </si>
  <si>
    <t>2012-2013</t>
  </si>
  <si>
    <t>Group</t>
  </si>
  <si>
    <t>Years of</t>
  </si>
  <si>
    <t>Initial</t>
  </si>
  <si>
    <t>Secondary</t>
  </si>
  <si>
    <t>Fi-com</t>
  </si>
  <si>
    <t>Senate</t>
  </si>
  <si>
    <t>Publications</t>
  </si>
  <si>
    <t>Type</t>
  </si>
  <si>
    <t>Standing</t>
  </si>
  <si>
    <t>Request</t>
  </si>
  <si>
    <t>Proposal</t>
  </si>
  <si>
    <t>Allocation</t>
  </si>
  <si>
    <t>{m}aganda magazine</t>
  </si>
  <si>
    <t>PUB</t>
  </si>
  <si>
    <t>Al-Bayan</t>
  </si>
  <si>
    <t>Alternative Breaks Publication Group</t>
  </si>
  <si>
    <t>BARE Magazine</t>
  </si>
  <si>
    <t>Berkeley Fiction Review</t>
  </si>
  <si>
    <t>Berkeley Poetry Review</t>
  </si>
  <si>
    <t>Berkeley Review of Education</t>
  </si>
  <si>
    <t>Berkeley Science Review</t>
  </si>
  <si>
    <t>Caliber Magazine</t>
  </si>
  <si>
    <t>CalTV</t>
  </si>
  <si>
    <t>CLAM (Cal Literature and Arts Magazine)</t>
  </si>
  <si>
    <t>Clio's Scroll</t>
  </si>
  <si>
    <t>Cultural Analysis</t>
  </si>
  <si>
    <t>Ensorcelled/Imaginarium</t>
  </si>
  <si>
    <t>Fabric</t>
  </si>
  <si>
    <t>hardboiled</t>
  </si>
  <si>
    <t>The Heuristic Squelch</t>
  </si>
  <si>
    <t>Human Journal at Berkeley</t>
  </si>
  <si>
    <t>MISTER Magazine</t>
  </si>
  <si>
    <t>Onyx Express</t>
  </si>
  <si>
    <t>Perspective Magazine</t>
  </si>
  <si>
    <t>Premed Perspective</t>
  </si>
  <si>
    <t>Sather Health</t>
  </si>
  <si>
    <t>Smart Ass, The</t>
  </si>
  <si>
    <t>The Berkeley Political Review</t>
  </si>
  <si>
    <t>The Black Album</t>
  </si>
  <si>
    <t>The Public Health Advocate</t>
  </si>
  <si>
    <t>The Science of Wellness Magazine</t>
  </si>
  <si>
    <t>The Triple Helix</t>
  </si>
  <si>
    <t>The Undergraduate Journal of Psychology at Berkeley</t>
  </si>
  <si>
    <t>To An Unknown God (TAUG)</t>
  </si>
  <si>
    <t>UC Berkeley Comparative Literature Undergraduate Journal</t>
  </si>
  <si>
    <t>PUB SUB-TOTAL</t>
  </si>
  <si>
    <t>Student Activity Groups</t>
  </si>
  <si>
    <t>Abba Modern</t>
  </si>
  <si>
    <t>SAG</t>
  </si>
  <si>
    <t>acts2fellowship (A2F)</t>
  </si>
  <si>
    <t>Afghan Student Association</t>
  </si>
  <si>
    <t>Alpha Epsilon Zeta</t>
  </si>
  <si>
    <t>Alpha Kappa Psi (AKPsi)</t>
  </si>
  <si>
    <t>Alpha Phi Omega</t>
  </si>
  <si>
    <t>Ambience</t>
  </si>
  <si>
    <t>American Institute of Architecture Students</t>
  </si>
  <si>
    <t>American Medical Student Association</t>
  </si>
  <si>
    <t>American Nuclear Society</t>
  </si>
  <si>
    <t>Sponsorship Only</t>
  </si>
  <si>
    <t>American Society of Civil Engineers (ASCE)</t>
  </si>
  <si>
    <t>Anthropology Undergraduate Association</t>
  </si>
  <si>
    <t>Armenian Students' Association</t>
  </si>
  <si>
    <t>ASCEND</t>
  </si>
  <si>
    <t>Asha For Education</t>
  </si>
  <si>
    <t>Asian American Association</t>
  </si>
  <si>
    <t>Asian Pacific American Coalition</t>
  </si>
  <si>
    <t>Asociaci??n de Chilenos en Berkeley</t>
  </si>
  <si>
    <t>Association for Muslim Professional Development</t>
  </si>
  <si>
    <t>Association of Psychology Undergraduates</t>
  </si>
  <si>
    <t>Autism Speaks U at Berkeley</t>
  </si>
  <si>
    <t>BAMN - Coalition to Defend Affirmative Action, Integration, and Immigrant Rights and Fight for Equality By Any Means Necessary</t>
  </si>
  <si>
    <t>BCSSA</t>
  </si>
  <si>
    <t>Berkeley ACLU</t>
  </si>
  <si>
    <t>Berkeley Baha'i Club</t>
  </si>
  <si>
    <t>Berkeley Ballroom</t>
  </si>
  <si>
    <t>Berkeley Bhangra Club</t>
  </si>
  <si>
    <t>Berkeley College Republicans</t>
  </si>
  <si>
    <t>Berkeley Consulting</t>
  </si>
  <si>
    <t>Berkeley Dil Se</t>
  </si>
  <si>
    <t>Berkeley Investment Group</t>
  </si>
  <si>
    <t>Berkeley Legal Studies Association</t>
  </si>
  <si>
    <t>Berkeley National Organization of Women</t>
  </si>
  <si>
    <t>Berkeley Organization for Animal Advocacy</t>
  </si>
  <si>
    <t>Berkeley Students for Life</t>
  </si>
  <si>
    <t>Berkeley Undergraduate Sociology Association (BUSA)</t>
  </si>
  <si>
    <t>Berkeley Urban Studies Student Association</t>
  </si>
  <si>
    <t>Berkeley Women In Business</t>
  </si>
  <si>
    <t>Bezerkeley</t>
  </si>
  <si>
    <t>Black Student Union</t>
  </si>
  <si>
    <t>Cal Actuarial League</t>
  </si>
  <si>
    <t>Cal Animage Alpha</t>
  </si>
  <si>
    <t>Cal Berkeley Democrats (CBD)</t>
  </si>
  <si>
    <t>Cal Dragon Boat</t>
  </si>
  <si>
    <t>Cal Hawaii Club</t>
  </si>
  <si>
    <t>Cal Hiking and Outdoor Society</t>
  </si>
  <si>
    <t>Cal Ice Hockey Team</t>
  </si>
  <si>
    <t>Cal in the Capital</t>
  </si>
  <si>
    <t>Cal Japan Club</t>
  </si>
  <si>
    <t>Cal Pre-Vet Club</t>
  </si>
  <si>
    <t>Cal Raijin Taiko</t>
  </si>
  <si>
    <t>Cal Slam</t>
  </si>
  <si>
    <t>Cal Undergraduate Public Health Coalition (UPHC)</t>
  </si>
  <si>
    <t>California Mock Trial</t>
  </si>
  <si>
    <t>CalSol - UC Berkeley Solar Vehicle Team</t>
  </si>
  <si>
    <t>CEE JFC</t>
  </si>
  <si>
    <t>Chabad Jewish Student Group at Berkeley</t>
  </si>
  <si>
    <t>Chi Epsilon</t>
  </si>
  <si>
    <t>Chinese People Union</t>
  </si>
  <si>
    <t>Chinese Student Association</t>
  </si>
  <si>
    <t>Circle K International</t>
  </si>
  <si>
    <t>Cognitive Science Student Association</t>
  </si>
  <si>
    <t>College Ski and Snowboard Club (CSSC)</t>
  </si>
  <si>
    <t>Collegiate Star League at Berkeley</t>
  </si>
  <si>
    <t>Committee for Korea Studies</t>
  </si>
  <si>
    <t>Computer Science Undergraduate Association</t>
  </si>
  <si>
    <t>Creative Applications to Life in Origami</t>
  </si>
  <si>
    <t>Crossroads Christian Fellowship</t>
  </si>
  <si>
    <t>Danceworx</t>
  </si>
  <si>
    <t>DeCadence</t>
  </si>
  <si>
    <t>Delta Phi Epsilon</t>
  </si>
  <si>
    <t>Delta Sigma Pi</t>
  </si>
  <si>
    <t>Department of Integrative Biology Students</t>
  </si>
  <si>
    <t>Design for America</t>
  </si>
  <si>
    <t>East Asian Languages and Cultures Undergraduate Student Association</t>
  </si>
  <si>
    <t>East Asian Union</t>
  </si>
  <si>
    <t>Education Undergraduates</t>
  </si>
  <si>
    <t>Eggster Organization (Eggster?€?s Committee)</t>
  </si>
  <si>
    <t>EGO</t>
  </si>
  <si>
    <t>elecTonic</t>
  </si>
  <si>
    <t>Electrochemical Society - Student Chapter at Berkeley</t>
  </si>
  <si>
    <t>Engineering Student Council (formerly Engineer's Joint Council)</t>
  </si>
  <si>
    <t>English Undergraduate Association</t>
  </si>
  <si>
    <t>EthiopianStudentUnion</t>
  </si>
  <si>
    <t>Fashion and Student Trends</t>
  </si>
  <si>
    <t>Fei Tian Dancers</t>
  </si>
  <si>
    <t>Fellowship in Christ, Berkeley</t>
  </si>
  <si>
    <t>Foresight Pre-Optometry Club</t>
  </si>
  <si>
    <t>Freshman and Sophomore Business Club</t>
  </si>
  <si>
    <t>Friends of the Co-ops</t>
  </si>
  <si>
    <t>FSES</t>
  </si>
  <si>
    <t>Future Business Business Leaders Of America- Phi Beta Lambda</t>
  </si>
  <si>
    <t>Golden Bears Aikido Club</t>
  </si>
  <si>
    <t>Graduate Flight Club</t>
  </si>
  <si>
    <t>Greening the Greeks</t>
  </si>
  <si>
    <t>Haas Undergraduate Black Business Association</t>
  </si>
  <si>
    <t>Hackers at Berkeley</t>
  </si>
  <si>
    <t>Hindu Students Council</t>
  </si>
  <si>
    <t>Hong Kong Student Association</t>
  </si>
  <si>
    <t>Human Powered Vehicle</t>
  </si>
  <si>
    <t>IAS Student Representative Council</t>
  </si>
  <si>
    <t>IISA</t>
  </si>
  <si>
    <t>Indian Students Association</t>
  </si>
  <si>
    <t>Indus</t>
  </si>
  <si>
    <t>International Association of Business Communicators (IABC)</t>
  </si>
  <si>
    <t>International Justice Mission</t>
  </si>
  <si>
    <t>International Student Association at Berkeley (ISAB)</t>
  </si>
  <si>
    <t>InterVarsity Christian Fellowship</t>
  </si>
  <si>
    <t>Iranian Students' Cultural Organization</t>
  </si>
  <si>
    <t>ITE (Institute of Transportation Engineers)</t>
  </si>
  <si>
    <t>J Street U at Berkeley</t>
  </si>
  <si>
    <t>Jericho!</t>
  </si>
  <si>
    <t>Jewish Business Association</t>
  </si>
  <si>
    <t>Jewish Student Union</t>
  </si>
  <si>
    <t>Kairos Christian Fellowship</t>
  </si>
  <si>
    <t>Kappa Gamma Delta</t>
  </si>
  <si>
    <t>Klesis</t>
  </si>
  <si>
    <t>Koinonia Campus Fellowship (Koinonia)</t>
  </si>
  <si>
    <t>Korea Campus Crusade for Christ</t>
  </si>
  <si>
    <t>Korean American Student Association</t>
  </si>
  <si>
    <t>Korean Networking Association of Berkeley (KUNA)</t>
  </si>
  <si>
    <t>Korean-American Scientists and Engineers Association at Berkeley (KSEA)</t>
  </si>
  <si>
    <t>K-popular at Berkeley</t>
  </si>
  <si>
    <t>Labor Justice Project at Cal</t>
  </si>
  <si>
    <t>Lambda Upsilon Lambda</t>
  </si>
  <si>
    <t>Latin American Studies Student Organization</t>
  </si>
  <si>
    <t>Latino Pre-Law Society</t>
  </si>
  <si>
    <t>Law In Practice</t>
  </si>
  <si>
    <t>Lindy on Sproul</t>
  </si>
  <si>
    <t>LiNK @ Cal</t>
  </si>
  <si>
    <t>Longboard Connection at Berkeley</t>
  </si>
  <si>
    <t>M.T.O. Sufi Association</t>
  </si>
  <si>
    <t>Main Stacks Dance Team</t>
  </si>
  <si>
    <t>Mexicanos En contra el Narcotrafico de Drogas</t>
  </si>
  <si>
    <t>Mixed Student Union</t>
  </si>
  <si>
    <t>Monopoly Deal Club</t>
  </si>
  <si>
    <t>Muslim Student Association</t>
  </si>
  <si>
    <t>Nikkei Student Union</t>
  </si>
  <si>
    <t>Olive Tree Initiative</t>
  </si>
  <si>
    <t>Omicron Delta Epsilon</t>
  </si>
  <si>
    <t>Pakistani Students Association</t>
  </si>
  <si>
    <t>Partnership for Pre-professional Pilipinos</t>
  </si>
  <si>
    <t>Phi Alpha Delta</t>
  </si>
  <si>
    <t>Phi Alpha Theta/History Honors Society</t>
  </si>
  <si>
    <t>Phi Chi Pre-Med Fraternity</t>
  </si>
  <si>
    <t>Phi Gamma Nu</t>
  </si>
  <si>
    <t>Phi Sigma Pi</t>
  </si>
  <si>
    <t>Pi Sigma Alpha - Iota Chapter</t>
  </si>
  <si>
    <t>Pilipino American Alliance</t>
  </si>
  <si>
    <t>Pilipino Association for Health Careers</t>
  </si>
  <si>
    <t>Pilipino Association of Scientists, Architects, and Engineers</t>
  </si>
  <si>
    <t>Pre-Dental Society</t>
  </si>
  <si>
    <t>Pre-Health Society (Formerly known as Asian-Ameircan Health Society)</t>
  </si>
  <si>
    <t>Pre-Nursing Society</t>
  </si>
  <si>
    <t>Pre-Pharmacy Information Learning and Leadership Society (PILLS)</t>
  </si>
  <si>
    <t>Psi Chi</t>
  </si>
  <si>
    <t>Queer Straight Alliance (QSA)</t>
  </si>
  <si>
    <t>Quiz Bowl Club</t>
  </si>
  <si>
    <t>Ra-On</t>
  </si>
  <si>
    <t>React to Film</t>
  </si>
  <si>
    <t>Rubik's Cube Club at Berkeley</t>
  </si>
  <si>
    <t>Russian Club, The</t>
  </si>
  <si>
    <t>Salsa Dance</t>
  </si>
  <si>
    <t>Sigma Alpha Nu Co-Ed Pre-Law Fraternity</t>
  </si>
  <si>
    <t>Sigma Eta Pi</t>
  </si>
  <si>
    <t>Sikh Student Association</t>
  </si>
  <si>
    <t>Singapore Malaysia Student Association</t>
  </si>
  <si>
    <t>Society of Hong Kong and Chinese Affairs (SHKCA)</t>
  </si>
  <si>
    <t>Strait Talk</t>
  </si>
  <si>
    <t>Student Commuters at Cal</t>
  </si>
  <si>
    <t>Student Food Collective</t>
  </si>
  <si>
    <t>Students for a Sensible Drug Policy</t>
  </si>
  <si>
    <t>Students for Hip-hop</t>
  </si>
  <si>
    <t>Students for Integrative Medicine (SIM)</t>
  </si>
  <si>
    <t>Students for Justice in Palestine</t>
  </si>
  <si>
    <t>Students for Liberty</t>
  </si>
  <si>
    <t>Taiwanese American Student Association</t>
  </si>
  <si>
    <t>Taiwanese Student Association (TSA)</t>
  </si>
  <si>
    <t>TAMID Israel Investment Group</t>
  </si>
  <si>
    <t>Tennis at Cal</t>
  </si>
  <si>
    <t>The Berkeley Group</t>
  </si>
  <si>
    <t>The Californians</t>
  </si>
  <si>
    <t>The Cooking Club</t>
  </si>
  <si>
    <t>The Movement</t>
  </si>
  <si>
    <t>The Music Connection</t>
  </si>
  <si>
    <t>Theatre Rice</t>
  </si>
  <si>
    <t>Theta Tau</t>
  </si>
  <si>
    <t>Third Space Christian Fellowship</t>
  </si>
  <si>
    <t>Thrive Dance Company</t>
  </si>
  <si>
    <t>Toxicology Student Association of Berkeley (ToxSA)</t>
  </si>
  <si>
    <t>TROO Artistic Ventures</t>
  </si>
  <si>
    <t>Tzu Chi</t>
  </si>
  <si>
    <t>UC Berkeley Model United Nations</t>
  </si>
  <si>
    <t>UC Jazz Ensemble (UCJE)</t>
  </si>
  <si>
    <t>Undergraduate Economics Association</t>
  </si>
  <si>
    <t>Undergraduate Finance Association | Undergraduate Management Consulting Group</t>
  </si>
  <si>
    <t>Undergraduate Marketing Association</t>
  </si>
  <si>
    <t>Undergraduate Political Science Association</t>
  </si>
  <si>
    <t>University of California Rally Committee</t>
  </si>
  <si>
    <t>Wrestling Club at Berkeley</t>
  </si>
  <si>
    <t>SAG SUB-TOTAL</t>
  </si>
  <si>
    <t>Student Initiated Service Groups</t>
  </si>
  <si>
    <t>YOUNG QUEERS UNITED FOR EMPOWERMENT</t>
  </si>
  <si>
    <t>SISG</t>
  </si>
  <si>
    <t>100 College Black Men, Berkeley Campus</t>
  </si>
  <si>
    <t>Alpha Phi Alpha</t>
  </si>
  <si>
    <t>Alternative Breaks</t>
  </si>
  <si>
    <t>American Red Cross at Cal</t>
  </si>
  <si>
    <t>Amnesty International at Berkeley</t>
  </si>
  <si>
    <t>Arab Recruitment and Retention Center</t>
  </si>
  <si>
    <t>ASUC Renters' Legal Assistance</t>
  </si>
  <si>
    <t>ASUC Student Legal Clinic</t>
  </si>
  <si>
    <t>Bay-Area Environmentally Aware Consulting Network (BEACN)</t>
  </si>
  <si>
    <t>BCC Service Community</t>
  </si>
  <si>
    <t>Bears for Elder Welfare</t>
  </si>
  <si>
    <t>Bears for UNICEF (UNICEF at Cal)</t>
  </si>
  <si>
    <t>Berkeley Cambodian Students Association (BCSA)</t>
  </si>
  <si>
    <t>Berkeley Engineers and Mentors</t>
  </si>
  <si>
    <t>Best Buddies</t>
  </si>
  <si>
    <t>Black Recruitment and Retention Center</t>
  </si>
  <si>
    <t>Black Students in Health Association</t>
  </si>
  <si>
    <t>bridges Multicultural Resource Center</t>
  </si>
  <si>
    <t>Cal Berkeley Habitat for Humanity</t>
  </si>
  <si>
    <t>Cal Camp</t>
  </si>
  <si>
    <t>Cal Community Music (CCM)</t>
  </si>
  <si>
    <t>Cal Corps Public Service Center</t>
  </si>
  <si>
    <t>Cal Do Something</t>
  </si>
  <si>
    <t>Cal Health Coalition</t>
  </si>
  <si>
    <t>Cal in Local Government</t>
  </si>
  <si>
    <t>Cal Queer &amp; Asian</t>
  </si>
  <si>
    <t>California Public Interest Research Group</t>
  </si>
  <si>
    <t>Cal Veteran's Group</t>
  </si>
  <si>
    <t>CHE(Chicanos/Latinos in Health Education)</t>
  </si>
  <si>
    <t>Colleges Against Cancer: Relay for Life</t>
  </si>
  <si>
    <t>Delta Sigma Theta Sorority Incorporated Kappa Chapter</t>
  </si>
  <si>
    <t>Democratic Education at Cal (DeCal)</t>
  </si>
  <si>
    <t>Drawn to Scale</t>
  </si>
  <si>
    <t>Engineers without Borders</t>
  </si>
  <si>
    <t>Expanding Your Horizons at Berkeley</t>
  </si>
  <si>
    <t>Facilitation Team at Cal</t>
  </si>
  <si>
    <t>FeelGood</t>
  </si>
  <si>
    <t>Gamma Zeta Alpha</t>
  </si>
  <si>
    <t>Gates Millennium Scholars Association</t>
  </si>
  <si>
    <t>GIANT - UC Berkeley Filmmakers</t>
  </si>
  <si>
    <t>Global Medical Brigades at Berkeley</t>
  </si>
  <si>
    <t>Health and Medical Apprenticeship Program (HMAP)</t>
  </si>
  <si>
    <t>Hermanas Unidas</t>
  </si>
  <si>
    <t>Hermanos Unidos</t>
  </si>
  <si>
    <t>Hispanic Engineers and Scientists</t>
  </si>
  <si>
    <t>Hmong Student Association at Berkeley</t>
  </si>
  <si>
    <t>Hispanic Scholarship Fund</t>
  </si>
  <si>
    <t>Inside the Living Room</t>
  </si>
  <si>
    <t>Iu-Mien Student Union</t>
  </si>
  <si>
    <t>Labor Coach Program</t>
  </si>
  <si>
    <t>Lambda Theta Alpha Latin Sorority, Inc.</t>
  </si>
  <si>
    <t>Lambda Theta Phi Latin Fraternity</t>
  </si>
  <si>
    <t>Laotian American Student Representative</t>
  </si>
  <si>
    <t>Let's Rise Asian Mentorship</t>
  </si>
  <si>
    <t>Movimiento Estudiantil Chicano/Xicana de Atzlan (MEChxA) de UC Berkeley</t>
  </si>
  <si>
    <t>National Council of Negro Women</t>
  </si>
  <si>
    <t>Native American Recruitment and Retention Center</t>
  </si>
  <si>
    <t>Oakland Asian Students Educational Services (OASES)</t>
  </si>
  <si>
    <t>Open Computing Facility</t>
  </si>
  <si>
    <t>Pacific Islanders at Cal</t>
  </si>
  <si>
    <t>Paws and Claws of Berkeley</t>
  </si>
  <si>
    <t>People's Test Preparation Service</t>
  </si>
  <si>
    <t>Phi Delta Epsilon</t>
  </si>
  <si>
    <t>Pilipino Academic Student Services</t>
  </si>
  <si>
    <t>Project RISHI</t>
  </si>
  <si>
    <t>Project Spreading Multiculturalism and Inspiring Leadership through Education (Project SMILE)</t>
  </si>
  <si>
    <t>Project Vision</t>
  </si>
  <si>
    <t>Prytanean Women's Honor Society</t>
  </si>
  <si>
    <t>PUENTE</t>
  </si>
  <si>
    <t>Queer Alliance and Resource Center</t>
  </si>
  <si>
    <t>RAZA Caucus</t>
  </si>
  <si>
    <t>Raza Recruitment &amp; Retention Center</t>
  </si>
  <si>
    <t>REACH! Asian Pacific Islander Recruitment &amp; Retention Center</t>
  </si>
  <si>
    <t>Re-Entry Transfer Student Association</t>
  </si>
  <si>
    <t>RISE</t>
  </si>
  <si>
    <t>Rotaract Club</t>
  </si>
  <si>
    <t>Seed of Health</t>
  </si>
  <si>
    <t>Service Network at Berkeley</t>
  </si>
  <si>
    <t>Sigma Pi Alpha Sorority, Inc.</t>
  </si>
  <si>
    <t>Southeast Asian Mentorship (SEAM)</t>
  </si>
  <si>
    <t>Southeast Asian Prison Outreach Project</t>
  </si>
  <si>
    <t>Southeast Asian Student Coalition</t>
  </si>
  <si>
    <t>Spread The Word</t>
  </si>
  <si>
    <t>Spring Foundation</t>
  </si>
  <si>
    <t>STOP the Traffick</t>
  </si>
  <si>
    <t>Student Parent Association for Recruitment and Retension (SPARR)</t>
  </si>
  <si>
    <t>Student-to-Student Peer Counseling</t>
  </si>
  <si>
    <t>Supporting Peers in Laid-Back Listening (SPILL)</t>
  </si>
  <si>
    <t>Take Back the Night</t>
  </si>
  <si>
    <t>Teach In Prison</t>
  </si>
  <si>
    <t>Team HBV</t>
  </si>
  <si>
    <t>The Berkeley Project</t>
  </si>
  <si>
    <t>The Magnolia Project</t>
  </si>
  <si>
    <t>The Suitcase Clinic</t>
  </si>
  <si>
    <t>Theater for Charity</t>
  </si>
  <si>
    <t>TRENZA</t>
  </si>
  <si>
    <t>Universal Love and Peace</t>
  </si>
  <si>
    <t>Union Salvdorena de Estudiantes Universitarios</t>
  </si>
  <si>
    <t>V-Day at Berkeley</t>
  </si>
  <si>
    <t>Vietnamese Student Association</t>
  </si>
  <si>
    <t>Volunteer Health Interpreters Organization (VHIO)</t>
  </si>
  <si>
    <t>Volunteers for Medical Outreach</t>
  </si>
  <si>
    <t>Wonderworks</t>
  </si>
  <si>
    <t>World Literacy Project</t>
  </si>
  <si>
    <t>Xinaxtli</t>
  </si>
  <si>
    <t>$71, 000</t>
  </si>
  <si>
    <t>Youth Empowerment Program</t>
  </si>
  <si>
    <t>Youth Support Program</t>
  </si>
  <si>
    <t>D.U.L.C.E.: Diabetes Unidos Lograremos Controlar esta Enfermedad</t>
  </si>
  <si>
    <t>Disabled Students Union</t>
  </si>
  <si>
    <t>SISG SUB-TOTAL</t>
  </si>
  <si>
    <t>GOVERNMENT OPERATIONS</t>
  </si>
  <si>
    <t>President</t>
  </si>
  <si>
    <t>GOVT</t>
  </si>
  <si>
    <t>Executive Vice President</t>
  </si>
  <si>
    <t>External Affairs Vice President</t>
  </si>
  <si>
    <t>Academic Affairs Vice President</t>
  </si>
  <si>
    <t>Student Advocate</t>
  </si>
  <si>
    <t>Senate Only</t>
  </si>
  <si>
    <t>Secretariat</t>
  </si>
  <si>
    <t>Judicial Council</t>
  </si>
  <si>
    <t>Finance Officer</t>
  </si>
  <si>
    <t>Systems Administrator</t>
  </si>
  <si>
    <t>Webmaster</t>
  </si>
  <si>
    <t>Attorney General</t>
  </si>
  <si>
    <t>Advocacy Agenda</t>
  </si>
  <si>
    <t>Elections Council</t>
  </si>
  <si>
    <t>GOVT SUB-TOTAL</t>
  </si>
  <si>
    <t>GRADUATE ASSEMBLY</t>
  </si>
  <si>
    <t>Allocation to the Graduate Assembly</t>
  </si>
  <si>
    <t>GRAD</t>
  </si>
  <si>
    <t>GRAD SUB-TOTAL</t>
  </si>
  <si>
    <t>OPERATIONS</t>
  </si>
  <si>
    <t>ASUC Archives</t>
  </si>
  <si>
    <t>OPS</t>
  </si>
  <si>
    <t>ASUC Information Desk</t>
  </si>
  <si>
    <t>Attorney's Fees</t>
  </si>
  <si>
    <t>Audit</t>
  </si>
  <si>
    <t>Cal Lodge</t>
  </si>
  <si>
    <t>CNS Internet Operations Fee</t>
  </si>
  <si>
    <t>Eshelman Library</t>
  </si>
  <si>
    <t>Publication Center</t>
  </si>
  <si>
    <t>Student Sustainability</t>
  </si>
  <si>
    <t>UC Student Association</t>
  </si>
  <si>
    <t>OPERATIONS SUB-TOTAL</t>
  </si>
  <si>
    <t>PROGRAMS</t>
  </si>
  <si>
    <t>Academic Opportunity Fund</t>
  </si>
  <si>
    <t>PRO</t>
  </si>
  <si>
    <t>ASUC Fund for Intellectual Community</t>
  </si>
  <si>
    <t>ASUC Green Certification Program</t>
  </si>
  <si>
    <t>ASUC Lobby Corps</t>
  </si>
  <si>
    <t>Cal Day Concert</t>
  </si>
  <si>
    <t>CAL Housing Commission</t>
  </si>
  <si>
    <t>Commission of Diversity Affairs</t>
  </si>
  <si>
    <t>Dance Marathon</t>
  </si>
  <si>
    <t>Disability Accomodation Fund</t>
  </si>
  <si>
    <t>Educational Enhancement Fund</t>
  </si>
  <si>
    <t>Executive Officer Leadership Institute</t>
  </si>
  <si>
    <t>Greek Opportunity Fund</t>
  </si>
  <si>
    <t>Health and Wellness Initiative</t>
  </si>
  <si>
    <t>Innovative Design</t>
  </si>
  <si>
    <t>Multicultural Fund</t>
  </si>
  <si>
    <t>Outstanding Student Recognition Program</t>
  </si>
  <si>
    <t>Perspectives</t>
  </si>
  <si>
    <t>Public Service Fund</t>
  </si>
  <si>
    <t>Spring Welcome Week</t>
  </si>
  <si>
    <t>Student Initiative Fund/Bears Breaking Boundaries</t>
  </si>
  <si>
    <t>SUPERB</t>
  </si>
  <si>
    <t>Undergraduate Graduate Mentorship Program</t>
  </si>
  <si>
    <t>Voter Registration</t>
  </si>
  <si>
    <t>PROGRAMS SUB-TOTAL</t>
  </si>
  <si>
    <t>FUNDS</t>
  </si>
  <si>
    <t>Senate Contingency</t>
  </si>
  <si>
    <t>Legal Defense Fund</t>
  </si>
  <si>
    <t>FUNDS SUB-TOTAL</t>
  </si>
  <si>
    <t>Made By:</t>
  </si>
  <si>
    <t>Total Spent</t>
  </si>
  <si>
    <t>Victor Chen, ASUC Finance Officer</t>
  </si>
  <si>
    <t>Total Funds Available</t>
  </si>
  <si>
    <t>Total Funds Remaining</t>
  </si>
  <si>
    <t>Total Transferred from Carryforward</t>
  </si>
  <si>
    <t>Total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</si>
</sst>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b/>
      <sz val="25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DD0806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2" fontId="3" fillId="3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/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/>
    <xf numFmtId="164" fontId="5" fillId="0" borderId="12" xfId="0" applyNumberFormat="1" applyFont="1" applyBorder="1" applyAlignment="1"/>
    <xf numFmtId="164" fontId="5" fillId="5" borderId="12" xfId="0" applyNumberFormat="1" applyFont="1" applyFill="1" applyBorder="1" applyAlignment="1"/>
    <xf numFmtId="0" fontId="5" fillId="6" borderId="8" xfId="0" applyFont="1" applyFill="1" applyBorder="1" applyAlignment="1"/>
    <xf numFmtId="0" fontId="5" fillId="6" borderId="8" xfId="0" applyFont="1" applyFill="1" applyBorder="1" applyAlignment="1">
      <alignment horizontal="center"/>
    </xf>
    <xf numFmtId="164" fontId="5" fillId="6" borderId="8" xfId="0" applyNumberFormat="1" applyFont="1" applyFill="1" applyBorder="1" applyAlignment="1"/>
    <xf numFmtId="164" fontId="5" fillId="6" borderId="12" xfId="0" applyNumberFormat="1" applyFont="1" applyFill="1" applyBorder="1" applyAlignment="1"/>
    <xf numFmtId="0" fontId="6" fillId="5" borderId="8" xfId="0" applyFont="1" applyFill="1" applyBorder="1" applyAlignment="1"/>
    <xf numFmtId="0" fontId="6" fillId="5" borderId="8" xfId="0" applyFont="1" applyFill="1" applyBorder="1" applyAlignment="1">
      <alignment horizontal="center"/>
    </xf>
    <xf numFmtId="164" fontId="6" fillId="5" borderId="8" xfId="0" applyNumberFormat="1" applyFont="1" applyFill="1" applyBorder="1" applyAlignment="1"/>
    <xf numFmtId="164" fontId="6" fillId="5" borderId="12" xfId="0" applyNumberFormat="1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/>
    <xf numFmtId="0" fontId="5" fillId="4" borderId="8" xfId="0" applyFont="1" applyFill="1" applyBorder="1" applyAlignment="1">
      <alignment horizontal="center"/>
    </xf>
    <xf numFmtId="2" fontId="5" fillId="4" borderId="12" xfId="0" applyNumberFormat="1" applyFont="1" applyFill="1" applyBorder="1" applyAlignment="1"/>
    <xf numFmtId="0" fontId="5" fillId="3" borderId="8" xfId="0" applyFont="1" applyFill="1" applyBorder="1" applyAlignment="1"/>
    <xf numFmtId="0" fontId="5" fillId="3" borderId="8" xfId="0" applyFont="1" applyFill="1" applyBorder="1" applyAlignment="1">
      <alignment horizontal="center"/>
    </xf>
    <xf numFmtId="164" fontId="5" fillId="3" borderId="8" xfId="0" applyNumberFormat="1" applyFont="1" applyFill="1" applyBorder="1" applyAlignment="1"/>
    <xf numFmtId="164" fontId="5" fillId="3" borderId="12" xfId="0" applyNumberFormat="1" applyFont="1" applyFill="1" applyBorder="1" applyAlignment="1"/>
    <xf numFmtId="0" fontId="3" fillId="3" borderId="1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vertical="center"/>
    </xf>
    <xf numFmtId="2" fontId="3" fillId="3" borderId="14" xfId="0" applyNumberFormat="1" applyFont="1" applyFill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2" fontId="3" fillId="0" borderId="17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4" fontId="3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27"/>
  <sheetViews>
    <sheetView tabSelected="1" topLeftCell="A31" workbookViewId="0"/>
  </sheetViews>
  <sheetFormatPr defaultColWidth="14.44140625" defaultRowHeight="15" customHeight="1" x14ac:dyDescent="0.25"/>
  <cols>
    <col min="1" max="1" width="88" customWidth="1"/>
    <col min="2" max="2" width="9.109375" customWidth="1"/>
    <col min="3" max="3" width="8.88671875" customWidth="1"/>
    <col min="4" max="4" width="11.109375" customWidth="1"/>
    <col min="5" max="5" width="15.33203125" customWidth="1"/>
    <col min="6" max="8" width="17" customWidth="1"/>
    <col min="9" max="18" width="8" customWidth="1"/>
  </cols>
  <sheetData>
    <row r="1" spans="1:8" ht="30" customHeight="1" x14ac:dyDescent="0.25">
      <c r="A1" s="1" t="s">
        <v>0</v>
      </c>
      <c r="B1" s="2"/>
      <c r="C1" s="3"/>
      <c r="D1" s="3"/>
      <c r="E1" s="4"/>
      <c r="F1" s="4"/>
      <c r="G1" s="4"/>
      <c r="H1" s="4"/>
    </row>
    <row r="2" spans="1:8" ht="12.75" customHeight="1" x14ac:dyDescent="0.25">
      <c r="A2" s="5"/>
      <c r="B2" s="6"/>
      <c r="C2" s="5"/>
      <c r="D2" s="5"/>
      <c r="E2" s="7"/>
      <c r="F2" s="5"/>
      <c r="G2" s="5"/>
      <c r="H2" s="5"/>
    </row>
    <row r="3" spans="1:8" ht="12.75" customHeight="1" x14ac:dyDescent="0.25">
      <c r="A3" s="5"/>
      <c r="B3" s="6"/>
      <c r="C3" s="5"/>
      <c r="D3" s="49" t="s">
        <v>1</v>
      </c>
      <c r="E3" s="50"/>
      <c r="F3" s="50"/>
      <c r="G3" s="50"/>
      <c r="H3" s="51"/>
    </row>
    <row r="4" spans="1:8" ht="12.75" customHeight="1" x14ac:dyDescent="0.25">
      <c r="A4" s="5"/>
      <c r="B4" s="8" t="s">
        <v>2</v>
      </c>
      <c r="C4" s="9" t="s">
        <v>3</v>
      </c>
      <c r="D4" s="10"/>
      <c r="E4" s="11" t="s">
        <v>4</v>
      </c>
      <c r="F4" s="9" t="s">
        <v>5</v>
      </c>
      <c r="G4" s="9" t="s">
        <v>6</v>
      </c>
      <c r="H4" s="12" t="s">
        <v>7</v>
      </c>
    </row>
    <row r="5" spans="1:8" ht="12.75" customHeight="1" x14ac:dyDescent="0.25">
      <c r="A5" s="13" t="s">
        <v>8</v>
      </c>
      <c r="B5" s="14" t="s">
        <v>9</v>
      </c>
      <c r="C5" s="15" t="s">
        <v>10</v>
      </c>
      <c r="D5" s="15" t="s">
        <v>11</v>
      </c>
      <c r="E5" s="16" t="s">
        <v>12</v>
      </c>
      <c r="F5" s="16" t="s">
        <v>12</v>
      </c>
      <c r="G5" s="16" t="s">
        <v>12</v>
      </c>
      <c r="H5" s="17" t="s">
        <v>13</v>
      </c>
    </row>
    <row r="6" spans="1:8" ht="12.75" customHeight="1" x14ac:dyDescent="0.25">
      <c r="A6" s="18" t="s">
        <v>14</v>
      </c>
      <c r="B6" s="19" t="s">
        <v>15</v>
      </c>
      <c r="C6" s="18">
        <v>23</v>
      </c>
      <c r="D6" s="20">
        <v>3086.53</v>
      </c>
      <c r="E6" s="21">
        <v>1592.0240000000001</v>
      </c>
      <c r="F6" s="21">
        <f t="shared" ref="F6:H6" si="0">E6</f>
        <v>1592.0240000000001</v>
      </c>
      <c r="G6" s="21">
        <f t="shared" si="0"/>
        <v>1592.0240000000001</v>
      </c>
      <c r="H6" s="22">
        <f t="shared" si="0"/>
        <v>1592.0240000000001</v>
      </c>
    </row>
    <row r="7" spans="1:8" ht="12.75" customHeight="1" x14ac:dyDescent="0.25">
      <c r="A7" s="23" t="s">
        <v>16</v>
      </c>
      <c r="B7" s="24" t="s">
        <v>15</v>
      </c>
      <c r="C7" s="23">
        <v>12</v>
      </c>
      <c r="D7" s="25">
        <v>6500</v>
      </c>
      <c r="E7" s="26">
        <v>306.76249999999999</v>
      </c>
      <c r="F7" s="26">
        <v>1300</v>
      </c>
      <c r="G7" s="26">
        <f t="shared" ref="G7:H7" si="1">F7</f>
        <v>1300</v>
      </c>
      <c r="H7" s="22">
        <f t="shared" si="1"/>
        <v>1300</v>
      </c>
    </row>
    <row r="8" spans="1:8" ht="12.75" customHeight="1" x14ac:dyDescent="0.25">
      <c r="A8" s="18" t="s">
        <v>17</v>
      </c>
      <c r="B8" s="19" t="s">
        <v>15</v>
      </c>
      <c r="C8" s="18">
        <v>10</v>
      </c>
      <c r="D8" s="20">
        <v>2618.5</v>
      </c>
      <c r="E8" s="21">
        <v>891.07199999999989</v>
      </c>
      <c r="F8" s="21">
        <f t="shared" ref="F8:H8" si="2">E8</f>
        <v>891.07199999999989</v>
      </c>
      <c r="G8" s="21">
        <f t="shared" si="2"/>
        <v>891.07199999999989</v>
      </c>
      <c r="H8" s="22">
        <f t="shared" si="2"/>
        <v>891.07199999999989</v>
      </c>
    </row>
    <row r="9" spans="1:8" ht="12.75" customHeight="1" x14ac:dyDescent="0.25">
      <c r="A9" s="23" t="s">
        <v>18</v>
      </c>
      <c r="B9" s="24" t="s">
        <v>15</v>
      </c>
      <c r="C9" s="23">
        <v>6</v>
      </c>
      <c r="D9" s="25">
        <v>4689.12</v>
      </c>
      <c r="E9" s="26">
        <v>960.024</v>
      </c>
      <c r="F9" s="26">
        <v>1250</v>
      </c>
      <c r="G9" s="26">
        <f t="shared" ref="G9:H9" si="3">F9</f>
        <v>1250</v>
      </c>
      <c r="H9" s="22">
        <f t="shared" si="3"/>
        <v>1250</v>
      </c>
    </row>
    <row r="10" spans="1:8" ht="12.75" customHeight="1" x14ac:dyDescent="0.25">
      <c r="A10" s="18" t="s">
        <v>19</v>
      </c>
      <c r="B10" s="19" t="s">
        <v>15</v>
      </c>
      <c r="C10" s="18">
        <v>29</v>
      </c>
      <c r="D10" s="20">
        <v>1036.99</v>
      </c>
      <c r="E10" s="21">
        <v>1036.99</v>
      </c>
      <c r="F10" s="21">
        <f t="shared" ref="F10:H10" si="4">E10</f>
        <v>1036.99</v>
      </c>
      <c r="G10" s="21">
        <f t="shared" si="4"/>
        <v>1036.99</v>
      </c>
      <c r="H10" s="22">
        <f t="shared" si="4"/>
        <v>1036.99</v>
      </c>
    </row>
    <row r="11" spans="1:8" ht="12.75" customHeight="1" x14ac:dyDescent="0.25">
      <c r="A11" s="23" t="s">
        <v>20</v>
      </c>
      <c r="B11" s="24" t="s">
        <v>15</v>
      </c>
      <c r="C11" s="23">
        <v>18</v>
      </c>
      <c r="D11" s="25">
        <v>4000</v>
      </c>
      <c r="E11" s="26">
        <v>0</v>
      </c>
      <c r="F11" s="26">
        <v>1500</v>
      </c>
      <c r="G11" s="26">
        <f t="shared" ref="G11:H11" si="5">F11</f>
        <v>1500</v>
      </c>
      <c r="H11" s="22">
        <f t="shared" si="5"/>
        <v>1500</v>
      </c>
    </row>
    <row r="12" spans="1:8" ht="12.75" customHeight="1" x14ac:dyDescent="0.25">
      <c r="A12" s="18" t="s">
        <v>21</v>
      </c>
      <c r="B12" s="19" t="s">
        <v>15</v>
      </c>
      <c r="C12" s="18">
        <v>1</v>
      </c>
      <c r="D12" s="20">
        <v>3091</v>
      </c>
      <c r="E12" s="21">
        <v>500</v>
      </c>
      <c r="F12" s="21">
        <f t="shared" ref="F12:H12" si="6">E12</f>
        <v>500</v>
      </c>
      <c r="G12" s="21">
        <f t="shared" si="6"/>
        <v>500</v>
      </c>
      <c r="H12" s="22">
        <f t="shared" si="6"/>
        <v>500</v>
      </c>
    </row>
    <row r="13" spans="1:8" ht="12.75" customHeight="1" x14ac:dyDescent="0.25">
      <c r="A13" s="23" t="s">
        <v>22</v>
      </c>
      <c r="B13" s="24" t="s">
        <v>15</v>
      </c>
      <c r="C13" s="23">
        <v>13</v>
      </c>
      <c r="D13" s="25">
        <v>3150</v>
      </c>
      <c r="E13" s="26">
        <v>2139.4670000000001</v>
      </c>
      <c r="F13" s="26">
        <f t="shared" ref="F13:H13" si="7">E13</f>
        <v>2139.4670000000001</v>
      </c>
      <c r="G13" s="26">
        <f t="shared" si="7"/>
        <v>2139.4670000000001</v>
      </c>
      <c r="H13" s="22">
        <f t="shared" si="7"/>
        <v>2139.4670000000001</v>
      </c>
    </row>
    <row r="14" spans="1:8" ht="12.75" customHeight="1" x14ac:dyDescent="0.25">
      <c r="A14" s="18" t="s">
        <v>23</v>
      </c>
      <c r="B14" s="19" t="s">
        <v>15</v>
      </c>
      <c r="C14" s="18">
        <v>3</v>
      </c>
      <c r="D14" s="20">
        <v>5300</v>
      </c>
      <c r="E14" s="21">
        <v>1700</v>
      </c>
      <c r="F14" s="21">
        <f t="shared" ref="F14:H14" si="8">E14</f>
        <v>1700</v>
      </c>
      <c r="G14" s="21">
        <f t="shared" si="8"/>
        <v>1700</v>
      </c>
      <c r="H14" s="22">
        <f t="shared" si="8"/>
        <v>1700</v>
      </c>
    </row>
    <row r="15" spans="1:8" ht="12.75" customHeight="1" x14ac:dyDescent="0.25">
      <c r="A15" s="23" t="s">
        <v>24</v>
      </c>
      <c r="B15" s="24" t="s">
        <v>15</v>
      </c>
      <c r="C15" s="23">
        <v>8</v>
      </c>
      <c r="D15" s="25">
        <v>5500</v>
      </c>
      <c r="E15" s="26">
        <v>0</v>
      </c>
      <c r="F15" s="26">
        <v>5000</v>
      </c>
      <c r="G15" s="26">
        <f t="shared" ref="G15:H15" si="9">F15</f>
        <v>5000</v>
      </c>
      <c r="H15" s="22">
        <f t="shared" si="9"/>
        <v>5000</v>
      </c>
    </row>
    <row r="16" spans="1:8" ht="12.75" customHeight="1" x14ac:dyDescent="0.25">
      <c r="A16" s="18" t="s">
        <v>25</v>
      </c>
      <c r="B16" s="19" t="s">
        <v>15</v>
      </c>
      <c r="C16" s="18">
        <v>15</v>
      </c>
      <c r="D16" s="20">
        <v>1495</v>
      </c>
      <c r="E16" s="21">
        <v>1495</v>
      </c>
      <c r="F16" s="21">
        <f t="shared" ref="F16:H16" si="10">E16</f>
        <v>1495</v>
      </c>
      <c r="G16" s="21">
        <f t="shared" si="10"/>
        <v>1495</v>
      </c>
      <c r="H16" s="22">
        <f t="shared" si="10"/>
        <v>1495</v>
      </c>
    </row>
    <row r="17" spans="1:8" ht="12.75" customHeight="1" x14ac:dyDescent="0.25">
      <c r="A17" s="23" t="s">
        <v>26</v>
      </c>
      <c r="B17" s="24" t="s">
        <v>15</v>
      </c>
      <c r="C17" s="23">
        <v>13</v>
      </c>
      <c r="D17" s="25">
        <v>1100</v>
      </c>
      <c r="E17" s="26">
        <v>1100</v>
      </c>
      <c r="F17" s="26">
        <f t="shared" ref="F17:H17" si="11">E17</f>
        <v>1100</v>
      </c>
      <c r="G17" s="26">
        <f t="shared" si="11"/>
        <v>1100</v>
      </c>
      <c r="H17" s="22">
        <f t="shared" si="11"/>
        <v>1100</v>
      </c>
    </row>
    <row r="18" spans="1:8" ht="12.75" customHeight="1" x14ac:dyDescent="0.25">
      <c r="A18" s="18" t="s">
        <v>27</v>
      </c>
      <c r="B18" s="19" t="s">
        <v>15</v>
      </c>
      <c r="C18" s="18">
        <v>3</v>
      </c>
      <c r="D18" s="20">
        <v>620.9</v>
      </c>
      <c r="E18" s="21">
        <v>620.9</v>
      </c>
      <c r="F18" s="21">
        <f t="shared" ref="F18:H18" si="12">E18</f>
        <v>620.9</v>
      </c>
      <c r="G18" s="21">
        <f t="shared" si="12"/>
        <v>620.9</v>
      </c>
      <c r="H18" s="22">
        <f t="shared" si="12"/>
        <v>620.9</v>
      </c>
    </row>
    <row r="19" spans="1:8" ht="12.75" customHeight="1" x14ac:dyDescent="0.25">
      <c r="A19" s="23" t="s">
        <v>28</v>
      </c>
      <c r="B19" s="24" t="s">
        <v>15</v>
      </c>
      <c r="C19" s="23">
        <v>1</v>
      </c>
      <c r="D19" s="25">
        <v>700</v>
      </c>
      <c r="E19" s="26">
        <v>500</v>
      </c>
      <c r="F19" s="26">
        <f t="shared" ref="F19:H19" si="13">E19</f>
        <v>500</v>
      </c>
      <c r="G19" s="26">
        <f t="shared" si="13"/>
        <v>500</v>
      </c>
      <c r="H19" s="22">
        <f t="shared" si="13"/>
        <v>500</v>
      </c>
    </row>
    <row r="20" spans="1:8" ht="12.75" customHeight="1" x14ac:dyDescent="0.25">
      <c r="A20" s="18" t="s">
        <v>29</v>
      </c>
      <c r="B20" s="19" t="s">
        <v>15</v>
      </c>
      <c r="C20" s="18">
        <v>1</v>
      </c>
      <c r="D20" s="20">
        <v>400</v>
      </c>
      <c r="E20" s="21">
        <v>400</v>
      </c>
      <c r="F20" s="21">
        <f t="shared" ref="F20:H20" si="14">E20</f>
        <v>400</v>
      </c>
      <c r="G20" s="21">
        <f t="shared" si="14"/>
        <v>400</v>
      </c>
      <c r="H20" s="22">
        <f t="shared" si="14"/>
        <v>400</v>
      </c>
    </row>
    <row r="21" spans="1:8" ht="12.75" customHeight="1" x14ac:dyDescent="0.25">
      <c r="A21" s="23" t="s">
        <v>30</v>
      </c>
      <c r="B21" s="24" t="s">
        <v>15</v>
      </c>
      <c r="C21" s="23">
        <v>16</v>
      </c>
      <c r="D21" s="25">
        <v>4645.1099999999997</v>
      </c>
      <c r="E21" s="26">
        <v>4645.1099999999997</v>
      </c>
      <c r="F21" s="26">
        <f t="shared" ref="F21:H21" si="15">E21</f>
        <v>4645.1099999999997</v>
      </c>
      <c r="G21" s="26">
        <f t="shared" si="15"/>
        <v>4645.1099999999997</v>
      </c>
      <c r="H21" s="22">
        <f t="shared" si="15"/>
        <v>4645.1099999999997</v>
      </c>
    </row>
    <row r="22" spans="1:8" ht="12.75" customHeight="1" x14ac:dyDescent="0.25">
      <c r="A22" s="18" t="s">
        <v>31</v>
      </c>
      <c r="B22" s="19" t="s">
        <v>15</v>
      </c>
      <c r="C22" s="18">
        <v>16</v>
      </c>
      <c r="D22" s="20">
        <v>9600</v>
      </c>
      <c r="E22" s="21">
        <v>0</v>
      </c>
      <c r="F22" s="21">
        <v>2400</v>
      </c>
      <c r="G22" s="21">
        <f t="shared" ref="G22:H22" si="16">F22</f>
        <v>2400</v>
      </c>
      <c r="H22" s="22">
        <f t="shared" si="16"/>
        <v>2400</v>
      </c>
    </row>
    <row r="23" spans="1:8" ht="12.75" customHeight="1" x14ac:dyDescent="0.25">
      <c r="A23" s="23" t="s">
        <v>32</v>
      </c>
      <c r="B23" s="24" t="s">
        <v>15</v>
      </c>
      <c r="C23" s="23">
        <v>2</v>
      </c>
      <c r="D23" s="25">
        <v>1953.4</v>
      </c>
      <c r="E23" s="26">
        <v>595</v>
      </c>
      <c r="F23" s="26">
        <f t="shared" ref="F23:H23" si="17">E23</f>
        <v>595</v>
      </c>
      <c r="G23" s="26">
        <f t="shared" si="17"/>
        <v>595</v>
      </c>
      <c r="H23" s="22">
        <f t="shared" si="17"/>
        <v>595</v>
      </c>
    </row>
    <row r="24" spans="1:8" ht="12.75" customHeight="1" x14ac:dyDescent="0.25">
      <c r="A24" s="18" t="s">
        <v>33</v>
      </c>
      <c r="B24" s="19" t="s">
        <v>15</v>
      </c>
      <c r="C24" s="18">
        <v>1</v>
      </c>
      <c r="D24" s="20">
        <v>488</v>
      </c>
      <c r="E24" s="21">
        <v>488</v>
      </c>
      <c r="F24" s="21">
        <f t="shared" ref="F24:H24" si="18">E24</f>
        <v>488</v>
      </c>
      <c r="G24" s="21">
        <f t="shared" si="18"/>
        <v>488</v>
      </c>
      <c r="H24" s="22">
        <f t="shared" si="18"/>
        <v>488</v>
      </c>
    </row>
    <row r="25" spans="1:8" ht="12.75" customHeight="1" x14ac:dyDescent="0.25">
      <c r="A25" s="23" t="s">
        <v>34</v>
      </c>
      <c r="B25" s="24" t="s">
        <v>15</v>
      </c>
      <c r="C25" s="23">
        <v>17</v>
      </c>
      <c r="D25" s="25">
        <v>4350.78</v>
      </c>
      <c r="E25" s="26">
        <v>4345.6419999999998</v>
      </c>
      <c r="F25" s="26">
        <f t="shared" ref="F25:H25" si="19">E25</f>
        <v>4345.6419999999998</v>
      </c>
      <c r="G25" s="26">
        <f t="shared" si="19"/>
        <v>4345.6419999999998</v>
      </c>
      <c r="H25" s="22">
        <f t="shared" si="19"/>
        <v>4345.6419999999998</v>
      </c>
    </row>
    <row r="26" spans="1:8" ht="12.75" customHeight="1" x14ac:dyDescent="0.25">
      <c r="A26" s="18" t="s">
        <v>35</v>
      </c>
      <c r="B26" s="19" t="s">
        <v>15</v>
      </c>
      <c r="C26" s="18">
        <v>8</v>
      </c>
      <c r="D26" s="20">
        <v>4436</v>
      </c>
      <c r="E26" s="21">
        <v>733.99199999999996</v>
      </c>
      <c r="F26" s="21">
        <v>1200</v>
      </c>
      <c r="G26" s="21">
        <f t="shared" ref="G26:H26" si="20">F26</f>
        <v>1200</v>
      </c>
      <c r="H26" s="22">
        <f t="shared" si="20"/>
        <v>1200</v>
      </c>
    </row>
    <row r="27" spans="1:8" ht="12.75" customHeight="1" x14ac:dyDescent="0.25">
      <c r="A27" s="23" t="s">
        <v>36</v>
      </c>
      <c r="B27" s="24" t="s">
        <v>15</v>
      </c>
      <c r="C27" s="23">
        <v>8</v>
      </c>
      <c r="D27" s="25">
        <v>1200</v>
      </c>
      <c r="E27" s="26">
        <v>1200</v>
      </c>
      <c r="F27" s="26">
        <f t="shared" ref="F27:H27" si="21">E27</f>
        <v>1200</v>
      </c>
      <c r="G27" s="26">
        <f t="shared" si="21"/>
        <v>1200</v>
      </c>
      <c r="H27" s="22">
        <f t="shared" si="21"/>
        <v>1200</v>
      </c>
    </row>
    <row r="28" spans="1:8" ht="12.75" customHeight="1" x14ac:dyDescent="0.25">
      <c r="A28" s="18" t="s">
        <v>37</v>
      </c>
      <c r="B28" s="19" t="s">
        <v>15</v>
      </c>
      <c r="C28" s="18">
        <v>2</v>
      </c>
      <c r="D28" s="20">
        <v>757.65</v>
      </c>
      <c r="E28" s="21">
        <v>377.4</v>
      </c>
      <c r="F28" s="21">
        <f t="shared" ref="F28:H28" si="22">E28</f>
        <v>377.4</v>
      </c>
      <c r="G28" s="21">
        <f t="shared" si="22"/>
        <v>377.4</v>
      </c>
      <c r="H28" s="22">
        <f t="shared" si="22"/>
        <v>377.4</v>
      </c>
    </row>
    <row r="29" spans="1:8" ht="12.75" customHeight="1" x14ac:dyDescent="0.25">
      <c r="A29" s="23" t="s">
        <v>38</v>
      </c>
      <c r="B29" s="24" t="s">
        <v>15</v>
      </c>
      <c r="C29" s="23">
        <v>13</v>
      </c>
      <c r="D29" s="25">
        <v>3384</v>
      </c>
      <c r="E29" s="26">
        <v>3384</v>
      </c>
      <c r="F29" s="26">
        <f t="shared" ref="F29:H29" si="23">E29</f>
        <v>3384</v>
      </c>
      <c r="G29" s="26">
        <f t="shared" si="23"/>
        <v>3384</v>
      </c>
      <c r="H29" s="22">
        <f t="shared" si="23"/>
        <v>3384</v>
      </c>
    </row>
    <row r="30" spans="1:8" ht="12.75" customHeight="1" x14ac:dyDescent="0.25">
      <c r="A30" s="18" t="s">
        <v>39</v>
      </c>
      <c r="B30" s="19" t="s">
        <v>15</v>
      </c>
      <c r="C30" s="18">
        <v>12</v>
      </c>
      <c r="D30" s="20">
        <v>4293</v>
      </c>
      <c r="E30" s="21">
        <v>4293</v>
      </c>
      <c r="F30" s="21">
        <f t="shared" ref="F30:H30" si="24">E30</f>
        <v>4293</v>
      </c>
      <c r="G30" s="21">
        <f t="shared" si="24"/>
        <v>4293</v>
      </c>
      <c r="H30" s="22">
        <f t="shared" si="24"/>
        <v>4293</v>
      </c>
    </row>
    <row r="31" spans="1:8" ht="12.75" customHeight="1" x14ac:dyDescent="0.25">
      <c r="A31" s="23" t="s">
        <v>40</v>
      </c>
      <c r="B31" s="24" t="s">
        <v>15</v>
      </c>
      <c r="C31" s="23">
        <v>2</v>
      </c>
      <c r="D31" s="25">
        <v>2182.4</v>
      </c>
      <c r="E31" s="26">
        <v>244.99999999999997</v>
      </c>
      <c r="F31" s="26">
        <f t="shared" ref="F31:H31" si="25">E31</f>
        <v>244.99999999999997</v>
      </c>
      <c r="G31" s="26">
        <f t="shared" si="25"/>
        <v>244.99999999999997</v>
      </c>
      <c r="H31" s="22">
        <f t="shared" si="25"/>
        <v>244.99999999999997</v>
      </c>
    </row>
    <row r="32" spans="1:8" ht="12.75" customHeight="1" x14ac:dyDescent="0.25">
      <c r="A32" s="18" t="s">
        <v>41</v>
      </c>
      <c r="B32" s="19" t="s">
        <v>15</v>
      </c>
      <c r="C32" s="18">
        <v>8</v>
      </c>
      <c r="D32" s="20">
        <v>1354.7</v>
      </c>
      <c r="E32" s="21">
        <v>390.93200000000002</v>
      </c>
      <c r="F32" s="21">
        <f t="shared" ref="F32:H32" si="26">E32</f>
        <v>390.93200000000002</v>
      </c>
      <c r="G32" s="21">
        <f t="shared" si="26"/>
        <v>390.93200000000002</v>
      </c>
      <c r="H32" s="22">
        <f t="shared" si="26"/>
        <v>390.93200000000002</v>
      </c>
    </row>
    <row r="33" spans="1:8" ht="12.75" customHeight="1" x14ac:dyDescent="0.25">
      <c r="A33" s="23" t="s">
        <v>42</v>
      </c>
      <c r="B33" s="24" t="s">
        <v>15</v>
      </c>
      <c r="C33" s="23">
        <v>1</v>
      </c>
      <c r="D33" s="25">
        <v>11748.32</v>
      </c>
      <c r="E33" s="26">
        <v>500</v>
      </c>
      <c r="F33" s="26">
        <f t="shared" ref="F33:H33" si="27">E33</f>
        <v>500</v>
      </c>
      <c r="G33" s="26">
        <f t="shared" si="27"/>
        <v>500</v>
      </c>
      <c r="H33" s="22">
        <f t="shared" si="27"/>
        <v>500</v>
      </c>
    </row>
    <row r="34" spans="1:8" ht="12.75" customHeight="1" x14ac:dyDescent="0.25">
      <c r="A34" s="18" t="s">
        <v>43</v>
      </c>
      <c r="B34" s="19" t="s">
        <v>15</v>
      </c>
      <c r="C34" s="18">
        <v>2</v>
      </c>
      <c r="D34" s="20">
        <v>2895.35</v>
      </c>
      <c r="E34" s="21">
        <v>595</v>
      </c>
      <c r="F34" s="21">
        <f t="shared" ref="F34:H34" si="28">E34</f>
        <v>595</v>
      </c>
      <c r="G34" s="21">
        <f t="shared" si="28"/>
        <v>595</v>
      </c>
      <c r="H34" s="22">
        <f t="shared" si="28"/>
        <v>595</v>
      </c>
    </row>
    <row r="35" spans="1:8" ht="12.75" customHeight="1" x14ac:dyDescent="0.25">
      <c r="A35" s="23" t="s">
        <v>44</v>
      </c>
      <c r="B35" s="24" t="s">
        <v>15</v>
      </c>
      <c r="C35" s="23">
        <v>2</v>
      </c>
      <c r="D35" s="25">
        <v>548</v>
      </c>
      <c r="E35" s="26">
        <v>548</v>
      </c>
      <c r="F35" s="26">
        <f t="shared" ref="F35:H35" si="29">E35</f>
        <v>548</v>
      </c>
      <c r="G35" s="26">
        <f t="shared" si="29"/>
        <v>548</v>
      </c>
      <c r="H35" s="22">
        <f t="shared" si="29"/>
        <v>548</v>
      </c>
    </row>
    <row r="36" spans="1:8" ht="12.75" customHeight="1" x14ac:dyDescent="0.25">
      <c r="A36" s="18" t="s">
        <v>45</v>
      </c>
      <c r="B36" s="19" t="s">
        <v>15</v>
      </c>
      <c r="C36" s="18">
        <v>4</v>
      </c>
      <c r="D36" s="20">
        <v>1900</v>
      </c>
      <c r="E36" s="21">
        <v>1870</v>
      </c>
      <c r="F36" s="21">
        <f t="shared" ref="F36:H36" si="30">E36</f>
        <v>1870</v>
      </c>
      <c r="G36" s="21">
        <f t="shared" si="30"/>
        <v>1870</v>
      </c>
      <c r="H36" s="22">
        <f t="shared" si="30"/>
        <v>1870</v>
      </c>
    </row>
    <row r="37" spans="1:8" ht="12.75" customHeight="1" x14ac:dyDescent="0.25">
      <c r="A37" s="23" t="s">
        <v>46</v>
      </c>
      <c r="B37" s="24" t="s">
        <v>15</v>
      </c>
      <c r="C37" s="23">
        <v>1</v>
      </c>
      <c r="D37" s="25">
        <v>420</v>
      </c>
      <c r="E37" s="26">
        <v>420</v>
      </c>
      <c r="F37" s="26">
        <f t="shared" ref="F37:H37" si="31">E37</f>
        <v>420</v>
      </c>
      <c r="G37" s="26">
        <f t="shared" si="31"/>
        <v>420</v>
      </c>
      <c r="H37" s="22">
        <f t="shared" si="31"/>
        <v>420</v>
      </c>
    </row>
    <row r="38" spans="1:8" ht="12.75" customHeight="1" x14ac:dyDescent="0.25">
      <c r="A38" s="27" t="s">
        <v>47</v>
      </c>
      <c r="B38" s="28"/>
      <c r="C38" s="27"/>
      <c r="D38" s="29"/>
      <c r="E38" s="30">
        <f t="shared" ref="E38:H38" si="32">SUM(E6:E37)</f>
        <v>37873.315499999997</v>
      </c>
      <c r="F38" s="30">
        <f t="shared" si="32"/>
        <v>48522.537000000004</v>
      </c>
      <c r="G38" s="30">
        <f t="shared" si="32"/>
        <v>48522.537000000004</v>
      </c>
      <c r="H38" s="30">
        <f t="shared" si="32"/>
        <v>48522.537000000004</v>
      </c>
    </row>
    <row r="39" spans="1:8" ht="12.75" customHeight="1" x14ac:dyDescent="0.25">
      <c r="A39" s="31"/>
      <c r="B39" s="32"/>
      <c r="C39" s="31"/>
      <c r="D39" s="31"/>
      <c r="E39" s="33"/>
      <c r="F39" s="5"/>
      <c r="G39" s="5"/>
      <c r="H39" s="5"/>
    </row>
    <row r="40" spans="1:8" ht="12.75" customHeight="1" x14ac:dyDescent="0.25">
      <c r="A40" s="13" t="s">
        <v>48</v>
      </c>
      <c r="B40" s="34"/>
      <c r="C40" s="13"/>
      <c r="D40" s="13"/>
      <c r="E40" s="35"/>
      <c r="F40" s="35"/>
      <c r="G40" s="35"/>
      <c r="H40" s="35"/>
    </row>
    <row r="41" spans="1:8" ht="12.75" customHeight="1" x14ac:dyDescent="0.25">
      <c r="A41" s="18" t="s">
        <v>49</v>
      </c>
      <c r="B41" s="19" t="s">
        <v>50</v>
      </c>
      <c r="C41" s="18">
        <v>1</v>
      </c>
      <c r="D41" s="20">
        <v>2817.4</v>
      </c>
      <c r="E41" s="21">
        <v>50</v>
      </c>
      <c r="F41" s="21">
        <f t="shared" ref="F41:H41" si="33">E41</f>
        <v>50</v>
      </c>
      <c r="G41" s="21">
        <f t="shared" si="33"/>
        <v>50</v>
      </c>
      <c r="H41" s="22">
        <f t="shared" si="33"/>
        <v>50</v>
      </c>
    </row>
    <row r="42" spans="1:8" ht="12.75" customHeight="1" x14ac:dyDescent="0.25">
      <c r="A42" s="23" t="s">
        <v>51</v>
      </c>
      <c r="B42" s="24" t="s">
        <v>50</v>
      </c>
      <c r="C42" s="23">
        <v>11</v>
      </c>
      <c r="D42" s="25">
        <v>2807.8</v>
      </c>
      <c r="E42" s="26">
        <v>2807.8</v>
      </c>
      <c r="F42" s="26">
        <f t="shared" ref="F42:H42" si="34">E42</f>
        <v>2807.8</v>
      </c>
      <c r="G42" s="26">
        <f t="shared" si="34"/>
        <v>2807.8</v>
      </c>
      <c r="H42" s="22">
        <f t="shared" si="34"/>
        <v>2807.8</v>
      </c>
    </row>
    <row r="43" spans="1:8" ht="12.75" customHeight="1" x14ac:dyDescent="0.25">
      <c r="A43" s="18" t="s">
        <v>52</v>
      </c>
      <c r="B43" s="19" t="s">
        <v>50</v>
      </c>
      <c r="C43" s="18">
        <v>5</v>
      </c>
      <c r="D43" s="20">
        <v>373.9</v>
      </c>
      <c r="E43" s="21">
        <v>373.9</v>
      </c>
      <c r="F43" s="21">
        <f t="shared" ref="F43:H43" si="35">E43</f>
        <v>373.9</v>
      </c>
      <c r="G43" s="21">
        <f t="shared" si="35"/>
        <v>373.9</v>
      </c>
      <c r="H43" s="22">
        <f t="shared" si="35"/>
        <v>373.9</v>
      </c>
    </row>
    <row r="44" spans="1:8" ht="12.75" customHeight="1" x14ac:dyDescent="0.25">
      <c r="A44" s="23" t="s">
        <v>53</v>
      </c>
      <c r="B44" s="24" t="s">
        <v>50</v>
      </c>
      <c r="C44" s="23">
        <v>8</v>
      </c>
      <c r="D44" s="25">
        <v>1197.23</v>
      </c>
      <c r="E44" s="26">
        <v>200.65</v>
      </c>
      <c r="F44" s="26">
        <v>802.6</v>
      </c>
      <c r="G44" s="26">
        <f t="shared" ref="G44:H44" si="36">F44</f>
        <v>802.6</v>
      </c>
      <c r="H44" s="22">
        <f t="shared" si="36"/>
        <v>802.6</v>
      </c>
    </row>
    <row r="45" spans="1:8" ht="12.75" customHeight="1" x14ac:dyDescent="0.25">
      <c r="A45" s="18" t="s">
        <v>54</v>
      </c>
      <c r="B45" s="19" t="s">
        <v>50</v>
      </c>
      <c r="C45" s="18">
        <v>2</v>
      </c>
      <c r="D45" s="20">
        <v>2940.01</v>
      </c>
      <c r="E45" s="21">
        <v>52.5</v>
      </c>
      <c r="F45" s="21">
        <f t="shared" ref="F45:H45" si="37">E45</f>
        <v>52.5</v>
      </c>
      <c r="G45" s="21">
        <f t="shared" si="37"/>
        <v>52.5</v>
      </c>
      <c r="H45" s="22">
        <f t="shared" si="37"/>
        <v>52.5</v>
      </c>
    </row>
    <row r="46" spans="1:8" ht="12.75" customHeight="1" x14ac:dyDescent="0.25">
      <c r="A46" s="23" t="s">
        <v>55</v>
      </c>
      <c r="B46" s="24" t="s">
        <v>50</v>
      </c>
      <c r="C46" s="23">
        <v>27</v>
      </c>
      <c r="D46" s="25">
        <v>9978.94</v>
      </c>
      <c r="E46" s="26">
        <v>1310.9460000000001</v>
      </c>
      <c r="F46" s="26">
        <f t="shared" ref="F46:H46" si="38">E46</f>
        <v>1310.9460000000001</v>
      </c>
      <c r="G46" s="26">
        <f t="shared" si="38"/>
        <v>1310.9460000000001</v>
      </c>
      <c r="H46" s="22">
        <f t="shared" si="38"/>
        <v>1310.9460000000001</v>
      </c>
    </row>
    <row r="47" spans="1:8" ht="12.75" customHeight="1" x14ac:dyDescent="0.25">
      <c r="A47" s="18" t="s">
        <v>56</v>
      </c>
      <c r="B47" s="19" t="s">
        <v>50</v>
      </c>
      <c r="C47" s="18">
        <v>1</v>
      </c>
      <c r="D47" s="20">
        <v>300</v>
      </c>
      <c r="E47" s="21">
        <v>50</v>
      </c>
      <c r="F47" s="21">
        <v>150</v>
      </c>
      <c r="G47" s="21">
        <f t="shared" ref="G47:H47" si="39">F47</f>
        <v>150</v>
      </c>
      <c r="H47" s="22">
        <f t="shared" si="39"/>
        <v>150</v>
      </c>
    </row>
    <row r="48" spans="1:8" ht="12.75" customHeight="1" x14ac:dyDescent="0.25">
      <c r="A48" s="23" t="s">
        <v>57</v>
      </c>
      <c r="B48" s="24" t="s">
        <v>50</v>
      </c>
      <c r="C48" s="23">
        <v>4</v>
      </c>
      <c r="D48" s="25">
        <v>1060</v>
      </c>
      <c r="E48" s="26">
        <v>420</v>
      </c>
      <c r="F48" s="26">
        <f t="shared" ref="F48:H48" si="40">E48</f>
        <v>420</v>
      </c>
      <c r="G48" s="26">
        <f t="shared" si="40"/>
        <v>420</v>
      </c>
      <c r="H48" s="22">
        <f t="shared" si="40"/>
        <v>420</v>
      </c>
    </row>
    <row r="49" spans="1:8" ht="12.75" customHeight="1" x14ac:dyDescent="0.25">
      <c r="A49" s="18" t="s">
        <v>58</v>
      </c>
      <c r="B49" s="19" t="s">
        <v>50</v>
      </c>
      <c r="C49" s="18">
        <v>14</v>
      </c>
      <c r="D49" s="20">
        <v>6217.7</v>
      </c>
      <c r="E49" s="21">
        <v>630</v>
      </c>
      <c r="F49" s="21">
        <f t="shared" ref="F49:H49" si="41">E49</f>
        <v>630</v>
      </c>
      <c r="G49" s="21">
        <f t="shared" si="41"/>
        <v>630</v>
      </c>
      <c r="H49" s="22">
        <f t="shared" si="41"/>
        <v>630</v>
      </c>
    </row>
    <row r="50" spans="1:8" ht="12.75" customHeight="1" x14ac:dyDescent="0.25">
      <c r="A50" s="23" t="s">
        <v>59</v>
      </c>
      <c r="B50" s="24" t="s">
        <v>50</v>
      </c>
      <c r="C50" s="23">
        <v>5</v>
      </c>
      <c r="D50" s="25">
        <v>0</v>
      </c>
      <c r="E50" s="26" t="s">
        <v>60</v>
      </c>
      <c r="F50" s="26" t="str">
        <f t="shared" ref="F50:H50" si="42">E50</f>
        <v>Sponsorship Only</v>
      </c>
      <c r="G50" s="26" t="str">
        <f t="shared" si="42"/>
        <v>Sponsorship Only</v>
      </c>
      <c r="H50" s="22" t="str">
        <f t="shared" si="42"/>
        <v>Sponsorship Only</v>
      </c>
    </row>
    <row r="51" spans="1:8" ht="12.75" customHeight="1" x14ac:dyDescent="0.25">
      <c r="A51" s="18" t="s">
        <v>61</v>
      </c>
      <c r="B51" s="19" t="s">
        <v>50</v>
      </c>
      <c r="C51" s="18">
        <v>8</v>
      </c>
      <c r="D51" s="20">
        <v>2940</v>
      </c>
      <c r="E51" s="21">
        <v>100</v>
      </c>
      <c r="F51" s="21">
        <f t="shared" ref="F51:H51" si="43">E51</f>
        <v>100</v>
      </c>
      <c r="G51" s="21">
        <f t="shared" si="43"/>
        <v>100</v>
      </c>
      <c r="H51" s="22">
        <f t="shared" si="43"/>
        <v>100</v>
      </c>
    </row>
    <row r="52" spans="1:8" ht="12.75" customHeight="1" x14ac:dyDescent="0.25">
      <c r="A52" s="23" t="s">
        <v>62</v>
      </c>
      <c r="B52" s="24" t="s">
        <v>50</v>
      </c>
      <c r="C52" s="23">
        <v>2</v>
      </c>
      <c r="D52" s="25">
        <v>892.4</v>
      </c>
      <c r="E52" s="26">
        <v>200</v>
      </c>
      <c r="F52" s="26">
        <f t="shared" ref="F52:H52" si="44">E52</f>
        <v>200</v>
      </c>
      <c r="G52" s="26">
        <f t="shared" si="44"/>
        <v>200</v>
      </c>
      <c r="H52" s="22">
        <f t="shared" si="44"/>
        <v>200</v>
      </c>
    </row>
    <row r="53" spans="1:8" ht="12.75" customHeight="1" x14ac:dyDescent="0.25">
      <c r="A53" s="18" t="s">
        <v>63</v>
      </c>
      <c r="B53" s="19" t="s">
        <v>50</v>
      </c>
      <c r="C53" s="18">
        <v>35</v>
      </c>
      <c r="D53" s="20">
        <v>4440</v>
      </c>
      <c r="E53" s="21">
        <v>2092.2720000000004</v>
      </c>
      <c r="F53" s="21">
        <f t="shared" ref="F53:H53" si="45">E53</f>
        <v>2092.2720000000004</v>
      </c>
      <c r="G53" s="21">
        <f t="shared" si="45"/>
        <v>2092.2720000000004</v>
      </c>
      <c r="H53" s="22">
        <f t="shared" si="45"/>
        <v>2092.2720000000004</v>
      </c>
    </row>
    <row r="54" spans="1:8" ht="12.75" customHeight="1" x14ac:dyDescent="0.25">
      <c r="A54" s="23" t="s">
        <v>64</v>
      </c>
      <c r="B54" s="24" t="s">
        <v>50</v>
      </c>
      <c r="C54" s="23">
        <v>4</v>
      </c>
      <c r="D54" s="25">
        <v>700</v>
      </c>
      <c r="E54" s="26">
        <v>168</v>
      </c>
      <c r="F54" s="26">
        <f t="shared" ref="F54:H54" si="46">E54</f>
        <v>168</v>
      </c>
      <c r="G54" s="26">
        <f t="shared" si="46"/>
        <v>168</v>
      </c>
      <c r="H54" s="22">
        <f t="shared" si="46"/>
        <v>168</v>
      </c>
    </row>
    <row r="55" spans="1:8" ht="12.75" customHeight="1" x14ac:dyDescent="0.25">
      <c r="A55" s="18" t="s">
        <v>65</v>
      </c>
      <c r="B55" s="19" t="s">
        <v>50</v>
      </c>
      <c r="C55" s="18">
        <v>8</v>
      </c>
      <c r="D55" s="20">
        <v>2000</v>
      </c>
      <c r="E55" s="21">
        <v>744.94350000000009</v>
      </c>
      <c r="F55" s="21">
        <f t="shared" ref="F55:H55" si="47">E55</f>
        <v>744.94350000000009</v>
      </c>
      <c r="G55" s="21">
        <f t="shared" si="47"/>
        <v>744.94350000000009</v>
      </c>
      <c r="H55" s="22">
        <f t="shared" si="47"/>
        <v>744.94350000000009</v>
      </c>
    </row>
    <row r="56" spans="1:8" ht="12.75" customHeight="1" x14ac:dyDescent="0.25">
      <c r="A56" s="23" t="s">
        <v>66</v>
      </c>
      <c r="B56" s="24" t="s">
        <v>50</v>
      </c>
      <c r="C56" s="23">
        <v>15</v>
      </c>
      <c r="D56" s="25">
        <v>14090.64</v>
      </c>
      <c r="E56" s="26">
        <v>7740.6</v>
      </c>
      <c r="F56" s="26">
        <f t="shared" ref="F56:H56" si="48">E56</f>
        <v>7740.6</v>
      </c>
      <c r="G56" s="26">
        <f t="shared" si="48"/>
        <v>7740.6</v>
      </c>
      <c r="H56" s="22">
        <f t="shared" si="48"/>
        <v>7740.6</v>
      </c>
    </row>
    <row r="57" spans="1:8" ht="12.75" customHeight="1" x14ac:dyDescent="0.25">
      <c r="A57" s="18" t="s">
        <v>67</v>
      </c>
      <c r="B57" s="19" t="s">
        <v>50</v>
      </c>
      <c r="C57" s="18">
        <v>13</v>
      </c>
      <c r="D57" s="20">
        <v>1754.99</v>
      </c>
      <c r="E57" s="21">
        <v>1678.404</v>
      </c>
      <c r="F57" s="21">
        <f t="shared" ref="F57:H57" si="49">E57</f>
        <v>1678.404</v>
      </c>
      <c r="G57" s="21">
        <f t="shared" si="49"/>
        <v>1678.404</v>
      </c>
      <c r="H57" s="22">
        <f t="shared" si="49"/>
        <v>1678.404</v>
      </c>
    </row>
    <row r="58" spans="1:8" ht="12.75" customHeight="1" x14ac:dyDescent="0.25">
      <c r="A58" s="23" t="s">
        <v>68</v>
      </c>
      <c r="B58" s="24" t="s">
        <v>50</v>
      </c>
      <c r="C58" s="23">
        <v>1</v>
      </c>
      <c r="D58" s="25">
        <v>5360</v>
      </c>
      <c r="E58" s="26">
        <v>50</v>
      </c>
      <c r="F58" s="26">
        <f t="shared" ref="F58:H58" si="50">E58</f>
        <v>50</v>
      </c>
      <c r="G58" s="26">
        <f t="shared" si="50"/>
        <v>50</v>
      </c>
      <c r="H58" s="22">
        <f t="shared" si="50"/>
        <v>50</v>
      </c>
    </row>
    <row r="59" spans="1:8" ht="12.75" customHeight="1" x14ac:dyDescent="0.25">
      <c r="A59" s="18" t="s">
        <v>69</v>
      </c>
      <c r="B59" s="19" t="s">
        <v>50</v>
      </c>
      <c r="C59" s="18">
        <v>6</v>
      </c>
      <c r="D59" s="20">
        <v>3381</v>
      </c>
      <c r="E59" s="21">
        <v>37.5</v>
      </c>
      <c r="F59" s="21">
        <f t="shared" ref="F59:H59" si="51">E59</f>
        <v>37.5</v>
      </c>
      <c r="G59" s="21">
        <f t="shared" si="51"/>
        <v>37.5</v>
      </c>
      <c r="H59" s="22">
        <f t="shared" si="51"/>
        <v>37.5</v>
      </c>
    </row>
    <row r="60" spans="1:8" ht="12.75" customHeight="1" x14ac:dyDescent="0.25">
      <c r="A60" s="23" t="s">
        <v>70</v>
      </c>
      <c r="B60" s="24" t="s">
        <v>50</v>
      </c>
      <c r="C60" s="23">
        <v>13</v>
      </c>
      <c r="D60" s="25">
        <v>30</v>
      </c>
      <c r="E60" s="26">
        <v>30</v>
      </c>
      <c r="F60" s="26">
        <f t="shared" ref="F60:H60" si="52">E60</f>
        <v>30</v>
      </c>
      <c r="G60" s="26">
        <f t="shared" si="52"/>
        <v>30</v>
      </c>
      <c r="H60" s="22">
        <f t="shared" si="52"/>
        <v>30</v>
      </c>
    </row>
    <row r="61" spans="1:8" ht="12.75" customHeight="1" x14ac:dyDescent="0.25">
      <c r="A61" s="18" t="s">
        <v>71</v>
      </c>
      <c r="B61" s="19" t="s">
        <v>50</v>
      </c>
      <c r="C61" s="18">
        <v>2</v>
      </c>
      <c r="D61" s="20">
        <v>990</v>
      </c>
      <c r="E61" s="21">
        <v>50</v>
      </c>
      <c r="F61" s="21">
        <v>200</v>
      </c>
      <c r="G61" s="21">
        <f t="shared" ref="G61:H61" si="53">F61</f>
        <v>200</v>
      </c>
      <c r="H61" s="22">
        <f t="shared" si="53"/>
        <v>200</v>
      </c>
    </row>
    <row r="62" spans="1:8" ht="12.75" customHeight="1" x14ac:dyDescent="0.25">
      <c r="A62" s="23" t="s">
        <v>72</v>
      </c>
      <c r="B62" s="24" t="s">
        <v>50</v>
      </c>
      <c r="C62" s="23">
        <v>14</v>
      </c>
      <c r="D62" s="25">
        <v>4060</v>
      </c>
      <c r="E62" s="26">
        <v>2856</v>
      </c>
      <c r="F62" s="26">
        <f t="shared" ref="F62:H62" si="54">E62</f>
        <v>2856</v>
      </c>
      <c r="G62" s="26">
        <f t="shared" si="54"/>
        <v>2856</v>
      </c>
      <c r="H62" s="22">
        <f t="shared" si="54"/>
        <v>2856</v>
      </c>
    </row>
    <row r="63" spans="1:8" ht="12.75" customHeight="1" x14ac:dyDescent="0.25">
      <c r="A63" s="18" t="s">
        <v>73</v>
      </c>
      <c r="B63" s="19" t="s">
        <v>50</v>
      </c>
      <c r="C63" s="18">
        <v>9</v>
      </c>
      <c r="D63" s="20">
        <v>6272</v>
      </c>
      <c r="E63" s="21">
        <v>339.87450000000001</v>
      </c>
      <c r="F63" s="21">
        <f t="shared" ref="F63:H63" si="55">E63</f>
        <v>339.87450000000001</v>
      </c>
      <c r="G63" s="21">
        <f t="shared" si="55"/>
        <v>339.87450000000001</v>
      </c>
      <c r="H63" s="22">
        <f t="shared" si="55"/>
        <v>339.87450000000001</v>
      </c>
    </row>
    <row r="64" spans="1:8" ht="12.75" customHeight="1" x14ac:dyDescent="0.25">
      <c r="A64" s="23" t="s">
        <v>74</v>
      </c>
      <c r="B64" s="24" t="s">
        <v>50</v>
      </c>
      <c r="C64" s="23">
        <v>12</v>
      </c>
      <c r="D64" s="25">
        <v>147</v>
      </c>
      <c r="E64" s="26">
        <v>147</v>
      </c>
      <c r="F64" s="26">
        <f t="shared" ref="F64:H64" si="56">E64</f>
        <v>147</v>
      </c>
      <c r="G64" s="26">
        <f t="shared" si="56"/>
        <v>147</v>
      </c>
      <c r="H64" s="22">
        <f t="shared" si="56"/>
        <v>147</v>
      </c>
    </row>
    <row r="65" spans="1:8" ht="12.75" customHeight="1" x14ac:dyDescent="0.25">
      <c r="A65" s="18" t="s">
        <v>75</v>
      </c>
      <c r="B65" s="19" t="s">
        <v>50</v>
      </c>
      <c r="C65" s="18">
        <v>15</v>
      </c>
      <c r="D65" s="20">
        <v>300</v>
      </c>
      <c r="E65" s="21">
        <v>300</v>
      </c>
      <c r="F65" s="21">
        <f t="shared" ref="F65:H65" si="57">E65</f>
        <v>300</v>
      </c>
      <c r="G65" s="21">
        <f t="shared" si="57"/>
        <v>300</v>
      </c>
      <c r="H65" s="22">
        <f t="shared" si="57"/>
        <v>300</v>
      </c>
    </row>
    <row r="66" spans="1:8" ht="12.75" customHeight="1" x14ac:dyDescent="0.25">
      <c r="A66" s="23" t="s">
        <v>76</v>
      </c>
      <c r="B66" s="24" t="s">
        <v>50</v>
      </c>
      <c r="C66" s="23">
        <v>9</v>
      </c>
      <c r="D66" s="25">
        <v>7012.9</v>
      </c>
      <c r="E66" s="26">
        <v>892.5</v>
      </c>
      <c r="F66" s="26">
        <f t="shared" ref="F66:H66" si="58">E66</f>
        <v>892.5</v>
      </c>
      <c r="G66" s="26">
        <f t="shared" si="58"/>
        <v>892.5</v>
      </c>
      <c r="H66" s="22">
        <f t="shared" si="58"/>
        <v>892.5</v>
      </c>
    </row>
    <row r="67" spans="1:8" ht="12.75" customHeight="1" x14ac:dyDescent="0.25">
      <c r="A67" s="18" t="s">
        <v>77</v>
      </c>
      <c r="B67" s="19" t="s">
        <v>50</v>
      </c>
      <c r="C67" s="18">
        <v>5</v>
      </c>
      <c r="D67" s="20">
        <v>1000</v>
      </c>
      <c r="E67" s="21">
        <v>210</v>
      </c>
      <c r="F67" s="21">
        <f t="shared" ref="F67:H67" si="59">E67</f>
        <v>210</v>
      </c>
      <c r="G67" s="21">
        <f t="shared" si="59"/>
        <v>210</v>
      </c>
      <c r="H67" s="22">
        <f t="shared" si="59"/>
        <v>210</v>
      </c>
    </row>
    <row r="68" spans="1:8" ht="12.75" customHeight="1" x14ac:dyDescent="0.25">
      <c r="A68" s="23" t="s">
        <v>78</v>
      </c>
      <c r="B68" s="24" t="s">
        <v>50</v>
      </c>
      <c r="C68" s="23">
        <v>17</v>
      </c>
      <c r="D68" s="25">
        <v>18015</v>
      </c>
      <c r="E68" s="26">
        <v>947.77750000000003</v>
      </c>
      <c r="F68" s="26">
        <v>2000</v>
      </c>
      <c r="G68" s="26">
        <v>3000</v>
      </c>
      <c r="H68" s="22">
        <f>G68</f>
        <v>3000</v>
      </c>
    </row>
    <row r="69" spans="1:8" ht="12.75" customHeight="1" x14ac:dyDescent="0.25">
      <c r="A69" s="18" t="s">
        <v>79</v>
      </c>
      <c r="B69" s="19" t="s">
        <v>50</v>
      </c>
      <c r="C69" s="18">
        <v>13</v>
      </c>
      <c r="D69" s="20">
        <v>0</v>
      </c>
      <c r="E69" s="21" t="s">
        <v>60</v>
      </c>
      <c r="F69" s="21" t="str">
        <f t="shared" ref="F69:H69" si="60">E69</f>
        <v>Sponsorship Only</v>
      </c>
      <c r="G69" s="21" t="str">
        <f t="shared" si="60"/>
        <v>Sponsorship Only</v>
      </c>
      <c r="H69" s="22" t="str">
        <f t="shared" si="60"/>
        <v>Sponsorship Only</v>
      </c>
    </row>
    <row r="70" spans="1:8" ht="12.75" customHeight="1" x14ac:dyDescent="0.25">
      <c r="A70" s="23" t="s">
        <v>80</v>
      </c>
      <c r="B70" s="24" t="s">
        <v>50</v>
      </c>
      <c r="C70" s="23">
        <v>4</v>
      </c>
      <c r="D70" s="25">
        <v>1832</v>
      </c>
      <c r="E70" s="26">
        <v>617.4</v>
      </c>
      <c r="F70" s="26">
        <f t="shared" ref="F70:H70" si="61">E70</f>
        <v>617.4</v>
      </c>
      <c r="G70" s="26">
        <f t="shared" si="61"/>
        <v>617.4</v>
      </c>
      <c r="H70" s="22">
        <f t="shared" si="61"/>
        <v>617.4</v>
      </c>
    </row>
    <row r="71" spans="1:8" ht="12.75" customHeight="1" x14ac:dyDescent="0.25">
      <c r="A71" s="18" t="s">
        <v>81</v>
      </c>
      <c r="B71" s="19" t="s">
        <v>50</v>
      </c>
      <c r="C71" s="18">
        <v>1</v>
      </c>
      <c r="D71" s="20">
        <v>1621</v>
      </c>
      <c r="E71" s="21">
        <v>50</v>
      </c>
      <c r="F71" s="21">
        <f t="shared" ref="F71:H71" si="62">E71</f>
        <v>50</v>
      </c>
      <c r="G71" s="21">
        <f t="shared" si="62"/>
        <v>50</v>
      </c>
      <c r="H71" s="22">
        <f t="shared" si="62"/>
        <v>50</v>
      </c>
    </row>
    <row r="72" spans="1:8" ht="12.75" customHeight="1" x14ac:dyDescent="0.25">
      <c r="A72" s="23" t="s">
        <v>82</v>
      </c>
      <c r="B72" s="24" t="s">
        <v>50</v>
      </c>
      <c r="C72" s="23">
        <v>13</v>
      </c>
      <c r="D72" s="25">
        <v>940</v>
      </c>
      <c r="E72" s="26">
        <v>25.427499999999998</v>
      </c>
      <c r="F72" s="26">
        <f t="shared" ref="F72:H72" si="63">E72</f>
        <v>25.427499999999998</v>
      </c>
      <c r="G72" s="26">
        <f t="shared" si="63"/>
        <v>25.427499999999998</v>
      </c>
      <c r="H72" s="22">
        <f t="shared" si="63"/>
        <v>25.427499999999998</v>
      </c>
    </row>
    <row r="73" spans="1:8" ht="12.75" customHeight="1" x14ac:dyDescent="0.25">
      <c r="A73" s="18" t="s">
        <v>83</v>
      </c>
      <c r="B73" s="19" t="s">
        <v>50</v>
      </c>
      <c r="C73" s="18">
        <v>11</v>
      </c>
      <c r="D73" s="20">
        <v>1392.15</v>
      </c>
      <c r="E73" s="21">
        <v>1176</v>
      </c>
      <c r="F73" s="21">
        <f t="shared" ref="F73:H73" si="64">E73</f>
        <v>1176</v>
      </c>
      <c r="G73" s="21">
        <f t="shared" si="64"/>
        <v>1176</v>
      </c>
      <c r="H73" s="22">
        <f t="shared" si="64"/>
        <v>1176</v>
      </c>
    </row>
    <row r="74" spans="1:8" ht="12.75" customHeight="1" x14ac:dyDescent="0.25">
      <c r="A74" s="23" t="s">
        <v>84</v>
      </c>
      <c r="B74" s="24" t="s">
        <v>50</v>
      </c>
      <c r="C74" s="23">
        <v>14</v>
      </c>
      <c r="D74" s="25">
        <v>1480</v>
      </c>
      <c r="E74" s="26">
        <v>900</v>
      </c>
      <c r="F74" s="26">
        <f t="shared" ref="F74:H74" si="65">E74</f>
        <v>900</v>
      </c>
      <c r="G74" s="26">
        <f t="shared" si="65"/>
        <v>900</v>
      </c>
      <c r="H74" s="22">
        <f t="shared" si="65"/>
        <v>900</v>
      </c>
    </row>
    <row r="75" spans="1:8" ht="12.75" customHeight="1" x14ac:dyDescent="0.25">
      <c r="A75" s="18" t="s">
        <v>85</v>
      </c>
      <c r="B75" s="19" t="s">
        <v>50</v>
      </c>
      <c r="C75" s="18">
        <v>15</v>
      </c>
      <c r="D75" s="20">
        <v>7459</v>
      </c>
      <c r="E75" s="21">
        <v>487.20000000000005</v>
      </c>
      <c r="F75" s="21">
        <f t="shared" ref="F75:H75" si="66">E75</f>
        <v>487.20000000000005</v>
      </c>
      <c r="G75" s="21">
        <f t="shared" si="66"/>
        <v>487.20000000000005</v>
      </c>
      <c r="H75" s="22">
        <f t="shared" si="66"/>
        <v>487.20000000000005</v>
      </c>
    </row>
    <row r="76" spans="1:8" ht="12.75" customHeight="1" x14ac:dyDescent="0.25">
      <c r="A76" s="23" t="s">
        <v>86</v>
      </c>
      <c r="B76" s="24" t="s">
        <v>50</v>
      </c>
      <c r="C76" s="23">
        <v>5</v>
      </c>
      <c r="D76" s="25">
        <v>105</v>
      </c>
      <c r="E76" s="26">
        <v>105</v>
      </c>
      <c r="F76" s="26">
        <f t="shared" ref="F76:H76" si="67">E76</f>
        <v>105</v>
      </c>
      <c r="G76" s="26">
        <f t="shared" si="67"/>
        <v>105</v>
      </c>
      <c r="H76" s="22">
        <f t="shared" si="67"/>
        <v>105</v>
      </c>
    </row>
    <row r="77" spans="1:8" ht="12.75" customHeight="1" x14ac:dyDescent="0.25">
      <c r="A77" s="18" t="s">
        <v>87</v>
      </c>
      <c r="B77" s="19" t="s">
        <v>50</v>
      </c>
      <c r="C77" s="18">
        <v>1</v>
      </c>
      <c r="D77" s="20">
        <v>100</v>
      </c>
      <c r="E77" s="21">
        <v>50</v>
      </c>
      <c r="F77" s="21">
        <f t="shared" ref="F77:H77" si="68">E77</f>
        <v>50</v>
      </c>
      <c r="G77" s="21">
        <f t="shared" si="68"/>
        <v>50</v>
      </c>
      <c r="H77" s="22">
        <f t="shared" si="68"/>
        <v>50</v>
      </c>
    </row>
    <row r="78" spans="1:8" ht="12.75" customHeight="1" x14ac:dyDescent="0.25">
      <c r="A78" s="23" t="s">
        <v>88</v>
      </c>
      <c r="B78" s="24" t="s">
        <v>50</v>
      </c>
      <c r="C78" s="23">
        <v>10</v>
      </c>
      <c r="D78" s="25">
        <v>500</v>
      </c>
      <c r="E78" s="26">
        <v>39</v>
      </c>
      <c r="F78" s="26">
        <f t="shared" ref="F78:H78" si="69">E78</f>
        <v>39</v>
      </c>
      <c r="G78" s="26">
        <f t="shared" si="69"/>
        <v>39</v>
      </c>
      <c r="H78" s="22">
        <f t="shared" si="69"/>
        <v>39</v>
      </c>
    </row>
    <row r="79" spans="1:8" ht="12.75" customHeight="1" x14ac:dyDescent="0.25">
      <c r="A79" s="18" t="s">
        <v>89</v>
      </c>
      <c r="B79" s="19" t="s">
        <v>50</v>
      </c>
      <c r="C79" s="18">
        <v>3</v>
      </c>
      <c r="D79" s="20">
        <v>870</v>
      </c>
      <c r="E79" s="21">
        <v>262.5</v>
      </c>
      <c r="F79" s="21">
        <f t="shared" ref="F79:H79" si="70">E79</f>
        <v>262.5</v>
      </c>
      <c r="G79" s="21">
        <f t="shared" si="70"/>
        <v>262.5</v>
      </c>
      <c r="H79" s="22">
        <f t="shared" si="70"/>
        <v>262.5</v>
      </c>
    </row>
    <row r="80" spans="1:8" ht="12.75" customHeight="1" x14ac:dyDescent="0.25">
      <c r="A80" s="23" t="s">
        <v>90</v>
      </c>
      <c r="B80" s="24" t="s">
        <v>50</v>
      </c>
      <c r="C80" s="23">
        <v>3</v>
      </c>
      <c r="D80" s="25">
        <v>11620</v>
      </c>
      <c r="E80" s="26">
        <v>109.2</v>
      </c>
      <c r="F80" s="26">
        <v>208</v>
      </c>
      <c r="G80" s="26">
        <f t="shared" ref="G80:H80" si="71">F80</f>
        <v>208</v>
      </c>
      <c r="H80" s="22">
        <f t="shared" si="71"/>
        <v>208</v>
      </c>
    </row>
    <row r="81" spans="1:8" ht="12.75" customHeight="1" x14ac:dyDescent="0.25">
      <c r="A81" s="18" t="s">
        <v>91</v>
      </c>
      <c r="B81" s="19" t="s">
        <v>50</v>
      </c>
      <c r="C81" s="18">
        <v>8</v>
      </c>
      <c r="D81" s="20">
        <v>1496.54</v>
      </c>
      <c r="E81" s="21">
        <v>403.83000000000004</v>
      </c>
      <c r="F81" s="21">
        <f t="shared" ref="F81:H81" si="72">E81</f>
        <v>403.83000000000004</v>
      </c>
      <c r="G81" s="21">
        <f t="shared" si="72"/>
        <v>403.83000000000004</v>
      </c>
      <c r="H81" s="22">
        <f t="shared" si="72"/>
        <v>403.83000000000004</v>
      </c>
    </row>
    <row r="82" spans="1:8" ht="12.75" customHeight="1" x14ac:dyDescent="0.25">
      <c r="A82" s="23" t="s">
        <v>92</v>
      </c>
      <c r="B82" s="24" t="s">
        <v>50</v>
      </c>
      <c r="C82" s="23">
        <v>2</v>
      </c>
      <c r="D82" s="25">
        <v>308.27</v>
      </c>
      <c r="E82" s="26">
        <v>200</v>
      </c>
      <c r="F82" s="26">
        <f t="shared" ref="F82:H82" si="73">E82</f>
        <v>200</v>
      </c>
      <c r="G82" s="26">
        <f t="shared" si="73"/>
        <v>200</v>
      </c>
      <c r="H82" s="22">
        <f t="shared" si="73"/>
        <v>200</v>
      </c>
    </row>
    <row r="83" spans="1:8" ht="12.75" customHeight="1" x14ac:dyDescent="0.25">
      <c r="A83" s="18" t="s">
        <v>93</v>
      </c>
      <c r="B83" s="19" t="s">
        <v>50</v>
      </c>
      <c r="C83" s="18">
        <v>15</v>
      </c>
      <c r="D83" s="20">
        <v>11100</v>
      </c>
      <c r="E83" s="21">
        <v>4020.471</v>
      </c>
      <c r="F83" s="21">
        <f t="shared" ref="F83:H83" si="74">E83</f>
        <v>4020.471</v>
      </c>
      <c r="G83" s="21">
        <f t="shared" si="74"/>
        <v>4020.471</v>
      </c>
      <c r="H83" s="22">
        <f t="shared" si="74"/>
        <v>4020.471</v>
      </c>
    </row>
    <row r="84" spans="1:8" ht="12.75" customHeight="1" x14ac:dyDescent="0.25">
      <c r="A84" s="23" t="s">
        <v>94</v>
      </c>
      <c r="B84" s="24" t="s">
        <v>50</v>
      </c>
      <c r="C84" s="23">
        <v>8</v>
      </c>
      <c r="D84" s="25">
        <v>9862</v>
      </c>
      <c r="E84" s="26">
        <v>261.3</v>
      </c>
      <c r="F84" s="26">
        <f t="shared" ref="F84:H84" si="75">E84</f>
        <v>261.3</v>
      </c>
      <c r="G84" s="26">
        <f t="shared" si="75"/>
        <v>261.3</v>
      </c>
      <c r="H84" s="22">
        <f t="shared" si="75"/>
        <v>261.3</v>
      </c>
    </row>
    <row r="85" spans="1:8" ht="12.75" customHeight="1" x14ac:dyDescent="0.25">
      <c r="A85" s="18" t="s">
        <v>95</v>
      </c>
      <c r="B85" s="19" t="s">
        <v>50</v>
      </c>
      <c r="C85" s="18">
        <v>26</v>
      </c>
      <c r="D85" s="20">
        <v>4037</v>
      </c>
      <c r="E85" s="21">
        <v>1801.8000000000002</v>
      </c>
      <c r="F85" s="21">
        <f t="shared" ref="F85:H85" si="76">E85</f>
        <v>1801.8000000000002</v>
      </c>
      <c r="G85" s="21">
        <f t="shared" si="76"/>
        <v>1801.8000000000002</v>
      </c>
      <c r="H85" s="22">
        <f t="shared" si="76"/>
        <v>1801.8000000000002</v>
      </c>
    </row>
    <row r="86" spans="1:8" ht="12.75" customHeight="1" x14ac:dyDescent="0.25">
      <c r="A86" s="23" t="s">
        <v>96</v>
      </c>
      <c r="B86" s="24" t="s">
        <v>50</v>
      </c>
      <c r="C86" s="23">
        <v>64</v>
      </c>
      <c r="D86" s="25">
        <v>5765</v>
      </c>
      <c r="E86" s="26">
        <v>547.97400000000005</v>
      </c>
      <c r="F86" s="26">
        <f t="shared" ref="F86:H86" si="77">E86</f>
        <v>547.97400000000005</v>
      </c>
      <c r="G86" s="26">
        <f t="shared" si="77"/>
        <v>547.97400000000005</v>
      </c>
      <c r="H86" s="22">
        <f t="shared" si="77"/>
        <v>547.97400000000005</v>
      </c>
    </row>
    <row r="87" spans="1:8" ht="12.75" customHeight="1" x14ac:dyDescent="0.25">
      <c r="A87" s="18" t="s">
        <v>97</v>
      </c>
      <c r="B87" s="19" t="s">
        <v>50</v>
      </c>
      <c r="C87" s="18">
        <v>1</v>
      </c>
      <c r="D87" s="20">
        <v>3000</v>
      </c>
      <c r="E87" s="21">
        <v>50</v>
      </c>
      <c r="F87" s="21">
        <f t="shared" ref="F87:H87" si="78">E87</f>
        <v>50</v>
      </c>
      <c r="G87" s="21">
        <f t="shared" si="78"/>
        <v>50</v>
      </c>
      <c r="H87" s="22">
        <f t="shared" si="78"/>
        <v>50</v>
      </c>
    </row>
    <row r="88" spans="1:8" ht="12.75" customHeight="1" x14ac:dyDescent="0.25">
      <c r="A88" s="23" t="s">
        <v>98</v>
      </c>
      <c r="B88" s="24" t="s">
        <v>50</v>
      </c>
      <c r="C88" s="23">
        <v>35</v>
      </c>
      <c r="D88" s="25">
        <v>2120</v>
      </c>
      <c r="E88" s="26">
        <v>1992.7004999999999</v>
      </c>
      <c r="F88" s="26">
        <f t="shared" ref="F88:H88" si="79">E88</f>
        <v>1992.7004999999999</v>
      </c>
      <c r="G88" s="26">
        <f t="shared" si="79"/>
        <v>1992.7004999999999</v>
      </c>
      <c r="H88" s="22">
        <f t="shared" si="79"/>
        <v>1992.7004999999999</v>
      </c>
    </row>
    <row r="89" spans="1:8" ht="12.75" customHeight="1" x14ac:dyDescent="0.25">
      <c r="A89" s="18" t="s">
        <v>99</v>
      </c>
      <c r="B89" s="19" t="s">
        <v>50</v>
      </c>
      <c r="C89" s="18">
        <v>5</v>
      </c>
      <c r="D89" s="20">
        <v>369</v>
      </c>
      <c r="E89" s="21">
        <v>369</v>
      </c>
      <c r="F89" s="21">
        <f t="shared" ref="F89:H89" si="80">E89</f>
        <v>369</v>
      </c>
      <c r="G89" s="21">
        <f t="shared" si="80"/>
        <v>369</v>
      </c>
      <c r="H89" s="22">
        <f t="shared" si="80"/>
        <v>369</v>
      </c>
    </row>
    <row r="90" spans="1:8" ht="12.75" customHeight="1" x14ac:dyDescent="0.25">
      <c r="A90" s="23" t="s">
        <v>100</v>
      </c>
      <c r="B90" s="24" t="s">
        <v>50</v>
      </c>
      <c r="C90" s="23">
        <v>3</v>
      </c>
      <c r="D90" s="25">
        <v>290</v>
      </c>
      <c r="E90" s="26">
        <v>52.5</v>
      </c>
      <c r="F90" s="26">
        <f t="shared" ref="F90:H90" si="81">E90</f>
        <v>52.5</v>
      </c>
      <c r="G90" s="26">
        <f t="shared" si="81"/>
        <v>52.5</v>
      </c>
      <c r="H90" s="22">
        <f t="shared" si="81"/>
        <v>52.5</v>
      </c>
    </row>
    <row r="91" spans="1:8" ht="12.75" customHeight="1" x14ac:dyDescent="0.25">
      <c r="A91" s="18" t="s">
        <v>101</v>
      </c>
      <c r="B91" s="19" t="s">
        <v>50</v>
      </c>
      <c r="C91" s="18">
        <v>8</v>
      </c>
      <c r="D91" s="20">
        <v>1440</v>
      </c>
      <c r="E91" s="21">
        <v>754.29899999999998</v>
      </c>
      <c r="F91" s="21">
        <f t="shared" ref="F91:H91" si="82">E91</f>
        <v>754.29899999999998</v>
      </c>
      <c r="G91" s="21">
        <f t="shared" si="82"/>
        <v>754.29899999999998</v>
      </c>
      <c r="H91" s="22">
        <f t="shared" si="82"/>
        <v>754.29899999999998</v>
      </c>
    </row>
    <row r="92" spans="1:8" ht="12.75" customHeight="1" x14ac:dyDescent="0.25">
      <c r="A92" s="23" t="s">
        <v>102</v>
      </c>
      <c r="B92" s="24" t="s">
        <v>50</v>
      </c>
      <c r="C92" s="23">
        <v>9</v>
      </c>
      <c r="D92" s="25">
        <v>1350</v>
      </c>
      <c r="E92" s="26">
        <v>262.5</v>
      </c>
      <c r="F92" s="26">
        <f t="shared" ref="F92:H92" si="83">E92</f>
        <v>262.5</v>
      </c>
      <c r="G92" s="26">
        <f t="shared" si="83"/>
        <v>262.5</v>
      </c>
      <c r="H92" s="22">
        <f t="shared" si="83"/>
        <v>262.5</v>
      </c>
    </row>
    <row r="93" spans="1:8" ht="12.75" customHeight="1" x14ac:dyDescent="0.25">
      <c r="A93" s="18" t="s">
        <v>103</v>
      </c>
      <c r="B93" s="19" t="s">
        <v>50</v>
      </c>
      <c r="C93" s="18">
        <v>9</v>
      </c>
      <c r="D93" s="20">
        <v>1442</v>
      </c>
      <c r="E93" s="21">
        <v>1419.6000000000001</v>
      </c>
      <c r="F93" s="21">
        <f t="shared" ref="F93:H93" si="84">E93</f>
        <v>1419.6000000000001</v>
      </c>
      <c r="G93" s="21">
        <f t="shared" si="84"/>
        <v>1419.6000000000001</v>
      </c>
      <c r="H93" s="22">
        <f t="shared" si="84"/>
        <v>1419.6000000000001</v>
      </c>
    </row>
    <row r="94" spans="1:8" ht="12.75" customHeight="1" x14ac:dyDescent="0.25">
      <c r="A94" s="23" t="s">
        <v>104</v>
      </c>
      <c r="B94" s="24" t="s">
        <v>50</v>
      </c>
      <c r="C94" s="23">
        <v>13</v>
      </c>
      <c r="D94" s="25">
        <v>44373.87</v>
      </c>
      <c r="E94" s="26">
        <v>3603.6000000000004</v>
      </c>
      <c r="F94" s="26">
        <f t="shared" ref="F94:H94" si="85">E94</f>
        <v>3603.6000000000004</v>
      </c>
      <c r="G94" s="26">
        <f t="shared" si="85"/>
        <v>3603.6000000000004</v>
      </c>
      <c r="H94" s="22">
        <f t="shared" si="85"/>
        <v>3603.6000000000004</v>
      </c>
    </row>
    <row r="95" spans="1:8" ht="12.75" customHeight="1" x14ac:dyDescent="0.25">
      <c r="A95" s="18" t="s">
        <v>105</v>
      </c>
      <c r="B95" s="19" t="s">
        <v>50</v>
      </c>
      <c r="C95" s="18">
        <v>15</v>
      </c>
      <c r="D95" s="20">
        <v>46227.61</v>
      </c>
      <c r="E95" s="21">
        <v>950</v>
      </c>
      <c r="F95" s="21">
        <f t="shared" ref="F95:H95" si="86">E95</f>
        <v>950</v>
      </c>
      <c r="G95" s="21">
        <f t="shared" si="86"/>
        <v>950</v>
      </c>
      <c r="H95" s="22">
        <f t="shared" si="86"/>
        <v>950</v>
      </c>
    </row>
    <row r="96" spans="1:8" ht="12.75" customHeight="1" x14ac:dyDescent="0.25">
      <c r="A96" s="23" t="s">
        <v>106</v>
      </c>
      <c r="B96" s="24" t="s">
        <v>50</v>
      </c>
      <c r="C96" s="23">
        <v>5</v>
      </c>
      <c r="D96" s="25">
        <v>0</v>
      </c>
      <c r="E96" s="26" t="s">
        <v>60</v>
      </c>
      <c r="F96" s="26" t="str">
        <f t="shared" ref="F96:H96" si="87">E96</f>
        <v>Sponsorship Only</v>
      </c>
      <c r="G96" s="26" t="str">
        <f t="shared" si="87"/>
        <v>Sponsorship Only</v>
      </c>
      <c r="H96" s="22" t="str">
        <f t="shared" si="87"/>
        <v>Sponsorship Only</v>
      </c>
    </row>
    <row r="97" spans="1:8" ht="12.75" customHeight="1" x14ac:dyDescent="0.25">
      <c r="A97" s="18" t="s">
        <v>107</v>
      </c>
      <c r="B97" s="19" t="s">
        <v>50</v>
      </c>
      <c r="C97" s="18">
        <v>4</v>
      </c>
      <c r="D97" s="20">
        <v>1165</v>
      </c>
      <c r="E97" s="21">
        <v>157.5</v>
      </c>
      <c r="F97" s="21">
        <f t="shared" ref="F97:H97" si="88">E97</f>
        <v>157.5</v>
      </c>
      <c r="G97" s="21">
        <f t="shared" si="88"/>
        <v>157.5</v>
      </c>
      <c r="H97" s="22">
        <f t="shared" si="88"/>
        <v>157.5</v>
      </c>
    </row>
    <row r="98" spans="1:8" ht="12.75" customHeight="1" x14ac:dyDescent="0.25">
      <c r="A98" s="23" t="s">
        <v>108</v>
      </c>
      <c r="B98" s="24" t="s">
        <v>50</v>
      </c>
      <c r="C98" s="23">
        <v>13</v>
      </c>
      <c r="D98" s="25">
        <v>0</v>
      </c>
      <c r="E98" s="26">
        <v>0</v>
      </c>
      <c r="F98" s="26">
        <f t="shared" ref="F98:H98" si="89">E98</f>
        <v>0</v>
      </c>
      <c r="G98" s="26">
        <f t="shared" si="89"/>
        <v>0</v>
      </c>
      <c r="H98" s="22">
        <f t="shared" si="89"/>
        <v>0</v>
      </c>
    </row>
    <row r="99" spans="1:8" ht="12.75" customHeight="1" x14ac:dyDescent="0.25">
      <c r="A99" s="18" t="s">
        <v>109</v>
      </c>
      <c r="B99" s="19" t="s">
        <v>50</v>
      </c>
      <c r="C99" s="18">
        <v>9</v>
      </c>
      <c r="D99" s="20">
        <v>7470</v>
      </c>
      <c r="E99" s="21">
        <v>975.80700000000013</v>
      </c>
      <c r="F99" s="21">
        <f t="shared" ref="F99:H99" si="90">E99</f>
        <v>975.80700000000013</v>
      </c>
      <c r="G99" s="21">
        <f t="shared" si="90"/>
        <v>975.80700000000013</v>
      </c>
      <c r="H99" s="22">
        <f t="shared" si="90"/>
        <v>975.80700000000013</v>
      </c>
    </row>
    <row r="100" spans="1:8" ht="12.75" customHeight="1" x14ac:dyDescent="0.25">
      <c r="A100" s="23" t="s">
        <v>110</v>
      </c>
      <c r="B100" s="24" t="s">
        <v>50</v>
      </c>
      <c r="C100" s="23">
        <v>23</v>
      </c>
      <c r="D100" s="25">
        <v>3010</v>
      </c>
      <c r="E100" s="26">
        <v>912.38</v>
      </c>
      <c r="F100" s="26">
        <v>2000</v>
      </c>
      <c r="G100" s="26">
        <f t="shared" ref="G100:H100" si="91">F100</f>
        <v>2000</v>
      </c>
      <c r="H100" s="22">
        <f t="shared" si="91"/>
        <v>2000</v>
      </c>
    </row>
    <row r="101" spans="1:8" ht="12.75" customHeight="1" x14ac:dyDescent="0.25">
      <c r="A101" s="18" t="s">
        <v>111</v>
      </c>
      <c r="B101" s="19" t="s">
        <v>50</v>
      </c>
      <c r="C101" s="18">
        <v>18</v>
      </c>
      <c r="D101" s="20">
        <v>21156.400000000001</v>
      </c>
      <c r="E101" s="21">
        <v>2637.6</v>
      </c>
      <c r="F101" s="21">
        <f>E101+250</f>
        <v>2887.6</v>
      </c>
      <c r="G101" s="21">
        <f t="shared" ref="G101:H101" si="92">F101</f>
        <v>2887.6</v>
      </c>
      <c r="H101" s="22">
        <f t="shared" si="92"/>
        <v>2887.6</v>
      </c>
    </row>
    <row r="102" spans="1:8" ht="12.75" customHeight="1" x14ac:dyDescent="0.25">
      <c r="A102" s="23" t="s">
        <v>112</v>
      </c>
      <c r="B102" s="24" t="s">
        <v>50</v>
      </c>
      <c r="C102" s="23">
        <v>14</v>
      </c>
      <c r="D102" s="25">
        <v>3300</v>
      </c>
      <c r="E102" s="26">
        <v>104</v>
      </c>
      <c r="F102" s="26">
        <f t="shared" ref="F102:H102" si="93">E102</f>
        <v>104</v>
      </c>
      <c r="G102" s="26">
        <f t="shared" si="93"/>
        <v>104</v>
      </c>
      <c r="H102" s="22">
        <f t="shared" si="93"/>
        <v>104</v>
      </c>
    </row>
    <row r="103" spans="1:8" ht="12.75" customHeight="1" x14ac:dyDescent="0.25">
      <c r="A103" s="18" t="s">
        <v>113</v>
      </c>
      <c r="B103" s="19" t="s">
        <v>50</v>
      </c>
      <c r="C103" s="18">
        <v>14</v>
      </c>
      <c r="D103" s="20">
        <v>300</v>
      </c>
      <c r="E103" s="21">
        <v>210</v>
      </c>
      <c r="F103" s="21">
        <f t="shared" ref="F103:H103" si="94">E103</f>
        <v>210</v>
      </c>
      <c r="G103" s="21">
        <f t="shared" si="94"/>
        <v>210</v>
      </c>
      <c r="H103" s="22">
        <f t="shared" si="94"/>
        <v>210</v>
      </c>
    </row>
    <row r="104" spans="1:8" ht="12.75" customHeight="1" x14ac:dyDescent="0.25">
      <c r="A104" s="23" t="s">
        <v>114</v>
      </c>
      <c r="B104" s="24" t="s">
        <v>50</v>
      </c>
      <c r="C104" s="23">
        <v>1</v>
      </c>
      <c r="D104" s="25">
        <v>20</v>
      </c>
      <c r="E104" s="26">
        <v>20</v>
      </c>
      <c r="F104" s="26">
        <f t="shared" ref="F104:H104" si="95">E104</f>
        <v>20</v>
      </c>
      <c r="G104" s="26">
        <f t="shared" si="95"/>
        <v>20</v>
      </c>
      <c r="H104" s="22">
        <f t="shared" si="95"/>
        <v>20</v>
      </c>
    </row>
    <row r="105" spans="1:8" ht="12.75" customHeight="1" x14ac:dyDescent="0.25">
      <c r="A105" s="18" t="s">
        <v>115</v>
      </c>
      <c r="B105" s="19" t="s">
        <v>50</v>
      </c>
      <c r="C105" s="18">
        <v>8</v>
      </c>
      <c r="D105" s="20">
        <v>511</v>
      </c>
      <c r="E105" s="21">
        <v>50</v>
      </c>
      <c r="F105" s="21">
        <f t="shared" ref="F105:H105" si="96">E105</f>
        <v>50</v>
      </c>
      <c r="G105" s="21">
        <f t="shared" si="96"/>
        <v>50</v>
      </c>
      <c r="H105" s="22">
        <f t="shared" si="96"/>
        <v>50</v>
      </c>
    </row>
    <row r="106" spans="1:8" ht="12.75" customHeight="1" x14ac:dyDescent="0.25">
      <c r="A106" s="23" t="s">
        <v>116</v>
      </c>
      <c r="B106" s="24" t="s">
        <v>50</v>
      </c>
      <c r="C106" s="23">
        <v>38</v>
      </c>
      <c r="D106" s="25">
        <v>7548.17</v>
      </c>
      <c r="E106" s="26">
        <v>1575</v>
      </c>
      <c r="F106" s="26">
        <f t="shared" ref="F106:H106" si="97">E106</f>
        <v>1575</v>
      </c>
      <c r="G106" s="26">
        <f t="shared" si="97"/>
        <v>1575</v>
      </c>
      <c r="H106" s="22">
        <f t="shared" si="97"/>
        <v>1575</v>
      </c>
    </row>
    <row r="107" spans="1:8" ht="12.75" customHeight="1" x14ac:dyDescent="0.25">
      <c r="A107" s="18" t="s">
        <v>117</v>
      </c>
      <c r="B107" s="19" t="s">
        <v>50</v>
      </c>
      <c r="C107" s="18">
        <v>3</v>
      </c>
      <c r="D107" s="20">
        <v>105</v>
      </c>
      <c r="E107" s="21">
        <v>105</v>
      </c>
      <c r="F107" s="21">
        <f t="shared" ref="F107:H107" si="98">E107</f>
        <v>105</v>
      </c>
      <c r="G107" s="21">
        <f t="shared" si="98"/>
        <v>105</v>
      </c>
      <c r="H107" s="22">
        <f t="shared" si="98"/>
        <v>105</v>
      </c>
    </row>
    <row r="108" spans="1:8" ht="12.75" customHeight="1" x14ac:dyDescent="0.25">
      <c r="A108" s="23" t="s">
        <v>118</v>
      </c>
      <c r="B108" s="24" t="s">
        <v>50</v>
      </c>
      <c r="C108" s="23">
        <v>4</v>
      </c>
      <c r="D108" s="25">
        <v>200</v>
      </c>
      <c r="E108" s="26">
        <v>163.80000000000001</v>
      </c>
      <c r="F108" s="26">
        <f t="shared" ref="F108:H108" si="99">E108</f>
        <v>163.80000000000001</v>
      </c>
      <c r="G108" s="26">
        <f t="shared" si="99"/>
        <v>163.80000000000001</v>
      </c>
      <c r="H108" s="22">
        <f t="shared" si="99"/>
        <v>163.80000000000001</v>
      </c>
    </row>
    <row r="109" spans="1:8" ht="12.75" customHeight="1" x14ac:dyDescent="0.25">
      <c r="A109" s="18" t="s">
        <v>119</v>
      </c>
      <c r="B109" s="19" t="s">
        <v>50</v>
      </c>
      <c r="C109" s="18">
        <v>16</v>
      </c>
      <c r="D109" s="20">
        <v>6713.26</v>
      </c>
      <c r="E109" s="21">
        <v>1520.694</v>
      </c>
      <c r="F109" s="21">
        <f t="shared" ref="F109:H109" si="100">E109</f>
        <v>1520.694</v>
      </c>
      <c r="G109" s="21">
        <f t="shared" si="100"/>
        <v>1520.694</v>
      </c>
      <c r="H109" s="22">
        <f t="shared" si="100"/>
        <v>1520.694</v>
      </c>
    </row>
    <row r="110" spans="1:8" ht="12.75" customHeight="1" x14ac:dyDescent="0.25">
      <c r="A110" s="23" t="s">
        <v>120</v>
      </c>
      <c r="B110" s="24" t="s">
        <v>50</v>
      </c>
      <c r="C110" s="23">
        <v>13</v>
      </c>
      <c r="D110" s="25">
        <v>5879</v>
      </c>
      <c r="E110" s="26">
        <v>655.20000000000005</v>
      </c>
      <c r="F110" s="26">
        <f t="shared" ref="F110:H110" si="101">E110</f>
        <v>655.20000000000005</v>
      </c>
      <c r="G110" s="26">
        <f t="shared" si="101"/>
        <v>655.20000000000005</v>
      </c>
      <c r="H110" s="22">
        <f t="shared" si="101"/>
        <v>655.20000000000005</v>
      </c>
    </row>
    <row r="111" spans="1:8" ht="12.75" customHeight="1" x14ac:dyDescent="0.25">
      <c r="A111" s="18" t="s">
        <v>121</v>
      </c>
      <c r="B111" s="19" t="s">
        <v>50</v>
      </c>
      <c r="C111" s="18">
        <v>10</v>
      </c>
      <c r="D111" s="20">
        <v>392.51</v>
      </c>
      <c r="E111" s="21">
        <v>392.51</v>
      </c>
      <c r="F111" s="21">
        <f t="shared" ref="F111:H111" si="102">E111</f>
        <v>392.51</v>
      </c>
      <c r="G111" s="21">
        <f t="shared" si="102"/>
        <v>392.51</v>
      </c>
      <c r="H111" s="22">
        <f t="shared" si="102"/>
        <v>392.51</v>
      </c>
    </row>
    <row r="112" spans="1:8" ht="12.75" customHeight="1" x14ac:dyDescent="0.25">
      <c r="A112" s="23" t="s">
        <v>122</v>
      </c>
      <c r="B112" s="24" t="s">
        <v>50</v>
      </c>
      <c r="C112" s="23">
        <v>7</v>
      </c>
      <c r="D112" s="25">
        <v>5500</v>
      </c>
      <c r="E112" s="26">
        <v>1037.4000000000001</v>
      </c>
      <c r="F112" s="26">
        <f t="shared" ref="F112:H112" si="103">E112</f>
        <v>1037.4000000000001</v>
      </c>
      <c r="G112" s="26">
        <f t="shared" si="103"/>
        <v>1037.4000000000001</v>
      </c>
      <c r="H112" s="22">
        <f t="shared" si="103"/>
        <v>1037.4000000000001</v>
      </c>
    </row>
    <row r="113" spans="1:8" ht="12.75" customHeight="1" x14ac:dyDescent="0.25">
      <c r="A113" s="18" t="s">
        <v>123</v>
      </c>
      <c r="B113" s="19" t="s">
        <v>50</v>
      </c>
      <c r="C113" s="18">
        <v>1</v>
      </c>
      <c r="D113" s="20">
        <v>235</v>
      </c>
      <c r="E113" s="21">
        <v>50</v>
      </c>
      <c r="F113" s="21">
        <f t="shared" ref="F113:H113" si="104">E113</f>
        <v>50</v>
      </c>
      <c r="G113" s="21">
        <f t="shared" si="104"/>
        <v>50</v>
      </c>
      <c r="H113" s="22">
        <f t="shared" si="104"/>
        <v>50</v>
      </c>
    </row>
    <row r="114" spans="1:8" ht="12.75" customHeight="1" x14ac:dyDescent="0.25">
      <c r="A114" s="23" t="s">
        <v>124</v>
      </c>
      <c r="B114" s="24" t="s">
        <v>50</v>
      </c>
      <c r="C114" s="23">
        <v>1</v>
      </c>
      <c r="D114" s="25">
        <v>250</v>
      </c>
      <c r="E114" s="26">
        <v>50</v>
      </c>
      <c r="F114" s="26">
        <f t="shared" ref="F114:H114" si="105">E114</f>
        <v>50</v>
      </c>
      <c r="G114" s="26">
        <f t="shared" si="105"/>
        <v>50</v>
      </c>
      <c r="H114" s="22">
        <f t="shared" si="105"/>
        <v>50</v>
      </c>
    </row>
    <row r="115" spans="1:8" ht="12.75" customHeight="1" x14ac:dyDescent="0.25">
      <c r="A115" s="18" t="s">
        <v>125</v>
      </c>
      <c r="B115" s="19" t="s">
        <v>50</v>
      </c>
      <c r="C115" s="18">
        <v>3</v>
      </c>
      <c r="D115" s="20">
        <v>1294.24</v>
      </c>
      <c r="E115" s="21">
        <v>150</v>
      </c>
      <c r="F115" s="21">
        <f t="shared" ref="F115:H115" si="106">E115</f>
        <v>150</v>
      </c>
      <c r="G115" s="21">
        <f t="shared" si="106"/>
        <v>150</v>
      </c>
      <c r="H115" s="22">
        <f t="shared" si="106"/>
        <v>150</v>
      </c>
    </row>
    <row r="116" spans="1:8" ht="12.75" customHeight="1" x14ac:dyDescent="0.25">
      <c r="A116" s="23" t="s">
        <v>126</v>
      </c>
      <c r="B116" s="24" t="s">
        <v>50</v>
      </c>
      <c r="C116" s="23">
        <v>3</v>
      </c>
      <c r="D116" s="25">
        <v>0</v>
      </c>
      <c r="E116" s="26">
        <v>0</v>
      </c>
      <c r="F116" s="26">
        <f t="shared" ref="F116:H116" si="107">E116</f>
        <v>0</v>
      </c>
      <c r="G116" s="26">
        <f t="shared" si="107"/>
        <v>0</v>
      </c>
      <c r="H116" s="22">
        <f t="shared" si="107"/>
        <v>0</v>
      </c>
    </row>
    <row r="117" spans="1:8" ht="12.75" customHeight="1" x14ac:dyDescent="0.25">
      <c r="A117" s="18" t="s">
        <v>127</v>
      </c>
      <c r="B117" s="19" t="s">
        <v>50</v>
      </c>
      <c r="C117" s="18">
        <v>5</v>
      </c>
      <c r="D117" s="20">
        <v>1765</v>
      </c>
      <c r="E117" s="21">
        <v>288.75</v>
      </c>
      <c r="F117" s="21">
        <f t="shared" ref="F117:H117" si="108">E117</f>
        <v>288.75</v>
      </c>
      <c r="G117" s="21">
        <f t="shared" si="108"/>
        <v>288.75</v>
      </c>
      <c r="H117" s="22">
        <f t="shared" si="108"/>
        <v>288.75</v>
      </c>
    </row>
    <row r="118" spans="1:8" ht="12.75" customHeight="1" x14ac:dyDescent="0.25">
      <c r="A118" s="23" t="s">
        <v>128</v>
      </c>
      <c r="B118" s="24" t="s">
        <v>50</v>
      </c>
      <c r="C118" s="23">
        <v>12</v>
      </c>
      <c r="D118" s="25">
        <v>4902.29</v>
      </c>
      <c r="E118" s="26">
        <v>1730.4525000000001</v>
      </c>
      <c r="F118" s="26">
        <f t="shared" ref="F118:H118" si="109">E118</f>
        <v>1730.4525000000001</v>
      </c>
      <c r="G118" s="26">
        <f t="shared" si="109"/>
        <v>1730.4525000000001</v>
      </c>
      <c r="H118" s="22">
        <f t="shared" si="109"/>
        <v>1730.4525000000001</v>
      </c>
    </row>
    <row r="119" spans="1:8" ht="12.75" customHeight="1" x14ac:dyDescent="0.25">
      <c r="A119" s="18" t="s">
        <v>129</v>
      </c>
      <c r="B119" s="19" t="s">
        <v>50</v>
      </c>
      <c r="C119" s="18">
        <v>2</v>
      </c>
      <c r="D119" s="20">
        <v>3363.5</v>
      </c>
      <c r="E119" s="21">
        <v>210</v>
      </c>
      <c r="F119" s="21">
        <f t="shared" ref="F119:H119" si="110">E119</f>
        <v>210</v>
      </c>
      <c r="G119" s="21">
        <f t="shared" si="110"/>
        <v>210</v>
      </c>
      <c r="H119" s="22">
        <f t="shared" si="110"/>
        <v>210</v>
      </c>
    </row>
    <row r="120" spans="1:8" ht="12.75" customHeight="1" x14ac:dyDescent="0.25">
      <c r="A120" s="23" t="s">
        <v>130</v>
      </c>
      <c r="B120" s="24" t="s">
        <v>50</v>
      </c>
      <c r="C120" s="23">
        <v>5</v>
      </c>
      <c r="D120" s="25">
        <v>1225</v>
      </c>
      <c r="E120" s="26">
        <v>436.8</v>
      </c>
      <c r="F120" s="26">
        <f t="shared" ref="F120:H120" si="111">E120</f>
        <v>436.8</v>
      </c>
      <c r="G120" s="26">
        <f t="shared" si="111"/>
        <v>436.8</v>
      </c>
      <c r="H120" s="22">
        <f t="shared" si="111"/>
        <v>436.8</v>
      </c>
    </row>
    <row r="121" spans="1:8" ht="12.75" customHeight="1" x14ac:dyDescent="0.25">
      <c r="A121" s="18" t="s">
        <v>131</v>
      </c>
      <c r="B121" s="19" t="s">
        <v>50</v>
      </c>
      <c r="C121" s="18">
        <v>5</v>
      </c>
      <c r="D121" s="20">
        <v>0</v>
      </c>
      <c r="E121" s="21">
        <v>0</v>
      </c>
      <c r="F121" s="21">
        <f t="shared" ref="F121:H121" si="112">E121</f>
        <v>0</v>
      </c>
      <c r="G121" s="21">
        <f t="shared" si="112"/>
        <v>0</v>
      </c>
      <c r="H121" s="22">
        <f t="shared" si="112"/>
        <v>0</v>
      </c>
    </row>
    <row r="122" spans="1:8" ht="12.75" customHeight="1" x14ac:dyDescent="0.25">
      <c r="A122" s="23" t="s">
        <v>132</v>
      </c>
      <c r="B122" s="24" t="s">
        <v>50</v>
      </c>
      <c r="C122" s="23">
        <v>20</v>
      </c>
      <c r="D122" s="25">
        <v>27700</v>
      </c>
      <c r="E122" s="26">
        <v>26565</v>
      </c>
      <c r="F122" s="26">
        <f t="shared" ref="F122:H122" si="113">E122</f>
        <v>26565</v>
      </c>
      <c r="G122" s="26">
        <f t="shared" si="113"/>
        <v>26565</v>
      </c>
      <c r="H122" s="22">
        <f t="shared" si="113"/>
        <v>26565</v>
      </c>
    </row>
    <row r="123" spans="1:8" ht="12.75" customHeight="1" x14ac:dyDescent="0.25">
      <c r="A123" s="18" t="s">
        <v>133</v>
      </c>
      <c r="B123" s="19" t="s">
        <v>50</v>
      </c>
      <c r="C123" s="18">
        <v>8</v>
      </c>
      <c r="D123" s="20">
        <v>500</v>
      </c>
      <c r="E123" s="21">
        <v>299.565</v>
      </c>
      <c r="F123" s="21">
        <f t="shared" ref="F123:H123" si="114">E123</f>
        <v>299.565</v>
      </c>
      <c r="G123" s="21">
        <f t="shared" si="114"/>
        <v>299.565</v>
      </c>
      <c r="H123" s="22">
        <f t="shared" si="114"/>
        <v>299.565</v>
      </c>
    </row>
    <row r="124" spans="1:8" ht="12.75" customHeight="1" x14ac:dyDescent="0.25">
      <c r="A124" s="23" t="s">
        <v>134</v>
      </c>
      <c r="B124" s="24" t="s">
        <v>50</v>
      </c>
      <c r="C124" s="23">
        <v>17</v>
      </c>
      <c r="D124" s="25">
        <v>2370</v>
      </c>
      <c r="E124" s="26">
        <v>1680</v>
      </c>
      <c r="F124" s="26">
        <f t="shared" ref="F124:H124" si="115">E124</f>
        <v>1680</v>
      </c>
      <c r="G124" s="26">
        <f t="shared" si="115"/>
        <v>1680</v>
      </c>
      <c r="H124" s="22">
        <f t="shared" si="115"/>
        <v>1680</v>
      </c>
    </row>
    <row r="125" spans="1:8" ht="12.75" customHeight="1" x14ac:dyDescent="0.25">
      <c r="A125" s="18" t="s">
        <v>135</v>
      </c>
      <c r="B125" s="19" t="s">
        <v>50</v>
      </c>
      <c r="C125" s="18">
        <v>1</v>
      </c>
      <c r="D125" s="20">
        <v>500</v>
      </c>
      <c r="E125" s="21">
        <v>50</v>
      </c>
      <c r="F125" s="21">
        <f t="shared" ref="F125:H125" si="116">E125</f>
        <v>50</v>
      </c>
      <c r="G125" s="21">
        <f t="shared" si="116"/>
        <v>50</v>
      </c>
      <c r="H125" s="22">
        <f t="shared" si="116"/>
        <v>50</v>
      </c>
    </row>
    <row r="126" spans="1:8" ht="12.75" customHeight="1" x14ac:dyDescent="0.25">
      <c r="A126" s="23" t="s">
        <v>136</v>
      </c>
      <c r="B126" s="24" t="s">
        <v>50</v>
      </c>
      <c r="C126" s="23">
        <v>9</v>
      </c>
      <c r="D126" s="25">
        <v>500</v>
      </c>
      <c r="E126" s="26">
        <v>327.60000000000002</v>
      </c>
      <c r="F126" s="26">
        <f t="shared" ref="F126:H126" si="117">E126</f>
        <v>327.60000000000002</v>
      </c>
      <c r="G126" s="26">
        <f t="shared" si="117"/>
        <v>327.60000000000002</v>
      </c>
      <c r="H126" s="22">
        <f t="shared" si="117"/>
        <v>327.60000000000002</v>
      </c>
    </row>
    <row r="127" spans="1:8" ht="12.75" customHeight="1" x14ac:dyDescent="0.25">
      <c r="A127" s="18" t="s">
        <v>137</v>
      </c>
      <c r="B127" s="19" t="s">
        <v>50</v>
      </c>
      <c r="C127" s="18">
        <v>7</v>
      </c>
      <c r="D127" s="20">
        <v>1038.3499999999999</v>
      </c>
      <c r="E127" s="21">
        <v>262.5</v>
      </c>
      <c r="F127" s="21">
        <f t="shared" ref="F127:H127" si="118">E127</f>
        <v>262.5</v>
      </c>
      <c r="G127" s="21">
        <f t="shared" si="118"/>
        <v>262.5</v>
      </c>
      <c r="H127" s="22">
        <f t="shared" si="118"/>
        <v>262.5</v>
      </c>
    </row>
    <row r="128" spans="1:8" ht="12.75" customHeight="1" x14ac:dyDescent="0.25">
      <c r="A128" s="23" t="s">
        <v>138</v>
      </c>
      <c r="B128" s="24" t="s">
        <v>50</v>
      </c>
      <c r="C128" s="23">
        <v>21</v>
      </c>
      <c r="D128" s="25">
        <v>1450.46</v>
      </c>
      <c r="E128" s="26">
        <v>840</v>
      </c>
      <c r="F128" s="26">
        <f t="shared" ref="F128:H128" si="119">E128</f>
        <v>840</v>
      </c>
      <c r="G128" s="26">
        <f t="shared" si="119"/>
        <v>840</v>
      </c>
      <c r="H128" s="22">
        <f t="shared" si="119"/>
        <v>840</v>
      </c>
    </row>
    <row r="129" spans="1:8" ht="12.75" customHeight="1" x14ac:dyDescent="0.25">
      <c r="A129" s="18" t="s">
        <v>139</v>
      </c>
      <c r="B129" s="19" t="s">
        <v>50</v>
      </c>
      <c r="C129" s="18">
        <v>11</v>
      </c>
      <c r="D129" s="20">
        <v>193.09</v>
      </c>
      <c r="E129" s="21">
        <v>193.09</v>
      </c>
      <c r="F129" s="21">
        <f t="shared" ref="F129:H129" si="120">E129</f>
        <v>193.09</v>
      </c>
      <c r="G129" s="21">
        <f t="shared" si="120"/>
        <v>193.09</v>
      </c>
      <c r="H129" s="22">
        <f t="shared" si="120"/>
        <v>193.09</v>
      </c>
    </row>
    <row r="130" spans="1:8" ht="12.75" customHeight="1" x14ac:dyDescent="0.25">
      <c r="A130" s="23" t="s">
        <v>140</v>
      </c>
      <c r="B130" s="24" t="s">
        <v>50</v>
      </c>
      <c r="C130" s="23">
        <v>1</v>
      </c>
      <c r="D130" s="25">
        <v>315</v>
      </c>
      <c r="E130" s="26">
        <v>50</v>
      </c>
      <c r="F130" s="26">
        <f t="shared" ref="F130:H130" si="121">E130</f>
        <v>50</v>
      </c>
      <c r="G130" s="26">
        <f t="shared" si="121"/>
        <v>50</v>
      </c>
      <c r="H130" s="22">
        <f t="shared" si="121"/>
        <v>50</v>
      </c>
    </row>
    <row r="131" spans="1:8" ht="12.75" customHeight="1" x14ac:dyDescent="0.25">
      <c r="A131" s="18" t="s">
        <v>141</v>
      </c>
      <c r="B131" s="19" t="s">
        <v>50</v>
      </c>
      <c r="C131" s="18">
        <v>2</v>
      </c>
      <c r="D131" s="20">
        <v>0</v>
      </c>
      <c r="E131" s="21" t="s">
        <v>60</v>
      </c>
      <c r="F131" s="21" t="str">
        <f t="shared" ref="F131:H131" si="122">E131</f>
        <v>Sponsorship Only</v>
      </c>
      <c r="G131" s="21" t="str">
        <f t="shared" si="122"/>
        <v>Sponsorship Only</v>
      </c>
      <c r="H131" s="22" t="str">
        <f t="shared" si="122"/>
        <v>Sponsorship Only</v>
      </c>
    </row>
    <row r="132" spans="1:8" ht="12.75" customHeight="1" x14ac:dyDescent="0.25">
      <c r="A132" s="23" t="s">
        <v>142</v>
      </c>
      <c r="B132" s="24" t="s">
        <v>50</v>
      </c>
      <c r="C132" s="23">
        <v>8</v>
      </c>
      <c r="D132" s="25">
        <v>9487.34</v>
      </c>
      <c r="E132" s="26">
        <v>889.92750000000001</v>
      </c>
      <c r="F132" s="26">
        <f t="shared" ref="F132:H132" si="123">E132</f>
        <v>889.92750000000001</v>
      </c>
      <c r="G132" s="26">
        <f t="shared" si="123"/>
        <v>889.92750000000001</v>
      </c>
      <c r="H132" s="22">
        <f t="shared" si="123"/>
        <v>889.92750000000001</v>
      </c>
    </row>
    <row r="133" spans="1:8" ht="12.75" customHeight="1" x14ac:dyDescent="0.25">
      <c r="A133" s="18" t="s">
        <v>143</v>
      </c>
      <c r="B133" s="19" t="s">
        <v>50</v>
      </c>
      <c r="C133" s="18">
        <v>3</v>
      </c>
      <c r="D133" s="20">
        <v>-63</v>
      </c>
      <c r="E133" s="21">
        <v>0</v>
      </c>
      <c r="F133" s="21">
        <f t="shared" ref="F133:H133" si="124">E133</f>
        <v>0</v>
      </c>
      <c r="G133" s="21">
        <f t="shared" si="124"/>
        <v>0</v>
      </c>
      <c r="H133" s="22">
        <f t="shared" si="124"/>
        <v>0</v>
      </c>
    </row>
    <row r="134" spans="1:8" ht="12.75" customHeight="1" x14ac:dyDescent="0.25">
      <c r="A134" s="23" t="s">
        <v>144</v>
      </c>
      <c r="B134" s="24" t="s">
        <v>50</v>
      </c>
      <c r="C134" s="23">
        <v>1</v>
      </c>
      <c r="D134" s="25">
        <v>4750</v>
      </c>
      <c r="E134" s="26">
        <v>50</v>
      </c>
      <c r="F134" s="26">
        <f t="shared" ref="F134:H134" si="125">E134</f>
        <v>50</v>
      </c>
      <c r="G134" s="26">
        <f t="shared" si="125"/>
        <v>50</v>
      </c>
      <c r="H134" s="22">
        <f t="shared" si="125"/>
        <v>50</v>
      </c>
    </row>
    <row r="135" spans="1:8" ht="12.75" customHeight="1" x14ac:dyDescent="0.25">
      <c r="A135" s="18" t="s">
        <v>145</v>
      </c>
      <c r="B135" s="19" t="s">
        <v>50</v>
      </c>
      <c r="C135" s="18">
        <v>3</v>
      </c>
      <c r="D135" s="20">
        <v>900</v>
      </c>
      <c r="E135" s="21">
        <v>105</v>
      </c>
      <c r="F135" s="21">
        <f t="shared" ref="F135:H135" si="126">E135</f>
        <v>105</v>
      </c>
      <c r="G135" s="21">
        <f t="shared" si="126"/>
        <v>105</v>
      </c>
      <c r="H135" s="22">
        <f t="shared" si="126"/>
        <v>105</v>
      </c>
    </row>
    <row r="136" spans="1:8" ht="12.75" customHeight="1" x14ac:dyDescent="0.25">
      <c r="A136" s="23" t="s">
        <v>146</v>
      </c>
      <c r="B136" s="24" t="s">
        <v>50</v>
      </c>
      <c r="C136" s="23">
        <v>7</v>
      </c>
      <c r="D136" s="25">
        <v>0</v>
      </c>
      <c r="E136" s="26" t="s">
        <v>60</v>
      </c>
      <c r="F136" s="26" t="str">
        <f t="shared" ref="F136:H136" si="127">E136</f>
        <v>Sponsorship Only</v>
      </c>
      <c r="G136" s="26" t="str">
        <f t="shared" si="127"/>
        <v>Sponsorship Only</v>
      </c>
      <c r="H136" s="22" t="str">
        <f t="shared" si="127"/>
        <v>Sponsorship Only</v>
      </c>
    </row>
    <row r="137" spans="1:8" ht="12.75" customHeight="1" x14ac:dyDescent="0.25">
      <c r="A137" s="18" t="s">
        <v>147</v>
      </c>
      <c r="B137" s="19" t="s">
        <v>50</v>
      </c>
      <c r="C137" s="18">
        <v>1</v>
      </c>
      <c r="D137" s="20">
        <v>0</v>
      </c>
      <c r="E137" s="21" t="s">
        <v>60</v>
      </c>
      <c r="F137" s="21" t="str">
        <f t="shared" ref="F137:H137" si="128">E137</f>
        <v>Sponsorship Only</v>
      </c>
      <c r="G137" s="21" t="str">
        <f t="shared" si="128"/>
        <v>Sponsorship Only</v>
      </c>
      <c r="H137" s="22" t="str">
        <f t="shared" si="128"/>
        <v>Sponsorship Only</v>
      </c>
    </row>
    <row r="138" spans="1:8" ht="12.75" customHeight="1" x14ac:dyDescent="0.25">
      <c r="A138" s="23" t="s">
        <v>148</v>
      </c>
      <c r="B138" s="24" t="s">
        <v>50</v>
      </c>
      <c r="C138" s="23">
        <v>5</v>
      </c>
      <c r="D138" s="25">
        <v>3095</v>
      </c>
      <c r="E138" s="26">
        <v>218.4</v>
      </c>
      <c r="F138" s="26">
        <f t="shared" ref="F138:H138" si="129">E138</f>
        <v>218.4</v>
      </c>
      <c r="G138" s="26">
        <f t="shared" si="129"/>
        <v>218.4</v>
      </c>
      <c r="H138" s="22">
        <f t="shared" si="129"/>
        <v>218.4</v>
      </c>
    </row>
    <row r="139" spans="1:8" ht="12.75" customHeight="1" x14ac:dyDescent="0.25">
      <c r="A139" s="18" t="s">
        <v>149</v>
      </c>
      <c r="B139" s="19" t="s">
        <v>50</v>
      </c>
      <c r="C139" s="18">
        <v>16</v>
      </c>
      <c r="D139" s="20">
        <v>1500</v>
      </c>
      <c r="E139" s="21">
        <v>1310.9460000000001</v>
      </c>
      <c r="F139" s="21">
        <f t="shared" ref="F139:H139" si="130">E139</f>
        <v>1310.9460000000001</v>
      </c>
      <c r="G139" s="21">
        <f t="shared" si="130"/>
        <v>1310.9460000000001</v>
      </c>
      <c r="H139" s="22">
        <f t="shared" si="130"/>
        <v>1310.9460000000001</v>
      </c>
    </row>
    <row r="140" spans="1:8" ht="12.75" customHeight="1" x14ac:dyDescent="0.25">
      <c r="A140" s="23" t="s">
        <v>150</v>
      </c>
      <c r="B140" s="24" t="s">
        <v>50</v>
      </c>
      <c r="C140" s="23">
        <v>1</v>
      </c>
      <c r="D140" s="25">
        <v>12000</v>
      </c>
      <c r="E140" s="26">
        <v>50</v>
      </c>
      <c r="F140" s="26">
        <f t="shared" ref="F140:H140" si="131">E140</f>
        <v>50</v>
      </c>
      <c r="G140" s="26">
        <f t="shared" si="131"/>
        <v>50</v>
      </c>
      <c r="H140" s="22">
        <f t="shared" si="131"/>
        <v>50</v>
      </c>
    </row>
    <row r="141" spans="1:8" ht="12.75" customHeight="1" x14ac:dyDescent="0.25">
      <c r="A141" s="18" t="s">
        <v>151</v>
      </c>
      <c r="B141" s="19" t="s">
        <v>50</v>
      </c>
      <c r="C141" s="18">
        <v>3</v>
      </c>
      <c r="D141" s="20">
        <v>1000</v>
      </c>
      <c r="E141" s="21">
        <v>150</v>
      </c>
      <c r="F141" s="21">
        <f t="shared" ref="F141:H141" si="132">E141</f>
        <v>150</v>
      </c>
      <c r="G141" s="21">
        <f t="shared" si="132"/>
        <v>150</v>
      </c>
      <c r="H141" s="22">
        <f t="shared" si="132"/>
        <v>150</v>
      </c>
    </row>
    <row r="142" spans="1:8" ht="12.75" customHeight="1" x14ac:dyDescent="0.25">
      <c r="A142" s="23" t="s">
        <v>152</v>
      </c>
      <c r="B142" s="24" t="s">
        <v>50</v>
      </c>
      <c r="C142" s="23">
        <v>12</v>
      </c>
      <c r="D142" s="25">
        <v>1450</v>
      </c>
      <c r="E142" s="26">
        <v>1102.2803064000002</v>
      </c>
      <c r="F142" s="26">
        <f t="shared" ref="F142:H142" si="133">E142</f>
        <v>1102.2803064000002</v>
      </c>
      <c r="G142" s="26">
        <f t="shared" si="133"/>
        <v>1102.2803064000002</v>
      </c>
      <c r="H142" s="22">
        <f t="shared" si="133"/>
        <v>1102.2803064000002</v>
      </c>
    </row>
    <row r="143" spans="1:8" ht="12.75" customHeight="1" x14ac:dyDescent="0.25">
      <c r="A143" s="18" t="s">
        <v>153</v>
      </c>
      <c r="B143" s="19" t="s">
        <v>50</v>
      </c>
      <c r="C143" s="18">
        <v>9</v>
      </c>
      <c r="D143" s="20">
        <v>2000</v>
      </c>
      <c r="E143" s="21">
        <v>1037.4000000000001</v>
      </c>
      <c r="F143" s="21">
        <f t="shared" ref="F143:H143" si="134">E143</f>
        <v>1037.4000000000001</v>
      </c>
      <c r="G143" s="21">
        <f t="shared" si="134"/>
        <v>1037.4000000000001</v>
      </c>
      <c r="H143" s="22">
        <f t="shared" si="134"/>
        <v>1037.4000000000001</v>
      </c>
    </row>
    <row r="144" spans="1:8" ht="12.75" customHeight="1" x14ac:dyDescent="0.25">
      <c r="A144" s="23" t="s">
        <v>154</v>
      </c>
      <c r="B144" s="24" t="s">
        <v>50</v>
      </c>
      <c r="C144" s="23">
        <v>24</v>
      </c>
      <c r="D144" s="25">
        <v>8000</v>
      </c>
      <c r="E144" s="26">
        <v>0</v>
      </c>
      <c r="F144" s="26">
        <v>3850</v>
      </c>
      <c r="G144" s="26">
        <f t="shared" ref="G144:H144" si="135">F144</f>
        <v>3850</v>
      </c>
      <c r="H144" s="22">
        <f t="shared" si="135"/>
        <v>3850</v>
      </c>
    </row>
    <row r="145" spans="1:8" ht="12.75" customHeight="1" x14ac:dyDescent="0.25">
      <c r="A145" s="18" t="s">
        <v>155</v>
      </c>
      <c r="B145" s="19" t="s">
        <v>50</v>
      </c>
      <c r="C145" s="18">
        <v>7</v>
      </c>
      <c r="D145" s="20">
        <v>1400</v>
      </c>
      <c r="E145" s="21">
        <v>273</v>
      </c>
      <c r="F145" s="21">
        <f t="shared" ref="F145:H145" si="136">E145</f>
        <v>273</v>
      </c>
      <c r="G145" s="21">
        <f t="shared" si="136"/>
        <v>273</v>
      </c>
      <c r="H145" s="22">
        <f t="shared" si="136"/>
        <v>273</v>
      </c>
    </row>
    <row r="146" spans="1:8" ht="12.75" customHeight="1" x14ac:dyDescent="0.25">
      <c r="A146" s="23" t="s">
        <v>156</v>
      </c>
      <c r="B146" s="24" t="s">
        <v>50</v>
      </c>
      <c r="C146" s="23">
        <v>2</v>
      </c>
      <c r="D146" s="25">
        <v>682</v>
      </c>
      <c r="E146" s="26">
        <v>200</v>
      </c>
      <c r="F146" s="26">
        <f t="shared" ref="F146:H146" si="137">E146</f>
        <v>200</v>
      </c>
      <c r="G146" s="26">
        <f t="shared" si="137"/>
        <v>200</v>
      </c>
      <c r="H146" s="22">
        <f t="shared" si="137"/>
        <v>200</v>
      </c>
    </row>
    <row r="147" spans="1:8" ht="12.75" customHeight="1" x14ac:dyDescent="0.25">
      <c r="A147" s="18" t="s">
        <v>157</v>
      </c>
      <c r="B147" s="19" t="s">
        <v>50</v>
      </c>
      <c r="C147" s="18">
        <v>12</v>
      </c>
      <c r="D147" s="20">
        <v>750</v>
      </c>
      <c r="E147" s="21">
        <v>367.5</v>
      </c>
      <c r="F147" s="21">
        <f t="shared" ref="F147:H147" si="138">E147</f>
        <v>367.5</v>
      </c>
      <c r="G147" s="21">
        <f t="shared" si="138"/>
        <v>367.5</v>
      </c>
      <c r="H147" s="22">
        <f t="shared" si="138"/>
        <v>367.5</v>
      </c>
    </row>
    <row r="148" spans="1:8" ht="12.75" customHeight="1" x14ac:dyDescent="0.25">
      <c r="A148" s="23" t="s">
        <v>158</v>
      </c>
      <c r="B148" s="24" t="s">
        <v>50</v>
      </c>
      <c r="C148" s="23">
        <v>14</v>
      </c>
      <c r="D148" s="25">
        <v>5770</v>
      </c>
      <c r="E148" s="26">
        <v>3835.827996</v>
      </c>
      <c r="F148" s="26">
        <f t="shared" ref="F148:H148" si="139">E148</f>
        <v>3835.827996</v>
      </c>
      <c r="G148" s="26">
        <f t="shared" si="139"/>
        <v>3835.827996</v>
      </c>
      <c r="H148" s="22">
        <f t="shared" si="139"/>
        <v>3835.827996</v>
      </c>
    </row>
    <row r="149" spans="1:8" ht="12.75" customHeight="1" x14ac:dyDescent="0.25">
      <c r="A149" s="18" t="s">
        <v>159</v>
      </c>
      <c r="B149" s="19" t="s">
        <v>50</v>
      </c>
      <c r="C149" s="18">
        <v>16</v>
      </c>
      <c r="D149" s="20">
        <v>2131</v>
      </c>
      <c r="E149" s="21">
        <v>689.64</v>
      </c>
      <c r="F149" s="21">
        <f t="shared" ref="F149:H149" si="140">E149</f>
        <v>689.64</v>
      </c>
      <c r="G149" s="21">
        <f t="shared" si="140"/>
        <v>689.64</v>
      </c>
      <c r="H149" s="22">
        <f t="shared" si="140"/>
        <v>689.64</v>
      </c>
    </row>
    <row r="150" spans="1:8" ht="12.75" customHeight="1" x14ac:dyDescent="0.25">
      <c r="A150" s="23" t="s">
        <v>160</v>
      </c>
      <c r="B150" s="24" t="s">
        <v>50</v>
      </c>
      <c r="C150" s="23">
        <v>6</v>
      </c>
      <c r="D150" s="25">
        <v>0</v>
      </c>
      <c r="E150" s="26" t="s">
        <v>60</v>
      </c>
      <c r="F150" s="26" t="str">
        <f t="shared" ref="F150:H150" si="141">E150</f>
        <v>Sponsorship Only</v>
      </c>
      <c r="G150" s="26" t="str">
        <f t="shared" si="141"/>
        <v>Sponsorship Only</v>
      </c>
      <c r="H150" s="22" t="str">
        <f t="shared" si="141"/>
        <v>Sponsorship Only</v>
      </c>
    </row>
    <row r="151" spans="1:8" ht="12.75" customHeight="1" x14ac:dyDescent="0.25">
      <c r="A151" s="18" t="s">
        <v>161</v>
      </c>
      <c r="B151" s="19" t="s">
        <v>50</v>
      </c>
      <c r="C151" s="18">
        <v>1</v>
      </c>
      <c r="D151" s="20">
        <v>0</v>
      </c>
      <c r="E151" s="21" t="s">
        <v>60</v>
      </c>
      <c r="F151" s="21" t="str">
        <f t="shared" ref="F151:H151" si="142">E151</f>
        <v>Sponsorship Only</v>
      </c>
      <c r="G151" s="21" t="str">
        <f t="shared" si="142"/>
        <v>Sponsorship Only</v>
      </c>
      <c r="H151" s="22" t="str">
        <f t="shared" si="142"/>
        <v>Sponsorship Only</v>
      </c>
    </row>
    <row r="152" spans="1:8" ht="12.75" customHeight="1" x14ac:dyDescent="0.25">
      <c r="A152" s="23" t="s">
        <v>162</v>
      </c>
      <c r="B152" s="24" t="s">
        <v>50</v>
      </c>
      <c r="C152" s="23">
        <v>8</v>
      </c>
      <c r="D152" s="25">
        <v>625</v>
      </c>
      <c r="E152" s="26">
        <v>625</v>
      </c>
      <c r="F152" s="26">
        <f t="shared" ref="F152:H152" si="143">E152</f>
        <v>625</v>
      </c>
      <c r="G152" s="26">
        <f t="shared" si="143"/>
        <v>625</v>
      </c>
      <c r="H152" s="22">
        <f t="shared" si="143"/>
        <v>625</v>
      </c>
    </row>
    <row r="153" spans="1:8" ht="12.75" customHeight="1" x14ac:dyDescent="0.25">
      <c r="A153" s="18" t="s">
        <v>163</v>
      </c>
      <c r="B153" s="19" t="s">
        <v>50</v>
      </c>
      <c r="C153" s="18">
        <v>6</v>
      </c>
      <c r="D153" s="20">
        <v>250</v>
      </c>
      <c r="E153" s="21">
        <v>250</v>
      </c>
      <c r="F153" s="21">
        <f t="shared" ref="F153:H153" si="144">E153</f>
        <v>250</v>
      </c>
      <c r="G153" s="21">
        <f t="shared" si="144"/>
        <v>250</v>
      </c>
      <c r="H153" s="22">
        <f t="shared" si="144"/>
        <v>250</v>
      </c>
    </row>
    <row r="154" spans="1:8" ht="12.75" customHeight="1" x14ac:dyDescent="0.25">
      <c r="A154" s="23" t="s">
        <v>164</v>
      </c>
      <c r="B154" s="24" t="s">
        <v>50</v>
      </c>
      <c r="C154" s="23">
        <v>34</v>
      </c>
      <c r="D154" s="25">
        <v>79925</v>
      </c>
      <c r="E154" s="26">
        <v>13008.90864</v>
      </c>
      <c r="F154" s="26">
        <f t="shared" ref="F154:H154" si="145">E154</f>
        <v>13008.90864</v>
      </c>
      <c r="G154" s="26">
        <f t="shared" si="145"/>
        <v>13008.90864</v>
      </c>
      <c r="H154" s="22">
        <f t="shared" si="145"/>
        <v>13008.90864</v>
      </c>
    </row>
    <row r="155" spans="1:8" ht="12.75" customHeight="1" x14ac:dyDescent="0.25">
      <c r="A155" s="18" t="s">
        <v>165</v>
      </c>
      <c r="B155" s="19" t="s">
        <v>50</v>
      </c>
      <c r="C155" s="18">
        <v>7</v>
      </c>
      <c r="D155" s="20">
        <v>1572.17</v>
      </c>
      <c r="E155" s="21">
        <v>327.60000000000002</v>
      </c>
      <c r="F155" s="21">
        <f t="shared" ref="F155:H155" si="146">E155</f>
        <v>327.60000000000002</v>
      </c>
      <c r="G155" s="21">
        <f t="shared" si="146"/>
        <v>327.60000000000002</v>
      </c>
      <c r="H155" s="22">
        <f t="shared" si="146"/>
        <v>327.60000000000002</v>
      </c>
    </row>
    <row r="156" spans="1:8" ht="12.75" customHeight="1" x14ac:dyDescent="0.25">
      <c r="A156" s="23" t="s">
        <v>166</v>
      </c>
      <c r="B156" s="24" t="s">
        <v>50</v>
      </c>
      <c r="C156" s="23">
        <v>10</v>
      </c>
      <c r="D156" s="25">
        <v>1200</v>
      </c>
      <c r="E156" s="26">
        <v>934.97040000000004</v>
      </c>
      <c r="F156" s="26">
        <v>1100</v>
      </c>
      <c r="G156" s="26">
        <f t="shared" ref="G156:H156" si="147">F156</f>
        <v>1100</v>
      </c>
      <c r="H156" s="22">
        <f t="shared" si="147"/>
        <v>1100</v>
      </c>
    </row>
    <row r="157" spans="1:8" ht="12.75" customHeight="1" x14ac:dyDescent="0.25">
      <c r="A157" s="18" t="s">
        <v>167</v>
      </c>
      <c r="B157" s="19" t="s">
        <v>50</v>
      </c>
      <c r="C157" s="18">
        <v>1</v>
      </c>
      <c r="D157" s="20">
        <v>2305.6</v>
      </c>
      <c r="E157" s="21">
        <v>50</v>
      </c>
      <c r="F157" s="21">
        <f t="shared" ref="F157:H157" si="148">E157</f>
        <v>50</v>
      </c>
      <c r="G157" s="21">
        <f t="shared" si="148"/>
        <v>50</v>
      </c>
      <c r="H157" s="22">
        <f t="shared" si="148"/>
        <v>50</v>
      </c>
    </row>
    <row r="158" spans="1:8" ht="12.75" customHeight="1" x14ac:dyDescent="0.25">
      <c r="A158" s="23" t="s">
        <v>168</v>
      </c>
      <c r="B158" s="24" t="s">
        <v>50</v>
      </c>
      <c r="C158" s="23">
        <v>8</v>
      </c>
      <c r="D158" s="25">
        <v>5294</v>
      </c>
      <c r="E158" s="26">
        <v>682.5</v>
      </c>
      <c r="F158" s="26">
        <f t="shared" ref="F158:H158" si="149">E158</f>
        <v>682.5</v>
      </c>
      <c r="G158" s="26">
        <f t="shared" si="149"/>
        <v>682.5</v>
      </c>
      <c r="H158" s="22">
        <f t="shared" si="149"/>
        <v>682.5</v>
      </c>
    </row>
    <row r="159" spans="1:8" ht="12.75" customHeight="1" x14ac:dyDescent="0.25">
      <c r="A159" s="18" t="s">
        <v>169</v>
      </c>
      <c r="B159" s="19" t="s">
        <v>50</v>
      </c>
      <c r="C159" s="18">
        <v>2</v>
      </c>
      <c r="D159" s="20">
        <v>24980</v>
      </c>
      <c r="E159" s="21">
        <v>200</v>
      </c>
      <c r="F159" s="21">
        <f t="shared" ref="F159:H159" si="150">E159</f>
        <v>200</v>
      </c>
      <c r="G159" s="21">
        <f t="shared" si="150"/>
        <v>200</v>
      </c>
      <c r="H159" s="22">
        <f t="shared" si="150"/>
        <v>200</v>
      </c>
    </row>
    <row r="160" spans="1:8" ht="12.75" customHeight="1" x14ac:dyDescent="0.25">
      <c r="A160" s="23" t="s">
        <v>170</v>
      </c>
      <c r="B160" s="24" t="s">
        <v>50</v>
      </c>
      <c r="C160" s="23">
        <v>31</v>
      </c>
      <c r="D160" s="25">
        <v>5852</v>
      </c>
      <c r="E160" s="26">
        <v>4551.4350000000004</v>
      </c>
      <c r="F160" s="26">
        <f t="shared" ref="F160:H160" si="151">E160</f>
        <v>4551.4350000000004</v>
      </c>
      <c r="G160" s="26">
        <f t="shared" si="151"/>
        <v>4551.4350000000004</v>
      </c>
      <c r="H160" s="22">
        <f t="shared" si="151"/>
        <v>4551.4350000000004</v>
      </c>
    </row>
    <row r="161" spans="1:8" ht="12.75" customHeight="1" x14ac:dyDescent="0.25">
      <c r="A161" s="18" t="s">
        <v>171</v>
      </c>
      <c r="B161" s="19" t="s">
        <v>50</v>
      </c>
      <c r="C161" s="18">
        <v>5</v>
      </c>
      <c r="D161" s="20">
        <v>1150</v>
      </c>
      <c r="E161" s="21">
        <v>163.80000000000001</v>
      </c>
      <c r="F161" s="21">
        <f t="shared" ref="F161:H161" si="152">E161</f>
        <v>163.80000000000001</v>
      </c>
      <c r="G161" s="21">
        <f t="shared" si="152"/>
        <v>163.80000000000001</v>
      </c>
      <c r="H161" s="22">
        <f t="shared" si="152"/>
        <v>163.80000000000001</v>
      </c>
    </row>
    <row r="162" spans="1:8" ht="12.75" customHeight="1" x14ac:dyDescent="0.25">
      <c r="A162" s="23" t="s">
        <v>172</v>
      </c>
      <c r="B162" s="24" t="s">
        <v>50</v>
      </c>
      <c r="C162" s="23">
        <v>1</v>
      </c>
      <c r="D162" s="25">
        <v>500</v>
      </c>
      <c r="E162" s="26">
        <v>50</v>
      </c>
      <c r="F162" s="26">
        <f t="shared" ref="F162:H162" si="153">E162</f>
        <v>50</v>
      </c>
      <c r="G162" s="26">
        <f t="shared" si="153"/>
        <v>50</v>
      </c>
      <c r="H162" s="22">
        <f t="shared" si="153"/>
        <v>50</v>
      </c>
    </row>
    <row r="163" spans="1:8" ht="12.75" customHeight="1" x14ac:dyDescent="0.25">
      <c r="A163" s="18" t="s">
        <v>173</v>
      </c>
      <c r="B163" s="19" t="s">
        <v>50</v>
      </c>
      <c r="C163" s="18">
        <v>2</v>
      </c>
      <c r="D163" s="20">
        <v>4802.21</v>
      </c>
      <c r="E163" s="21">
        <v>200</v>
      </c>
      <c r="F163" s="21">
        <f t="shared" ref="F163:H163" si="154">E163</f>
        <v>200</v>
      </c>
      <c r="G163" s="21">
        <f t="shared" si="154"/>
        <v>200</v>
      </c>
      <c r="H163" s="22">
        <f t="shared" si="154"/>
        <v>200</v>
      </c>
    </row>
    <row r="164" spans="1:8" ht="12.75" customHeight="1" x14ac:dyDescent="0.25">
      <c r="A164" s="23" t="s">
        <v>174</v>
      </c>
      <c r="B164" s="24" t="s">
        <v>50</v>
      </c>
      <c r="C164" s="23">
        <v>1</v>
      </c>
      <c r="D164" s="25">
        <v>476.91</v>
      </c>
      <c r="E164" s="26">
        <v>50</v>
      </c>
      <c r="F164" s="26">
        <f t="shared" ref="F164:H164" si="155">E164</f>
        <v>50</v>
      </c>
      <c r="G164" s="26">
        <f t="shared" si="155"/>
        <v>50</v>
      </c>
      <c r="H164" s="22">
        <f t="shared" si="155"/>
        <v>50</v>
      </c>
    </row>
    <row r="165" spans="1:8" ht="12.75" customHeight="1" x14ac:dyDescent="0.25">
      <c r="A165" s="18" t="s">
        <v>175</v>
      </c>
      <c r="B165" s="19" t="s">
        <v>50</v>
      </c>
      <c r="C165" s="18">
        <v>1</v>
      </c>
      <c r="D165" s="20">
        <v>1600</v>
      </c>
      <c r="E165" s="21">
        <v>50</v>
      </c>
      <c r="F165" s="21">
        <f t="shared" ref="F165:H165" si="156">E165</f>
        <v>50</v>
      </c>
      <c r="G165" s="21">
        <f t="shared" si="156"/>
        <v>50</v>
      </c>
      <c r="H165" s="22">
        <f t="shared" si="156"/>
        <v>50</v>
      </c>
    </row>
    <row r="166" spans="1:8" ht="12.75" customHeight="1" x14ac:dyDescent="0.25">
      <c r="A166" s="23" t="s">
        <v>176</v>
      </c>
      <c r="B166" s="24" t="s">
        <v>50</v>
      </c>
      <c r="C166" s="23">
        <v>1</v>
      </c>
      <c r="D166" s="25">
        <v>485</v>
      </c>
      <c r="E166" s="26">
        <v>50</v>
      </c>
      <c r="F166" s="26">
        <f t="shared" ref="F166:H166" si="157">E166</f>
        <v>50</v>
      </c>
      <c r="G166" s="26">
        <f t="shared" si="157"/>
        <v>50</v>
      </c>
      <c r="H166" s="22">
        <f t="shared" si="157"/>
        <v>50</v>
      </c>
    </row>
    <row r="167" spans="1:8" ht="12.75" customHeight="1" x14ac:dyDescent="0.25">
      <c r="A167" s="18" t="s">
        <v>177</v>
      </c>
      <c r="B167" s="19" t="s">
        <v>50</v>
      </c>
      <c r="C167" s="18">
        <v>10</v>
      </c>
      <c r="D167" s="20">
        <v>1200</v>
      </c>
      <c r="E167" s="21">
        <v>1200</v>
      </c>
      <c r="F167" s="21">
        <f t="shared" ref="F167:H167" si="158">E167</f>
        <v>1200</v>
      </c>
      <c r="G167" s="21">
        <f t="shared" si="158"/>
        <v>1200</v>
      </c>
      <c r="H167" s="22">
        <f t="shared" si="158"/>
        <v>1200</v>
      </c>
    </row>
    <row r="168" spans="1:8" ht="12.75" customHeight="1" x14ac:dyDescent="0.25">
      <c r="A168" s="23" t="s">
        <v>178</v>
      </c>
      <c r="B168" s="24" t="s">
        <v>50</v>
      </c>
      <c r="C168" s="23">
        <v>1</v>
      </c>
      <c r="D168" s="25">
        <v>2425</v>
      </c>
      <c r="E168" s="26">
        <v>50</v>
      </c>
      <c r="F168" s="26">
        <v>250</v>
      </c>
      <c r="G168" s="26">
        <f t="shared" ref="G168:H168" si="159">F168</f>
        <v>250</v>
      </c>
      <c r="H168" s="22">
        <f t="shared" si="159"/>
        <v>250</v>
      </c>
    </row>
    <row r="169" spans="1:8" ht="12.75" customHeight="1" x14ac:dyDescent="0.25">
      <c r="A169" s="18" t="s">
        <v>179</v>
      </c>
      <c r="B169" s="19" t="s">
        <v>50</v>
      </c>
      <c r="C169" s="18">
        <v>2</v>
      </c>
      <c r="D169" s="20">
        <v>168.53</v>
      </c>
      <c r="E169" s="21">
        <v>200</v>
      </c>
      <c r="F169" s="21">
        <f t="shared" ref="F169:H169" si="160">E169</f>
        <v>200</v>
      </c>
      <c r="G169" s="21">
        <f t="shared" si="160"/>
        <v>200</v>
      </c>
      <c r="H169" s="22">
        <f t="shared" si="160"/>
        <v>200</v>
      </c>
    </row>
    <row r="170" spans="1:8" ht="12.75" customHeight="1" x14ac:dyDescent="0.25">
      <c r="A170" s="23" t="s">
        <v>180</v>
      </c>
      <c r="B170" s="24" t="s">
        <v>50</v>
      </c>
      <c r="C170" s="23">
        <v>8</v>
      </c>
      <c r="D170" s="25">
        <v>2080</v>
      </c>
      <c r="E170" s="26">
        <v>682.5</v>
      </c>
      <c r="F170" s="26">
        <f t="shared" ref="F170:H170" si="161">E170</f>
        <v>682.5</v>
      </c>
      <c r="G170" s="26">
        <f t="shared" si="161"/>
        <v>682.5</v>
      </c>
      <c r="H170" s="22">
        <f t="shared" si="161"/>
        <v>682.5</v>
      </c>
    </row>
    <row r="171" spans="1:8" ht="12.75" customHeight="1" x14ac:dyDescent="0.25">
      <c r="A171" s="18" t="s">
        <v>181</v>
      </c>
      <c r="B171" s="19" t="s">
        <v>50</v>
      </c>
      <c r="C171" s="18">
        <v>2</v>
      </c>
      <c r="D171" s="20">
        <v>658.5</v>
      </c>
      <c r="E171" s="21">
        <v>200</v>
      </c>
      <c r="F171" s="21">
        <f t="shared" ref="F171:H171" si="162">E171</f>
        <v>200</v>
      </c>
      <c r="G171" s="21">
        <f t="shared" si="162"/>
        <v>200</v>
      </c>
      <c r="H171" s="22">
        <f t="shared" si="162"/>
        <v>200</v>
      </c>
    </row>
    <row r="172" spans="1:8" ht="12.75" customHeight="1" x14ac:dyDescent="0.25">
      <c r="A172" s="23" t="s">
        <v>182</v>
      </c>
      <c r="B172" s="24" t="s">
        <v>50</v>
      </c>
      <c r="C172" s="23">
        <v>3</v>
      </c>
      <c r="D172" s="25">
        <v>1000</v>
      </c>
      <c r="E172" s="26">
        <v>210</v>
      </c>
      <c r="F172" s="26">
        <f t="shared" ref="F172:H172" si="163">E172</f>
        <v>210</v>
      </c>
      <c r="G172" s="26">
        <f t="shared" si="163"/>
        <v>210</v>
      </c>
      <c r="H172" s="22">
        <f t="shared" si="163"/>
        <v>210</v>
      </c>
    </row>
    <row r="173" spans="1:8" ht="12.75" customHeight="1" x14ac:dyDescent="0.25">
      <c r="A173" s="18" t="s">
        <v>183</v>
      </c>
      <c r="B173" s="19" t="s">
        <v>50</v>
      </c>
      <c r="C173" s="18">
        <v>5</v>
      </c>
      <c r="D173" s="20">
        <v>7665</v>
      </c>
      <c r="E173" s="21">
        <v>600.6</v>
      </c>
      <c r="F173" s="21">
        <f t="shared" ref="F173:H173" si="164">E173</f>
        <v>600.6</v>
      </c>
      <c r="G173" s="21">
        <f t="shared" si="164"/>
        <v>600.6</v>
      </c>
      <c r="H173" s="22">
        <f t="shared" si="164"/>
        <v>600.6</v>
      </c>
    </row>
    <row r="174" spans="1:8" ht="12.75" customHeight="1" x14ac:dyDescent="0.25">
      <c r="A174" s="23" t="s">
        <v>184</v>
      </c>
      <c r="B174" s="24" t="s">
        <v>50</v>
      </c>
      <c r="C174" s="23">
        <v>1</v>
      </c>
      <c r="D174" s="25">
        <v>205</v>
      </c>
      <c r="E174" s="26">
        <v>50</v>
      </c>
      <c r="F174" s="26">
        <f t="shared" ref="F174:H174" si="165">E174</f>
        <v>50</v>
      </c>
      <c r="G174" s="26">
        <f t="shared" si="165"/>
        <v>50</v>
      </c>
      <c r="H174" s="22">
        <f t="shared" si="165"/>
        <v>50</v>
      </c>
    </row>
    <row r="175" spans="1:8" ht="12.75" customHeight="1" x14ac:dyDescent="0.25">
      <c r="A175" s="18" t="s">
        <v>185</v>
      </c>
      <c r="B175" s="19" t="s">
        <v>50</v>
      </c>
      <c r="C175" s="18">
        <v>16</v>
      </c>
      <c r="D175" s="20">
        <v>1284.96</v>
      </c>
      <c r="E175" s="21">
        <v>877.48752000000002</v>
      </c>
      <c r="F175" s="21">
        <f t="shared" ref="F175:H175" si="166">E175</f>
        <v>877.48752000000002</v>
      </c>
      <c r="G175" s="21">
        <f t="shared" si="166"/>
        <v>877.48752000000002</v>
      </c>
      <c r="H175" s="22">
        <f t="shared" si="166"/>
        <v>877.48752000000002</v>
      </c>
    </row>
    <row r="176" spans="1:8" ht="12.75" customHeight="1" x14ac:dyDescent="0.25">
      <c r="A176" s="23" t="s">
        <v>186</v>
      </c>
      <c r="B176" s="24" t="s">
        <v>50</v>
      </c>
      <c r="C176" s="23">
        <v>1</v>
      </c>
      <c r="D176" s="25">
        <v>150</v>
      </c>
      <c r="E176" s="26">
        <v>50</v>
      </c>
      <c r="F176" s="26">
        <f t="shared" ref="F176:H176" si="167">E176</f>
        <v>50</v>
      </c>
      <c r="G176" s="26">
        <f t="shared" si="167"/>
        <v>50</v>
      </c>
      <c r="H176" s="22">
        <f t="shared" si="167"/>
        <v>50</v>
      </c>
    </row>
    <row r="177" spans="1:8" ht="12.75" customHeight="1" x14ac:dyDescent="0.25">
      <c r="A177" s="18" t="s">
        <v>187</v>
      </c>
      <c r="B177" s="19" t="s">
        <v>50</v>
      </c>
      <c r="C177" s="18">
        <v>26</v>
      </c>
      <c r="D177" s="20">
        <v>27360</v>
      </c>
      <c r="E177" s="21">
        <v>8708.7000000000007</v>
      </c>
      <c r="F177" s="21">
        <f t="shared" ref="F177:H177" si="168">E177</f>
        <v>8708.7000000000007</v>
      </c>
      <c r="G177" s="21">
        <f t="shared" si="168"/>
        <v>8708.7000000000007</v>
      </c>
      <c r="H177" s="22">
        <f t="shared" si="168"/>
        <v>8708.7000000000007</v>
      </c>
    </row>
    <row r="178" spans="1:8" ht="12.75" customHeight="1" x14ac:dyDescent="0.25">
      <c r="A178" s="23" t="s">
        <v>188</v>
      </c>
      <c r="B178" s="24" t="s">
        <v>50</v>
      </c>
      <c r="C178" s="23">
        <v>11</v>
      </c>
      <c r="D178" s="25">
        <v>4125</v>
      </c>
      <c r="E178" s="26">
        <v>1604.5979040000002</v>
      </c>
      <c r="F178" s="26">
        <f t="shared" ref="F178:H178" si="169">E178</f>
        <v>1604.5979040000002</v>
      </c>
      <c r="G178" s="26">
        <f t="shared" si="169"/>
        <v>1604.5979040000002</v>
      </c>
      <c r="H178" s="22">
        <f t="shared" si="169"/>
        <v>1604.5979040000002</v>
      </c>
    </row>
    <row r="179" spans="1:8" ht="12.75" customHeight="1" x14ac:dyDescent="0.25">
      <c r="A179" s="18" t="s">
        <v>189</v>
      </c>
      <c r="B179" s="19" t="s">
        <v>50</v>
      </c>
      <c r="C179" s="18">
        <v>1</v>
      </c>
      <c r="D179" s="20">
        <v>34455</v>
      </c>
      <c r="E179" s="21">
        <v>50</v>
      </c>
      <c r="F179" s="21">
        <f t="shared" ref="F179:H179" si="170">E179</f>
        <v>50</v>
      </c>
      <c r="G179" s="21">
        <f t="shared" si="170"/>
        <v>50</v>
      </c>
      <c r="H179" s="22">
        <f t="shared" si="170"/>
        <v>50</v>
      </c>
    </row>
    <row r="180" spans="1:8" ht="12.75" customHeight="1" x14ac:dyDescent="0.25">
      <c r="A180" s="23" t="s">
        <v>190</v>
      </c>
      <c r="B180" s="24" t="s">
        <v>50</v>
      </c>
      <c r="C180" s="23">
        <v>6</v>
      </c>
      <c r="D180" s="25">
        <v>160</v>
      </c>
      <c r="E180" s="26">
        <v>160</v>
      </c>
      <c r="F180" s="26">
        <f t="shared" ref="F180:H180" si="171">E180</f>
        <v>160</v>
      </c>
      <c r="G180" s="26">
        <f t="shared" si="171"/>
        <v>160</v>
      </c>
      <c r="H180" s="22">
        <f t="shared" si="171"/>
        <v>160</v>
      </c>
    </row>
    <row r="181" spans="1:8" ht="12.75" customHeight="1" x14ac:dyDescent="0.25">
      <c r="A181" s="18" t="s">
        <v>191</v>
      </c>
      <c r="B181" s="19" t="s">
        <v>50</v>
      </c>
      <c r="C181" s="18">
        <v>9</v>
      </c>
      <c r="D181" s="20">
        <v>1250</v>
      </c>
      <c r="E181" s="21">
        <v>645.12</v>
      </c>
      <c r="F181" s="21">
        <f t="shared" ref="F181:H181" si="172">E181</f>
        <v>645.12</v>
      </c>
      <c r="G181" s="21">
        <f t="shared" si="172"/>
        <v>645.12</v>
      </c>
      <c r="H181" s="22">
        <f t="shared" si="172"/>
        <v>645.12</v>
      </c>
    </row>
    <row r="182" spans="1:8" ht="12.75" customHeight="1" x14ac:dyDescent="0.25">
      <c r="A182" s="23" t="s">
        <v>192</v>
      </c>
      <c r="B182" s="24" t="s">
        <v>50</v>
      </c>
      <c r="C182" s="23">
        <v>12</v>
      </c>
      <c r="D182" s="25">
        <v>1995</v>
      </c>
      <c r="E182" s="26">
        <v>871.27488000000005</v>
      </c>
      <c r="F182" s="26">
        <f t="shared" ref="F182:H182" si="173">E182</f>
        <v>871.27488000000005</v>
      </c>
      <c r="G182" s="26">
        <f t="shared" si="173"/>
        <v>871.27488000000005</v>
      </c>
      <c r="H182" s="22">
        <f t="shared" si="173"/>
        <v>871.27488000000005</v>
      </c>
    </row>
    <row r="183" spans="1:8" ht="12.75" customHeight="1" x14ac:dyDescent="0.25">
      <c r="A183" s="18" t="s">
        <v>193</v>
      </c>
      <c r="B183" s="19" t="s">
        <v>50</v>
      </c>
      <c r="C183" s="18">
        <v>5</v>
      </c>
      <c r="D183" s="20">
        <v>300</v>
      </c>
      <c r="E183" s="21">
        <v>300</v>
      </c>
      <c r="F183" s="21">
        <f t="shared" ref="F183:H183" si="174">E183</f>
        <v>300</v>
      </c>
      <c r="G183" s="21">
        <f t="shared" si="174"/>
        <v>300</v>
      </c>
      <c r="H183" s="22">
        <f t="shared" si="174"/>
        <v>300</v>
      </c>
    </row>
    <row r="184" spans="1:8" ht="12.75" customHeight="1" x14ac:dyDescent="0.25">
      <c r="A184" s="23" t="s">
        <v>194</v>
      </c>
      <c r="B184" s="24" t="s">
        <v>50</v>
      </c>
      <c r="C184" s="23">
        <v>8</v>
      </c>
      <c r="D184" s="25">
        <v>2157</v>
      </c>
      <c r="E184" s="26">
        <v>634.49786400000005</v>
      </c>
      <c r="F184" s="26">
        <f t="shared" ref="F184:H184" si="175">E184</f>
        <v>634.49786400000005</v>
      </c>
      <c r="G184" s="26">
        <f t="shared" si="175"/>
        <v>634.49786400000005</v>
      </c>
      <c r="H184" s="22">
        <f t="shared" si="175"/>
        <v>634.49786400000005</v>
      </c>
    </row>
    <row r="185" spans="1:8" ht="12.75" customHeight="1" x14ac:dyDescent="0.25">
      <c r="A185" s="18" t="s">
        <v>195</v>
      </c>
      <c r="B185" s="19" t="s">
        <v>50</v>
      </c>
      <c r="C185" s="18">
        <v>2</v>
      </c>
      <c r="D185" s="20">
        <v>2635</v>
      </c>
      <c r="E185" s="21">
        <v>200</v>
      </c>
      <c r="F185" s="21">
        <f t="shared" ref="F185:H185" si="176">E185</f>
        <v>200</v>
      </c>
      <c r="G185" s="21">
        <f t="shared" si="176"/>
        <v>200</v>
      </c>
      <c r="H185" s="22">
        <f t="shared" si="176"/>
        <v>200</v>
      </c>
    </row>
    <row r="186" spans="1:8" ht="12.75" customHeight="1" x14ac:dyDescent="0.25">
      <c r="A186" s="23" t="s">
        <v>196</v>
      </c>
      <c r="B186" s="24" t="s">
        <v>50</v>
      </c>
      <c r="C186" s="23">
        <v>12</v>
      </c>
      <c r="D186" s="25">
        <v>650</v>
      </c>
      <c r="E186" s="26">
        <v>628.99199999999996</v>
      </c>
      <c r="F186" s="26">
        <f t="shared" ref="F186:H186" si="177">E186</f>
        <v>628.99199999999996</v>
      </c>
      <c r="G186" s="26">
        <f t="shared" si="177"/>
        <v>628.99199999999996</v>
      </c>
      <c r="H186" s="22">
        <f t="shared" si="177"/>
        <v>628.99199999999996</v>
      </c>
    </row>
    <row r="187" spans="1:8" ht="12.75" customHeight="1" x14ac:dyDescent="0.25">
      <c r="A187" s="18" t="s">
        <v>197</v>
      </c>
      <c r="B187" s="19" t="s">
        <v>50</v>
      </c>
      <c r="C187" s="18">
        <v>11</v>
      </c>
      <c r="D187" s="20">
        <v>3670</v>
      </c>
      <c r="E187" s="21">
        <v>605.05200000000002</v>
      </c>
      <c r="F187" s="21">
        <f t="shared" ref="F187:H187" si="178">E187</f>
        <v>605.05200000000002</v>
      </c>
      <c r="G187" s="21">
        <f t="shared" si="178"/>
        <v>605.05200000000002</v>
      </c>
      <c r="H187" s="22">
        <f t="shared" si="178"/>
        <v>605.05200000000002</v>
      </c>
    </row>
    <row r="188" spans="1:8" ht="12.75" customHeight="1" x14ac:dyDescent="0.25">
      <c r="A188" s="23" t="s">
        <v>198</v>
      </c>
      <c r="B188" s="24" t="s">
        <v>50</v>
      </c>
      <c r="C188" s="23">
        <v>1</v>
      </c>
      <c r="D188" s="25">
        <v>305</v>
      </c>
      <c r="E188" s="26">
        <v>50</v>
      </c>
      <c r="F188" s="26">
        <f t="shared" ref="F188:H188" si="179">E188</f>
        <v>50</v>
      </c>
      <c r="G188" s="26">
        <f t="shared" si="179"/>
        <v>50</v>
      </c>
      <c r="H188" s="22">
        <f t="shared" si="179"/>
        <v>50</v>
      </c>
    </row>
    <row r="189" spans="1:8" ht="12.75" customHeight="1" x14ac:dyDescent="0.25">
      <c r="A189" s="18" t="s">
        <v>199</v>
      </c>
      <c r="B189" s="19" t="s">
        <v>50</v>
      </c>
      <c r="C189" s="18">
        <v>22</v>
      </c>
      <c r="D189" s="20">
        <v>5741.75</v>
      </c>
      <c r="E189" s="21">
        <v>1275.56</v>
      </c>
      <c r="F189" s="21">
        <f t="shared" ref="F189:F199" si="180">E189</f>
        <v>1275.56</v>
      </c>
      <c r="G189" s="21">
        <v>5315.0240000000003</v>
      </c>
      <c r="H189" s="22">
        <f>G189</f>
        <v>5315.0240000000003</v>
      </c>
    </row>
    <row r="190" spans="1:8" ht="12.75" customHeight="1" x14ac:dyDescent="0.25">
      <c r="A190" s="23" t="s">
        <v>200</v>
      </c>
      <c r="B190" s="24" t="s">
        <v>50</v>
      </c>
      <c r="C190" s="23">
        <v>20</v>
      </c>
      <c r="D190" s="25">
        <v>3695.15</v>
      </c>
      <c r="E190" s="26">
        <v>2097.5136000000002</v>
      </c>
      <c r="F190" s="26">
        <f t="shared" si="180"/>
        <v>2097.5136000000002</v>
      </c>
      <c r="G190" s="26">
        <f t="shared" ref="G190:H190" si="181">F190</f>
        <v>2097.5136000000002</v>
      </c>
      <c r="H190" s="22">
        <f t="shared" si="181"/>
        <v>2097.5136000000002</v>
      </c>
    </row>
    <row r="191" spans="1:8" ht="12.75" customHeight="1" x14ac:dyDescent="0.25">
      <c r="A191" s="18" t="s">
        <v>201</v>
      </c>
      <c r="B191" s="19" t="s">
        <v>50</v>
      </c>
      <c r="C191" s="18">
        <v>24</v>
      </c>
      <c r="D191" s="20">
        <v>0</v>
      </c>
      <c r="E191" s="21" t="s">
        <v>60</v>
      </c>
      <c r="F191" s="21" t="str">
        <f t="shared" si="180"/>
        <v>Sponsorship Only</v>
      </c>
      <c r="G191" s="21" t="str">
        <f t="shared" ref="G191:H191" si="182">F191</f>
        <v>Sponsorship Only</v>
      </c>
      <c r="H191" s="22" t="str">
        <f t="shared" si="182"/>
        <v>Sponsorship Only</v>
      </c>
    </row>
    <row r="192" spans="1:8" ht="12.75" customHeight="1" x14ac:dyDescent="0.25">
      <c r="A192" s="23" t="s">
        <v>202</v>
      </c>
      <c r="B192" s="24" t="s">
        <v>50</v>
      </c>
      <c r="C192" s="23">
        <v>30</v>
      </c>
      <c r="D192" s="25">
        <v>829.74</v>
      </c>
      <c r="E192" s="26">
        <v>655.20000000000005</v>
      </c>
      <c r="F192" s="26">
        <f t="shared" si="180"/>
        <v>655.20000000000005</v>
      </c>
      <c r="G192" s="26">
        <f t="shared" ref="G192:H192" si="183">F192</f>
        <v>655.20000000000005</v>
      </c>
      <c r="H192" s="22">
        <f t="shared" si="183"/>
        <v>655.20000000000005</v>
      </c>
    </row>
    <row r="193" spans="1:8" ht="12.75" customHeight="1" x14ac:dyDescent="0.25">
      <c r="A193" s="18" t="s">
        <v>203</v>
      </c>
      <c r="B193" s="19" t="s">
        <v>50</v>
      </c>
      <c r="C193" s="18">
        <v>6</v>
      </c>
      <c r="D193" s="20">
        <v>2070</v>
      </c>
      <c r="E193" s="21">
        <v>734.12976000000003</v>
      </c>
      <c r="F193" s="21">
        <f t="shared" si="180"/>
        <v>734.12976000000003</v>
      </c>
      <c r="G193" s="21">
        <f t="shared" ref="G193:H193" si="184">F193</f>
        <v>734.12976000000003</v>
      </c>
      <c r="H193" s="22">
        <f t="shared" si="184"/>
        <v>734.12976000000003</v>
      </c>
    </row>
    <row r="194" spans="1:8" ht="12.75" customHeight="1" x14ac:dyDescent="0.25">
      <c r="A194" s="23" t="s">
        <v>204</v>
      </c>
      <c r="B194" s="24" t="s">
        <v>50</v>
      </c>
      <c r="C194" s="23">
        <v>2</v>
      </c>
      <c r="D194" s="25">
        <v>275</v>
      </c>
      <c r="E194" s="26">
        <v>200</v>
      </c>
      <c r="F194" s="26">
        <f t="shared" si="180"/>
        <v>200</v>
      </c>
      <c r="G194" s="26">
        <f t="shared" ref="G194:H194" si="185">F194</f>
        <v>200</v>
      </c>
      <c r="H194" s="22">
        <f t="shared" si="185"/>
        <v>200</v>
      </c>
    </row>
    <row r="195" spans="1:8" ht="12.75" customHeight="1" x14ac:dyDescent="0.25">
      <c r="A195" s="18" t="s">
        <v>205</v>
      </c>
      <c r="B195" s="19" t="s">
        <v>50</v>
      </c>
      <c r="C195" s="18">
        <v>12</v>
      </c>
      <c r="D195" s="20">
        <v>3118</v>
      </c>
      <c r="E195" s="21">
        <v>757.20371999999998</v>
      </c>
      <c r="F195" s="21">
        <f t="shared" si="180"/>
        <v>757.20371999999998</v>
      </c>
      <c r="G195" s="21">
        <f t="shared" ref="G195:H195" si="186">F195</f>
        <v>757.20371999999998</v>
      </c>
      <c r="H195" s="22">
        <f t="shared" si="186"/>
        <v>757.20371999999998</v>
      </c>
    </row>
    <row r="196" spans="1:8" ht="12.75" customHeight="1" x14ac:dyDescent="0.25">
      <c r="A196" s="23" t="s">
        <v>206</v>
      </c>
      <c r="B196" s="24" t="s">
        <v>50</v>
      </c>
      <c r="C196" s="23">
        <v>7</v>
      </c>
      <c r="D196" s="25">
        <v>364</v>
      </c>
      <c r="E196" s="26">
        <v>364</v>
      </c>
      <c r="F196" s="26">
        <f t="shared" si="180"/>
        <v>364</v>
      </c>
      <c r="G196" s="26">
        <f t="shared" ref="G196:H196" si="187">F196</f>
        <v>364</v>
      </c>
      <c r="H196" s="22">
        <f t="shared" si="187"/>
        <v>364</v>
      </c>
    </row>
    <row r="197" spans="1:8" ht="12.75" customHeight="1" x14ac:dyDescent="0.25">
      <c r="A197" s="18" t="s">
        <v>207</v>
      </c>
      <c r="B197" s="19" t="s">
        <v>50</v>
      </c>
      <c r="C197" s="18">
        <v>5</v>
      </c>
      <c r="D197" s="20">
        <v>1684.5</v>
      </c>
      <c r="E197" s="21">
        <v>378</v>
      </c>
      <c r="F197" s="21">
        <f t="shared" si="180"/>
        <v>378</v>
      </c>
      <c r="G197" s="21">
        <f t="shared" ref="G197:H197" si="188">F197</f>
        <v>378</v>
      </c>
      <c r="H197" s="22">
        <f t="shared" si="188"/>
        <v>378</v>
      </c>
    </row>
    <row r="198" spans="1:8" ht="12.75" customHeight="1" x14ac:dyDescent="0.25">
      <c r="A198" s="23" t="s">
        <v>208</v>
      </c>
      <c r="B198" s="24" t="s">
        <v>50</v>
      </c>
      <c r="C198" s="23">
        <v>17</v>
      </c>
      <c r="D198" s="25">
        <v>1800</v>
      </c>
      <c r="E198" s="26">
        <v>456.96</v>
      </c>
      <c r="F198" s="26">
        <f t="shared" si="180"/>
        <v>456.96</v>
      </c>
      <c r="G198" s="26">
        <f t="shared" ref="G198:H198" si="189">F198</f>
        <v>456.96</v>
      </c>
      <c r="H198" s="22">
        <f t="shared" si="189"/>
        <v>456.96</v>
      </c>
    </row>
    <row r="199" spans="1:8" ht="12.75" customHeight="1" x14ac:dyDescent="0.25">
      <c r="A199" s="18" t="s">
        <v>209</v>
      </c>
      <c r="B199" s="19" t="s">
        <v>50</v>
      </c>
      <c r="C199" s="18">
        <v>2</v>
      </c>
      <c r="D199" s="20">
        <v>1816</v>
      </c>
      <c r="E199" s="21">
        <v>200</v>
      </c>
      <c r="F199" s="21">
        <f t="shared" si="180"/>
        <v>200</v>
      </c>
      <c r="G199" s="21">
        <f t="shared" ref="G199:H199" si="190">F199</f>
        <v>200</v>
      </c>
      <c r="H199" s="22">
        <f t="shared" si="190"/>
        <v>200</v>
      </c>
    </row>
    <row r="200" spans="1:8" ht="12.75" customHeight="1" x14ac:dyDescent="0.25">
      <c r="A200" s="23" t="s">
        <v>210</v>
      </c>
      <c r="B200" s="24" t="s">
        <v>50</v>
      </c>
      <c r="C200" s="23">
        <v>1</v>
      </c>
      <c r="D200" s="25">
        <v>2500</v>
      </c>
      <c r="E200" s="26">
        <v>0</v>
      </c>
      <c r="F200" s="26">
        <v>50</v>
      </c>
      <c r="G200" s="26">
        <f t="shared" ref="G200:H200" si="191">F200</f>
        <v>50</v>
      </c>
      <c r="H200" s="22">
        <f t="shared" si="191"/>
        <v>50</v>
      </c>
    </row>
    <row r="201" spans="1:8" ht="12.75" customHeight="1" x14ac:dyDescent="0.25">
      <c r="A201" s="18" t="s">
        <v>211</v>
      </c>
      <c r="B201" s="19" t="s">
        <v>50</v>
      </c>
      <c r="C201" s="18">
        <v>1</v>
      </c>
      <c r="D201" s="20">
        <v>400</v>
      </c>
      <c r="E201" s="21">
        <v>50</v>
      </c>
      <c r="F201" s="21">
        <f t="shared" ref="F201:H201" si="192">E201</f>
        <v>50</v>
      </c>
      <c r="G201" s="21">
        <f t="shared" si="192"/>
        <v>50</v>
      </c>
      <c r="H201" s="22">
        <f t="shared" si="192"/>
        <v>50</v>
      </c>
    </row>
    <row r="202" spans="1:8" ht="12.75" customHeight="1" x14ac:dyDescent="0.25">
      <c r="A202" s="23" t="s">
        <v>212</v>
      </c>
      <c r="B202" s="24" t="s">
        <v>50</v>
      </c>
      <c r="C202" s="23">
        <v>9</v>
      </c>
      <c r="D202" s="25">
        <v>3143</v>
      </c>
      <c r="E202" s="26">
        <v>436.8</v>
      </c>
      <c r="F202" s="26">
        <f t="shared" ref="F202:H202" si="193">E202</f>
        <v>436.8</v>
      </c>
      <c r="G202" s="26">
        <f t="shared" si="193"/>
        <v>436.8</v>
      </c>
      <c r="H202" s="22">
        <f t="shared" si="193"/>
        <v>436.8</v>
      </c>
    </row>
    <row r="203" spans="1:8" ht="12.75" customHeight="1" x14ac:dyDescent="0.25">
      <c r="A203" s="18" t="s">
        <v>213</v>
      </c>
      <c r="B203" s="19" t="s">
        <v>50</v>
      </c>
      <c r="C203" s="18">
        <v>2</v>
      </c>
      <c r="D203" s="20">
        <v>57</v>
      </c>
      <c r="E203" s="21">
        <v>52.5</v>
      </c>
      <c r="F203" s="21">
        <f t="shared" ref="F203:H203" si="194">E203</f>
        <v>52.5</v>
      </c>
      <c r="G203" s="21">
        <f t="shared" si="194"/>
        <v>52.5</v>
      </c>
      <c r="H203" s="22">
        <f t="shared" si="194"/>
        <v>52.5</v>
      </c>
    </row>
    <row r="204" spans="1:8" ht="12.75" customHeight="1" x14ac:dyDescent="0.25">
      <c r="A204" s="23" t="s">
        <v>214</v>
      </c>
      <c r="B204" s="24" t="s">
        <v>50</v>
      </c>
      <c r="C204" s="23">
        <v>5</v>
      </c>
      <c r="D204" s="25">
        <v>5475</v>
      </c>
      <c r="E204" s="26">
        <v>105</v>
      </c>
      <c r="F204" s="26">
        <f t="shared" ref="F204:H204" si="195">E204</f>
        <v>105</v>
      </c>
      <c r="G204" s="26">
        <f t="shared" si="195"/>
        <v>105</v>
      </c>
      <c r="H204" s="22">
        <f t="shared" si="195"/>
        <v>105</v>
      </c>
    </row>
    <row r="205" spans="1:8" ht="12.75" customHeight="1" x14ac:dyDescent="0.25">
      <c r="A205" s="18" t="s">
        <v>215</v>
      </c>
      <c r="B205" s="19" t="s">
        <v>50</v>
      </c>
      <c r="C205" s="18">
        <v>1</v>
      </c>
      <c r="D205" s="20">
        <v>4024.25</v>
      </c>
      <c r="E205" s="21">
        <v>50</v>
      </c>
      <c r="F205" s="21">
        <f t="shared" ref="F205:H205" si="196">E205</f>
        <v>50</v>
      </c>
      <c r="G205" s="21">
        <f t="shared" si="196"/>
        <v>50</v>
      </c>
      <c r="H205" s="22">
        <f t="shared" si="196"/>
        <v>50</v>
      </c>
    </row>
    <row r="206" spans="1:8" ht="12.75" customHeight="1" x14ac:dyDescent="0.25">
      <c r="A206" s="23" t="s">
        <v>216</v>
      </c>
      <c r="B206" s="24" t="s">
        <v>50</v>
      </c>
      <c r="C206" s="23">
        <v>6</v>
      </c>
      <c r="D206" s="25">
        <v>2040</v>
      </c>
      <c r="E206" s="26">
        <v>354.90000000000003</v>
      </c>
      <c r="F206" s="26">
        <v>700</v>
      </c>
      <c r="G206" s="26">
        <f t="shared" ref="G206:H206" si="197">F206</f>
        <v>700</v>
      </c>
      <c r="H206" s="22">
        <f t="shared" si="197"/>
        <v>700</v>
      </c>
    </row>
    <row r="207" spans="1:8" ht="12.75" customHeight="1" x14ac:dyDescent="0.25">
      <c r="A207" s="18" t="s">
        <v>217</v>
      </c>
      <c r="B207" s="19" t="s">
        <v>50</v>
      </c>
      <c r="C207" s="18">
        <v>6</v>
      </c>
      <c r="D207" s="20">
        <v>400</v>
      </c>
      <c r="E207" s="21">
        <v>382.2</v>
      </c>
      <c r="F207" s="21">
        <f t="shared" ref="F207:H207" si="198">E207</f>
        <v>382.2</v>
      </c>
      <c r="G207" s="21">
        <f t="shared" si="198"/>
        <v>382.2</v>
      </c>
      <c r="H207" s="22">
        <f t="shared" si="198"/>
        <v>382.2</v>
      </c>
    </row>
    <row r="208" spans="1:8" ht="12.75" customHeight="1" x14ac:dyDescent="0.25">
      <c r="A208" s="23" t="s">
        <v>218</v>
      </c>
      <c r="B208" s="24" t="s">
        <v>50</v>
      </c>
      <c r="C208" s="23">
        <v>20</v>
      </c>
      <c r="D208" s="25">
        <v>952.93</v>
      </c>
      <c r="E208" s="26">
        <v>683.55000000000007</v>
      </c>
      <c r="F208" s="26">
        <f t="shared" ref="F208:H208" si="199">E208</f>
        <v>683.55000000000007</v>
      </c>
      <c r="G208" s="26">
        <f t="shared" si="199"/>
        <v>683.55000000000007</v>
      </c>
      <c r="H208" s="22">
        <f t="shared" si="199"/>
        <v>683.55000000000007</v>
      </c>
    </row>
    <row r="209" spans="1:8" ht="12.75" customHeight="1" x14ac:dyDescent="0.25">
      <c r="A209" s="18" t="s">
        <v>219</v>
      </c>
      <c r="B209" s="19" t="s">
        <v>50</v>
      </c>
      <c r="C209" s="18">
        <v>5</v>
      </c>
      <c r="D209" s="20">
        <v>9295.5</v>
      </c>
      <c r="E209" s="21">
        <v>600.6</v>
      </c>
      <c r="F209" s="21">
        <f t="shared" ref="F209:H209" si="200">E209</f>
        <v>600.6</v>
      </c>
      <c r="G209" s="21">
        <f t="shared" si="200"/>
        <v>600.6</v>
      </c>
      <c r="H209" s="22">
        <f t="shared" si="200"/>
        <v>600.6</v>
      </c>
    </row>
    <row r="210" spans="1:8" ht="12.75" customHeight="1" x14ac:dyDescent="0.25">
      <c r="A210" s="23" t="s">
        <v>220</v>
      </c>
      <c r="B210" s="24" t="s">
        <v>50</v>
      </c>
      <c r="C210" s="23">
        <v>5</v>
      </c>
      <c r="D210" s="25">
        <v>435</v>
      </c>
      <c r="E210" s="26">
        <v>420</v>
      </c>
      <c r="F210" s="26">
        <f t="shared" ref="F210:H210" si="201">E210</f>
        <v>420</v>
      </c>
      <c r="G210" s="26">
        <f t="shared" si="201"/>
        <v>420</v>
      </c>
      <c r="H210" s="22">
        <f t="shared" si="201"/>
        <v>420</v>
      </c>
    </row>
    <row r="211" spans="1:8" ht="12.75" customHeight="1" x14ac:dyDescent="0.25">
      <c r="A211" s="18" t="s">
        <v>221</v>
      </c>
      <c r="B211" s="19" t="s">
        <v>50</v>
      </c>
      <c r="C211" s="18">
        <v>1</v>
      </c>
      <c r="D211" s="20">
        <v>600</v>
      </c>
      <c r="E211" s="21">
        <v>50</v>
      </c>
      <c r="F211" s="21">
        <f t="shared" ref="F211:H211" si="202">E211</f>
        <v>50</v>
      </c>
      <c r="G211" s="21">
        <f t="shared" si="202"/>
        <v>50</v>
      </c>
      <c r="H211" s="22">
        <f t="shared" si="202"/>
        <v>50</v>
      </c>
    </row>
    <row r="212" spans="1:8" ht="12.75" customHeight="1" x14ac:dyDescent="0.25">
      <c r="A212" s="23" t="s">
        <v>222</v>
      </c>
      <c r="B212" s="24" t="s">
        <v>50</v>
      </c>
      <c r="C212" s="23">
        <v>3</v>
      </c>
      <c r="D212" s="25">
        <v>782.91</v>
      </c>
      <c r="E212" s="26">
        <v>25.0975</v>
      </c>
      <c r="F212" s="26">
        <f t="shared" ref="F212:H212" si="203">E212</f>
        <v>25.0975</v>
      </c>
      <c r="G212" s="26">
        <f t="shared" si="203"/>
        <v>25.0975</v>
      </c>
      <c r="H212" s="22">
        <f t="shared" si="203"/>
        <v>25.0975</v>
      </c>
    </row>
    <row r="213" spans="1:8" ht="12.75" customHeight="1" x14ac:dyDescent="0.25">
      <c r="A213" s="18" t="s">
        <v>223</v>
      </c>
      <c r="B213" s="19" t="s">
        <v>50</v>
      </c>
      <c r="C213" s="18">
        <v>12</v>
      </c>
      <c r="D213" s="20">
        <v>3000</v>
      </c>
      <c r="E213" s="21">
        <v>2037.2100840000001</v>
      </c>
      <c r="F213" s="21">
        <f t="shared" ref="F213:H213" si="204">E213</f>
        <v>2037.2100840000001</v>
      </c>
      <c r="G213" s="21">
        <f t="shared" si="204"/>
        <v>2037.2100840000001</v>
      </c>
      <c r="H213" s="22">
        <f t="shared" si="204"/>
        <v>2037.2100840000001</v>
      </c>
    </row>
    <row r="214" spans="1:8" ht="12.75" customHeight="1" x14ac:dyDescent="0.25">
      <c r="A214" s="23" t="s">
        <v>224</v>
      </c>
      <c r="B214" s="24" t="s">
        <v>50</v>
      </c>
      <c r="C214" s="23">
        <v>3</v>
      </c>
      <c r="D214" s="25">
        <v>700</v>
      </c>
      <c r="E214" s="26">
        <v>163.80000000000001</v>
      </c>
      <c r="F214" s="26">
        <f t="shared" ref="F214:H214" si="205">E214</f>
        <v>163.80000000000001</v>
      </c>
      <c r="G214" s="26">
        <f t="shared" si="205"/>
        <v>163.80000000000001</v>
      </c>
      <c r="H214" s="22">
        <f t="shared" si="205"/>
        <v>163.80000000000001</v>
      </c>
    </row>
    <row r="215" spans="1:8" ht="12.75" customHeight="1" x14ac:dyDescent="0.25">
      <c r="A215" s="18" t="s">
        <v>225</v>
      </c>
      <c r="B215" s="19" t="s">
        <v>50</v>
      </c>
      <c r="C215" s="18">
        <v>7</v>
      </c>
      <c r="D215" s="20">
        <v>3850</v>
      </c>
      <c r="E215" s="21">
        <v>472.5</v>
      </c>
      <c r="F215" s="21">
        <f t="shared" ref="F215:H215" si="206">E215</f>
        <v>472.5</v>
      </c>
      <c r="G215" s="21">
        <f t="shared" si="206"/>
        <v>472.5</v>
      </c>
      <c r="H215" s="22">
        <f t="shared" si="206"/>
        <v>472.5</v>
      </c>
    </row>
    <row r="216" spans="1:8" ht="12.75" customHeight="1" x14ac:dyDescent="0.25">
      <c r="A216" s="23" t="s">
        <v>226</v>
      </c>
      <c r="B216" s="24" t="s">
        <v>50</v>
      </c>
      <c r="C216" s="23">
        <v>4</v>
      </c>
      <c r="D216" s="25">
        <v>796</v>
      </c>
      <c r="E216" s="26">
        <v>367.5</v>
      </c>
      <c r="F216" s="26">
        <f t="shared" ref="F216:H216" si="207">E216</f>
        <v>367.5</v>
      </c>
      <c r="G216" s="26">
        <f t="shared" si="207"/>
        <v>367.5</v>
      </c>
      <c r="H216" s="22">
        <f t="shared" si="207"/>
        <v>367.5</v>
      </c>
    </row>
    <row r="217" spans="1:8" ht="12.75" customHeight="1" x14ac:dyDescent="0.25">
      <c r="A217" s="18" t="s">
        <v>227</v>
      </c>
      <c r="B217" s="19" t="s">
        <v>50</v>
      </c>
      <c r="C217" s="18">
        <v>16</v>
      </c>
      <c r="D217" s="20">
        <v>1475.22</v>
      </c>
      <c r="E217" s="21">
        <v>1475.22</v>
      </c>
      <c r="F217" s="21">
        <f t="shared" ref="F217:H217" si="208">E217</f>
        <v>1475.22</v>
      </c>
      <c r="G217" s="21">
        <f t="shared" si="208"/>
        <v>1475.22</v>
      </c>
      <c r="H217" s="22">
        <f t="shared" si="208"/>
        <v>1475.22</v>
      </c>
    </row>
    <row r="218" spans="1:8" ht="12.75" customHeight="1" x14ac:dyDescent="0.25">
      <c r="A218" s="23" t="s">
        <v>228</v>
      </c>
      <c r="B218" s="24" t="s">
        <v>50</v>
      </c>
      <c r="C218" s="23">
        <v>16</v>
      </c>
      <c r="D218" s="25">
        <v>7403</v>
      </c>
      <c r="E218" s="26">
        <v>1365</v>
      </c>
      <c r="F218" s="26">
        <f t="shared" ref="F218:H218" si="209">E218</f>
        <v>1365</v>
      </c>
      <c r="G218" s="26">
        <f t="shared" si="209"/>
        <v>1365</v>
      </c>
      <c r="H218" s="22">
        <f t="shared" si="209"/>
        <v>1365</v>
      </c>
    </row>
    <row r="219" spans="1:8" ht="12.75" customHeight="1" x14ac:dyDescent="0.25">
      <c r="A219" s="18" t="s">
        <v>229</v>
      </c>
      <c r="B219" s="19" t="s">
        <v>50</v>
      </c>
      <c r="C219" s="18">
        <v>1</v>
      </c>
      <c r="D219" s="20">
        <v>1250</v>
      </c>
      <c r="E219" s="21">
        <v>50</v>
      </c>
      <c r="F219" s="21">
        <f t="shared" ref="F219:H219" si="210">E219</f>
        <v>50</v>
      </c>
      <c r="G219" s="21">
        <f t="shared" si="210"/>
        <v>50</v>
      </c>
      <c r="H219" s="22">
        <f t="shared" si="210"/>
        <v>50</v>
      </c>
    </row>
    <row r="220" spans="1:8" ht="12.75" customHeight="1" x14ac:dyDescent="0.25">
      <c r="A220" s="23" t="s">
        <v>230</v>
      </c>
      <c r="B220" s="24" t="s">
        <v>50</v>
      </c>
      <c r="C220" s="23">
        <v>7</v>
      </c>
      <c r="D220" s="25">
        <v>0</v>
      </c>
      <c r="E220" s="26" t="s">
        <v>60</v>
      </c>
      <c r="F220" s="26" t="str">
        <f t="shared" ref="F220:H220" si="211">E220</f>
        <v>Sponsorship Only</v>
      </c>
      <c r="G220" s="26" t="str">
        <f t="shared" si="211"/>
        <v>Sponsorship Only</v>
      </c>
      <c r="H220" s="22" t="str">
        <f t="shared" si="211"/>
        <v>Sponsorship Only</v>
      </c>
    </row>
    <row r="221" spans="1:8" ht="12.75" customHeight="1" x14ac:dyDescent="0.25">
      <c r="A221" s="18" t="s">
        <v>231</v>
      </c>
      <c r="B221" s="19" t="s">
        <v>50</v>
      </c>
      <c r="C221" s="18">
        <v>10</v>
      </c>
      <c r="D221" s="20">
        <v>2144</v>
      </c>
      <c r="E221" s="21">
        <v>900.20280000000002</v>
      </c>
      <c r="F221" s="21">
        <f t="shared" ref="F221:H221" si="212">E221</f>
        <v>900.20280000000002</v>
      </c>
      <c r="G221" s="21">
        <f t="shared" si="212"/>
        <v>900.20280000000002</v>
      </c>
      <c r="H221" s="22">
        <f t="shared" si="212"/>
        <v>900.20280000000002</v>
      </c>
    </row>
    <row r="222" spans="1:8" ht="12.75" customHeight="1" x14ac:dyDescent="0.25">
      <c r="A222" s="23" t="s">
        <v>232</v>
      </c>
      <c r="B222" s="24" t="s">
        <v>50</v>
      </c>
      <c r="C222" s="23">
        <v>11</v>
      </c>
      <c r="D222" s="25">
        <v>7530</v>
      </c>
      <c r="E222" s="26">
        <v>2446.2186840000004</v>
      </c>
      <c r="F222" s="26">
        <f t="shared" ref="F222:H222" si="213">E222</f>
        <v>2446.2186840000004</v>
      </c>
      <c r="G222" s="26">
        <f t="shared" si="213"/>
        <v>2446.2186840000004</v>
      </c>
      <c r="H222" s="22">
        <f t="shared" si="213"/>
        <v>2446.2186840000004</v>
      </c>
    </row>
    <row r="223" spans="1:8" ht="12.75" customHeight="1" x14ac:dyDescent="0.25">
      <c r="A223" s="18" t="s">
        <v>233</v>
      </c>
      <c r="B223" s="19" t="s">
        <v>50</v>
      </c>
      <c r="C223" s="18">
        <v>5</v>
      </c>
      <c r="D223" s="20">
        <v>457.21</v>
      </c>
      <c r="E223" s="21">
        <v>436.8</v>
      </c>
      <c r="F223" s="21">
        <f t="shared" ref="F223:H223" si="214">E223</f>
        <v>436.8</v>
      </c>
      <c r="G223" s="21">
        <f t="shared" si="214"/>
        <v>436.8</v>
      </c>
      <c r="H223" s="22">
        <f t="shared" si="214"/>
        <v>436.8</v>
      </c>
    </row>
    <row r="224" spans="1:8" ht="12.75" customHeight="1" x14ac:dyDescent="0.25">
      <c r="A224" s="23" t="s">
        <v>234</v>
      </c>
      <c r="B224" s="24" t="s">
        <v>50</v>
      </c>
      <c r="C224" s="23">
        <v>13</v>
      </c>
      <c r="D224" s="25">
        <v>8270</v>
      </c>
      <c r="E224" s="26">
        <v>3146.2703999999999</v>
      </c>
      <c r="F224" s="26">
        <f t="shared" ref="F224:H224" si="215">E224</f>
        <v>3146.2703999999999</v>
      </c>
      <c r="G224" s="26">
        <f t="shared" si="215"/>
        <v>3146.2703999999999</v>
      </c>
      <c r="H224" s="22">
        <f t="shared" si="215"/>
        <v>3146.2703999999999</v>
      </c>
    </row>
    <row r="225" spans="1:8" ht="12.75" customHeight="1" x14ac:dyDescent="0.25">
      <c r="A225" s="18" t="s">
        <v>235</v>
      </c>
      <c r="B225" s="19" t="s">
        <v>50</v>
      </c>
      <c r="C225" s="18">
        <v>4</v>
      </c>
      <c r="D225" s="20">
        <v>425</v>
      </c>
      <c r="E225" s="21">
        <v>218.4</v>
      </c>
      <c r="F225" s="21">
        <f t="shared" ref="F225:H225" si="216">E225</f>
        <v>218.4</v>
      </c>
      <c r="G225" s="21">
        <f t="shared" si="216"/>
        <v>218.4</v>
      </c>
      <c r="H225" s="22">
        <f t="shared" si="216"/>
        <v>218.4</v>
      </c>
    </row>
    <row r="226" spans="1:8" ht="12.75" customHeight="1" x14ac:dyDescent="0.25">
      <c r="A226" s="23" t="s">
        <v>236</v>
      </c>
      <c r="B226" s="24" t="s">
        <v>50</v>
      </c>
      <c r="C226" s="23">
        <v>14</v>
      </c>
      <c r="D226" s="25">
        <v>4410</v>
      </c>
      <c r="E226" s="26">
        <v>2948.4</v>
      </c>
      <c r="F226" s="26">
        <f t="shared" ref="F226:H226" si="217">E226</f>
        <v>2948.4</v>
      </c>
      <c r="G226" s="26">
        <f t="shared" si="217"/>
        <v>2948.4</v>
      </c>
      <c r="H226" s="22">
        <f t="shared" si="217"/>
        <v>2948.4</v>
      </c>
    </row>
    <row r="227" spans="1:8" ht="12.75" customHeight="1" x14ac:dyDescent="0.25">
      <c r="A227" s="18" t="s">
        <v>237</v>
      </c>
      <c r="B227" s="19" t="s">
        <v>50</v>
      </c>
      <c r="C227" s="18">
        <v>2</v>
      </c>
      <c r="D227" s="20">
        <v>8305.5300000000007</v>
      </c>
      <c r="E227" s="21">
        <v>200</v>
      </c>
      <c r="F227" s="21">
        <f t="shared" ref="F227:H227" si="218">E227</f>
        <v>200</v>
      </c>
      <c r="G227" s="21">
        <f t="shared" si="218"/>
        <v>200</v>
      </c>
      <c r="H227" s="22">
        <f t="shared" si="218"/>
        <v>200</v>
      </c>
    </row>
    <row r="228" spans="1:8" ht="12.75" customHeight="1" x14ac:dyDescent="0.25">
      <c r="A228" s="23" t="s">
        <v>238</v>
      </c>
      <c r="B228" s="24" t="s">
        <v>50</v>
      </c>
      <c r="C228" s="23">
        <v>1</v>
      </c>
      <c r="D228" s="25">
        <v>153</v>
      </c>
      <c r="E228" s="26">
        <v>50</v>
      </c>
      <c r="F228" s="26">
        <f t="shared" ref="F228:H228" si="219">E228</f>
        <v>50</v>
      </c>
      <c r="G228" s="26">
        <f t="shared" si="219"/>
        <v>50</v>
      </c>
      <c r="H228" s="22">
        <f t="shared" si="219"/>
        <v>50</v>
      </c>
    </row>
    <row r="229" spans="1:8" ht="12.75" customHeight="1" x14ac:dyDescent="0.25">
      <c r="A229" s="18" t="s">
        <v>239</v>
      </c>
      <c r="B229" s="19" t="s">
        <v>50</v>
      </c>
      <c r="C229" s="18">
        <v>1</v>
      </c>
      <c r="D229" s="20">
        <v>2910</v>
      </c>
      <c r="E229" s="21">
        <v>50</v>
      </c>
      <c r="F229" s="21">
        <f t="shared" ref="F229:H229" si="220">E229</f>
        <v>50</v>
      </c>
      <c r="G229" s="21">
        <f t="shared" si="220"/>
        <v>50</v>
      </c>
      <c r="H229" s="22">
        <f t="shared" si="220"/>
        <v>50</v>
      </c>
    </row>
    <row r="230" spans="1:8" ht="12.75" customHeight="1" x14ac:dyDescent="0.25">
      <c r="A230" s="23" t="s">
        <v>240</v>
      </c>
      <c r="B230" s="24" t="s">
        <v>50</v>
      </c>
      <c r="C230" s="23">
        <v>2</v>
      </c>
      <c r="D230" s="25">
        <v>759.41</v>
      </c>
      <c r="E230" s="26">
        <v>210</v>
      </c>
      <c r="F230" s="26">
        <f t="shared" ref="F230:H230" si="221">E230</f>
        <v>210</v>
      </c>
      <c r="G230" s="26">
        <f t="shared" si="221"/>
        <v>210</v>
      </c>
      <c r="H230" s="22">
        <f t="shared" si="221"/>
        <v>210</v>
      </c>
    </row>
    <row r="231" spans="1:8" ht="12.75" customHeight="1" x14ac:dyDescent="0.25">
      <c r="A231" s="18" t="s">
        <v>241</v>
      </c>
      <c r="B231" s="19" t="s">
        <v>50</v>
      </c>
      <c r="C231" s="18">
        <v>1</v>
      </c>
      <c r="D231" s="20">
        <v>4000</v>
      </c>
      <c r="E231" s="21">
        <v>50</v>
      </c>
      <c r="F231" s="21">
        <f t="shared" ref="F231:H231" si="222">E231</f>
        <v>50</v>
      </c>
      <c r="G231" s="21">
        <f t="shared" si="222"/>
        <v>50</v>
      </c>
      <c r="H231" s="22">
        <f t="shared" si="222"/>
        <v>50</v>
      </c>
    </row>
    <row r="232" spans="1:8" ht="12.75" customHeight="1" x14ac:dyDescent="0.25">
      <c r="A232" s="23" t="s">
        <v>242</v>
      </c>
      <c r="B232" s="24" t="s">
        <v>50</v>
      </c>
      <c r="C232" s="23">
        <v>5</v>
      </c>
      <c r="D232" s="25">
        <v>388</v>
      </c>
      <c r="E232" s="26">
        <v>322</v>
      </c>
      <c r="F232" s="26">
        <f t="shared" ref="F232:H232" si="223">E232</f>
        <v>322</v>
      </c>
      <c r="G232" s="26">
        <f t="shared" si="223"/>
        <v>322</v>
      </c>
      <c r="H232" s="22">
        <f t="shared" si="223"/>
        <v>322</v>
      </c>
    </row>
    <row r="233" spans="1:8" ht="12.75" customHeight="1" x14ac:dyDescent="0.25">
      <c r="A233" s="18" t="s">
        <v>243</v>
      </c>
      <c r="B233" s="19" t="s">
        <v>50</v>
      </c>
      <c r="C233" s="18">
        <v>20</v>
      </c>
      <c r="D233" s="20">
        <v>34815</v>
      </c>
      <c r="E233" s="21">
        <v>6615</v>
      </c>
      <c r="F233" s="21">
        <f t="shared" ref="F233:H233" si="224">E233</f>
        <v>6615</v>
      </c>
      <c r="G233" s="21">
        <f t="shared" si="224"/>
        <v>6615</v>
      </c>
      <c r="H233" s="22">
        <f t="shared" si="224"/>
        <v>6615</v>
      </c>
    </row>
    <row r="234" spans="1:8" ht="12.75" customHeight="1" x14ac:dyDescent="0.25">
      <c r="A234" s="23" t="s">
        <v>244</v>
      </c>
      <c r="B234" s="24" t="s">
        <v>50</v>
      </c>
      <c r="C234" s="23">
        <v>26</v>
      </c>
      <c r="D234" s="25">
        <v>4100</v>
      </c>
      <c r="E234" s="26">
        <v>0</v>
      </c>
      <c r="F234" s="26">
        <v>520</v>
      </c>
      <c r="G234" s="26">
        <f t="shared" ref="G234:H234" si="225">F234</f>
        <v>520</v>
      </c>
      <c r="H234" s="22">
        <f t="shared" si="225"/>
        <v>520</v>
      </c>
    </row>
    <row r="235" spans="1:8" ht="12.75" customHeight="1" x14ac:dyDescent="0.25">
      <c r="A235" s="18" t="s">
        <v>245</v>
      </c>
      <c r="B235" s="19" t="s">
        <v>50</v>
      </c>
      <c r="C235" s="18">
        <v>13</v>
      </c>
      <c r="D235" s="20">
        <v>634.5</v>
      </c>
      <c r="E235" s="21">
        <v>268.48079999999999</v>
      </c>
      <c r="F235" s="21">
        <f t="shared" ref="F235:H235" si="226">E235</f>
        <v>268.48079999999999</v>
      </c>
      <c r="G235" s="21">
        <f t="shared" si="226"/>
        <v>268.48079999999999</v>
      </c>
      <c r="H235" s="22">
        <f t="shared" si="226"/>
        <v>268.48079999999999</v>
      </c>
    </row>
    <row r="236" spans="1:8" ht="12.75" customHeight="1" x14ac:dyDescent="0.25">
      <c r="A236" s="23" t="s">
        <v>246</v>
      </c>
      <c r="B236" s="24" t="s">
        <v>50</v>
      </c>
      <c r="C236" s="23">
        <v>5</v>
      </c>
      <c r="D236" s="25">
        <v>770</v>
      </c>
      <c r="E236" s="26">
        <v>336.48887999999999</v>
      </c>
      <c r="F236" s="26">
        <f t="shared" ref="F236:H236" si="227">E236</f>
        <v>336.48887999999999</v>
      </c>
      <c r="G236" s="26">
        <f t="shared" si="227"/>
        <v>336.48887999999999</v>
      </c>
      <c r="H236" s="22">
        <f t="shared" si="227"/>
        <v>336.48887999999999</v>
      </c>
    </row>
    <row r="237" spans="1:8" ht="12.75" customHeight="1" x14ac:dyDescent="0.25">
      <c r="A237" s="18" t="s">
        <v>247</v>
      </c>
      <c r="B237" s="19" t="s">
        <v>50</v>
      </c>
      <c r="C237" s="18">
        <v>16</v>
      </c>
      <c r="D237" s="20">
        <v>790</v>
      </c>
      <c r="E237" s="21">
        <v>630</v>
      </c>
      <c r="F237" s="21">
        <f t="shared" ref="F237:H237" si="228">E237</f>
        <v>630</v>
      </c>
      <c r="G237" s="21">
        <f t="shared" si="228"/>
        <v>630</v>
      </c>
      <c r="H237" s="22">
        <f t="shared" si="228"/>
        <v>630</v>
      </c>
    </row>
    <row r="238" spans="1:8" ht="12.75" customHeight="1" x14ac:dyDescent="0.25">
      <c r="A238" s="23" t="s">
        <v>248</v>
      </c>
      <c r="B238" s="24" t="s">
        <v>50</v>
      </c>
      <c r="C238" s="23">
        <v>10</v>
      </c>
      <c r="D238" s="25">
        <v>1335</v>
      </c>
      <c r="E238" s="26">
        <v>393.12</v>
      </c>
      <c r="F238" s="26">
        <f t="shared" ref="F238:H238" si="229">E238</f>
        <v>393.12</v>
      </c>
      <c r="G238" s="26">
        <f t="shared" si="229"/>
        <v>393.12</v>
      </c>
      <c r="H238" s="22">
        <f t="shared" si="229"/>
        <v>393.12</v>
      </c>
    </row>
    <row r="239" spans="1:8" ht="12.75" customHeight="1" x14ac:dyDescent="0.25">
      <c r="A239" s="18" t="s">
        <v>249</v>
      </c>
      <c r="B239" s="19" t="s">
        <v>50</v>
      </c>
      <c r="C239" s="18">
        <v>111</v>
      </c>
      <c r="D239" s="20">
        <v>58125</v>
      </c>
      <c r="E239" s="21">
        <v>35490</v>
      </c>
      <c r="F239" s="21">
        <f t="shared" ref="F239:H239" si="230">E239</f>
        <v>35490</v>
      </c>
      <c r="G239" s="21">
        <f t="shared" si="230"/>
        <v>35490</v>
      </c>
      <c r="H239" s="22">
        <f t="shared" si="230"/>
        <v>35490</v>
      </c>
    </row>
    <row r="240" spans="1:8" ht="12.75" customHeight="1" x14ac:dyDescent="0.25">
      <c r="A240" s="23" t="s">
        <v>250</v>
      </c>
      <c r="B240" s="24" t="s">
        <v>50</v>
      </c>
      <c r="C240" s="23">
        <v>6</v>
      </c>
      <c r="D240" s="25">
        <v>1024</v>
      </c>
      <c r="E240" s="26">
        <v>300</v>
      </c>
      <c r="F240" s="26">
        <f t="shared" ref="F240:H240" si="231">E240</f>
        <v>300</v>
      </c>
      <c r="G240" s="26">
        <f t="shared" si="231"/>
        <v>300</v>
      </c>
      <c r="H240" s="22">
        <f t="shared" si="231"/>
        <v>300</v>
      </c>
    </row>
    <row r="241" spans="1:8" ht="12.75" customHeight="1" x14ac:dyDescent="0.25">
      <c r="A241" s="27" t="s">
        <v>251</v>
      </c>
      <c r="B241" s="28"/>
      <c r="C241" s="27"/>
      <c r="D241" s="29"/>
      <c r="E241" s="30">
        <f t="shared" ref="E241:H241" si="232">SUM(E41:E240)</f>
        <v>210017.40223839995</v>
      </c>
      <c r="F241" s="30">
        <f t="shared" si="232"/>
        <v>218488.12433839997</v>
      </c>
      <c r="G241" s="30">
        <f t="shared" si="232"/>
        <v>223527.58833839998</v>
      </c>
      <c r="H241" s="30">
        <f t="shared" si="232"/>
        <v>223527.58833839998</v>
      </c>
    </row>
    <row r="242" spans="1:8" ht="12.75" customHeight="1" x14ac:dyDescent="0.25">
      <c r="A242" s="5"/>
      <c r="B242" s="6"/>
      <c r="C242" s="5"/>
      <c r="D242" s="5"/>
      <c r="E242" s="7"/>
      <c r="F242" s="5"/>
      <c r="G242" s="5"/>
      <c r="H242" s="5"/>
    </row>
    <row r="243" spans="1:8" ht="12.75" customHeight="1" x14ac:dyDescent="0.25">
      <c r="A243" s="13" t="s">
        <v>252</v>
      </c>
      <c r="B243" s="34"/>
      <c r="C243" s="13"/>
      <c r="D243" s="13"/>
      <c r="E243" s="35"/>
      <c r="F243" s="35"/>
      <c r="G243" s="35"/>
      <c r="H243" s="35"/>
    </row>
    <row r="244" spans="1:8" ht="12.75" customHeight="1" x14ac:dyDescent="0.25">
      <c r="A244" s="18" t="s">
        <v>253</v>
      </c>
      <c r="B244" s="19" t="s">
        <v>254</v>
      </c>
      <c r="C244" s="18">
        <v>5</v>
      </c>
      <c r="D244" s="20">
        <v>3700</v>
      </c>
      <c r="E244" s="21">
        <v>235.9675</v>
      </c>
      <c r="F244" s="21">
        <f t="shared" ref="F244:H244" si="233">E244</f>
        <v>235.9675</v>
      </c>
      <c r="G244" s="21">
        <f t="shared" si="233"/>
        <v>235.9675</v>
      </c>
      <c r="H244" s="22">
        <f t="shared" si="233"/>
        <v>235.9675</v>
      </c>
    </row>
    <row r="245" spans="1:8" ht="12.75" customHeight="1" x14ac:dyDescent="0.25">
      <c r="A245" s="23" t="s">
        <v>255</v>
      </c>
      <c r="B245" s="24" t="s">
        <v>254</v>
      </c>
      <c r="C245" s="23">
        <v>2</v>
      </c>
      <c r="D245" s="25">
        <v>6086</v>
      </c>
      <c r="E245" s="26">
        <v>62.5</v>
      </c>
      <c r="F245" s="26">
        <f t="shared" ref="F245:H245" si="234">E245</f>
        <v>62.5</v>
      </c>
      <c r="G245" s="26">
        <f t="shared" si="234"/>
        <v>62.5</v>
      </c>
      <c r="H245" s="22">
        <f t="shared" si="234"/>
        <v>62.5</v>
      </c>
    </row>
    <row r="246" spans="1:8" ht="12.75" customHeight="1" x14ac:dyDescent="0.25">
      <c r="A246" s="18" t="s">
        <v>256</v>
      </c>
      <c r="B246" s="19" t="s">
        <v>254</v>
      </c>
      <c r="C246" s="18">
        <v>10</v>
      </c>
      <c r="D246" s="20">
        <v>9200</v>
      </c>
      <c r="E246" s="21">
        <v>1060.2181800000001</v>
      </c>
      <c r="F246" s="21">
        <f t="shared" ref="F246:H246" si="235">E246</f>
        <v>1060.2181800000001</v>
      </c>
      <c r="G246" s="21">
        <f t="shared" si="235"/>
        <v>1060.2181800000001</v>
      </c>
      <c r="H246" s="22">
        <f t="shared" si="235"/>
        <v>1060.2181800000001</v>
      </c>
    </row>
    <row r="247" spans="1:8" ht="12.75" customHeight="1" x14ac:dyDescent="0.25">
      <c r="A247" s="23" t="s">
        <v>257</v>
      </c>
      <c r="B247" s="24" t="s">
        <v>254</v>
      </c>
      <c r="C247" s="23">
        <v>10</v>
      </c>
      <c r="D247" s="25">
        <v>4962.4399999999996</v>
      </c>
      <c r="E247" s="26">
        <v>1178.0160000000001</v>
      </c>
      <c r="F247" s="26">
        <f t="shared" ref="F247:H247" si="236">E247</f>
        <v>1178.0160000000001</v>
      </c>
      <c r="G247" s="26">
        <f t="shared" si="236"/>
        <v>1178.0160000000001</v>
      </c>
      <c r="H247" s="22">
        <f t="shared" si="236"/>
        <v>1178.0160000000001</v>
      </c>
    </row>
    <row r="248" spans="1:8" ht="12.75" customHeight="1" x14ac:dyDescent="0.25">
      <c r="A248" s="18" t="s">
        <v>258</v>
      </c>
      <c r="B248" s="19" t="s">
        <v>254</v>
      </c>
      <c r="C248" s="18">
        <v>8</v>
      </c>
      <c r="D248" s="20">
        <v>4224.7</v>
      </c>
      <c r="E248" s="21">
        <v>2462.9955</v>
      </c>
      <c r="F248" s="21">
        <f t="shared" ref="F248:H248" si="237">E248</f>
        <v>2462.9955</v>
      </c>
      <c r="G248" s="21">
        <f t="shared" si="237"/>
        <v>2462.9955</v>
      </c>
      <c r="H248" s="22">
        <f t="shared" si="237"/>
        <v>2462.9955</v>
      </c>
    </row>
    <row r="249" spans="1:8" ht="12.75" customHeight="1" x14ac:dyDescent="0.25">
      <c r="A249" s="23" t="s">
        <v>259</v>
      </c>
      <c r="B249" s="24" t="s">
        <v>254</v>
      </c>
      <c r="C249" s="23">
        <v>32</v>
      </c>
      <c r="D249" s="25">
        <v>2123.9</v>
      </c>
      <c r="E249" s="26">
        <v>967.47814800000015</v>
      </c>
      <c r="F249" s="26">
        <f t="shared" ref="F249:H249" si="238">E249</f>
        <v>967.47814800000015</v>
      </c>
      <c r="G249" s="26">
        <f t="shared" si="238"/>
        <v>967.47814800000015</v>
      </c>
      <c r="H249" s="22">
        <f t="shared" si="238"/>
        <v>967.47814800000015</v>
      </c>
    </row>
    <row r="250" spans="1:8" ht="12.75" customHeight="1" x14ac:dyDescent="0.25">
      <c r="A250" s="18" t="s">
        <v>260</v>
      </c>
      <c r="B250" s="19" t="s">
        <v>254</v>
      </c>
      <c r="C250" s="18">
        <v>2</v>
      </c>
      <c r="D250" s="20">
        <v>595</v>
      </c>
      <c r="E250" s="21">
        <v>105</v>
      </c>
      <c r="F250" s="21">
        <f t="shared" ref="F250:H250" si="239">E250</f>
        <v>105</v>
      </c>
      <c r="G250" s="21">
        <f t="shared" si="239"/>
        <v>105</v>
      </c>
      <c r="H250" s="22">
        <f t="shared" si="239"/>
        <v>105</v>
      </c>
    </row>
    <row r="251" spans="1:8" ht="12.75" customHeight="1" x14ac:dyDescent="0.25">
      <c r="A251" s="23" t="s">
        <v>261</v>
      </c>
      <c r="B251" s="24" t="s">
        <v>254</v>
      </c>
      <c r="C251" s="23">
        <v>30</v>
      </c>
      <c r="D251" s="25">
        <v>4563.3</v>
      </c>
      <c r="E251" s="26">
        <v>4563.3</v>
      </c>
      <c r="F251" s="26">
        <f t="shared" ref="F251:H251" si="240">E251</f>
        <v>4563.3</v>
      </c>
      <c r="G251" s="26">
        <f t="shared" si="240"/>
        <v>4563.3</v>
      </c>
      <c r="H251" s="22">
        <f t="shared" si="240"/>
        <v>4563.3</v>
      </c>
    </row>
    <row r="252" spans="1:8" ht="12.75" customHeight="1" x14ac:dyDescent="0.25">
      <c r="A252" s="18" t="s">
        <v>262</v>
      </c>
      <c r="B252" s="19" t="s">
        <v>254</v>
      </c>
      <c r="C252" s="18">
        <v>29</v>
      </c>
      <c r="D252" s="20">
        <v>3739.42</v>
      </c>
      <c r="E252" s="21">
        <v>3525.7950000000001</v>
      </c>
      <c r="F252" s="21">
        <f t="shared" ref="F252:H252" si="241">E252</f>
        <v>3525.7950000000001</v>
      </c>
      <c r="G252" s="21">
        <f t="shared" si="241"/>
        <v>3525.7950000000001</v>
      </c>
      <c r="H252" s="22">
        <f t="shared" si="241"/>
        <v>3525.7950000000001</v>
      </c>
    </row>
    <row r="253" spans="1:8" ht="12.75" customHeight="1" x14ac:dyDescent="0.25">
      <c r="A253" s="23" t="s">
        <v>263</v>
      </c>
      <c r="B253" s="24" t="s">
        <v>254</v>
      </c>
      <c r="C253" s="23">
        <v>5</v>
      </c>
      <c r="D253" s="25">
        <v>701.58</v>
      </c>
      <c r="E253" s="26">
        <v>354.90000000000003</v>
      </c>
      <c r="F253" s="26">
        <f t="shared" ref="F253:H253" si="242">E253</f>
        <v>354.90000000000003</v>
      </c>
      <c r="G253" s="26">
        <f t="shared" si="242"/>
        <v>354.90000000000003</v>
      </c>
      <c r="H253" s="22">
        <f t="shared" si="242"/>
        <v>354.90000000000003</v>
      </c>
    </row>
    <row r="254" spans="1:8" ht="12.75" customHeight="1" x14ac:dyDescent="0.25">
      <c r="A254" s="18" t="s">
        <v>264</v>
      </c>
      <c r="B254" s="19" t="s">
        <v>254</v>
      </c>
      <c r="C254" s="18">
        <v>1</v>
      </c>
      <c r="D254" s="20">
        <v>721.26</v>
      </c>
      <c r="E254" s="21">
        <v>100</v>
      </c>
      <c r="F254" s="21">
        <f t="shared" ref="F254:H254" si="243">E254</f>
        <v>100</v>
      </c>
      <c r="G254" s="21">
        <f t="shared" si="243"/>
        <v>100</v>
      </c>
      <c r="H254" s="22">
        <f t="shared" si="243"/>
        <v>100</v>
      </c>
    </row>
    <row r="255" spans="1:8" ht="12.75" customHeight="1" x14ac:dyDescent="0.25">
      <c r="A255" s="23" t="s">
        <v>265</v>
      </c>
      <c r="B255" s="24" t="s">
        <v>254</v>
      </c>
      <c r="C255" s="23">
        <v>1</v>
      </c>
      <c r="D255" s="25">
        <v>615</v>
      </c>
      <c r="E255" s="26">
        <v>100</v>
      </c>
      <c r="F255" s="26">
        <f t="shared" ref="F255:H255" si="244">E255</f>
        <v>100</v>
      </c>
      <c r="G255" s="26">
        <f t="shared" si="244"/>
        <v>100</v>
      </c>
      <c r="H255" s="22">
        <f t="shared" si="244"/>
        <v>100</v>
      </c>
    </row>
    <row r="256" spans="1:8" ht="12.75" customHeight="1" x14ac:dyDescent="0.25">
      <c r="A256" s="18" t="s">
        <v>266</v>
      </c>
      <c r="B256" s="19" t="s">
        <v>254</v>
      </c>
      <c r="C256" s="18">
        <v>10</v>
      </c>
      <c r="D256" s="20">
        <v>905</v>
      </c>
      <c r="E256" s="21">
        <v>786.86790000000008</v>
      </c>
      <c r="F256" s="21">
        <f t="shared" ref="F256:H256" si="245">E256</f>
        <v>786.86790000000008</v>
      </c>
      <c r="G256" s="21">
        <f t="shared" si="245"/>
        <v>786.86790000000008</v>
      </c>
      <c r="H256" s="22">
        <f t="shared" si="245"/>
        <v>786.86790000000008</v>
      </c>
    </row>
    <row r="257" spans="1:8" ht="12.75" customHeight="1" x14ac:dyDescent="0.25">
      <c r="A257" s="23" t="s">
        <v>267</v>
      </c>
      <c r="B257" s="24" t="s">
        <v>254</v>
      </c>
      <c r="C257" s="23">
        <v>14</v>
      </c>
      <c r="D257" s="25">
        <v>2300</v>
      </c>
      <c r="E257" s="26">
        <v>577.5</v>
      </c>
      <c r="F257" s="26">
        <f t="shared" ref="F257:H257" si="246">E257</f>
        <v>577.5</v>
      </c>
      <c r="G257" s="26">
        <f t="shared" si="246"/>
        <v>577.5</v>
      </c>
      <c r="H257" s="22">
        <f t="shared" si="246"/>
        <v>577.5</v>
      </c>
    </row>
    <row r="258" spans="1:8" ht="12.75" customHeight="1" x14ac:dyDescent="0.25">
      <c r="A258" s="18" t="s">
        <v>268</v>
      </c>
      <c r="B258" s="19" t="s">
        <v>254</v>
      </c>
      <c r="C258" s="18">
        <v>4</v>
      </c>
      <c r="D258" s="20">
        <v>2100</v>
      </c>
      <c r="E258" s="21">
        <v>200</v>
      </c>
      <c r="F258" s="21">
        <f t="shared" ref="F258:H258" si="247">E258</f>
        <v>200</v>
      </c>
      <c r="G258" s="21">
        <f t="shared" si="247"/>
        <v>200</v>
      </c>
      <c r="H258" s="22">
        <f t="shared" si="247"/>
        <v>200</v>
      </c>
    </row>
    <row r="259" spans="1:8" ht="12.75" customHeight="1" x14ac:dyDescent="0.25">
      <c r="A259" s="23" t="s">
        <v>269</v>
      </c>
      <c r="B259" s="24" t="s">
        <v>254</v>
      </c>
      <c r="C259" s="23">
        <v>6</v>
      </c>
      <c r="D259" s="25">
        <v>620</v>
      </c>
      <c r="E259" s="26">
        <v>416.47431</v>
      </c>
      <c r="F259" s="26">
        <f t="shared" ref="F259:H259" si="248">E259</f>
        <v>416.47431</v>
      </c>
      <c r="G259" s="26">
        <f t="shared" si="248"/>
        <v>416.47431</v>
      </c>
      <c r="H259" s="22">
        <f t="shared" si="248"/>
        <v>416.47431</v>
      </c>
    </row>
    <row r="260" spans="1:8" ht="12.75" customHeight="1" x14ac:dyDescent="0.25">
      <c r="A260" s="18" t="s">
        <v>270</v>
      </c>
      <c r="B260" s="19" t="s">
        <v>254</v>
      </c>
      <c r="C260" s="18">
        <v>30</v>
      </c>
      <c r="D260" s="20">
        <v>90000</v>
      </c>
      <c r="E260" s="21">
        <f>38651.28*1.1</f>
        <v>42516.408000000003</v>
      </c>
      <c r="F260" s="21">
        <f t="shared" ref="F260:H260" si="249">E260</f>
        <v>42516.408000000003</v>
      </c>
      <c r="G260" s="21">
        <f t="shared" si="249"/>
        <v>42516.408000000003</v>
      </c>
      <c r="H260" s="22">
        <f t="shared" si="249"/>
        <v>42516.408000000003</v>
      </c>
    </row>
    <row r="261" spans="1:8" ht="12.75" customHeight="1" x14ac:dyDescent="0.25">
      <c r="A261" s="23" t="s">
        <v>271</v>
      </c>
      <c r="B261" s="24" t="s">
        <v>254</v>
      </c>
      <c r="C261" s="23">
        <v>3</v>
      </c>
      <c r="D261" s="25">
        <v>249.37</v>
      </c>
      <c r="E261" s="26">
        <v>150</v>
      </c>
      <c r="F261" s="26">
        <f t="shared" ref="F261:H261" si="250">E261</f>
        <v>150</v>
      </c>
      <c r="G261" s="26">
        <f t="shared" si="250"/>
        <v>150</v>
      </c>
      <c r="H261" s="22">
        <f t="shared" si="250"/>
        <v>150</v>
      </c>
    </row>
    <row r="262" spans="1:8" ht="12.75" customHeight="1" x14ac:dyDescent="0.25">
      <c r="A262" s="18" t="s">
        <v>272</v>
      </c>
      <c r="B262" s="19" t="s">
        <v>254</v>
      </c>
      <c r="C262" s="18">
        <v>16</v>
      </c>
      <c r="D262" s="20">
        <v>30000</v>
      </c>
      <c r="E262" s="21">
        <v>15670.2</v>
      </c>
      <c r="F262" s="21">
        <f t="shared" ref="F262:H262" si="251">E262</f>
        <v>15670.2</v>
      </c>
      <c r="G262" s="21">
        <f t="shared" si="251"/>
        <v>15670.2</v>
      </c>
      <c r="H262" s="22">
        <f t="shared" si="251"/>
        <v>15670.2</v>
      </c>
    </row>
    <row r="263" spans="1:8" ht="12.75" customHeight="1" x14ac:dyDescent="0.25">
      <c r="A263" s="23" t="s">
        <v>273</v>
      </c>
      <c r="B263" s="24" t="s">
        <v>254</v>
      </c>
      <c r="C263" s="23">
        <v>12</v>
      </c>
      <c r="D263" s="25">
        <v>4261.5</v>
      </c>
      <c r="E263" s="26">
        <v>1935.0234540000001</v>
      </c>
      <c r="F263" s="26">
        <f t="shared" ref="F263:H263" si="252">E263</f>
        <v>1935.0234540000001</v>
      </c>
      <c r="G263" s="26">
        <f t="shared" si="252"/>
        <v>1935.0234540000001</v>
      </c>
      <c r="H263" s="22">
        <f t="shared" si="252"/>
        <v>1935.0234540000001</v>
      </c>
    </row>
    <row r="264" spans="1:8" ht="12.75" customHeight="1" x14ac:dyDescent="0.25">
      <c r="A264" s="18" t="s">
        <v>274</v>
      </c>
      <c r="B264" s="19" t="s">
        <v>254</v>
      </c>
      <c r="C264" s="18">
        <v>64</v>
      </c>
      <c r="D264" s="20">
        <v>21033</v>
      </c>
      <c r="E264" s="21">
        <v>14726.6301</v>
      </c>
      <c r="F264" s="21">
        <f t="shared" ref="F264:H264" si="253">E264</f>
        <v>14726.6301</v>
      </c>
      <c r="G264" s="21">
        <f t="shared" si="253"/>
        <v>14726.6301</v>
      </c>
      <c r="H264" s="22">
        <f t="shared" si="253"/>
        <v>14726.6301</v>
      </c>
    </row>
    <row r="265" spans="1:8" ht="12.75" customHeight="1" x14ac:dyDescent="0.25">
      <c r="A265" s="23" t="s">
        <v>275</v>
      </c>
      <c r="B265" s="24" t="s">
        <v>254</v>
      </c>
      <c r="C265" s="23">
        <v>28</v>
      </c>
      <c r="D265" s="25">
        <v>955</v>
      </c>
      <c r="E265" s="26">
        <v>241.86953700000004</v>
      </c>
      <c r="F265" s="26">
        <f t="shared" ref="F265:H265" si="254">E265</f>
        <v>241.86953700000004</v>
      </c>
      <c r="G265" s="26">
        <f t="shared" si="254"/>
        <v>241.86953700000004</v>
      </c>
      <c r="H265" s="22">
        <f t="shared" si="254"/>
        <v>241.86953700000004</v>
      </c>
    </row>
    <row r="266" spans="1:8" ht="12.75" customHeight="1" x14ac:dyDescent="0.25">
      <c r="A266" s="18" t="s">
        <v>276</v>
      </c>
      <c r="B266" s="19" t="s">
        <v>254</v>
      </c>
      <c r="C266" s="18">
        <v>44</v>
      </c>
      <c r="D266" s="20">
        <v>66459</v>
      </c>
      <c r="E266" s="21">
        <v>35175</v>
      </c>
      <c r="F266" s="21">
        <f t="shared" ref="F266:H266" si="255">E266</f>
        <v>35175</v>
      </c>
      <c r="G266" s="21">
        <f t="shared" si="255"/>
        <v>35175</v>
      </c>
      <c r="H266" s="22">
        <f t="shared" si="255"/>
        <v>35175</v>
      </c>
    </row>
    <row r="267" spans="1:8" ht="12.75" customHeight="1" x14ac:dyDescent="0.25">
      <c r="A267" s="23" t="s">
        <v>277</v>
      </c>
      <c r="B267" s="24" t="s">
        <v>254</v>
      </c>
      <c r="C267" s="23">
        <v>4</v>
      </c>
      <c r="D267" s="25">
        <v>4840</v>
      </c>
      <c r="E267" s="26">
        <v>200</v>
      </c>
      <c r="F267" s="26">
        <f t="shared" ref="F267:H267" si="256">E267</f>
        <v>200</v>
      </c>
      <c r="G267" s="26">
        <f t="shared" si="256"/>
        <v>200</v>
      </c>
      <c r="H267" s="22">
        <f t="shared" si="256"/>
        <v>200</v>
      </c>
    </row>
    <row r="268" spans="1:8" ht="12.75" customHeight="1" x14ac:dyDescent="0.25">
      <c r="A268" s="18" t="s">
        <v>278</v>
      </c>
      <c r="B268" s="19" t="s">
        <v>254</v>
      </c>
      <c r="C268" s="18">
        <v>2</v>
      </c>
      <c r="D268" s="20">
        <v>3000</v>
      </c>
      <c r="E268" s="21">
        <v>2663.9340000000002</v>
      </c>
      <c r="F268" s="21">
        <f t="shared" ref="F268:H268" si="257">E268</f>
        <v>2663.9340000000002</v>
      </c>
      <c r="G268" s="21">
        <f t="shared" si="257"/>
        <v>2663.9340000000002</v>
      </c>
      <c r="H268" s="22">
        <f t="shared" si="257"/>
        <v>2663.9340000000002</v>
      </c>
    </row>
    <row r="269" spans="1:8" ht="12.75" customHeight="1" x14ac:dyDescent="0.25">
      <c r="A269" s="23" t="s">
        <v>279</v>
      </c>
      <c r="B269" s="24" t="s">
        <v>254</v>
      </c>
      <c r="C269" s="23">
        <v>4</v>
      </c>
      <c r="D269" s="25">
        <v>5643</v>
      </c>
      <c r="E269" s="26">
        <v>1719.9611520000001</v>
      </c>
      <c r="F269" s="26">
        <f t="shared" ref="F269:H269" si="258">E269</f>
        <v>1719.9611520000001</v>
      </c>
      <c r="G269" s="26">
        <f t="shared" si="258"/>
        <v>1719.9611520000001</v>
      </c>
      <c r="H269" s="22">
        <f t="shared" si="258"/>
        <v>1719.9611520000001</v>
      </c>
    </row>
    <row r="270" spans="1:8" ht="12.75" customHeight="1" x14ac:dyDescent="0.25">
      <c r="A270" s="18" t="s">
        <v>280</v>
      </c>
      <c r="B270" s="19" t="s">
        <v>254</v>
      </c>
      <c r="C270" s="18">
        <v>4</v>
      </c>
      <c r="D270" s="20">
        <v>1736.11</v>
      </c>
      <c r="E270" s="21">
        <v>757.9124700000001</v>
      </c>
      <c r="F270" s="21">
        <f t="shared" ref="F270:H270" si="259">E270</f>
        <v>757.9124700000001</v>
      </c>
      <c r="G270" s="21">
        <f t="shared" si="259"/>
        <v>757.9124700000001</v>
      </c>
      <c r="H270" s="22">
        <f t="shared" si="259"/>
        <v>757.9124700000001</v>
      </c>
    </row>
    <row r="271" spans="1:8" ht="12.75" customHeight="1" x14ac:dyDescent="0.25">
      <c r="A271" s="23" t="s">
        <v>281</v>
      </c>
      <c r="B271" s="24" t="s">
        <v>254</v>
      </c>
      <c r="C271" s="23">
        <v>8</v>
      </c>
      <c r="D271" s="25">
        <v>985</v>
      </c>
      <c r="E271" s="26">
        <v>243.97275500000001</v>
      </c>
      <c r="F271" s="26">
        <v>488</v>
      </c>
      <c r="G271" s="26">
        <f t="shared" ref="G271:H271" si="260">F271</f>
        <v>488</v>
      </c>
      <c r="H271" s="22">
        <f t="shared" si="260"/>
        <v>488</v>
      </c>
    </row>
    <row r="272" spans="1:8" ht="12.75" customHeight="1" x14ac:dyDescent="0.25">
      <c r="A272" s="18" t="s">
        <v>282</v>
      </c>
      <c r="B272" s="19" t="s">
        <v>254</v>
      </c>
      <c r="C272" s="18">
        <v>4</v>
      </c>
      <c r="D272" s="20">
        <v>1400</v>
      </c>
      <c r="E272" s="21">
        <v>0</v>
      </c>
      <c r="F272" s="21">
        <v>1024</v>
      </c>
      <c r="G272" s="21">
        <f t="shared" ref="G272:H272" si="261">F272</f>
        <v>1024</v>
      </c>
      <c r="H272" s="22">
        <f t="shared" si="261"/>
        <v>1024</v>
      </c>
    </row>
    <row r="273" spans="1:8" ht="12.75" customHeight="1" x14ac:dyDescent="0.25">
      <c r="A273" s="23" t="s">
        <v>283</v>
      </c>
      <c r="B273" s="24" t="s">
        <v>254</v>
      </c>
      <c r="C273" s="23">
        <v>23</v>
      </c>
      <c r="D273" s="25">
        <v>6869</v>
      </c>
      <c r="E273" s="26">
        <v>2193.8280000000004</v>
      </c>
      <c r="F273" s="26">
        <f t="shared" ref="F273:H273" si="262">E273</f>
        <v>2193.8280000000004</v>
      </c>
      <c r="G273" s="26">
        <f t="shared" si="262"/>
        <v>2193.8280000000004</v>
      </c>
      <c r="H273" s="22">
        <f t="shared" si="262"/>
        <v>2193.8280000000004</v>
      </c>
    </row>
    <row r="274" spans="1:8" ht="12.75" customHeight="1" x14ac:dyDescent="0.25">
      <c r="A274" s="18" t="s">
        <v>284</v>
      </c>
      <c r="B274" s="19" t="s">
        <v>254</v>
      </c>
      <c r="C274" s="18">
        <v>3</v>
      </c>
      <c r="D274" s="20">
        <v>10460.530000000001</v>
      </c>
      <c r="E274" s="21">
        <v>164</v>
      </c>
      <c r="F274" s="21">
        <f t="shared" ref="F274:H274" si="263">E274</f>
        <v>164</v>
      </c>
      <c r="G274" s="21">
        <f t="shared" si="263"/>
        <v>164</v>
      </c>
      <c r="H274" s="22">
        <f t="shared" si="263"/>
        <v>164</v>
      </c>
    </row>
    <row r="275" spans="1:8" ht="12.75" customHeight="1" x14ac:dyDescent="0.25">
      <c r="A275" s="23" t="s">
        <v>285</v>
      </c>
      <c r="B275" s="24" t="s">
        <v>254</v>
      </c>
      <c r="C275" s="23">
        <v>12</v>
      </c>
      <c r="D275" s="25">
        <v>2020</v>
      </c>
      <c r="E275" s="26">
        <v>400</v>
      </c>
      <c r="F275" s="26">
        <f t="shared" ref="F275:H275" si="264">E275</f>
        <v>400</v>
      </c>
      <c r="G275" s="26">
        <f t="shared" si="264"/>
        <v>400</v>
      </c>
      <c r="H275" s="22">
        <f t="shared" si="264"/>
        <v>400</v>
      </c>
    </row>
    <row r="276" spans="1:8" ht="12.75" customHeight="1" x14ac:dyDescent="0.25">
      <c r="A276" s="18" t="s">
        <v>286</v>
      </c>
      <c r="B276" s="19" t="s">
        <v>254</v>
      </c>
      <c r="C276" s="18">
        <v>30</v>
      </c>
      <c r="D276" s="20">
        <v>5500</v>
      </c>
      <c r="E276" s="21">
        <v>5148.7800000000007</v>
      </c>
      <c r="F276" s="21">
        <f t="shared" ref="F276:H276" si="265">E276</f>
        <v>5148.7800000000007</v>
      </c>
      <c r="G276" s="21">
        <f t="shared" si="265"/>
        <v>5148.7800000000007</v>
      </c>
      <c r="H276" s="22">
        <f t="shared" si="265"/>
        <v>5148.7800000000007</v>
      </c>
    </row>
    <row r="277" spans="1:8" ht="12.75" customHeight="1" x14ac:dyDescent="0.25">
      <c r="A277" s="23" t="s">
        <v>287</v>
      </c>
      <c r="B277" s="24" t="s">
        <v>254</v>
      </c>
      <c r="C277" s="23">
        <v>2</v>
      </c>
      <c r="D277" s="25">
        <v>155</v>
      </c>
      <c r="E277" s="26">
        <v>105</v>
      </c>
      <c r="F277" s="26">
        <f t="shared" ref="F277:H277" si="266">E277</f>
        <v>105</v>
      </c>
      <c r="G277" s="26">
        <f t="shared" si="266"/>
        <v>105</v>
      </c>
      <c r="H277" s="22">
        <f t="shared" si="266"/>
        <v>105</v>
      </c>
    </row>
    <row r="278" spans="1:8" ht="12.75" customHeight="1" x14ac:dyDescent="0.25">
      <c r="A278" s="18" t="s">
        <v>288</v>
      </c>
      <c r="B278" s="19" t="s">
        <v>254</v>
      </c>
      <c r="C278" s="18">
        <v>2</v>
      </c>
      <c r="D278" s="20">
        <v>0</v>
      </c>
      <c r="E278" s="21" t="s">
        <v>60</v>
      </c>
      <c r="F278" s="21" t="str">
        <f t="shared" ref="F278:H278" si="267">E278</f>
        <v>Sponsorship Only</v>
      </c>
      <c r="G278" s="21" t="str">
        <f t="shared" si="267"/>
        <v>Sponsorship Only</v>
      </c>
      <c r="H278" s="22" t="str">
        <f t="shared" si="267"/>
        <v>Sponsorship Only</v>
      </c>
    </row>
    <row r="279" spans="1:8" ht="12.75" customHeight="1" x14ac:dyDescent="0.25">
      <c r="A279" s="23" t="s">
        <v>289</v>
      </c>
      <c r="B279" s="24" t="s">
        <v>254</v>
      </c>
      <c r="C279" s="23">
        <v>1</v>
      </c>
      <c r="D279" s="25">
        <v>5489</v>
      </c>
      <c r="E279" s="26">
        <v>100</v>
      </c>
      <c r="F279" s="26">
        <f t="shared" ref="F279:H279" si="268">E279</f>
        <v>100</v>
      </c>
      <c r="G279" s="26">
        <f t="shared" si="268"/>
        <v>100</v>
      </c>
      <c r="H279" s="22">
        <f t="shared" si="268"/>
        <v>100</v>
      </c>
    </row>
    <row r="280" spans="1:8" ht="12.75" customHeight="1" x14ac:dyDescent="0.25">
      <c r="A280" s="18" t="s">
        <v>290</v>
      </c>
      <c r="B280" s="19" t="s">
        <v>254</v>
      </c>
      <c r="C280" s="18">
        <v>1</v>
      </c>
      <c r="D280" s="20">
        <v>3219</v>
      </c>
      <c r="E280" s="21">
        <v>100</v>
      </c>
      <c r="F280" s="21">
        <f t="shared" ref="F280:H280" si="269">E280</f>
        <v>100</v>
      </c>
      <c r="G280" s="21">
        <f t="shared" si="269"/>
        <v>100</v>
      </c>
      <c r="H280" s="22">
        <f t="shared" si="269"/>
        <v>100</v>
      </c>
    </row>
    <row r="281" spans="1:8" ht="12.75" customHeight="1" x14ac:dyDescent="0.25">
      <c r="A281" s="23" t="s">
        <v>291</v>
      </c>
      <c r="B281" s="24" t="s">
        <v>254</v>
      </c>
      <c r="C281" s="23">
        <v>5</v>
      </c>
      <c r="D281" s="25">
        <v>1100</v>
      </c>
      <c r="E281" s="26">
        <v>644.98543200000006</v>
      </c>
      <c r="F281" s="26">
        <f t="shared" ref="F281:H281" si="270">E281</f>
        <v>644.98543200000006</v>
      </c>
      <c r="G281" s="26">
        <f t="shared" si="270"/>
        <v>644.98543200000006</v>
      </c>
      <c r="H281" s="22">
        <f t="shared" si="270"/>
        <v>644.98543200000006</v>
      </c>
    </row>
    <row r="282" spans="1:8" ht="12.75" customHeight="1" x14ac:dyDescent="0.25">
      <c r="A282" s="18" t="s">
        <v>292</v>
      </c>
      <c r="B282" s="19" t="s">
        <v>254</v>
      </c>
      <c r="C282" s="18">
        <v>5</v>
      </c>
      <c r="D282" s="20">
        <v>2647.16</v>
      </c>
      <c r="E282" s="21">
        <v>1074.9757199999999</v>
      </c>
      <c r="F282" s="21">
        <f t="shared" ref="F282:H282" si="271">E282</f>
        <v>1074.9757199999999</v>
      </c>
      <c r="G282" s="21">
        <f t="shared" si="271"/>
        <v>1074.9757199999999</v>
      </c>
      <c r="H282" s="22">
        <f t="shared" si="271"/>
        <v>1074.9757199999999</v>
      </c>
    </row>
    <row r="283" spans="1:8" ht="12.75" customHeight="1" x14ac:dyDescent="0.25">
      <c r="A283" s="23" t="s">
        <v>293</v>
      </c>
      <c r="B283" s="24" t="s">
        <v>254</v>
      </c>
      <c r="C283" s="23">
        <v>6</v>
      </c>
      <c r="D283" s="25">
        <v>1317</v>
      </c>
      <c r="E283" s="26">
        <v>1317</v>
      </c>
      <c r="F283" s="26">
        <f t="shared" ref="F283:H283" si="272">E283</f>
        <v>1317</v>
      </c>
      <c r="G283" s="26">
        <f t="shared" si="272"/>
        <v>1317</v>
      </c>
      <c r="H283" s="22">
        <f t="shared" si="272"/>
        <v>1317</v>
      </c>
    </row>
    <row r="284" spans="1:8" ht="12.75" customHeight="1" x14ac:dyDescent="0.25">
      <c r="A284" s="18" t="s">
        <v>294</v>
      </c>
      <c r="B284" s="19" t="s">
        <v>254</v>
      </c>
      <c r="C284" s="18">
        <v>8</v>
      </c>
      <c r="D284" s="20">
        <v>3704</v>
      </c>
      <c r="E284" s="21">
        <v>1432.4051468999999</v>
      </c>
      <c r="F284" s="21">
        <f t="shared" ref="F284:H284" si="273">E284</f>
        <v>1432.4051468999999</v>
      </c>
      <c r="G284" s="21">
        <f t="shared" si="273"/>
        <v>1432.4051468999999</v>
      </c>
      <c r="H284" s="22">
        <f t="shared" si="273"/>
        <v>1432.4051468999999</v>
      </c>
    </row>
    <row r="285" spans="1:8" ht="12.75" customHeight="1" x14ac:dyDescent="0.25">
      <c r="A285" s="23" t="s">
        <v>295</v>
      </c>
      <c r="B285" s="24" t="s">
        <v>254</v>
      </c>
      <c r="C285" s="23">
        <v>3</v>
      </c>
      <c r="D285" s="25">
        <v>5253.48</v>
      </c>
      <c r="E285" s="26">
        <v>344.53500000000003</v>
      </c>
      <c r="F285" s="26">
        <f t="shared" ref="F285:H285" si="274">E285</f>
        <v>344.53500000000003</v>
      </c>
      <c r="G285" s="26">
        <f t="shared" si="274"/>
        <v>344.53500000000003</v>
      </c>
      <c r="H285" s="22">
        <f t="shared" si="274"/>
        <v>344.53500000000003</v>
      </c>
    </row>
    <row r="286" spans="1:8" ht="12.75" customHeight="1" x14ac:dyDescent="0.25">
      <c r="A286" s="18" t="s">
        <v>296</v>
      </c>
      <c r="B286" s="19" t="s">
        <v>254</v>
      </c>
      <c r="C286" s="18">
        <v>28</v>
      </c>
      <c r="D286" s="20">
        <v>31806.76</v>
      </c>
      <c r="E286" s="21">
        <v>12899.708640000001</v>
      </c>
      <c r="F286" s="21">
        <f t="shared" ref="F286:H286" si="275">E286</f>
        <v>12899.708640000001</v>
      </c>
      <c r="G286" s="21">
        <f t="shared" si="275"/>
        <v>12899.708640000001</v>
      </c>
      <c r="H286" s="22">
        <f t="shared" si="275"/>
        <v>12899.708640000001</v>
      </c>
    </row>
    <row r="287" spans="1:8" ht="12.75" customHeight="1" x14ac:dyDescent="0.25">
      <c r="A287" s="23" t="s">
        <v>297</v>
      </c>
      <c r="B287" s="24" t="s">
        <v>254</v>
      </c>
      <c r="C287" s="23">
        <v>7</v>
      </c>
      <c r="D287" s="25">
        <v>2055</v>
      </c>
      <c r="E287" s="26">
        <v>179.16262</v>
      </c>
      <c r="F287" s="26">
        <f t="shared" ref="F287:F290" si="276">E287</f>
        <v>179.16262</v>
      </c>
      <c r="G287" s="26">
        <v>600</v>
      </c>
      <c r="H287" s="22">
        <f>G287</f>
        <v>600</v>
      </c>
    </row>
    <row r="288" spans="1:8" ht="12.75" customHeight="1" x14ac:dyDescent="0.25">
      <c r="A288" s="18" t="s">
        <v>298</v>
      </c>
      <c r="B288" s="19" t="s">
        <v>254</v>
      </c>
      <c r="C288" s="18">
        <v>7</v>
      </c>
      <c r="D288" s="20">
        <v>0</v>
      </c>
      <c r="E288" s="21" t="s">
        <v>60</v>
      </c>
      <c r="F288" s="21" t="str">
        <f t="shared" si="276"/>
        <v>Sponsorship Only</v>
      </c>
      <c r="G288" s="21" t="str">
        <f t="shared" ref="G288:H288" si="277">F288</f>
        <v>Sponsorship Only</v>
      </c>
      <c r="H288" s="22" t="str">
        <f t="shared" si="277"/>
        <v>Sponsorship Only</v>
      </c>
    </row>
    <row r="289" spans="1:8" ht="12.75" customHeight="1" x14ac:dyDescent="0.25">
      <c r="A289" s="23" t="s">
        <v>299</v>
      </c>
      <c r="B289" s="24" t="s">
        <v>254</v>
      </c>
      <c r="C289" s="23">
        <v>5</v>
      </c>
      <c r="D289" s="25">
        <v>0</v>
      </c>
      <c r="E289" s="26" t="s">
        <v>60</v>
      </c>
      <c r="F289" s="26" t="str">
        <f t="shared" si="276"/>
        <v>Sponsorship Only</v>
      </c>
      <c r="G289" s="26" t="str">
        <f t="shared" ref="G289:H289" si="278">F289</f>
        <v>Sponsorship Only</v>
      </c>
      <c r="H289" s="22" t="str">
        <f t="shared" si="278"/>
        <v>Sponsorship Only</v>
      </c>
    </row>
    <row r="290" spans="1:8" ht="12.75" customHeight="1" x14ac:dyDescent="0.25">
      <c r="A290" s="18" t="s">
        <v>300</v>
      </c>
      <c r="B290" s="19" t="s">
        <v>254</v>
      </c>
      <c r="C290" s="18">
        <v>5</v>
      </c>
      <c r="D290" s="20">
        <v>5800</v>
      </c>
      <c r="E290" s="21">
        <v>1066.38168</v>
      </c>
      <c r="F290" s="21">
        <f t="shared" si="276"/>
        <v>1066.38168</v>
      </c>
      <c r="G290" s="21">
        <f t="shared" ref="G290:H290" si="279">F290</f>
        <v>1066.38168</v>
      </c>
      <c r="H290" s="22">
        <f t="shared" si="279"/>
        <v>1066.38168</v>
      </c>
    </row>
    <row r="291" spans="1:8" ht="12.75" customHeight="1" x14ac:dyDescent="0.25">
      <c r="A291" s="23" t="s">
        <v>301</v>
      </c>
      <c r="B291" s="24" t="s">
        <v>254</v>
      </c>
      <c r="C291" s="23">
        <v>5</v>
      </c>
      <c r="D291" s="25">
        <v>390.71</v>
      </c>
      <c r="E291" s="26">
        <v>0</v>
      </c>
      <c r="F291" s="26">
        <v>200</v>
      </c>
      <c r="G291" s="26">
        <f t="shared" ref="G291:H291" si="280">F291</f>
        <v>200</v>
      </c>
      <c r="H291" s="22">
        <f t="shared" si="280"/>
        <v>200</v>
      </c>
    </row>
    <row r="292" spans="1:8" ht="12.75" customHeight="1" x14ac:dyDescent="0.25">
      <c r="A292" s="18" t="s">
        <v>302</v>
      </c>
      <c r="B292" s="19" t="s">
        <v>254</v>
      </c>
      <c r="C292" s="18">
        <v>3</v>
      </c>
      <c r="D292" s="20">
        <v>365.7</v>
      </c>
      <c r="E292" s="21" t="s">
        <v>60</v>
      </c>
      <c r="F292" s="21">
        <v>287.82</v>
      </c>
      <c r="G292" s="21">
        <f t="shared" ref="G292:H292" si="281">F292</f>
        <v>287.82</v>
      </c>
      <c r="H292" s="22">
        <f t="shared" si="281"/>
        <v>287.82</v>
      </c>
    </row>
    <row r="293" spans="1:8" ht="12.75" customHeight="1" x14ac:dyDescent="0.25">
      <c r="A293" s="23" t="s">
        <v>303</v>
      </c>
      <c r="B293" s="24" t="s">
        <v>254</v>
      </c>
      <c r="C293" s="23">
        <v>6</v>
      </c>
      <c r="D293" s="25">
        <v>10951.21</v>
      </c>
      <c r="E293" s="26">
        <v>496.14264000000003</v>
      </c>
      <c r="F293" s="26">
        <f t="shared" ref="F293:H293" si="282">E293</f>
        <v>496.14264000000003</v>
      </c>
      <c r="G293" s="26">
        <f t="shared" si="282"/>
        <v>496.14264000000003</v>
      </c>
      <c r="H293" s="22">
        <f t="shared" si="282"/>
        <v>496.14264000000003</v>
      </c>
    </row>
    <row r="294" spans="1:8" ht="12.75" customHeight="1" x14ac:dyDescent="0.25">
      <c r="A294" s="18" t="s">
        <v>304</v>
      </c>
      <c r="B294" s="19" t="s">
        <v>254</v>
      </c>
      <c r="C294" s="18">
        <v>2</v>
      </c>
      <c r="D294" s="20">
        <v>397</v>
      </c>
      <c r="E294" s="21">
        <v>65</v>
      </c>
      <c r="F294" s="21">
        <f t="shared" ref="F294:H294" si="283">E294</f>
        <v>65</v>
      </c>
      <c r="G294" s="21">
        <f t="shared" si="283"/>
        <v>65</v>
      </c>
      <c r="H294" s="22">
        <f t="shared" si="283"/>
        <v>65</v>
      </c>
    </row>
    <row r="295" spans="1:8" ht="12.75" customHeight="1" x14ac:dyDescent="0.25">
      <c r="A295" s="23" t="s">
        <v>305</v>
      </c>
      <c r="B295" s="24" t="s">
        <v>254</v>
      </c>
      <c r="C295" s="23">
        <v>6</v>
      </c>
      <c r="D295" s="25">
        <v>3650</v>
      </c>
      <c r="E295" s="26">
        <v>895.43999999999994</v>
      </c>
      <c r="F295" s="26">
        <f t="shared" ref="F295:H295" si="284">E295</f>
        <v>895.43999999999994</v>
      </c>
      <c r="G295" s="26">
        <f t="shared" si="284"/>
        <v>895.43999999999994</v>
      </c>
      <c r="H295" s="22">
        <f t="shared" si="284"/>
        <v>895.43999999999994</v>
      </c>
    </row>
    <row r="296" spans="1:8" ht="12.75" customHeight="1" x14ac:dyDescent="0.25">
      <c r="A296" s="18" t="s">
        <v>306</v>
      </c>
      <c r="B296" s="19" t="s">
        <v>254</v>
      </c>
      <c r="C296" s="18">
        <v>6</v>
      </c>
      <c r="D296" s="20">
        <v>10835</v>
      </c>
      <c r="E296" s="21">
        <v>0</v>
      </c>
      <c r="F296" s="21">
        <v>1000</v>
      </c>
      <c r="G296" s="21">
        <f t="shared" ref="G296:H296" si="285">F296</f>
        <v>1000</v>
      </c>
      <c r="H296" s="22">
        <f t="shared" si="285"/>
        <v>1000</v>
      </c>
    </row>
    <row r="297" spans="1:8" ht="12.75" customHeight="1" x14ac:dyDescent="0.25">
      <c r="A297" s="23" t="s">
        <v>307</v>
      </c>
      <c r="B297" s="24" t="s">
        <v>254</v>
      </c>
      <c r="C297" s="23">
        <v>14</v>
      </c>
      <c r="D297" s="25">
        <v>582.5</v>
      </c>
      <c r="E297" s="26">
        <v>504</v>
      </c>
      <c r="F297" s="26">
        <f t="shared" ref="F297:H297" si="286">E297</f>
        <v>504</v>
      </c>
      <c r="G297" s="26">
        <f t="shared" si="286"/>
        <v>504</v>
      </c>
      <c r="H297" s="22">
        <f t="shared" si="286"/>
        <v>504</v>
      </c>
    </row>
    <row r="298" spans="1:8" ht="12.75" customHeight="1" x14ac:dyDescent="0.25">
      <c r="A298" s="18" t="s">
        <v>308</v>
      </c>
      <c r="B298" s="19" t="s">
        <v>254</v>
      </c>
      <c r="C298" s="18">
        <v>10</v>
      </c>
      <c r="D298" s="20">
        <v>3500</v>
      </c>
      <c r="E298" s="21">
        <v>1575</v>
      </c>
      <c r="F298" s="21">
        <f t="shared" ref="F298:H298" si="287">E298</f>
        <v>1575</v>
      </c>
      <c r="G298" s="21">
        <f t="shared" si="287"/>
        <v>1575</v>
      </c>
      <c r="H298" s="22">
        <f t="shared" si="287"/>
        <v>1575</v>
      </c>
    </row>
    <row r="299" spans="1:8" ht="12.75" customHeight="1" x14ac:dyDescent="0.25">
      <c r="A299" s="23" t="s">
        <v>309</v>
      </c>
      <c r="B299" s="24" t="s">
        <v>254</v>
      </c>
      <c r="C299" s="23">
        <v>2</v>
      </c>
      <c r="D299" s="25">
        <v>3616.87</v>
      </c>
      <c r="E299" s="26">
        <v>105</v>
      </c>
      <c r="F299" s="26">
        <v>474.09</v>
      </c>
      <c r="G299" s="26">
        <f t="shared" ref="G299:H299" si="288">F299</f>
        <v>474.09</v>
      </c>
      <c r="H299" s="22">
        <f t="shared" si="288"/>
        <v>474.09</v>
      </c>
    </row>
    <row r="300" spans="1:8" ht="12.75" customHeight="1" x14ac:dyDescent="0.25">
      <c r="A300" s="18" t="s">
        <v>310</v>
      </c>
      <c r="B300" s="19" t="s">
        <v>254</v>
      </c>
      <c r="C300" s="18">
        <v>6</v>
      </c>
      <c r="D300" s="20">
        <v>2830</v>
      </c>
      <c r="E300" s="21">
        <v>210</v>
      </c>
      <c r="F300" s="21">
        <v>1400</v>
      </c>
      <c r="G300" s="21">
        <f t="shared" ref="G300:H300" si="289">F300</f>
        <v>1400</v>
      </c>
      <c r="H300" s="22">
        <f t="shared" si="289"/>
        <v>1400</v>
      </c>
    </row>
    <row r="301" spans="1:8" ht="12.75" customHeight="1" x14ac:dyDescent="0.25">
      <c r="A301" s="23" t="s">
        <v>311</v>
      </c>
      <c r="B301" s="24" t="s">
        <v>254</v>
      </c>
      <c r="C301" s="23">
        <v>20</v>
      </c>
      <c r="D301" s="25">
        <v>19275</v>
      </c>
      <c r="E301" s="26">
        <v>10873.2999375</v>
      </c>
      <c r="F301" s="26">
        <f t="shared" ref="F301:H301" si="290">E301</f>
        <v>10873.2999375</v>
      </c>
      <c r="G301" s="26">
        <f t="shared" si="290"/>
        <v>10873.2999375</v>
      </c>
      <c r="H301" s="22">
        <f t="shared" si="290"/>
        <v>10873.2999375</v>
      </c>
    </row>
    <row r="302" spans="1:8" ht="12.75" customHeight="1" x14ac:dyDescent="0.25">
      <c r="A302" s="18" t="s">
        <v>312</v>
      </c>
      <c r="B302" s="19" t="s">
        <v>254</v>
      </c>
      <c r="C302" s="18">
        <v>10</v>
      </c>
      <c r="D302" s="20">
        <v>2437</v>
      </c>
      <c r="E302" s="21">
        <v>803.13132900000005</v>
      </c>
      <c r="F302" s="21">
        <f t="shared" ref="F302:H302" si="291">E302</f>
        <v>803.13132900000005</v>
      </c>
      <c r="G302" s="21">
        <f t="shared" si="291"/>
        <v>803.13132900000005</v>
      </c>
      <c r="H302" s="22">
        <f t="shared" si="291"/>
        <v>803.13132900000005</v>
      </c>
    </row>
    <row r="303" spans="1:8" ht="12.75" customHeight="1" x14ac:dyDescent="0.25">
      <c r="A303" s="23" t="s">
        <v>313</v>
      </c>
      <c r="B303" s="24" t="s">
        <v>254</v>
      </c>
      <c r="C303" s="23">
        <v>23</v>
      </c>
      <c r="D303" s="25">
        <v>88218.6</v>
      </c>
      <c r="E303" s="26">
        <v>21266.7</v>
      </c>
      <c r="F303" s="26">
        <f t="shared" ref="F303:H303" si="292">E303</f>
        <v>21266.7</v>
      </c>
      <c r="G303" s="26">
        <f t="shared" si="292"/>
        <v>21266.7</v>
      </c>
      <c r="H303" s="22">
        <f t="shared" si="292"/>
        <v>21266.7</v>
      </c>
    </row>
    <row r="304" spans="1:8" ht="12.75" customHeight="1" x14ac:dyDescent="0.25">
      <c r="A304" s="18" t="s">
        <v>314</v>
      </c>
      <c r="B304" s="19" t="s">
        <v>254</v>
      </c>
      <c r="C304" s="18">
        <v>5</v>
      </c>
      <c r="D304" s="20">
        <v>2945</v>
      </c>
      <c r="E304" s="21">
        <v>997.5</v>
      </c>
      <c r="F304" s="21">
        <f t="shared" ref="F304:H304" si="293">E304</f>
        <v>997.5</v>
      </c>
      <c r="G304" s="21">
        <f t="shared" si="293"/>
        <v>997.5</v>
      </c>
      <c r="H304" s="22">
        <f t="shared" si="293"/>
        <v>997.5</v>
      </c>
    </row>
    <row r="305" spans="1:8" ht="12.75" customHeight="1" x14ac:dyDescent="0.25">
      <c r="A305" s="23" t="s">
        <v>315</v>
      </c>
      <c r="B305" s="24" t="s">
        <v>254</v>
      </c>
      <c r="C305" s="23">
        <v>1</v>
      </c>
      <c r="D305" s="25">
        <v>40</v>
      </c>
      <c r="E305" s="26">
        <v>40</v>
      </c>
      <c r="F305" s="26">
        <f t="shared" ref="F305:H305" si="294">E305</f>
        <v>40</v>
      </c>
      <c r="G305" s="26">
        <f t="shared" si="294"/>
        <v>40</v>
      </c>
      <c r="H305" s="22">
        <f t="shared" si="294"/>
        <v>40</v>
      </c>
    </row>
    <row r="306" spans="1:8" ht="12.75" customHeight="1" x14ac:dyDescent="0.25">
      <c r="A306" s="18" t="s">
        <v>316</v>
      </c>
      <c r="B306" s="19" t="s">
        <v>254</v>
      </c>
      <c r="C306" s="18">
        <v>16</v>
      </c>
      <c r="D306" s="20">
        <v>6353</v>
      </c>
      <c r="E306" s="21">
        <v>3332.4247319999999</v>
      </c>
      <c r="F306" s="21">
        <f t="shared" ref="F306:H306" si="295">E306</f>
        <v>3332.4247319999999</v>
      </c>
      <c r="G306" s="21">
        <f t="shared" si="295"/>
        <v>3332.4247319999999</v>
      </c>
      <c r="H306" s="22">
        <f t="shared" si="295"/>
        <v>3332.4247319999999</v>
      </c>
    </row>
    <row r="307" spans="1:8" ht="12.75" customHeight="1" x14ac:dyDescent="0.25">
      <c r="A307" s="23" t="s">
        <v>317</v>
      </c>
      <c r="B307" s="24" t="s">
        <v>254</v>
      </c>
      <c r="C307" s="23">
        <v>5</v>
      </c>
      <c r="D307" s="25">
        <v>7763.67</v>
      </c>
      <c r="E307" s="26">
        <v>210</v>
      </c>
      <c r="F307" s="26">
        <f t="shared" ref="F307:H307" si="296">E307</f>
        <v>210</v>
      </c>
      <c r="G307" s="26">
        <f t="shared" si="296"/>
        <v>210</v>
      </c>
      <c r="H307" s="22">
        <f t="shared" si="296"/>
        <v>210</v>
      </c>
    </row>
    <row r="308" spans="1:8" ht="12.75" customHeight="1" x14ac:dyDescent="0.25">
      <c r="A308" s="18" t="s">
        <v>318</v>
      </c>
      <c r="B308" s="19" t="s">
        <v>254</v>
      </c>
      <c r="C308" s="18">
        <v>28</v>
      </c>
      <c r="D308" s="20">
        <v>92920</v>
      </c>
      <c r="E308" s="21">
        <v>23326.973124</v>
      </c>
      <c r="F308" s="21">
        <f t="shared" ref="F308:H308" si="297">E308</f>
        <v>23326.973124</v>
      </c>
      <c r="G308" s="21">
        <f t="shared" si="297"/>
        <v>23326.973124</v>
      </c>
      <c r="H308" s="22">
        <f t="shared" si="297"/>
        <v>23326.973124</v>
      </c>
    </row>
    <row r="309" spans="1:8" ht="12.75" customHeight="1" x14ac:dyDescent="0.25">
      <c r="A309" s="23" t="s">
        <v>319</v>
      </c>
      <c r="B309" s="24" t="s">
        <v>254</v>
      </c>
      <c r="C309" s="23">
        <v>5</v>
      </c>
      <c r="D309" s="25">
        <v>4328.5</v>
      </c>
      <c r="E309" s="26">
        <v>620.17830000000004</v>
      </c>
      <c r="F309" s="26">
        <f t="shared" ref="F309:H309" si="298">E309</f>
        <v>620.17830000000004</v>
      </c>
      <c r="G309" s="26">
        <f t="shared" si="298"/>
        <v>620.17830000000004</v>
      </c>
      <c r="H309" s="22">
        <f t="shared" si="298"/>
        <v>620.17830000000004</v>
      </c>
    </row>
    <row r="310" spans="1:8" ht="12.75" customHeight="1" x14ac:dyDescent="0.25">
      <c r="A310" s="18" t="s">
        <v>320</v>
      </c>
      <c r="B310" s="19" t="s">
        <v>254</v>
      </c>
      <c r="C310" s="18">
        <v>4</v>
      </c>
      <c r="D310" s="20">
        <v>3701.46</v>
      </c>
      <c r="E310" s="21">
        <v>2310</v>
      </c>
      <c r="F310" s="21">
        <f t="shared" ref="F310:H310" si="299">E310</f>
        <v>2310</v>
      </c>
      <c r="G310" s="21">
        <f t="shared" si="299"/>
        <v>2310</v>
      </c>
      <c r="H310" s="22">
        <f t="shared" si="299"/>
        <v>2310</v>
      </c>
    </row>
    <row r="311" spans="1:8" ht="12.75" customHeight="1" x14ac:dyDescent="0.25">
      <c r="A311" s="23" t="s">
        <v>321</v>
      </c>
      <c r="B311" s="24" t="s">
        <v>254</v>
      </c>
      <c r="C311" s="23">
        <v>6</v>
      </c>
      <c r="D311" s="25">
        <v>1268</v>
      </c>
      <c r="E311" s="26">
        <v>420</v>
      </c>
      <c r="F311" s="26">
        <f t="shared" ref="F311:H311" si="300">E311</f>
        <v>420</v>
      </c>
      <c r="G311" s="26">
        <f t="shared" si="300"/>
        <v>420</v>
      </c>
      <c r="H311" s="22">
        <f t="shared" si="300"/>
        <v>420</v>
      </c>
    </row>
    <row r="312" spans="1:8" ht="12.75" customHeight="1" x14ac:dyDescent="0.25">
      <c r="A312" s="18" t="s">
        <v>322</v>
      </c>
      <c r="B312" s="19" t="s">
        <v>254</v>
      </c>
      <c r="C312" s="18">
        <v>1</v>
      </c>
      <c r="D312" s="20">
        <v>199.27</v>
      </c>
      <c r="E312" s="21">
        <v>100</v>
      </c>
      <c r="F312" s="21">
        <f t="shared" ref="F312:H312" si="301">E312</f>
        <v>100</v>
      </c>
      <c r="G312" s="21">
        <f t="shared" si="301"/>
        <v>100</v>
      </c>
      <c r="H312" s="22">
        <f t="shared" si="301"/>
        <v>100</v>
      </c>
    </row>
    <row r="313" spans="1:8" ht="12.75" customHeight="1" x14ac:dyDescent="0.25">
      <c r="A313" s="23" t="s">
        <v>323</v>
      </c>
      <c r="B313" s="24" t="s">
        <v>254</v>
      </c>
      <c r="C313" s="23">
        <v>1</v>
      </c>
      <c r="D313" s="25">
        <v>1999.55</v>
      </c>
      <c r="E313" s="26">
        <v>100</v>
      </c>
      <c r="F313" s="26">
        <f t="shared" ref="F313:H313" si="302">E313</f>
        <v>100</v>
      </c>
      <c r="G313" s="26">
        <f t="shared" si="302"/>
        <v>100</v>
      </c>
      <c r="H313" s="22">
        <f t="shared" si="302"/>
        <v>100</v>
      </c>
    </row>
    <row r="314" spans="1:8" ht="12.75" customHeight="1" x14ac:dyDescent="0.25">
      <c r="A314" s="18" t="s">
        <v>324</v>
      </c>
      <c r="B314" s="19" t="s">
        <v>254</v>
      </c>
      <c r="C314" s="18">
        <v>45</v>
      </c>
      <c r="D314" s="20">
        <v>14045</v>
      </c>
      <c r="E314" s="21">
        <v>12983.5524</v>
      </c>
      <c r="F314" s="21">
        <f t="shared" ref="F314:H314" si="303">E314</f>
        <v>12983.5524</v>
      </c>
      <c r="G314" s="21">
        <f t="shared" si="303"/>
        <v>12983.5524</v>
      </c>
      <c r="H314" s="22">
        <f t="shared" si="303"/>
        <v>12983.5524</v>
      </c>
    </row>
    <row r="315" spans="1:8" ht="12.75" customHeight="1" x14ac:dyDescent="0.25">
      <c r="A315" s="23" t="s">
        <v>325</v>
      </c>
      <c r="B315" s="24" t="s">
        <v>254</v>
      </c>
      <c r="C315" s="23">
        <v>1</v>
      </c>
      <c r="D315" s="25">
        <v>50</v>
      </c>
      <c r="E315" s="26">
        <v>50</v>
      </c>
      <c r="F315" s="26">
        <f t="shared" ref="F315:H315" si="304">E315</f>
        <v>50</v>
      </c>
      <c r="G315" s="26">
        <f t="shared" si="304"/>
        <v>50</v>
      </c>
      <c r="H315" s="22">
        <f t="shared" si="304"/>
        <v>50</v>
      </c>
    </row>
    <row r="316" spans="1:8" ht="12.75" customHeight="1" x14ac:dyDescent="0.25">
      <c r="A316" s="18" t="s">
        <v>326</v>
      </c>
      <c r="B316" s="19" t="s">
        <v>254</v>
      </c>
      <c r="C316" s="18">
        <v>35</v>
      </c>
      <c r="D316" s="20">
        <v>60000</v>
      </c>
      <c r="E316" s="21">
        <v>9741.9341499999991</v>
      </c>
      <c r="F316" s="21">
        <f t="shared" ref="F316:F319" si="305">E316</f>
        <v>9741.9341499999991</v>
      </c>
      <c r="G316" s="21">
        <v>42864.51</v>
      </c>
      <c r="H316" s="22">
        <f>G316</f>
        <v>42864.51</v>
      </c>
    </row>
    <row r="317" spans="1:8" ht="12.75" customHeight="1" x14ac:dyDescent="0.25">
      <c r="A317" s="23" t="s">
        <v>327</v>
      </c>
      <c r="B317" s="24" t="s">
        <v>254</v>
      </c>
      <c r="C317" s="23">
        <v>17</v>
      </c>
      <c r="D317" s="25">
        <v>54800</v>
      </c>
      <c r="E317" s="26">
        <v>15646.269366</v>
      </c>
      <c r="F317" s="26">
        <f t="shared" si="305"/>
        <v>15646.269366</v>
      </c>
      <c r="G317" s="26">
        <f t="shared" ref="G317:H317" si="306">F317</f>
        <v>15646.269366</v>
      </c>
      <c r="H317" s="22">
        <f t="shared" si="306"/>
        <v>15646.269366</v>
      </c>
    </row>
    <row r="318" spans="1:8" ht="12.75" customHeight="1" x14ac:dyDescent="0.25">
      <c r="A318" s="18" t="s">
        <v>328</v>
      </c>
      <c r="B318" s="19" t="s">
        <v>254</v>
      </c>
      <c r="C318" s="18">
        <v>15</v>
      </c>
      <c r="D318" s="20">
        <v>24688</v>
      </c>
      <c r="E318" s="21">
        <v>1120.48326</v>
      </c>
      <c r="F318" s="21">
        <f t="shared" si="305"/>
        <v>1120.48326</v>
      </c>
      <c r="G318" s="21">
        <f t="shared" ref="G318:H318" si="307">F318</f>
        <v>1120.48326</v>
      </c>
      <c r="H318" s="22">
        <f t="shared" si="307"/>
        <v>1120.48326</v>
      </c>
    </row>
    <row r="319" spans="1:8" ht="12.75" customHeight="1" x14ac:dyDescent="0.25">
      <c r="A319" s="23" t="s">
        <v>329</v>
      </c>
      <c r="B319" s="24" t="s">
        <v>254</v>
      </c>
      <c r="C319" s="23">
        <v>5</v>
      </c>
      <c r="D319" s="25">
        <v>5000</v>
      </c>
      <c r="E319" s="26">
        <v>157.5</v>
      </c>
      <c r="F319" s="26">
        <f t="shared" si="305"/>
        <v>157.5</v>
      </c>
      <c r="G319" s="26">
        <f t="shared" ref="G319:H319" si="308">F319</f>
        <v>157.5</v>
      </c>
      <c r="H319" s="22">
        <f t="shared" si="308"/>
        <v>157.5</v>
      </c>
    </row>
    <row r="320" spans="1:8" ht="12.75" customHeight="1" x14ac:dyDescent="0.25">
      <c r="A320" s="18" t="s">
        <v>330</v>
      </c>
      <c r="B320" s="19" t="s">
        <v>254</v>
      </c>
      <c r="C320" s="18">
        <v>8</v>
      </c>
      <c r="D320" s="20">
        <v>5845</v>
      </c>
      <c r="E320" s="21">
        <v>840</v>
      </c>
      <c r="F320" s="21">
        <v>1200</v>
      </c>
      <c r="G320" s="21">
        <f t="shared" ref="G320:H320" si="309">F320</f>
        <v>1200</v>
      </c>
      <c r="H320" s="22">
        <f t="shared" si="309"/>
        <v>1200</v>
      </c>
    </row>
    <row r="321" spans="1:8" ht="12.75" customHeight="1" x14ac:dyDescent="0.25">
      <c r="A321" s="23" t="s">
        <v>331</v>
      </c>
      <c r="B321" s="24" t="s">
        <v>254</v>
      </c>
      <c r="C321" s="23">
        <v>1</v>
      </c>
      <c r="D321" s="25">
        <v>800</v>
      </c>
      <c r="E321" s="26">
        <v>100</v>
      </c>
      <c r="F321" s="26">
        <f t="shared" ref="F321:H321" si="310">E321</f>
        <v>100</v>
      </c>
      <c r="G321" s="26">
        <f t="shared" si="310"/>
        <v>100</v>
      </c>
      <c r="H321" s="22">
        <f t="shared" si="310"/>
        <v>100</v>
      </c>
    </row>
    <row r="322" spans="1:8" ht="12.75" customHeight="1" x14ac:dyDescent="0.25">
      <c r="A322" s="18" t="s">
        <v>332</v>
      </c>
      <c r="B322" s="19" t="s">
        <v>254</v>
      </c>
      <c r="C322" s="18">
        <v>1</v>
      </c>
      <c r="D322" s="20">
        <v>1276.76</v>
      </c>
      <c r="E322" s="21">
        <v>100</v>
      </c>
      <c r="F322" s="21">
        <f t="shared" ref="F322:H322" si="311">E322</f>
        <v>100</v>
      </c>
      <c r="G322" s="21">
        <f t="shared" si="311"/>
        <v>100</v>
      </c>
      <c r="H322" s="22">
        <f t="shared" si="311"/>
        <v>100</v>
      </c>
    </row>
    <row r="323" spans="1:8" ht="12.75" customHeight="1" x14ac:dyDescent="0.25">
      <c r="A323" s="23" t="s">
        <v>333</v>
      </c>
      <c r="B323" s="24" t="s">
        <v>254</v>
      </c>
      <c r="C323" s="23">
        <v>4</v>
      </c>
      <c r="D323" s="25">
        <v>700</v>
      </c>
      <c r="E323" s="26">
        <v>210</v>
      </c>
      <c r="F323" s="26">
        <v>700</v>
      </c>
      <c r="G323" s="26">
        <f t="shared" ref="G323:H323" si="312">F323</f>
        <v>700</v>
      </c>
      <c r="H323" s="22">
        <f t="shared" si="312"/>
        <v>700</v>
      </c>
    </row>
    <row r="324" spans="1:8" ht="12.75" customHeight="1" x14ac:dyDescent="0.25">
      <c r="A324" s="18" t="s">
        <v>334</v>
      </c>
      <c r="B324" s="19" t="s">
        <v>254</v>
      </c>
      <c r="C324" s="18">
        <v>6</v>
      </c>
      <c r="D324" s="20">
        <v>8297</v>
      </c>
      <c r="E324" s="21">
        <v>618.11103900000001</v>
      </c>
      <c r="F324" s="21">
        <f t="shared" ref="F324:H324" si="313">E324</f>
        <v>618.11103900000001</v>
      </c>
      <c r="G324" s="21">
        <f t="shared" si="313"/>
        <v>618.11103900000001</v>
      </c>
      <c r="H324" s="22">
        <f t="shared" si="313"/>
        <v>618.11103900000001</v>
      </c>
    </row>
    <row r="325" spans="1:8" ht="12.75" customHeight="1" x14ac:dyDescent="0.25">
      <c r="A325" s="23" t="s">
        <v>335</v>
      </c>
      <c r="B325" s="24" t="s">
        <v>254</v>
      </c>
      <c r="C325" s="23">
        <v>2</v>
      </c>
      <c r="D325" s="25">
        <v>590</v>
      </c>
      <c r="E325" s="26">
        <v>25</v>
      </c>
      <c r="F325" s="26">
        <f t="shared" ref="F325:H325" si="314">E325</f>
        <v>25</v>
      </c>
      <c r="G325" s="26">
        <f t="shared" si="314"/>
        <v>25</v>
      </c>
      <c r="H325" s="22">
        <f t="shared" si="314"/>
        <v>25</v>
      </c>
    </row>
    <row r="326" spans="1:8" ht="12.75" customHeight="1" x14ac:dyDescent="0.25">
      <c r="A326" s="18" t="s">
        <v>336</v>
      </c>
      <c r="B326" s="19" t="s">
        <v>254</v>
      </c>
      <c r="C326" s="18">
        <v>12</v>
      </c>
      <c r="D326" s="20">
        <v>31434</v>
      </c>
      <c r="E326" s="21">
        <v>2835</v>
      </c>
      <c r="F326" s="21">
        <f t="shared" ref="F326:H326" si="315">E326</f>
        <v>2835</v>
      </c>
      <c r="G326" s="21">
        <f t="shared" si="315"/>
        <v>2835</v>
      </c>
      <c r="H326" s="22">
        <f t="shared" si="315"/>
        <v>2835</v>
      </c>
    </row>
    <row r="327" spans="1:8" ht="12.75" customHeight="1" x14ac:dyDescent="0.25">
      <c r="A327" s="23" t="s">
        <v>337</v>
      </c>
      <c r="B327" s="24" t="s">
        <v>254</v>
      </c>
      <c r="C327" s="23">
        <v>1</v>
      </c>
      <c r="D327" s="25">
        <v>1080</v>
      </c>
      <c r="E327" s="26">
        <v>100</v>
      </c>
      <c r="F327" s="26">
        <f t="shared" ref="F327:H327" si="316">E327</f>
        <v>100</v>
      </c>
      <c r="G327" s="26">
        <f t="shared" si="316"/>
        <v>100</v>
      </c>
      <c r="H327" s="22">
        <f t="shared" si="316"/>
        <v>100</v>
      </c>
    </row>
    <row r="328" spans="1:8" ht="12.75" customHeight="1" x14ac:dyDescent="0.25">
      <c r="A328" s="18" t="s">
        <v>338</v>
      </c>
      <c r="B328" s="19" t="s">
        <v>254</v>
      </c>
      <c r="C328" s="18">
        <v>1</v>
      </c>
      <c r="D328" s="20">
        <v>3150</v>
      </c>
      <c r="E328" s="21">
        <v>100</v>
      </c>
      <c r="F328" s="21">
        <f t="shared" ref="F328:H328" si="317">E328</f>
        <v>100</v>
      </c>
      <c r="G328" s="21">
        <f t="shared" si="317"/>
        <v>100</v>
      </c>
      <c r="H328" s="22">
        <f t="shared" si="317"/>
        <v>100</v>
      </c>
    </row>
    <row r="329" spans="1:8" ht="12.75" customHeight="1" x14ac:dyDescent="0.25">
      <c r="A329" s="23" t="s">
        <v>339</v>
      </c>
      <c r="B329" s="24" t="s">
        <v>254</v>
      </c>
      <c r="C329" s="23">
        <v>6</v>
      </c>
      <c r="D329" s="25">
        <v>530</v>
      </c>
      <c r="E329" s="26">
        <v>456.87600000000003</v>
      </c>
      <c r="F329" s="26">
        <f t="shared" ref="F329:H329" si="318">E329</f>
        <v>456.87600000000003</v>
      </c>
      <c r="G329" s="26">
        <f t="shared" si="318"/>
        <v>456.87600000000003</v>
      </c>
      <c r="H329" s="22">
        <f t="shared" si="318"/>
        <v>456.87600000000003</v>
      </c>
    </row>
    <row r="330" spans="1:8" ht="12.75" customHeight="1" x14ac:dyDescent="0.25">
      <c r="A330" s="18" t="s">
        <v>340</v>
      </c>
      <c r="B330" s="19" t="s">
        <v>254</v>
      </c>
      <c r="C330" s="18">
        <v>14</v>
      </c>
      <c r="D330" s="20">
        <v>7746</v>
      </c>
      <c r="E330" s="21">
        <v>1902.8100000000002</v>
      </c>
      <c r="F330" s="21">
        <f t="shared" ref="F330:H330" si="319">E330</f>
        <v>1902.8100000000002</v>
      </c>
      <c r="G330" s="21">
        <f t="shared" si="319"/>
        <v>1902.8100000000002</v>
      </c>
      <c r="H330" s="22">
        <f t="shared" si="319"/>
        <v>1902.8100000000002</v>
      </c>
    </row>
    <row r="331" spans="1:8" ht="12.75" customHeight="1" x14ac:dyDescent="0.25">
      <c r="A331" s="23" t="s">
        <v>341</v>
      </c>
      <c r="B331" s="24" t="s">
        <v>254</v>
      </c>
      <c r="C331" s="23">
        <v>22</v>
      </c>
      <c r="D331" s="25">
        <v>7490.33</v>
      </c>
      <c r="E331" s="26">
        <v>2961.5558700000001</v>
      </c>
      <c r="F331" s="26">
        <v>3700</v>
      </c>
      <c r="G331" s="26">
        <f t="shared" ref="G331:H331" si="320">F331</f>
        <v>3700</v>
      </c>
      <c r="H331" s="22">
        <f t="shared" si="320"/>
        <v>3700</v>
      </c>
    </row>
    <row r="332" spans="1:8" ht="12.75" customHeight="1" x14ac:dyDescent="0.25">
      <c r="A332" s="18" t="s">
        <v>342</v>
      </c>
      <c r="B332" s="19" t="s">
        <v>254</v>
      </c>
      <c r="C332" s="18">
        <v>3</v>
      </c>
      <c r="D332" s="20">
        <v>800</v>
      </c>
      <c r="E332" s="21">
        <v>50</v>
      </c>
      <c r="F332" s="21">
        <f t="shared" ref="F332:H332" si="321">E332</f>
        <v>50</v>
      </c>
      <c r="G332" s="21">
        <f t="shared" si="321"/>
        <v>50</v>
      </c>
      <c r="H332" s="22">
        <f t="shared" si="321"/>
        <v>50</v>
      </c>
    </row>
    <row r="333" spans="1:8" ht="12.75" customHeight="1" x14ac:dyDescent="0.25">
      <c r="A333" s="23" t="s">
        <v>343</v>
      </c>
      <c r="B333" s="24" t="s">
        <v>50</v>
      </c>
      <c r="C333" s="23">
        <v>10</v>
      </c>
      <c r="D333" s="25">
        <v>616.75</v>
      </c>
      <c r="E333" s="26">
        <v>50</v>
      </c>
      <c r="F333" s="26">
        <v>300</v>
      </c>
      <c r="G333" s="26">
        <f t="shared" ref="G333:H333" si="322">F333</f>
        <v>300</v>
      </c>
      <c r="H333" s="22">
        <f t="shared" si="322"/>
        <v>300</v>
      </c>
    </row>
    <row r="334" spans="1:8" ht="12.75" customHeight="1" x14ac:dyDescent="0.25">
      <c r="A334" s="18" t="s">
        <v>344</v>
      </c>
      <c r="B334" s="19" t="s">
        <v>254</v>
      </c>
      <c r="C334" s="18">
        <v>4</v>
      </c>
      <c r="D334" s="20">
        <v>4252.18</v>
      </c>
      <c r="E334" s="21">
        <v>210</v>
      </c>
      <c r="F334" s="21">
        <v>500</v>
      </c>
      <c r="G334" s="21">
        <f t="shared" ref="G334:H334" si="323">F334</f>
        <v>500</v>
      </c>
      <c r="H334" s="22">
        <f t="shared" si="323"/>
        <v>500</v>
      </c>
    </row>
    <row r="335" spans="1:8" ht="12.75" customHeight="1" x14ac:dyDescent="0.25">
      <c r="A335" s="23" t="s">
        <v>345</v>
      </c>
      <c r="B335" s="24" t="s">
        <v>254</v>
      </c>
      <c r="C335" s="23">
        <v>6</v>
      </c>
      <c r="D335" s="25">
        <v>1194.54</v>
      </c>
      <c r="E335" s="26">
        <v>739.68940499999997</v>
      </c>
      <c r="F335" s="26">
        <f t="shared" ref="F335:H335" si="324">E335</f>
        <v>739.68940499999997</v>
      </c>
      <c r="G335" s="26">
        <f t="shared" si="324"/>
        <v>739.68940499999997</v>
      </c>
      <c r="H335" s="22">
        <f t="shared" si="324"/>
        <v>739.68940499999997</v>
      </c>
    </row>
    <row r="336" spans="1:8" ht="12.75" customHeight="1" x14ac:dyDescent="0.25">
      <c r="A336" s="18" t="s">
        <v>346</v>
      </c>
      <c r="B336" s="19" t="s">
        <v>254</v>
      </c>
      <c r="C336" s="18">
        <v>6</v>
      </c>
      <c r="D336" s="20">
        <v>1607.52</v>
      </c>
      <c r="E336" s="21">
        <v>1575</v>
      </c>
      <c r="F336" s="21">
        <f t="shared" ref="F336:H336" si="325">E336</f>
        <v>1575</v>
      </c>
      <c r="G336" s="21">
        <f t="shared" si="325"/>
        <v>1575</v>
      </c>
      <c r="H336" s="22">
        <f t="shared" si="325"/>
        <v>1575</v>
      </c>
    </row>
    <row r="337" spans="1:8" ht="12.75" customHeight="1" x14ac:dyDescent="0.25">
      <c r="A337" s="23" t="s">
        <v>347</v>
      </c>
      <c r="B337" s="24" t="s">
        <v>254</v>
      </c>
      <c r="C337" s="23">
        <v>6</v>
      </c>
      <c r="D337" s="25">
        <v>2102.4499999999998</v>
      </c>
      <c r="E337" s="26">
        <v>886.8549690000001</v>
      </c>
      <c r="F337" s="26">
        <f t="shared" ref="F337:H337" si="326">E337</f>
        <v>886.8549690000001</v>
      </c>
      <c r="G337" s="26">
        <f t="shared" si="326"/>
        <v>886.8549690000001</v>
      </c>
      <c r="H337" s="22">
        <f t="shared" si="326"/>
        <v>886.8549690000001</v>
      </c>
    </row>
    <row r="338" spans="1:8" ht="12.75" customHeight="1" x14ac:dyDescent="0.25">
      <c r="A338" s="18" t="s">
        <v>348</v>
      </c>
      <c r="B338" s="19" t="s">
        <v>254</v>
      </c>
      <c r="C338" s="18">
        <v>14</v>
      </c>
      <c r="D338" s="20">
        <v>4850</v>
      </c>
      <c r="E338" s="21">
        <v>2348.8219482000004</v>
      </c>
      <c r="F338" s="21">
        <f t="shared" ref="F338:H338" si="327">E338</f>
        <v>2348.8219482000004</v>
      </c>
      <c r="G338" s="21">
        <f t="shared" si="327"/>
        <v>2348.8219482000004</v>
      </c>
      <c r="H338" s="22">
        <f t="shared" si="327"/>
        <v>2348.8219482000004</v>
      </c>
    </row>
    <row r="339" spans="1:8" ht="12.75" customHeight="1" x14ac:dyDescent="0.25">
      <c r="A339" s="23" t="s">
        <v>349</v>
      </c>
      <c r="B339" s="24" t="s">
        <v>254</v>
      </c>
      <c r="C339" s="23">
        <v>8</v>
      </c>
      <c r="D339" s="25">
        <v>709.2</v>
      </c>
      <c r="E339" s="26">
        <v>709.2</v>
      </c>
      <c r="F339" s="26">
        <f t="shared" ref="F339:H339" si="328">E339</f>
        <v>709.2</v>
      </c>
      <c r="G339" s="26">
        <f t="shared" si="328"/>
        <v>709.2</v>
      </c>
      <c r="H339" s="22">
        <f t="shared" si="328"/>
        <v>709.2</v>
      </c>
    </row>
    <row r="340" spans="1:8" ht="12.75" customHeight="1" x14ac:dyDescent="0.25">
      <c r="A340" s="18" t="s">
        <v>350</v>
      </c>
      <c r="B340" s="19" t="s">
        <v>254</v>
      </c>
      <c r="C340" s="18">
        <v>14</v>
      </c>
      <c r="D340" s="20">
        <v>1601</v>
      </c>
      <c r="E340" s="21">
        <v>1601</v>
      </c>
      <c r="F340" s="21">
        <f t="shared" ref="F340:H340" si="329">E340</f>
        <v>1601</v>
      </c>
      <c r="G340" s="21">
        <f t="shared" si="329"/>
        <v>1601</v>
      </c>
      <c r="H340" s="22">
        <f t="shared" si="329"/>
        <v>1601</v>
      </c>
    </row>
    <row r="341" spans="1:8" ht="12.75" customHeight="1" x14ac:dyDescent="0.25">
      <c r="A341" s="23" t="s">
        <v>351</v>
      </c>
      <c r="B341" s="24" t="s">
        <v>254</v>
      </c>
      <c r="C341" s="23">
        <v>2</v>
      </c>
      <c r="D341" s="25">
        <v>3021</v>
      </c>
      <c r="E341" s="26">
        <v>47.4</v>
      </c>
      <c r="F341" s="26">
        <v>300</v>
      </c>
      <c r="G341" s="26">
        <f t="shared" ref="G341:H341" si="330">F341</f>
        <v>300</v>
      </c>
      <c r="H341" s="22">
        <f t="shared" si="330"/>
        <v>300</v>
      </c>
    </row>
    <row r="342" spans="1:8" ht="12.75" customHeight="1" x14ac:dyDescent="0.25">
      <c r="A342" s="18" t="s">
        <v>352</v>
      </c>
      <c r="B342" s="19" t="s">
        <v>254</v>
      </c>
      <c r="C342" s="18">
        <v>1</v>
      </c>
      <c r="D342" s="20">
        <v>1308</v>
      </c>
      <c r="E342" s="21">
        <v>0</v>
      </c>
      <c r="F342" s="21">
        <v>50</v>
      </c>
      <c r="G342" s="21">
        <f t="shared" ref="G342:H342" si="331">F342</f>
        <v>50</v>
      </c>
      <c r="H342" s="22">
        <f t="shared" si="331"/>
        <v>50</v>
      </c>
    </row>
    <row r="343" spans="1:8" ht="12.75" customHeight="1" x14ac:dyDescent="0.25">
      <c r="A343" s="23" t="s">
        <v>353</v>
      </c>
      <c r="B343" s="24" t="s">
        <v>254</v>
      </c>
      <c r="C343" s="23">
        <v>6</v>
      </c>
      <c r="D343" s="25">
        <v>1258.75</v>
      </c>
      <c r="E343" s="26">
        <v>1214.8434480000001</v>
      </c>
      <c r="F343" s="26">
        <f t="shared" ref="F343:H343" si="332">E343</f>
        <v>1214.8434480000001</v>
      </c>
      <c r="G343" s="26">
        <f t="shared" si="332"/>
        <v>1214.8434480000001</v>
      </c>
      <c r="H343" s="22">
        <f t="shared" si="332"/>
        <v>1214.8434480000001</v>
      </c>
    </row>
    <row r="344" spans="1:8" ht="12.75" customHeight="1" x14ac:dyDescent="0.25">
      <c r="A344" s="18" t="s">
        <v>354</v>
      </c>
      <c r="B344" s="19" t="s">
        <v>254</v>
      </c>
      <c r="C344" s="18">
        <v>21</v>
      </c>
      <c r="D344" s="20">
        <v>8738.99</v>
      </c>
      <c r="E344" s="21">
        <v>2315.712</v>
      </c>
      <c r="F344" s="21">
        <f t="shared" ref="F344:H344" si="333">E344</f>
        <v>2315.712</v>
      </c>
      <c r="G344" s="21">
        <f t="shared" si="333"/>
        <v>2315.712</v>
      </c>
      <c r="H344" s="22">
        <f t="shared" si="333"/>
        <v>2315.712</v>
      </c>
    </row>
    <row r="345" spans="1:8" ht="12.75" customHeight="1" x14ac:dyDescent="0.25">
      <c r="A345" s="23" t="s">
        <v>355</v>
      </c>
      <c r="B345" s="24" t="s">
        <v>254</v>
      </c>
      <c r="C345" s="23">
        <v>7</v>
      </c>
      <c r="D345" s="25">
        <v>1001</v>
      </c>
      <c r="E345" s="26">
        <v>112.5</v>
      </c>
      <c r="F345" s="26">
        <v>800</v>
      </c>
      <c r="G345" s="26">
        <f t="shared" ref="G345:H345" si="334">F345</f>
        <v>800</v>
      </c>
      <c r="H345" s="22">
        <f t="shared" si="334"/>
        <v>800</v>
      </c>
    </row>
    <row r="346" spans="1:8" ht="12.75" customHeight="1" x14ac:dyDescent="0.25">
      <c r="A346" s="18" t="s">
        <v>356</v>
      </c>
      <c r="B346" s="19" t="s">
        <v>254</v>
      </c>
      <c r="C346" s="18">
        <v>5</v>
      </c>
      <c r="D346" s="20">
        <v>14476.95</v>
      </c>
      <c r="E346" s="21">
        <v>688.80000000000007</v>
      </c>
      <c r="F346" s="21">
        <f t="shared" ref="F346:H346" si="335">E346</f>
        <v>688.80000000000007</v>
      </c>
      <c r="G346" s="21">
        <f t="shared" si="335"/>
        <v>688.80000000000007</v>
      </c>
      <c r="H346" s="22">
        <f t="shared" si="335"/>
        <v>688.80000000000007</v>
      </c>
    </row>
    <row r="347" spans="1:8" ht="12.75" customHeight="1" x14ac:dyDescent="0.25">
      <c r="A347" s="23" t="s">
        <v>357</v>
      </c>
      <c r="B347" s="24" t="s">
        <v>254</v>
      </c>
      <c r="C347" s="23">
        <v>2</v>
      </c>
      <c r="D347" s="25">
        <v>500</v>
      </c>
      <c r="E347" s="26">
        <v>105</v>
      </c>
      <c r="F347" s="26">
        <f t="shared" ref="F347:H347" si="336">E347</f>
        <v>105</v>
      </c>
      <c r="G347" s="26">
        <f t="shared" si="336"/>
        <v>105</v>
      </c>
      <c r="H347" s="22">
        <f t="shared" si="336"/>
        <v>105</v>
      </c>
    </row>
    <row r="348" spans="1:8" ht="12.75" customHeight="1" x14ac:dyDescent="0.25">
      <c r="A348" s="18" t="s">
        <v>358</v>
      </c>
      <c r="B348" s="19" t="s">
        <v>254</v>
      </c>
      <c r="C348" s="18">
        <v>1</v>
      </c>
      <c r="D348" s="20">
        <v>192</v>
      </c>
      <c r="E348" s="21">
        <v>100</v>
      </c>
      <c r="F348" s="21">
        <f t="shared" ref="F348:H348" si="337">E348</f>
        <v>100</v>
      </c>
      <c r="G348" s="21">
        <f t="shared" si="337"/>
        <v>100</v>
      </c>
      <c r="H348" s="22">
        <f t="shared" si="337"/>
        <v>100</v>
      </c>
    </row>
    <row r="349" spans="1:8" ht="12.75" customHeight="1" x14ac:dyDescent="0.25">
      <c r="A349" s="23" t="s">
        <v>359</v>
      </c>
      <c r="B349" s="24" t="s">
        <v>254</v>
      </c>
      <c r="C349" s="23">
        <v>41</v>
      </c>
      <c r="D349" s="25" t="s">
        <v>360</v>
      </c>
      <c r="E349" s="26">
        <v>2757.3111720000002</v>
      </c>
      <c r="F349" s="26">
        <f t="shared" ref="F349:H349" si="338">E349</f>
        <v>2757.3111720000002</v>
      </c>
      <c r="G349" s="26">
        <f t="shared" si="338"/>
        <v>2757.3111720000002</v>
      </c>
      <c r="H349" s="22">
        <f t="shared" si="338"/>
        <v>2757.3111720000002</v>
      </c>
    </row>
    <row r="350" spans="1:8" ht="12.75" customHeight="1" x14ac:dyDescent="0.25">
      <c r="A350" s="18" t="s">
        <v>361</v>
      </c>
      <c r="B350" s="19" t="s">
        <v>254</v>
      </c>
      <c r="C350" s="18">
        <v>1</v>
      </c>
      <c r="D350" s="20">
        <v>16596</v>
      </c>
      <c r="E350" s="21">
        <v>100</v>
      </c>
      <c r="F350" s="21">
        <f t="shared" ref="F350:H350" si="339">E350</f>
        <v>100</v>
      </c>
      <c r="G350" s="21">
        <f t="shared" si="339"/>
        <v>100</v>
      </c>
      <c r="H350" s="22">
        <f t="shared" si="339"/>
        <v>100</v>
      </c>
    </row>
    <row r="351" spans="1:8" ht="12.75" customHeight="1" x14ac:dyDescent="0.25">
      <c r="A351" s="23" t="s">
        <v>362</v>
      </c>
      <c r="B351" s="24" t="s">
        <v>254</v>
      </c>
      <c r="C351" s="23">
        <v>17</v>
      </c>
      <c r="D351" s="25">
        <v>2108</v>
      </c>
      <c r="E351" s="26">
        <v>274.502995</v>
      </c>
      <c r="F351" s="26">
        <f>1098.01*1.1</f>
        <v>1207.8110000000001</v>
      </c>
      <c r="G351" s="26">
        <f t="shared" ref="G351:H351" si="340">F351</f>
        <v>1207.8110000000001</v>
      </c>
      <c r="H351" s="22">
        <f t="shared" si="340"/>
        <v>1207.8110000000001</v>
      </c>
    </row>
    <row r="352" spans="1:8" ht="12.75" customHeight="1" x14ac:dyDescent="0.25">
      <c r="A352" s="18" t="s">
        <v>363</v>
      </c>
      <c r="B352" s="19" t="s">
        <v>254</v>
      </c>
      <c r="C352" s="18">
        <v>5</v>
      </c>
      <c r="D352" s="20">
        <v>1672.45</v>
      </c>
      <c r="E352" s="21">
        <v>146.57499999999999</v>
      </c>
      <c r="F352" s="21">
        <v>475</v>
      </c>
      <c r="G352" s="21">
        <f t="shared" ref="G352:H352" si="341">F352</f>
        <v>475</v>
      </c>
      <c r="H352" s="22">
        <f t="shared" si="341"/>
        <v>475</v>
      </c>
    </row>
    <row r="353" spans="1:8" ht="12.75" customHeight="1" x14ac:dyDescent="0.25">
      <c r="A353" s="23" t="s">
        <v>364</v>
      </c>
      <c r="B353" s="24" t="s">
        <v>254</v>
      </c>
      <c r="C353" s="23">
        <v>8</v>
      </c>
      <c r="D353" s="25">
        <v>7000</v>
      </c>
      <c r="E353" s="26">
        <v>50</v>
      </c>
      <c r="F353" s="26">
        <v>1700</v>
      </c>
      <c r="G353" s="26">
        <f t="shared" ref="G353:H353" si="342">F353</f>
        <v>1700</v>
      </c>
      <c r="H353" s="22">
        <f t="shared" si="342"/>
        <v>1700</v>
      </c>
    </row>
    <row r="354" spans="1:8" ht="12.75" customHeight="1" x14ac:dyDescent="0.25">
      <c r="A354" s="27" t="s">
        <v>365</v>
      </c>
      <c r="B354" s="28"/>
      <c r="C354" s="27"/>
      <c r="D354" s="29"/>
      <c r="E354" s="30">
        <f t="shared" ref="E354:H354" si="343">SUM(E244:E353)</f>
        <v>294151.77932960005</v>
      </c>
      <c r="F354" s="30">
        <f t="shared" si="343"/>
        <v>304496.99370960001</v>
      </c>
      <c r="G354" s="30">
        <f t="shared" si="343"/>
        <v>338040.40693960007</v>
      </c>
      <c r="H354" s="30">
        <f t="shared" si="343"/>
        <v>338040.40693960007</v>
      </c>
    </row>
    <row r="355" spans="1:8" ht="12.75" customHeight="1" x14ac:dyDescent="0.25">
      <c r="A355" s="5"/>
      <c r="B355" s="6"/>
      <c r="C355" s="5"/>
      <c r="D355" s="5"/>
      <c r="E355" s="7"/>
      <c r="F355" s="5"/>
      <c r="G355" s="5"/>
      <c r="H355" s="5"/>
    </row>
    <row r="356" spans="1:8" ht="12.75" customHeight="1" x14ac:dyDescent="0.25">
      <c r="A356" s="13" t="s">
        <v>366</v>
      </c>
      <c r="B356" s="34"/>
      <c r="C356" s="13"/>
      <c r="D356" s="13"/>
      <c r="E356" s="35"/>
      <c r="F356" s="35"/>
      <c r="G356" s="35"/>
      <c r="H356" s="35"/>
    </row>
    <row r="357" spans="1:8" ht="12.75" customHeight="1" x14ac:dyDescent="0.25">
      <c r="A357" s="18" t="s">
        <v>367</v>
      </c>
      <c r="B357" s="19" t="s">
        <v>368</v>
      </c>
      <c r="C357" s="18"/>
      <c r="D357" s="20"/>
      <c r="E357" s="21">
        <v>10000</v>
      </c>
      <c r="F357" s="21">
        <f t="shared" ref="F357:H357" si="344">E357</f>
        <v>10000</v>
      </c>
      <c r="G357" s="21">
        <f t="shared" si="344"/>
        <v>10000</v>
      </c>
      <c r="H357" s="22">
        <f t="shared" si="344"/>
        <v>10000</v>
      </c>
    </row>
    <row r="358" spans="1:8" ht="12.75" customHeight="1" x14ac:dyDescent="0.25">
      <c r="A358" s="23" t="s">
        <v>369</v>
      </c>
      <c r="B358" s="24" t="s">
        <v>368</v>
      </c>
      <c r="C358" s="23"/>
      <c r="D358" s="25"/>
      <c r="E358" s="26">
        <v>10000</v>
      </c>
      <c r="F358" s="26">
        <f t="shared" ref="F358:H358" si="345">E358</f>
        <v>10000</v>
      </c>
      <c r="G358" s="26">
        <f t="shared" si="345"/>
        <v>10000</v>
      </c>
      <c r="H358" s="22">
        <f t="shared" si="345"/>
        <v>10000</v>
      </c>
    </row>
    <row r="359" spans="1:8" ht="12.75" customHeight="1" x14ac:dyDescent="0.25">
      <c r="A359" s="18" t="s">
        <v>370</v>
      </c>
      <c r="B359" s="19" t="s">
        <v>368</v>
      </c>
      <c r="C359" s="18"/>
      <c r="D359" s="20"/>
      <c r="E359" s="21">
        <v>18000</v>
      </c>
      <c r="F359" s="21">
        <f t="shared" ref="F359:H359" si="346">E359</f>
        <v>18000</v>
      </c>
      <c r="G359" s="21">
        <f t="shared" si="346"/>
        <v>18000</v>
      </c>
      <c r="H359" s="22">
        <f t="shared" si="346"/>
        <v>18000</v>
      </c>
    </row>
    <row r="360" spans="1:8" ht="12.75" customHeight="1" x14ac:dyDescent="0.25">
      <c r="A360" s="23" t="s">
        <v>371</v>
      </c>
      <c r="B360" s="24" t="s">
        <v>368</v>
      </c>
      <c r="C360" s="23"/>
      <c r="D360" s="25"/>
      <c r="E360" s="26">
        <v>10000</v>
      </c>
      <c r="F360" s="26">
        <f t="shared" ref="F360:H360" si="347">E360</f>
        <v>10000</v>
      </c>
      <c r="G360" s="26">
        <f t="shared" si="347"/>
        <v>10000</v>
      </c>
      <c r="H360" s="22">
        <f t="shared" si="347"/>
        <v>10000</v>
      </c>
    </row>
    <row r="361" spans="1:8" ht="12.75" customHeight="1" x14ac:dyDescent="0.25">
      <c r="A361" s="18" t="s">
        <v>372</v>
      </c>
      <c r="B361" s="19" t="s">
        <v>368</v>
      </c>
      <c r="C361" s="18"/>
      <c r="D361" s="20"/>
      <c r="E361" s="21">
        <v>10500</v>
      </c>
      <c r="F361" s="21">
        <f t="shared" ref="F361:H361" si="348">E361</f>
        <v>10500</v>
      </c>
      <c r="G361" s="21">
        <f t="shared" si="348"/>
        <v>10500</v>
      </c>
      <c r="H361" s="22">
        <f t="shared" si="348"/>
        <v>10500</v>
      </c>
    </row>
    <row r="362" spans="1:8" ht="12.75" customHeight="1" x14ac:dyDescent="0.25">
      <c r="A362" s="23" t="s">
        <v>373</v>
      </c>
      <c r="B362" s="24" t="s">
        <v>368</v>
      </c>
      <c r="C362" s="23"/>
      <c r="D362" s="25"/>
      <c r="E362" s="26">
        <v>7000</v>
      </c>
      <c r="F362" s="26">
        <f t="shared" ref="F362:H362" si="349">E362</f>
        <v>7000</v>
      </c>
      <c r="G362" s="26">
        <f t="shared" si="349"/>
        <v>7000</v>
      </c>
      <c r="H362" s="22">
        <f t="shared" si="349"/>
        <v>7000</v>
      </c>
    </row>
    <row r="363" spans="1:8" ht="12.75" customHeight="1" x14ac:dyDescent="0.25">
      <c r="A363" s="18" t="s">
        <v>374</v>
      </c>
      <c r="B363" s="19" t="s">
        <v>368</v>
      </c>
      <c r="C363" s="18"/>
      <c r="D363" s="20"/>
      <c r="E363" s="21">
        <v>64000</v>
      </c>
      <c r="F363" s="21">
        <f t="shared" ref="F363:H363" si="350">E363</f>
        <v>64000</v>
      </c>
      <c r="G363" s="21">
        <f t="shared" si="350"/>
        <v>64000</v>
      </c>
      <c r="H363" s="22">
        <f t="shared" si="350"/>
        <v>64000</v>
      </c>
    </row>
    <row r="364" spans="1:8" ht="12.75" customHeight="1" x14ac:dyDescent="0.25">
      <c r="A364" s="23" t="s">
        <v>375</v>
      </c>
      <c r="B364" s="24" t="s">
        <v>368</v>
      </c>
      <c r="C364" s="23"/>
      <c r="D364" s="25">
        <v>543</v>
      </c>
      <c r="E364" s="26">
        <v>543</v>
      </c>
      <c r="F364" s="26">
        <f t="shared" ref="F364:H364" si="351">E364</f>
        <v>543</v>
      </c>
      <c r="G364" s="26">
        <f t="shared" si="351"/>
        <v>543</v>
      </c>
      <c r="H364" s="22">
        <f t="shared" si="351"/>
        <v>543</v>
      </c>
    </row>
    <row r="365" spans="1:8" ht="12.75" customHeight="1" x14ac:dyDescent="0.25">
      <c r="A365" s="18" t="s">
        <v>376</v>
      </c>
      <c r="B365" s="19" t="s">
        <v>368</v>
      </c>
      <c r="C365" s="18"/>
      <c r="D365" s="20"/>
      <c r="E365" s="21">
        <v>1500</v>
      </c>
      <c r="F365" s="21">
        <f t="shared" ref="F365:H365" si="352">E365</f>
        <v>1500</v>
      </c>
      <c r="G365" s="21">
        <f t="shared" si="352"/>
        <v>1500</v>
      </c>
      <c r="H365" s="22">
        <f t="shared" si="352"/>
        <v>1500</v>
      </c>
    </row>
    <row r="366" spans="1:8" ht="12.75" customHeight="1" x14ac:dyDescent="0.25">
      <c r="A366" s="23" t="s">
        <v>377</v>
      </c>
      <c r="B366" s="24" t="s">
        <v>368</v>
      </c>
      <c r="C366" s="23"/>
      <c r="D366" s="25"/>
      <c r="E366" s="26">
        <v>16000</v>
      </c>
      <c r="F366" s="26">
        <f t="shared" ref="F366:H366" si="353">E366</f>
        <v>16000</v>
      </c>
      <c r="G366" s="26">
        <f t="shared" si="353"/>
        <v>16000</v>
      </c>
      <c r="H366" s="22">
        <f t="shared" si="353"/>
        <v>16000</v>
      </c>
    </row>
    <row r="367" spans="1:8" ht="12.75" customHeight="1" x14ac:dyDescent="0.25">
      <c r="A367" s="18" t="s">
        <v>378</v>
      </c>
      <c r="B367" s="19" t="s">
        <v>368</v>
      </c>
      <c r="C367" s="18"/>
      <c r="D367" s="20"/>
      <c r="E367" s="21">
        <v>1000</v>
      </c>
      <c r="F367" s="21">
        <f t="shared" ref="F367:H367" si="354">E367</f>
        <v>1000</v>
      </c>
      <c r="G367" s="21">
        <f t="shared" si="354"/>
        <v>1000</v>
      </c>
      <c r="H367" s="22">
        <f t="shared" si="354"/>
        <v>1000</v>
      </c>
    </row>
    <row r="368" spans="1:8" ht="12.75" customHeight="1" x14ac:dyDescent="0.25">
      <c r="A368" s="23" t="s">
        <v>379</v>
      </c>
      <c r="B368" s="24" t="s">
        <v>368</v>
      </c>
      <c r="C368" s="23"/>
      <c r="D368" s="25"/>
      <c r="E368" s="26">
        <v>1000</v>
      </c>
      <c r="F368" s="26">
        <f t="shared" ref="F368:H368" si="355">E368</f>
        <v>1000</v>
      </c>
      <c r="G368" s="26">
        <f t="shared" si="355"/>
        <v>1000</v>
      </c>
      <c r="H368" s="22">
        <f t="shared" si="355"/>
        <v>1000</v>
      </c>
    </row>
    <row r="369" spans="1:8" ht="12.75" customHeight="1" x14ac:dyDescent="0.25">
      <c r="A369" s="18" t="s">
        <v>380</v>
      </c>
      <c r="B369" s="19" t="s">
        <v>368</v>
      </c>
      <c r="C369" s="18"/>
      <c r="D369" s="20"/>
      <c r="E369" s="21">
        <v>800</v>
      </c>
      <c r="F369" s="21">
        <f t="shared" ref="F369:H369" si="356">E369</f>
        <v>800</v>
      </c>
      <c r="G369" s="21">
        <f t="shared" si="356"/>
        <v>800</v>
      </c>
      <c r="H369" s="22">
        <f t="shared" si="356"/>
        <v>800</v>
      </c>
    </row>
    <row r="370" spans="1:8" ht="12.75" customHeight="1" x14ac:dyDescent="0.25">
      <c r="A370" s="23" t="s">
        <v>381</v>
      </c>
      <c r="B370" s="24" t="s">
        <v>368</v>
      </c>
      <c r="C370" s="23"/>
      <c r="D370" s="25"/>
      <c r="E370" s="26">
        <v>30000</v>
      </c>
      <c r="F370" s="26">
        <f t="shared" ref="F370:H370" si="357">E370</f>
        <v>30000</v>
      </c>
      <c r="G370" s="26">
        <f t="shared" si="357"/>
        <v>30000</v>
      </c>
      <c r="H370" s="22">
        <f t="shared" si="357"/>
        <v>30000</v>
      </c>
    </row>
    <row r="371" spans="1:8" ht="12.75" customHeight="1" x14ac:dyDescent="0.25">
      <c r="A371" s="27" t="s">
        <v>382</v>
      </c>
      <c r="B371" s="28"/>
      <c r="C371" s="27"/>
      <c r="D371" s="29"/>
      <c r="E371" s="30">
        <f t="shared" ref="E371:H371" si="358">SUM(E357:E370)</f>
        <v>180343</v>
      </c>
      <c r="F371" s="30">
        <f t="shared" si="358"/>
        <v>180343</v>
      </c>
      <c r="G371" s="30">
        <f t="shared" si="358"/>
        <v>180343</v>
      </c>
      <c r="H371" s="30">
        <f t="shared" si="358"/>
        <v>180343</v>
      </c>
    </row>
    <row r="372" spans="1:8" ht="12.75" customHeight="1" x14ac:dyDescent="0.25">
      <c r="A372" s="5"/>
      <c r="B372" s="6"/>
      <c r="C372" s="5"/>
      <c r="D372" s="5"/>
      <c r="E372" s="7"/>
      <c r="F372" s="5"/>
      <c r="G372" s="5"/>
      <c r="H372" s="5"/>
    </row>
    <row r="373" spans="1:8" ht="12.75" customHeight="1" x14ac:dyDescent="0.25">
      <c r="A373" s="13" t="s">
        <v>383</v>
      </c>
      <c r="B373" s="34"/>
      <c r="C373" s="13"/>
      <c r="D373" s="13"/>
      <c r="E373" s="35"/>
      <c r="F373" s="35"/>
      <c r="G373" s="35"/>
      <c r="H373" s="35"/>
    </row>
    <row r="374" spans="1:8" ht="12.75" customHeight="1" x14ac:dyDescent="0.25">
      <c r="A374" s="36" t="s">
        <v>384</v>
      </c>
      <c r="B374" s="37" t="s">
        <v>385</v>
      </c>
      <c r="C374" s="36"/>
      <c r="D374" s="38"/>
      <c r="E374" s="39">
        <v>416200</v>
      </c>
      <c r="F374" s="39">
        <f t="shared" ref="F374:H374" si="359">E374</f>
        <v>416200</v>
      </c>
      <c r="G374" s="39">
        <f t="shared" si="359"/>
        <v>416200</v>
      </c>
      <c r="H374" s="22">
        <f t="shared" si="359"/>
        <v>416200</v>
      </c>
    </row>
    <row r="375" spans="1:8" ht="12.75" customHeight="1" x14ac:dyDescent="0.25">
      <c r="A375" s="27" t="s">
        <v>386</v>
      </c>
      <c r="B375" s="28"/>
      <c r="C375" s="27"/>
      <c r="D375" s="29"/>
      <c r="E375" s="30">
        <f t="shared" ref="E375:H375" si="360">E374</f>
        <v>416200</v>
      </c>
      <c r="F375" s="30">
        <f t="shared" si="360"/>
        <v>416200</v>
      </c>
      <c r="G375" s="30">
        <f t="shared" si="360"/>
        <v>416200</v>
      </c>
      <c r="H375" s="30">
        <f t="shared" si="360"/>
        <v>416200</v>
      </c>
    </row>
    <row r="376" spans="1:8" ht="12.75" customHeight="1" x14ac:dyDescent="0.25">
      <c r="A376" s="5"/>
      <c r="B376" s="6"/>
      <c r="C376" s="5"/>
      <c r="D376" s="5"/>
      <c r="E376" s="7"/>
      <c r="F376" s="5"/>
      <c r="G376" s="5"/>
      <c r="H376" s="5"/>
    </row>
    <row r="377" spans="1:8" ht="12.75" customHeight="1" x14ac:dyDescent="0.25">
      <c r="A377" s="13" t="s">
        <v>387</v>
      </c>
      <c r="B377" s="34"/>
      <c r="C377" s="13"/>
      <c r="D377" s="13"/>
      <c r="E377" s="35"/>
      <c r="F377" s="35"/>
      <c r="G377" s="35"/>
      <c r="H377" s="35"/>
    </row>
    <row r="378" spans="1:8" ht="12.75" customHeight="1" x14ac:dyDescent="0.25">
      <c r="A378" s="18" t="s">
        <v>388</v>
      </c>
      <c r="B378" s="19" t="s">
        <v>389</v>
      </c>
      <c r="C378" s="18"/>
      <c r="D378" s="20"/>
      <c r="E378" s="21">
        <v>4000</v>
      </c>
      <c r="F378" s="21">
        <f t="shared" ref="F378:H378" si="361">E378</f>
        <v>4000</v>
      </c>
      <c r="G378" s="21">
        <f t="shared" si="361"/>
        <v>4000</v>
      </c>
      <c r="H378" s="22">
        <f t="shared" si="361"/>
        <v>4000</v>
      </c>
    </row>
    <row r="379" spans="1:8" ht="12.75" customHeight="1" x14ac:dyDescent="0.25">
      <c r="A379" s="23" t="s">
        <v>390</v>
      </c>
      <c r="B379" s="24" t="s">
        <v>389</v>
      </c>
      <c r="C379" s="23"/>
      <c r="D379" s="25"/>
      <c r="E379" s="26">
        <v>5000</v>
      </c>
      <c r="F379" s="26">
        <f t="shared" ref="F379:H379" si="362">E379</f>
        <v>5000</v>
      </c>
      <c r="G379" s="26">
        <f t="shared" si="362"/>
        <v>5000</v>
      </c>
      <c r="H379" s="22">
        <f t="shared" si="362"/>
        <v>5000</v>
      </c>
    </row>
    <row r="380" spans="1:8" ht="12.75" customHeight="1" x14ac:dyDescent="0.25">
      <c r="A380" s="18" t="s">
        <v>391</v>
      </c>
      <c r="B380" s="19" t="s">
        <v>389</v>
      </c>
      <c r="C380" s="18"/>
      <c r="D380" s="20"/>
      <c r="E380" s="21">
        <v>60000</v>
      </c>
      <c r="F380" s="21">
        <f t="shared" ref="F380:H380" si="363">E380</f>
        <v>60000</v>
      </c>
      <c r="G380" s="21">
        <f t="shared" si="363"/>
        <v>60000</v>
      </c>
      <c r="H380" s="22">
        <f t="shared" si="363"/>
        <v>60000</v>
      </c>
    </row>
    <row r="381" spans="1:8" ht="12.75" customHeight="1" x14ac:dyDescent="0.25">
      <c r="A381" s="23" t="s">
        <v>392</v>
      </c>
      <c r="B381" s="24" t="s">
        <v>389</v>
      </c>
      <c r="C381" s="23"/>
      <c r="D381" s="25"/>
      <c r="E381" s="26">
        <v>15000</v>
      </c>
      <c r="F381" s="26">
        <f t="shared" ref="F381:H381" si="364">E381</f>
        <v>15000</v>
      </c>
      <c r="G381" s="26">
        <f t="shared" si="364"/>
        <v>15000</v>
      </c>
      <c r="H381" s="22">
        <f t="shared" si="364"/>
        <v>15000</v>
      </c>
    </row>
    <row r="382" spans="1:8" ht="12.75" customHeight="1" x14ac:dyDescent="0.25">
      <c r="A382" s="18" t="s">
        <v>393</v>
      </c>
      <c r="B382" s="19" t="s">
        <v>389</v>
      </c>
      <c r="C382" s="18"/>
      <c r="D382" s="20"/>
      <c r="E382" s="21">
        <v>20000</v>
      </c>
      <c r="F382" s="21">
        <f t="shared" ref="F382:H382" si="365">E382</f>
        <v>20000</v>
      </c>
      <c r="G382" s="21">
        <f t="shared" si="365"/>
        <v>20000</v>
      </c>
      <c r="H382" s="22">
        <f t="shared" si="365"/>
        <v>20000</v>
      </c>
    </row>
    <row r="383" spans="1:8" ht="12.75" customHeight="1" x14ac:dyDescent="0.25">
      <c r="A383" s="23" t="s">
        <v>394</v>
      </c>
      <c r="B383" s="24" t="s">
        <v>389</v>
      </c>
      <c r="C383" s="23"/>
      <c r="D383" s="25"/>
      <c r="E383" s="26">
        <v>13257</v>
      </c>
      <c r="F383" s="26">
        <f t="shared" ref="F383:H383" si="366">E383</f>
        <v>13257</v>
      </c>
      <c r="G383" s="26">
        <f t="shared" si="366"/>
        <v>13257</v>
      </c>
      <c r="H383" s="22">
        <f t="shared" si="366"/>
        <v>13257</v>
      </c>
    </row>
    <row r="384" spans="1:8" ht="12.75" customHeight="1" x14ac:dyDescent="0.25">
      <c r="A384" s="18" t="s">
        <v>395</v>
      </c>
      <c r="B384" s="19" t="s">
        <v>389</v>
      </c>
      <c r="C384" s="18"/>
      <c r="D384" s="20"/>
      <c r="E384" s="21">
        <v>0</v>
      </c>
      <c r="F384" s="21">
        <f t="shared" ref="F384:H384" si="367">E384</f>
        <v>0</v>
      </c>
      <c r="G384" s="21">
        <f t="shared" si="367"/>
        <v>0</v>
      </c>
      <c r="H384" s="22">
        <f t="shared" si="367"/>
        <v>0</v>
      </c>
    </row>
    <row r="385" spans="1:8" ht="12.75" customHeight="1" x14ac:dyDescent="0.25">
      <c r="A385" s="23" t="s">
        <v>396</v>
      </c>
      <c r="B385" s="24" t="s">
        <v>389</v>
      </c>
      <c r="C385" s="23"/>
      <c r="D385" s="25"/>
      <c r="E385" s="26">
        <v>4500</v>
      </c>
      <c r="F385" s="26">
        <f t="shared" ref="F385:H385" si="368">E385</f>
        <v>4500</v>
      </c>
      <c r="G385" s="26">
        <f t="shared" si="368"/>
        <v>4500</v>
      </c>
      <c r="H385" s="22">
        <f t="shared" si="368"/>
        <v>4500</v>
      </c>
    </row>
    <row r="386" spans="1:8" ht="12.75" customHeight="1" x14ac:dyDescent="0.25">
      <c r="A386" s="18" t="s">
        <v>397</v>
      </c>
      <c r="B386" s="19" t="s">
        <v>389</v>
      </c>
      <c r="C386" s="18"/>
      <c r="D386" s="20">
        <v>3073.6</v>
      </c>
      <c r="E386" s="21">
        <v>1500</v>
      </c>
      <c r="F386" s="21">
        <f t="shared" ref="F386:H386" si="369">E386</f>
        <v>1500</v>
      </c>
      <c r="G386" s="21">
        <f t="shared" si="369"/>
        <v>1500</v>
      </c>
      <c r="H386" s="22">
        <f t="shared" si="369"/>
        <v>1500</v>
      </c>
    </row>
    <row r="387" spans="1:8" ht="12.75" customHeight="1" x14ac:dyDescent="0.25">
      <c r="A387" s="23" t="s">
        <v>398</v>
      </c>
      <c r="B387" s="24" t="s">
        <v>389</v>
      </c>
      <c r="C387" s="23"/>
      <c r="D387" s="25"/>
      <c r="E387" s="26">
        <v>32026.799999999999</v>
      </c>
      <c r="F387" s="26">
        <f t="shared" ref="F387:H387" si="370">E387</f>
        <v>32026.799999999999</v>
      </c>
      <c r="G387" s="26">
        <f t="shared" si="370"/>
        <v>32026.799999999999</v>
      </c>
      <c r="H387" s="22">
        <f t="shared" si="370"/>
        <v>32026.799999999999</v>
      </c>
    </row>
    <row r="388" spans="1:8" ht="12.75" customHeight="1" x14ac:dyDescent="0.25">
      <c r="A388" s="27" t="s">
        <v>399</v>
      </c>
      <c r="B388" s="28"/>
      <c r="C388" s="27"/>
      <c r="D388" s="29"/>
      <c r="E388" s="30">
        <f t="shared" ref="E388:H388" si="371">SUM(E378:E387)</f>
        <v>155283.79999999999</v>
      </c>
      <c r="F388" s="30">
        <f t="shared" si="371"/>
        <v>155283.79999999999</v>
      </c>
      <c r="G388" s="30">
        <f t="shared" si="371"/>
        <v>155283.79999999999</v>
      </c>
      <c r="H388" s="30">
        <f t="shared" si="371"/>
        <v>155283.79999999999</v>
      </c>
    </row>
    <row r="389" spans="1:8" ht="12.75" customHeight="1" x14ac:dyDescent="0.25">
      <c r="A389" s="5"/>
      <c r="B389" s="6"/>
      <c r="C389" s="5"/>
      <c r="D389" s="5"/>
      <c r="E389" s="7"/>
      <c r="F389" s="5"/>
      <c r="G389" s="5"/>
      <c r="H389" s="5"/>
    </row>
    <row r="390" spans="1:8" ht="12.75" customHeight="1" x14ac:dyDescent="0.25">
      <c r="A390" s="13" t="s">
        <v>400</v>
      </c>
      <c r="B390" s="34"/>
      <c r="C390" s="13"/>
      <c r="D390" s="13"/>
      <c r="E390" s="35"/>
      <c r="F390" s="35"/>
      <c r="G390" s="35"/>
      <c r="H390" s="35"/>
    </row>
    <row r="391" spans="1:8" ht="12.75" customHeight="1" x14ac:dyDescent="0.25">
      <c r="A391" s="18" t="s">
        <v>401</v>
      </c>
      <c r="B391" s="19" t="s">
        <v>402</v>
      </c>
      <c r="C391" s="18"/>
      <c r="D391" s="20"/>
      <c r="E391" s="21">
        <v>10000</v>
      </c>
      <c r="F391" s="21">
        <f t="shared" ref="F391:H391" si="372">E391</f>
        <v>10000</v>
      </c>
      <c r="G391" s="21">
        <f t="shared" si="372"/>
        <v>10000</v>
      </c>
      <c r="H391" s="22">
        <f t="shared" si="372"/>
        <v>10000</v>
      </c>
    </row>
    <row r="392" spans="1:8" ht="12.75" customHeight="1" x14ac:dyDescent="0.25">
      <c r="A392" s="23" t="s">
        <v>403</v>
      </c>
      <c r="B392" s="24" t="s">
        <v>402</v>
      </c>
      <c r="C392" s="23"/>
      <c r="D392" s="25"/>
      <c r="E392" s="26">
        <v>5000</v>
      </c>
      <c r="F392" s="26">
        <f t="shared" ref="F392:H392" si="373">E392</f>
        <v>5000</v>
      </c>
      <c r="G392" s="26">
        <f t="shared" si="373"/>
        <v>5000</v>
      </c>
      <c r="H392" s="22">
        <f t="shared" si="373"/>
        <v>5000</v>
      </c>
    </row>
    <row r="393" spans="1:8" ht="12.75" customHeight="1" x14ac:dyDescent="0.25">
      <c r="A393" s="18" t="s">
        <v>404</v>
      </c>
      <c r="B393" s="19" t="s">
        <v>402</v>
      </c>
      <c r="C393" s="18"/>
      <c r="D393" s="20"/>
      <c r="E393" s="21">
        <v>0</v>
      </c>
      <c r="F393" s="21">
        <v>0</v>
      </c>
      <c r="G393" s="21">
        <v>1000</v>
      </c>
      <c r="H393" s="22">
        <v>1000</v>
      </c>
    </row>
    <row r="394" spans="1:8" ht="12.75" customHeight="1" x14ac:dyDescent="0.25">
      <c r="A394" s="23" t="s">
        <v>405</v>
      </c>
      <c r="B394" s="24" t="s">
        <v>402</v>
      </c>
      <c r="C394" s="23"/>
      <c r="D394" s="25"/>
      <c r="E394" s="26">
        <v>5500</v>
      </c>
      <c r="F394" s="26">
        <f t="shared" ref="F394:H394" si="374">E394</f>
        <v>5500</v>
      </c>
      <c r="G394" s="26">
        <f t="shared" si="374"/>
        <v>5500</v>
      </c>
      <c r="H394" s="22">
        <f t="shared" si="374"/>
        <v>5500</v>
      </c>
    </row>
    <row r="395" spans="1:8" ht="12.75" customHeight="1" x14ac:dyDescent="0.25">
      <c r="A395" s="18" t="s">
        <v>406</v>
      </c>
      <c r="B395" s="19" t="s">
        <v>402</v>
      </c>
      <c r="C395" s="18"/>
      <c r="D395" s="20"/>
      <c r="E395" s="21">
        <v>10000</v>
      </c>
      <c r="F395" s="21">
        <f t="shared" ref="F395:H395" si="375">E395</f>
        <v>10000</v>
      </c>
      <c r="G395" s="21">
        <f t="shared" si="375"/>
        <v>10000</v>
      </c>
      <c r="H395" s="22">
        <f t="shared" si="375"/>
        <v>10000</v>
      </c>
    </row>
    <row r="396" spans="1:8" ht="12.75" customHeight="1" x14ac:dyDescent="0.25">
      <c r="A396" s="23" t="s">
        <v>407</v>
      </c>
      <c r="B396" s="24" t="s">
        <v>402</v>
      </c>
      <c r="C396" s="23"/>
      <c r="D396" s="25"/>
      <c r="E396" s="26">
        <v>2500</v>
      </c>
      <c r="F396" s="26">
        <f t="shared" ref="F396:H396" si="376">E396</f>
        <v>2500</v>
      </c>
      <c r="G396" s="26">
        <f t="shared" si="376"/>
        <v>2500</v>
      </c>
      <c r="H396" s="22">
        <f t="shared" si="376"/>
        <v>2500</v>
      </c>
    </row>
    <row r="397" spans="1:8" ht="12.75" customHeight="1" x14ac:dyDescent="0.25">
      <c r="A397" s="18" t="s">
        <v>408</v>
      </c>
      <c r="B397" s="19" t="s">
        <v>402</v>
      </c>
      <c r="C397" s="18"/>
      <c r="D397" s="20"/>
      <c r="E397" s="21">
        <v>400</v>
      </c>
      <c r="F397" s="21">
        <f t="shared" ref="F397:H397" si="377">E397</f>
        <v>400</v>
      </c>
      <c r="G397" s="21">
        <f t="shared" si="377"/>
        <v>400</v>
      </c>
      <c r="H397" s="22">
        <f t="shared" si="377"/>
        <v>400</v>
      </c>
    </row>
    <row r="398" spans="1:8" ht="12.75" customHeight="1" x14ac:dyDescent="0.25">
      <c r="A398" s="23" t="s">
        <v>409</v>
      </c>
      <c r="B398" s="24" t="s">
        <v>402</v>
      </c>
      <c r="C398" s="23"/>
      <c r="D398" s="25">
        <v>18310.37</v>
      </c>
      <c r="E398" s="26">
        <v>5000</v>
      </c>
      <c r="F398" s="26">
        <f t="shared" ref="F398:H398" si="378">E398</f>
        <v>5000</v>
      </c>
      <c r="G398" s="26">
        <f t="shared" si="378"/>
        <v>5000</v>
      </c>
      <c r="H398" s="22">
        <f t="shared" si="378"/>
        <v>5000</v>
      </c>
    </row>
    <row r="399" spans="1:8" ht="12.75" customHeight="1" x14ac:dyDescent="0.25">
      <c r="A399" s="18" t="s">
        <v>410</v>
      </c>
      <c r="B399" s="19" t="s">
        <v>402</v>
      </c>
      <c r="C399" s="18"/>
      <c r="D399" s="20"/>
      <c r="E399" s="21">
        <v>8000</v>
      </c>
      <c r="F399" s="21">
        <f t="shared" ref="F399:H399" si="379">E399</f>
        <v>8000</v>
      </c>
      <c r="G399" s="21">
        <f t="shared" si="379"/>
        <v>8000</v>
      </c>
      <c r="H399" s="22">
        <f t="shared" si="379"/>
        <v>8000</v>
      </c>
    </row>
    <row r="400" spans="1:8" ht="12.75" customHeight="1" x14ac:dyDescent="0.25">
      <c r="A400" s="23" t="s">
        <v>411</v>
      </c>
      <c r="B400" s="24" t="s">
        <v>402</v>
      </c>
      <c r="C400" s="23"/>
      <c r="D400" s="25"/>
      <c r="E400" s="26">
        <v>3000</v>
      </c>
      <c r="F400" s="26">
        <f t="shared" ref="F400:H400" si="380">E400</f>
        <v>3000</v>
      </c>
      <c r="G400" s="26">
        <f t="shared" si="380"/>
        <v>3000</v>
      </c>
      <c r="H400" s="22">
        <f t="shared" si="380"/>
        <v>3000</v>
      </c>
    </row>
    <row r="401" spans="1:8" ht="12.75" customHeight="1" x14ac:dyDescent="0.25">
      <c r="A401" s="18" t="s">
        <v>412</v>
      </c>
      <c r="B401" s="19" t="s">
        <v>402</v>
      </c>
      <c r="C401" s="18"/>
      <c r="D401" s="20"/>
      <c r="E401" s="21">
        <v>3500</v>
      </c>
      <c r="F401" s="21">
        <v>6000</v>
      </c>
      <c r="G401" s="21">
        <f t="shared" ref="G401:H401" si="381">F401</f>
        <v>6000</v>
      </c>
      <c r="H401" s="22">
        <f t="shared" si="381"/>
        <v>6000</v>
      </c>
    </row>
    <row r="402" spans="1:8" ht="12.75" customHeight="1" x14ac:dyDescent="0.25">
      <c r="A402" s="23" t="s">
        <v>413</v>
      </c>
      <c r="B402" s="24" t="s">
        <v>402</v>
      </c>
      <c r="C402" s="23"/>
      <c r="D402" s="25"/>
      <c r="E402" s="26">
        <v>8000</v>
      </c>
      <c r="F402" s="26">
        <f t="shared" ref="F402:H402" si="382">E402</f>
        <v>8000</v>
      </c>
      <c r="G402" s="26">
        <f t="shared" si="382"/>
        <v>8000</v>
      </c>
      <c r="H402" s="22">
        <f t="shared" si="382"/>
        <v>8000</v>
      </c>
    </row>
    <row r="403" spans="1:8" ht="12.75" customHeight="1" x14ac:dyDescent="0.25">
      <c r="A403" s="18" t="s">
        <v>414</v>
      </c>
      <c r="B403" s="19" t="s">
        <v>402</v>
      </c>
      <c r="C403" s="18"/>
      <c r="D403" s="20"/>
      <c r="E403" s="21">
        <v>14000</v>
      </c>
      <c r="F403" s="21">
        <f t="shared" ref="F403:H403" si="383">E403</f>
        <v>14000</v>
      </c>
      <c r="G403" s="21">
        <f t="shared" si="383"/>
        <v>14000</v>
      </c>
      <c r="H403" s="22">
        <f t="shared" si="383"/>
        <v>14000</v>
      </c>
    </row>
    <row r="404" spans="1:8" ht="12.75" customHeight="1" x14ac:dyDescent="0.25">
      <c r="A404" s="23" t="s">
        <v>415</v>
      </c>
      <c r="B404" s="24" t="s">
        <v>402</v>
      </c>
      <c r="C404" s="23"/>
      <c r="D404" s="25">
        <v>9717.59</v>
      </c>
      <c r="E404" s="26">
        <v>4000</v>
      </c>
      <c r="F404" s="26">
        <f t="shared" ref="F404:H404" si="384">E404</f>
        <v>4000</v>
      </c>
      <c r="G404" s="26">
        <f t="shared" si="384"/>
        <v>4000</v>
      </c>
      <c r="H404" s="22">
        <f t="shared" si="384"/>
        <v>4000</v>
      </c>
    </row>
    <row r="405" spans="1:8" ht="12.75" customHeight="1" x14ac:dyDescent="0.25">
      <c r="A405" s="18" t="s">
        <v>416</v>
      </c>
      <c r="B405" s="19" t="s">
        <v>402</v>
      </c>
      <c r="C405" s="18"/>
      <c r="D405" s="20"/>
      <c r="E405" s="21">
        <v>5000</v>
      </c>
      <c r="F405" s="21">
        <f t="shared" ref="F405:H405" si="385">E405</f>
        <v>5000</v>
      </c>
      <c r="G405" s="21">
        <f t="shared" si="385"/>
        <v>5000</v>
      </c>
      <c r="H405" s="22">
        <f t="shared" si="385"/>
        <v>5000</v>
      </c>
    </row>
    <row r="406" spans="1:8" ht="12.75" customHeight="1" x14ac:dyDescent="0.25">
      <c r="A406" s="23" t="s">
        <v>417</v>
      </c>
      <c r="B406" s="24" t="s">
        <v>402</v>
      </c>
      <c r="C406" s="23"/>
      <c r="D406" s="25"/>
      <c r="E406" s="26">
        <v>1250</v>
      </c>
      <c r="F406" s="26">
        <f t="shared" ref="F406:H406" si="386">E406</f>
        <v>1250</v>
      </c>
      <c r="G406" s="26">
        <f t="shared" si="386"/>
        <v>1250</v>
      </c>
      <c r="H406" s="22">
        <f t="shared" si="386"/>
        <v>1250</v>
      </c>
    </row>
    <row r="407" spans="1:8" ht="12.75" customHeight="1" x14ac:dyDescent="0.25">
      <c r="A407" s="18" t="s">
        <v>418</v>
      </c>
      <c r="B407" s="19" t="s">
        <v>402</v>
      </c>
      <c r="C407" s="18"/>
      <c r="D407" s="20"/>
      <c r="E407" s="21">
        <v>1900</v>
      </c>
      <c r="F407" s="21">
        <f t="shared" ref="F407:H407" si="387">E407</f>
        <v>1900</v>
      </c>
      <c r="G407" s="21">
        <f t="shared" si="387"/>
        <v>1900</v>
      </c>
      <c r="H407" s="22">
        <f t="shared" si="387"/>
        <v>1900</v>
      </c>
    </row>
    <row r="408" spans="1:8" ht="12.75" customHeight="1" x14ac:dyDescent="0.25">
      <c r="A408" s="23" t="s">
        <v>419</v>
      </c>
      <c r="B408" s="24" t="s">
        <v>402</v>
      </c>
      <c r="C408" s="23"/>
      <c r="D408" s="25"/>
      <c r="E408" s="26">
        <v>5000</v>
      </c>
      <c r="F408" s="26">
        <f t="shared" ref="F408:H408" si="388">E408</f>
        <v>5000</v>
      </c>
      <c r="G408" s="26">
        <f t="shared" si="388"/>
        <v>5000</v>
      </c>
      <c r="H408" s="22">
        <f t="shared" si="388"/>
        <v>5000</v>
      </c>
    </row>
    <row r="409" spans="1:8" ht="12.75" customHeight="1" x14ac:dyDescent="0.25">
      <c r="A409" s="18" t="s">
        <v>420</v>
      </c>
      <c r="B409" s="19" t="s">
        <v>402</v>
      </c>
      <c r="C409" s="18"/>
      <c r="D409" s="20"/>
      <c r="E409" s="21">
        <v>2726.77</v>
      </c>
      <c r="F409" s="21">
        <f t="shared" ref="F409:H409" si="389">E409</f>
        <v>2726.77</v>
      </c>
      <c r="G409" s="21">
        <f t="shared" si="389"/>
        <v>2726.77</v>
      </c>
      <c r="H409" s="22">
        <f t="shared" si="389"/>
        <v>2726.77</v>
      </c>
    </row>
    <row r="410" spans="1:8" ht="12.75" customHeight="1" x14ac:dyDescent="0.25">
      <c r="A410" s="23" t="s">
        <v>421</v>
      </c>
      <c r="B410" s="24" t="s">
        <v>402</v>
      </c>
      <c r="C410" s="23"/>
      <c r="D410" s="25"/>
      <c r="E410" s="26">
        <v>15000</v>
      </c>
      <c r="F410" s="26">
        <f t="shared" ref="F410:H410" si="390">E410</f>
        <v>15000</v>
      </c>
      <c r="G410" s="26">
        <f t="shared" si="390"/>
        <v>15000</v>
      </c>
      <c r="H410" s="22">
        <f t="shared" si="390"/>
        <v>15000</v>
      </c>
    </row>
    <row r="411" spans="1:8" ht="12.75" customHeight="1" x14ac:dyDescent="0.25">
      <c r="A411" s="18" t="s">
        <v>422</v>
      </c>
      <c r="B411" s="19" t="s">
        <v>402</v>
      </c>
      <c r="C411" s="18"/>
      <c r="D411" s="20">
        <v>199090</v>
      </c>
      <c r="E411" s="21">
        <v>125000</v>
      </c>
      <c r="F411" s="21">
        <f t="shared" ref="F411:H411" si="391">E411</f>
        <v>125000</v>
      </c>
      <c r="G411" s="21">
        <f t="shared" si="391"/>
        <v>125000</v>
      </c>
      <c r="H411" s="22">
        <f t="shared" si="391"/>
        <v>125000</v>
      </c>
    </row>
    <row r="412" spans="1:8" ht="12.75" customHeight="1" x14ac:dyDescent="0.25">
      <c r="A412" s="23" t="s">
        <v>423</v>
      </c>
      <c r="B412" s="24" t="s">
        <v>402</v>
      </c>
      <c r="C412" s="23"/>
      <c r="D412" s="25"/>
      <c r="E412" s="26">
        <v>1705</v>
      </c>
      <c r="F412" s="26">
        <f t="shared" ref="F412:H412" si="392">E412</f>
        <v>1705</v>
      </c>
      <c r="G412" s="26">
        <f t="shared" si="392"/>
        <v>1705</v>
      </c>
      <c r="H412" s="22">
        <f t="shared" si="392"/>
        <v>1705</v>
      </c>
    </row>
    <row r="413" spans="1:8" ht="12.75" customHeight="1" x14ac:dyDescent="0.25">
      <c r="A413" s="18" t="s">
        <v>424</v>
      </c>
      <c r="B413" s="19" t="s">
        <v>402</v>
      </c>
      <c r="C413" s="18"/>
      <c r="D413" s="20"/>
      <c r="E413" s="21">
        <v>1030</v>
      </c>
      <c r="F413" s="21">
        <f t="shared" ref="F413:H413" si="393">E413</f>
        <v>1030</v>
      </c>
      <c r="G413" s="21">
        <f t="shared" si="393"/>
        <v>1030</v>
      </c>
      <c r="H413" s="22">
        <f t="shared" si="393"/>
        <v>1030</v>
      </c>
    </row>
    <row r="414" spans="1:8" ht="12.75" customHeight="1" x14ac:dyDescent="0.25">
      <c r="A414" s="27" t="s">
        <v>425</v>
      </c>
      <c r="B414" s="28"/>
      <c r="C414" s="27"/>
      <c r="D414" s="29"/>
      <c r="E414" s="30">
        <f t="shared" ref="E414:H414" si="394">SUM(E391:E413)</f>
        <v>237511.77000000002</v>
      </c>
      <c r="F414" s="30">
        <f t="shared" si="394"/>
        <v>240011.77000000002</v>
      </c>
      <c r="G414" s="30">
        <f t="shared" si="394"/>
        <v>241011.77000000002</v>
      </c>
      <c r="H414" s="30">
        <f t="shared" si="394"/>
        <v>241011.77000000002</v>
      </c>
    </row>
    <row r="415" spans="1:8" ht="12.75" customHeight="1" x14ac:dyDescent="0.25">
      <c r="A415" s="5"/>
      <c r="B415" s="6"/>
      <c r="C415" s="5"/>
      <c r="D415" s="5"/>
      <c r="E415" s="7"/>
      <c r="F415" s="5"/>
      <c r="G415" s="5"/>
      <c r="H415" s="5"/>
    </row>
    <row r="416" spans="1:8" ht="12.75" customHeight="1" x14ac:dyDescent="0.25">
      <c r="A416" s="13" t="s">
        <v>426</v>
      </c>
      <c r="B416" s="34"/>
      <c r="C416" s="13"/>
      <c r="D416" s="13"/>
      <c r="E416" s="35"/>
      <c r="F416" s="35"/>
      <c r="G416" s="35"/>
      <c r="H416" s="35"/>
    </row>
    <row r="417" spans="1:8" ht="12.75" customHeight="1" x14ac:dyDescent="0.25">
      <c r="A417" s="18" t="s">
        <v>427</v>
      </c>
      <c r="B417" s="19"/>
      <c r="C417" s="18"/>
      <c r="D417" s="20"/>
      <c r="E417" s="21">
        <v>24000</v>
      </c>
      <c r="F417" s="21">
        <f t="shared" ref="F417:H417" si="395">E417</f>
        <v>24000</v>
      </c>
      <c r="G417" s="21">
        <f t="shared" si="395"/>
        <v>24000</v>
      </c>
      <c r="H417" s="22">
        <f t="shared" si="395"/>
        <v>24000</v>
      </c>
    </row>
    <row r="418" spans="1:8" ht="12.75" customHeight="1" x14ac:dyDescent="0.25">
      <c r="A418" s="23" t="s">
        <v>428</v>
      </c>
      <c r="B418" s="24"/>
      <c r="C418" s="23"/>
      <c r="D418" s="25"/>
      <c r="E418" s="26">
        <v>16000</v>
      </c>
      <c r="F418" s="26">
        <f t="shared" ref="F418:H418" si="396">E418</f>
        <v>16000</v>
      </c>
      <c r="G418" s="26">
        <f t="shared" si="396"/>
        <v>16000</v>
      </c>
      <c r="H418" s="22">
        <f t="shared" si="396"/>
        <v>16000</v>
      </c>
    </row>
    <row r="419" spans="1:8" ht="12.75" customHeight="1" x14ac:dyDescent="0.25">
      <c r="A419" s="27" t="s">
        <v>429</v>
      </c>
      <c r="B419" s="28"/>
      <c r="C419" s="27"/>
      <c r="D419" s="29"/>
      <c r="E419" s="30">
        <f t="shared" ref="E419:H419" si="397">SUM(E417:E418)</f>
        <v>40000</v>
      </c>
      <c r="F419" s="30">
        <f t="shared" si="397"/>
        <v>40000</v>
      </c>
      <c r="G419" s="30">
        <f t="shared" si="397"/>
        <v>40000</v>
      </c>
      <c r="H419" s="30">
        <f t="shared" si="397"/>
        <v>40000</v>
      </c>
    </row>
    <row r="420" spans="1:8" ht="12.75" customHeight="1" x14ac:dyDescent="0.25">
      <c r="A420" s="5"/>
      <c r="B420" s="6"/>
      <c r="C420" s="5"/>
      <c r="D420" s="5"/>
      <c r="E420" s="7"/>
      <c r="F420" s="5"/>
      <c r="G420" s="5"/>
      <c r="H420" s="5"/>
    </row>
    <row r="421" spans="1:8" ht="12.75" customHeight="1" x14ac:dyDescent="0.25">
      <c r="A421" s="5"/>
      <c r="B421" s="6"/>
      <c r="C421" s="5"/>
      <c r="D421" s="5"/>
      <c r="E421" s="7"/>
      <c r="F421" s="5"/>
      <c r="G421" s="5"/>
      <c r="H421" s="5"/>
    </row>
    <row r="422" spans="1:8" ht="12.75" customHeight="1" x14ac:dyDescent="0.25">
      <c r="A422" s="40" t="s">
        <v>430</v>
      </c>
      <c r="B422" s="41" t="s">
        <v>431</v>
      </c>
      <c r="C422" s="42"/>
      <c r="D422" s="42"/>
      <c r="E422" s="43">
        <f t="shared" ref="E422:H422" si="398">E419+E414+E388+E375+E371+E354+E241+E38</f>
        <v>1571381.0670680001</v>
      </c>
      <c r="F422" s="43">
        <f t="shared" si="398"/>
        <v>1603346.225048</v>
      </c>
      <c r="G422" s="43">
        <f t="shared" si="398"/>
        <v>1642929.1022780002</v>
      </c>
      <c r="H422" s="43">
        <f t="shared" si="398"/>
        <v>1642929.1022780002</v>
      </c>
    </row>
    <row r="423" spans="1:8" ht="12.75" customHeight="1" x14ac:dyDescent="0.25">
      <c r="A423" s="40" t="s">
        <v>432</v>
      </c>
      <c r="B423" s="41" t="s">
        <v>433</v>
      </c>
      <c r="C423" s="42"/>
      <c r="D423" s="42"/>
      <c r="E423" s="43">
        <v>1586621.4</v>
      </c>
      <c r="F423" s="43">
        <v>1586621.4</v>
      </c>
      <c r="G423" s="43">
        <v>1586621.4</v>
      </c>
      <c r="H423" s="43">
        <f>G423</f>
        <v>1586621.4</v>
      </c>
    </row>
    <row r="424" spans="1:8" ht="12.75" customHeight="1" x14ac:dyDescent="0.25">
      <c r="A424" s="5"/>
      <c r="B424" s="41" t="s">
        <v>434</v>
      </c>
      <c r="C424" s="42"/>
      <c r="D424" s="42"/>
      <c r="E424" s="43">
        <f t="shared" ref="E424:H424" si="399">E423-E422</f>
        <v>15240.332931999816</v>
      </c>
      <c r="F424" s="43">
        <f t="shared" si="399"/>
        <v>-16724.825048000086</v>
      </c>
      <c r="G424" s="43">
        <f t="shared" si="399"/>
        <v>-56307.702278000303</v>
      </c>
      <c r="H424" s="43">
        <f t="shared" si="399"/>
        <v>-56307.702278000303</v>
      </c>
    </row>
    <row r="425" spans="1:8" ht="12.75" customHeight="1" x14ac:dyDescent="0.25">
      <c r="A425" s="5"/>
      <c r="B425" s="41" t="s">
        <v>435</v>
      </c>
      <c r="C425" s="42"/>
      <c r="D425" s="42"/>
      <c r="E425" s="43">
        <f t="shared" ref="E425:H425" si="400">E422-E423</f>
        <v>-15240.332931999816</v>
      </c>
      <c r="F425" s="43">
        <f t="shared" si="400"/>
        <v>16724.825048000086</v>
      </c>
      <c r="G425" s="43">
        <f t="shared" si="400"/>
        <v>56307.702278000303</v>
      </c>
      <c r="H425" s="43">
        <f t="shared" si="400"/>
        <v>56307.702278000303</v>
      </c>
    </row>
    <row r="426" spans="1:8" ht="12.75" customHeight="1" x14ac:dyDescent="0.25">
      <c r="B426" s="44" t="s">
        <v>436</v>
      </c>
      <c r="C426" s="45"/>
      <c r="D426" s="45"/>
      <c r="E426" s="46">
        <f t="shared" ref="E426:H426" si="401">E422</f>
        <v>1571381.0670680001</v>
      </c>
      <c r="F426" s="46">
        <f t="shared" si="401"/>
        <v>1603346.225048</v>
      </c>
      <c r="G426" s="46">
        <f t="shared" si="401"/>
        <v>1642929.1022780002</v>
      </c>
      <c r="H426" s="46">
        <f t="shared" si="401"/>
        <v>1642929.1022780002</v>
      </c>
    </row>
    <row r="427" spans="1:8" ht="12.75" customHeight="1" x14ac:dyDescent="0.25">
      <c r="B427" s="47"/>
      <c r="E427" s="48"/>
    </row>
  </sheetData>
  <mergeCells count="1">
    <mergeCell ref="D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 Trieu</cp:lastModifiedBy>
  <dcterms:modified xsi:type="dcterms:W3CDTF">2020-05-26T18:39:43Z</dcterms:modified>
</cp:coreProperties>
</file>