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880" yWindow="0" windowWidth="36280" windowHeight="21100" tabRatio="924" firstSheet="2" activeTab="11"/>
  </bookViews>
  <sheets>
    <sheet name="Readme" sheetId="16" r:id="rId1"/>
    <sheet name="1. 14C-free emissions" sheetId="17" r:id="rId2"/>
    <sheet name="S1a. Sample ages summary" sheetId="1" r:id="rId3"/>
    <sheet name="S1b. Age - distance" sheetId="2" r:id="rId4"/>
    <sheet name="S2 CH4 corrections" sheetId="5" r:id="rId5"/>
    <sheet name="S3 14CH4 corrections" sheetId="6" r:id="rId6"/>
    <sheet name="S4 Age corrected 14CH4" sheetId="11" r:id="rId7"/>
    <sheet name="S5 CO and 14CO corr" sheetId="7" r:id="rId8"/>
    <sheet name="S6 Correction effect on 14CH4" sheetId="18" r:id="rId9"/>
    <sheet name="S7 Uncertainty contributions" sheetId="19" r:id="rId10"/>
    <sheet name="S8a Monte Carlo parameters" sheetId="9" r:id="rId11"/>
    <sheet name="S8b Monte Carlo parameters" sheetId="12" r:id="rId12"/>
    <sheet name="S9 14C free source upper limits" sheetId="13" r:id="rId13"/>
    <sheet name="S10 Melter extr CO data" sheetId="10" r:id="rId14"/>
    <sheet name="S11 d13C constraint on CH4-GEO" sheetId="20" r:id="rId15"/>
  </sheets>
  <definedNames>
    <definedName name="_ENREF_14" localSheetId="0">Readme!#REF!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20" l="1"/>
  <c r="E10" i="20"/>
  <c r="D10" i="20"/>
  <c r="C10" i="20"/>
  <c r="B10" i="20"/>
  <c r="E3" i="1"/>
</calcChain>
</file>

<file path=xl/sharedStrings.xml><?xml version="1.0" encoding="utf-8"?>
<sst xmlns="http://schemas.openxmlformats.org/spreadsheetml/2006/main" count="409" uniqueCount="181">
  <si>
    <t>Sample</t>
  </si>
  <si>
    <t>Younger Dryas 1</t>
  </si>
  <si>
    <t>Transition 1</t>
  </si>
  <si>
    <t>Transition 2</t>
  </si>
  <si>
    <t>Preboreal 1</t>
  </si>
  <si>
    <t>Preboreal 2</t>
  </si>
  <si>
    <t>Approach</t>
  </si>
  <si>
    <t>Age-Distance, yr / m</t>
  </si>
  <si>
    <t>±</t>
  </si>
  <si>
    <t>1. Transition 1 - Transition 2 large volume sample comparison</t>
  </si>
  <si>
    <t>Mean Age, year BP</t>
  </si>
  <si>
    <t>+</t>
  </si>
  <si>
    <t>-</t>
  </si>
  <si>
    <t>Age Range, years</t>
  </si>
  <si>
    <r>
      <t>3. Only 98 and 99 m samples in main transect (within 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 xml:space="preserve"> transition)</t>
    </r>
  </si>
  <si>
    <r>
      <t>4. Preboreal [CH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>] peak to Preboreal Oscillation [CH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>] minimum</t>
    </r>
  </si>
  <si>
    <r>
      <t>5. YD - PB [CH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>] transition to Allerod - Younger Dryas [CH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>] transition</t>
    </r>
  </si>
  <si>
    <t>Sample Name</t>
  </si>
  <si>
    <r>
      <rPr>
        <b/>
        <sz val="7"/>
        <color theme="1"/>
        <rFont val="Symbol"/>
      </rPr>
      <t>d</t>
    </r>
    <r>
      <rPr>
        <b/>
        <vertAlign val="superscript"/>
        <sz val="7"/>
        <color theme="1"/>
        <rFont val="Arial"/>
      </rPr>
      <t>13</t>
    </r>
    <r>
      <rPr>
        <b/>
        <sz val="7"/>
        <color theme="1"/>
        <rFont val="Arial"/>
      </rPr>
      <t>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>, ‰ PDB</t>
    </r>
  </si>
  <si>
    <r>
      <t>[CH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>] Dissolution correction factor</t>
    </r>
  </si>
  <si>
    <r>
      <t xml:space="preserve">Field </t>
    </r>
    <r>
      <rPr>
        <vertAlign val="superscript"/>
        <sz val="7"/>
        <color theme="1"/>
        <rFont val="Arial"/>
      </rPr>
      <t>14</t>
    </r>
    <r>
      <rPr>
        <sz val="7"/>
        <color theme="1"/>
        <rFont val="Arial"/>
      </rPr>
      <t>C-dead test 1</t>
    </r>
  </si>
  <si>
    <r>
      <t xml:space="preserve">Field </t>
    </r>
    <r>
      <rPr>
        <vertAlign val="superscript"/>
        <sz val="7"/>
        <color theme="1"/>
        <rFont val="Arial"/>
      </rPr>
      <t>14</t>
    </r>
    <r>
      <rPr>
        <sz val="7"/>
        <color theme="1"/>
        <rFont val="Arial"/>
      </rPr>
      <t>C-dead test 2</t>
    </r>
  </si>
  <si>
    <r>
      <t xml:space="preserve">Field </t>
    </r>
    <r>
      <rPr>
        <vertAlign val="superscript"/>
        <sz val="7"/>
        <color theme="1"/>
        <rFont val="Arial"/>
      </rPr>
      <t>14</t>
    </r>
    <r>
      <rPr>
        <sz val="7"/>
        <color theme="1"/>
        <rFont val="Arial"/>
      </rPr>
      <t>C-modern test 1</t>
    </r>
  </si>
  <si>
    <r>
      <t xml:space="preserve">Field </t>
    </r>
    <r>
      <rPr>
        <vertAlign val="superscript"/>
        <sz val="7"/>
        <color theme="1"/>
        <rFont val="Arial"/>
      </rPr>
      <t>14</t>
    </r>
    <r>
      <rPr>
        <sz val="7"/>
        <color theme="1"/>
        <rFont val="Arial"/>
      </rPr>
      <t>C-modern test 2</t>
    </r>
  </si>
  <si>
    <r>
      <rPr>
        <vertAlign val="superscript"/>
        <sz val="7"/>
        <color theme="1"/>
        <rFont val="Arial"/>
      </rPr>
      <t>14</t>
    </r>
    <r>
      <rPr>
        <sz val="7"/>
        <color theme="1"/>
        <rFont val="Arial"/>
      </rPr>
      <t>C-dead standard</t>
    </r>
  </si>
  <si>
    <r>
      <rPr>
        <vertAlign val="superscript"/>
        <sz val="7"/>
        <color theme="1"/>
        <rFont val="Arial"/>
      </rPr>
      <t>14</t>
    </r>
    <r>
      <rPr>
        <sz val="7"/>
        <color theme="1"/>
        <rFont val="Arial"/>
      </rPr>
      <t>C-modern standard</t>
    </r>
  </si>
  <si>
    <r>
      <t>Measured [CH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>], nmol mol</t>
    </r>
    <r>
      <rPr>
        <b/>
        <vertAlign val="superscript"/>
        <sz val="7"/>
        <color theme="1"/>
        <rFont val="Arial"/>
      </rPr>
      <t>-1</t>
    </r>
  </si>
  <si>
    <r>
      <t>[CH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>] after all corrections, nmol mol</t>
    </r>
    <r>
      <rPr>
        <b/>
        <vertAlign val="superscript"/>
        <sz val="7"/>
        <color theme="1"/>
        <rFont val="Arial"/>
      </rPr>
      <t>-1</t>
    </r>
  </si>
  <si>
    <r>
      <t xml:space="preserve">Measured </t>
    </r>
    <r>
      <rPr>
        <b/>
        <sz val="7"/>
        <color theme="1"/>
        <rFont val="Symbol"/>
      </rPr>
      <t>d</t>
    </r>
    <r>
      <rPr>
        <b/>
        <sz val="7"/>
        <color theme="1"/>
        <rFont val="Arial"/>
      </rPr>
      <t>(Xe/N</t>
    </r>
    <r>
      <rPr>
        <b/>
        <vertAlign val="subscript"/>
        <sz val="7"/>
        <color theme="1"/>
        <rFont val="Arial"/>
      </rPr>
      <t>2</t>
    </r>
    <r>
      <rPr>
        <b/>
        <sz val="7"/>
        <color theme="1"/>
        <rFont val="Arial"/>
      </rPr>
      <t>), ‰</t>
    </r>
  </si>
  <si>
    <r>
      <rPr>
        <b/>
        <sz val="7"/>
        <color theme="1"/>
        <rFont val="Symbol"/>
      </rPr>
      <t>d</t>
    </r>
    <r>
      <rPr>
        <b/>
        <sz val="7"/>
        <color theme="1"/>
        <rFont val="Arial"/>
      </rPr>
      <t>(Xe/N</t>
    </r>
    <r>
      <rPr>
        <b/>
        <vertAlign val="subscript"/>
        <sz val="7"/>
        <color theme="1"/>
        <rFont val="Arial"/>
      </rPr>
      <t>2</t>
    </r>
    <r>
      <rPr>
        <b/>
        <sz val="7"/>
        <color theme="1"/>
        <rFont val="Arial"/>
      </rPr>
      <t>) expected based on solubility, ‰</t>
    </r>
  </si>
  <si>
    <r>
      <t xml:space="preserve">Measured </t>
    </r>
    <r>
      <rPr>
        <b/>
        <sz val="7"/>
        <color theme="1"/>
        <rFont val="Symbol"/>
      </rPr>
      <t>d(</t>
    </r>
    <r>
      <rPr>
        <b/>
        <sz val="7"/>
        <color theme="1"/>
        <rFont val="Arial"/>
      </rPr>
      <t>Xe/Kr), ‰</t>
    </r>
  </si>
  <si>
    <t>Fraction of ultrapure air included</t>
  </si>
  <si>
    <r>
      <t xml:space="preserve">Measured </t>
    </r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>, pMC</t>
    </r>
  </si>
  <si>
    <t>Air content in sampled ice, cc STP / g</t>
  </si>
  <si>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further corrected for in situ cosmogenic component, pMC</t>
    </r>
  </si>
  <si>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corrected for procedural effects, pMC</t>
    </r>
  </si>
  <si>
    <r>
      <t>Measured [CO] prior to dilution with high-[CO] gas, nmol mol</t>
    </r>
    <r>
      <rPr>
        <b/>
        <vertAlign val="superscript"/>
        <sz val="7"/>
        <color theme="1"/>
        <rFont val="Arial"/>
      </rPr>
      <t>-1</t>
    </r>
  </si>
  <si>
    <t>Sample canister pressure prior to dilution, torr</t>
  </si>
  <si>
    <t>Sample canister pressure after dilution, torr</t>
  </si>
  <si>
    <r>
      <t>Estimated procedurally added [CO] in the samples, nmol mol</t>
    </r>
    <r>
      <rPr>
        <b/>
        <vertAlign val="superscript"/>
        <sz val="7"/>
        <color theme="1"/>
        <rFont val="Arial"/>
      </rPr>
      <t>-1</t>
    </r>
  </si>
  <si>
    <r>
      <t xml:space="preserve">In situ cosmogenic </t>
    </r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CO content in sampled ice, molecules / g</t>
    </r>
  </si>
  <si>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 xml:space="preserve">CO measured in samples after dilution with a high-[CO], </t>
    </r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C-depleted gas, pMC</t>
    </r>
  </si>
  <si>
    <t>Variable</t>
  </si>
  <si>
    <t>Age range, yr</t>
  </si>
  <si>
    <t>References</t>
  </si>
  <si>
    <t>Mean age, yr BP</t>
  </si>
  <si>
    <t>Sample(s)</t>
  </si>
  <si>
    <t>Average of all measured YD-PB melt-extractions</t>
  </si>
  <si>
    <t>79.8 ± 8.1</t>
  </si>
  <si>
    <t>99.4 ± 2.0</t>
  </si>
  <si>
    <t>72.8 ± 1.2</t>
  </si>
  <si>
    <t>93.6 ± 1.1</t>
  </si>
  <si>
    <r>
      <t>[CO], nmol mol</t>
    </r>
    <r>
      <rPr>
        <b/>
        <vertAlign val="superscript"/>
        <sz val="7"/>
        <color theme="1"/>
        <rFont val="Arial"/>
      </rPr>
      <t>-1</t>
    </r>
  </si>
  <si>
    <t>49 kyr sample</t>
  </si>
  <si>
    <t>79 kyr sample</t>
  </si>
  <si>
    <t>124 kyr sample</t>
  </si>
  <si>
    <r>
      <t>Ice core [CH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>] analytical precision, nmol mol</t>
    </r>
    <r>
      <rPr>
        <vertAlign val="superscript"/>
        <sz val="7"/>
        <color theme="1"/>
        <rFont val="Arial"/>
      </rPr>
      <t>-1</t>
    </r>
  </si>
  <si>
    <r>
      <t>Offset between discrete and continuous WAIS [CH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>] records, nmol mol</t>
    </r>
    <r>
      <rPr>
        <vertAlign val="superscript"/>
        <sz val="7"/>
        <color theme="1"/>
        <rFont val="Arial"/>
      </rPr>
      <t>-1</t>
    </r>
  </si>
  <si>
    <r>
      <t>% of IPD for converting from Antarctic to global average [CH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>]</t>
    </r>
  </si>
  <si>
    <r>
      <t>nmol mol</t>
    </r>
    <r>
      <rPr>
        <vertAlign val="superscript"/>
        <sz val="7"/>
        <color theme="1"/>
        <rFont val="Arial"/>
      </rPr>
      <t>-1</t>
    </r>
    <r>
      <rPr>
        <sz val="7"/>
        <color theme="1"/>
        <rFont val="Arial"/>
      </rPr>
      <t xml:space="preserve"> to Tg 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 xml:space="preserve"> conversion factor</t>
    </r>
  </si>
  <si>
    <r>
      <t>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 xml:space="preserve"> lifetime (</t>
    </r>
    <r>
      <rPr>
        <sz val="7"/>
        <color theme="1"/>
        <rFont val="Symbol"/>
      </rPr>
      <t>t</t>
    </r>
    <r>
      <rPr>
        <sz val="7"/>
        <color theme="1"/>
        <rFont val="Arial"/>
      </rPr>
      <t>), yr</t>
    </r>
  </si>
  <si>
    <r>
      <t xml:space="preserve">Age-corrected </t>
    </r>
    <r>
      <rPr>
        <vertAlign val="superscript"/>
        <sz val="7"/>
        <color theme="1"/>
        <rFont val="Arial"/>
      </rPr>
      <t>14</t>
    </r>
    <r>
      <rPr>
        <sz val="7"/>
        <color theme="1"/>
        <rFont val="Arial"/>
      </rPr>
      <t>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>, pMC</t>
    </r>
  </si>
  <si>
    <r>
      <t>Age-corrected ∆</t>
    </r>
    <r>
      <rPr>
        <vertAlign val="superscript"/>
        <sz val="7"/>
        <color theme="1"/>
        <rFont val="Arial"/>
      </rPr>
      <t>14</t>
    </r>
    <r>
      <rPr>
        <sz val="7"/>
        <color theme="1"/>
        <rFont val="Arial"/>
      </rPr>
      <t>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>, ‰</t>
    </r>
  </si>
  <si>
    <t>Interpolar [CH4] difference (IPD), nmol mol-1</t>
  </si>
  <si>
    <t>Value</t>
  </si>
  <si>
    <t>Uncertainty</t>
  </si>
  <si>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C-free source strength, Tg 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yr</t>
    </r>
    <r>
      <rPr>
        <b/>
        <vertAlign val="superscript"/>
        <sz val="7"/>
        <color theme="1"/>
        <rFont val="Arial"/>
      </rPr>
      <t>-1</t>
    </r>
    <r>
      <rPr>
        <b/>
        <sz val="7"/>
        <color theme="1"/>
        <rFont val="Arial"/>
      </rPr>
      <t>, 95% confidence upper limit, using the entire Monte Carlo distribution</t>
    </r>
  </si>
  <si>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C-free source strength, Tg 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yr</t>
    </r>
    <r>
      <rPr>
        <b/>
        <vertAlign val="superscript"/>
        <sz val="7"/>
        <color theme="1"/>
        <rFont val="Arial"/>
      </rPr>
      <t>-1</t>
    </r>
    <r>
      <rPr>
        <b/>
        <sz val="7"/>
        <color theme="1"/>
        <rFont val="Arial"/>
      </rPr>
      <t>, 95% confidence upper limit, using only the positive side of the Monte Carlo distribution</t>
    </r>
  </si>
  <si>
    <r>
      <rPr>
        <vertAlign val="superscript"/>
        <sz val="7"/>
        <color theme="1"/>
        <rFont val="Arial"/>
      </rPr>
      <t>14</t>
    </r>
    <r>
      <rPr>
        <sz val="7"/>
        <color theme="1"/>
        <rFont val="Arial"/>
      </rPr>
      <t>C-free fraction of overall emissions</t>
    </r>
  </si>
  <si>
    <r>
      <t>Uncertainty in NOAA04 [CH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>] scale and standard propagation, nmol mol</t>
    </r>
    <r>
      <rPr>
        <vertAlign val="superscript"/>
        <sz val="7"/>
        <color theme="1"/>
        <rFont val="Arial"/>
      </rPr>
      <t>-1</t>
    </r>
  </si>
  <si>
    <t>Overall procedural blank correction</t>
  </si>
  <si>
    <t>Melting step blank correction</t>
  </si>
  <si>
    <t>Decay correction for sample age</t>
  </si>
  <si>
    <r>
      <t>[CH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>] solubility correction</t>
    </r>
  </si>
  <si>
    <r>
      <t xml:space="preserve">In situ cosmogenic </t>
    </r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 correction</t>
    </r>
  </si>
  <si>
    <t>+1.6 %</t>
  </si>
  <si>
    <t>+1.4 %</t>
  </si>
  <si>
    <t>+1.2 %</t>
  </si>
  <si>
    <t>+1.5 %</t>
  </si>
  <si>
    <t>+12.3 %</t>
  </si>
  <si>
    <t>+7.2 %</t>
  </si>
  <si>
    <t>+6.9 %</t>
  </si>
  <si>
    <t>+7.1 %</t>
  </si>
  <si>
    <t>+7.6 %</t>
  </si>
  <si>
    <t>0.0 %</t>
  </si>
  <si>
    <t>-0.1 %</t>
  </si>
  <si>
    <t>-37.2 %</t>
  </si>
  <si>
    <t>-33.6 %</t>
  </si>
  <si>
    <t>-31.0 %</t>
  </si>
  <si>
    <t>-28.2 %</t>
  </si>
  <si>
    <t>-29.4 %</t>
  </si>
  <si>
    <t>+313 %</t>
  </si>
  <si>
    <t>+305 %</t>
  </si>
  <si>
    <t>+303 %</t>
  </si>
  <si>
    <t>+300 %</t>
  </si>
  <si>
    <t>+295 %</t>
  </si>
  <si>
    <r>
      <t xml:space="preserve">Overall </t>
    </r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procedural correction</t>
    </r>
  </si>
  <si>
    <r>
      <t xml:space="preserve">In situ cosmogenic </t>
    </r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>/</t>
    </r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CO ratio</t>
    </r>
  </si>
  <si>
    <r>
      <t xml:space="preserve">Sample </t>
    </r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measurements</t>
    </r>
  </si>
  <si>
    <r>
      <t>% reduction in 1</t>
    </r>
    <r>
      <rPr>
        <b/>
        <sz val="7"/>
        <color theme="1"/>
        <rFont val="Symbol"/>
      </rPr>
      <t>s</t>
    </r>
    <r>
      <rPr>
        <b/>
        <sz val="7"/>
        <color theme="1"/>
        <rFont val="Arial"/>
      </rPr>
      <t xml:space="preserve"> errors for final age-corrected </t>
    </r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values (pMC) achieved through setting to zero the uncertainties associated with:</t>
    </r>
  </si>
  <si>
    <t>86, 88</t>
  </si>
  <si>
    <t>63, 55, 87</t>
  </si>
  <si>
    <t>56 - 60</t>
  </si>
  <si>
    <t>+1.9 %</t>
  </si>
  <si>
    <t>The study was supported by US NSF Awards 0839031 (Severinghaus), 0838936 (Brook) and 1245659 (Petrenko)</t>
  </si>
  <si>
    <t>Study site location:</t>
  </si>
  <si>
    <t>Citation to use for the data is as follows:</t>
  </si>
  <si>
    <t>77 ˚45.513' S, 161 ˚42.812' E, 527 m above sea level</t>
  </si>
  <si>
    <t>Petrenko, V.V., Smith, A.M., Schaefer, H., Riedel, K., Brook, E.J., Baggenstos, Harth, C.,  D., Hua, Q., Buizert, C.,</t>
  </si>
  <si>
    <t xml:space="preserve">Schilt, A., Fain, X., Mitchell, L., Bauska, T.,  Orsi, A., Weiss, R.F., Severinghaus, J.P., 2017. </t>
  </si>
  <si>
    <t>Minimal geologic methane emissions during Younger Dryas – Preboreal abrupt warming event.</t>
  </si>
  <si>
    <t>Accepted in Nature</t>
  </si>
  <si>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C-free fraction of total 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source</t>
    </r>
  </si>
  <si>
    <r>
      <t>Total Global 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emissions, Tg 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yr</t>
    </r>
    <r>
      <rPr>
        <b/>
        <vertAlign val="superscript"/>
        <sz val="7"/>
        <color theme="1"/>
        <rFont val="Arial"/>
      </rPr>
      <t>-1</t>
    </r>
  </si>
  <si>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C-free emissions, Tg 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yr</t>
    </r>
    <r>
      <rPr>
        <b/>
        <vertAlign val="superscript"/>
        <sz val="7"/>
        <color theme="1"/>
        <rFont val="Arial"/>
      </rPr>
      <t>-1</t>
    </r>
  </si>
  <si>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C-free emission increase from YD level, Tg 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yr</t>
    </r>
    <r>
      <rPr>
        <b/>
        <vertAlign val="superscript"/>
        <sz val="7"/>
        <color theme="1"/>
        <rFont val="Arial"/>
      </rPr>
      <t>-1</t>
    </r>
  </si>
  <si>
    <r>
      <rPr>
        <b/>
        <vertAlign val="superscript"/>
        <sz val="7"/>
        <color theme="1"/>
        <rFont val="Arial"/>
      </rPr>
      <t>14</t>
    </r>
    <r>
      <rPr>
        <b/>
        <sz val="7"/>
        <color theme="1"/>
        <rFont val="Arial"/>
      </rPr>
      <t>C-free fraction of CH</t>
    </r>
    <r>
      <rPr>
        <b/>
        <vertAlign val="subscript"/>
        <sz val="7"/>
        <color theme="1"/>
        <rFont val="Arial"/>
      </rPr>
      <t>4</t>
    </r>
    <r>
      <rPr>
        <b/>
        <sz val="7"/>
        <color theme="1"/>
        <rFont val="Arial"/>
      </rPr>
      <t xml:space="preserve"> source increase from YD level</t>
    </r>
  </si>
  <si>
    <t>0  –  0.071</t>
  </si>
  <si>
    <t>113  –  195</t>
  </si>
  <si>
    <t>0  –  10.5</t>
  </si>
  <si>
    <t>0  –  0.092</t>
  </si>
  <si>
    <t>142  –  245</t>
  </si>
  <si>
    <t>0  –  17.4</t>
  </si>
  <si>
    <t>-8.6  –  14.9</t>
  </si>
  <si>
    <t>-0.24  –  0.40</t>
  </si>
  <si>
    <t>0  –  0.082</t>
  </si>
  <si>
    <t>166  –  281</t>
  </si>
  <si>
    <t>0  –  18.1</t>
  </si>
  <si>
    <t>-8.5  –  15.7</t>
  </si>
  <si>
    <t>-0.13  –  0.23</t>
  </si>
  <si>
    <t>0  –  0.068</t>
  </si>
  <si>
    <t>177  –  302</t>
  </si>
  <si>
    <t>0  –  15.7</t>
  </si>
  <si>
    <t>-9.6  –  15.3</t>
  </si>
  <si>
    <t>-0.12  –  0.19</t>
  </si>
  <si>
    <t>0  –  0.069</t>
  </si>
  <si>
    <t>166  –  288</t>
  </si>
  <si>
    <t>0  –  15.3</t>
  </si>
  <si>
    <t>-9.5  –  13.7</t>
  </si>
  <si>
    <t>-0.14  –  0.20</t>
  </si>
  <si>
    <t>All errors are 1-sigma</t>
  </si>
  <si>
    <t>Age is in years before 1950 AD</t>
  </si>
  <si>
    <t>95% confidence ranges for several quantities of interest as determined for each of the TG large-volume samples</t>
  </si>
  <si>
    <t>Mean gas ages and age ranges estimated for the large-volume samples.</t>
  </si>
  <si>
    <t>Estimates of the age-distance relationship in the sampled Taylor Glacier ice</t>
  </si>
  <si>
    <t>Shown errors are 1-sigma</t>
  </si>
  <si>
    <r>
      <t>2. Entire YD - PB CH</t>
    </r>
    <r>
      <rPr>
        <vertAlign val="subscript"/>
        <sz val="7"/>
        <color theme="1"/>
        <rFont val="Arial"/>
      </rPr>
      <t>4</t>
    </r>
    <r>
      <rPr>
        <sz val="7"/>
        <color theme="1"/>
        <rFont val="Arial"/>
      </rPr>
      <t xml:space="preserve"> transition in main transect</t>
    </r>
  </si>
  <si>
    <t>and [CH4] in the field tests for inclusion of ultrapure air. All uncertainties are 1σ</t>
  </si>
  <si>
    <t>Measured [CH4] and data used in correcting [CH4] in the samples and field tests for gas dissolution</t>
  </si>
  <si>
    <t xml:space="preserve">Measured and corrected 14CH4, as well as data relevant to 14CH4 corrections. All uncertainties are 1σ. </t>
  </si>
  <si>
    <t xml:space="preserve">Age-corrected sample 14CH4 values with 1σ uncertainties. </t>
  </si>
  <si>
    <t>Measured 14CO, in situ cosmogenic 14CO content in sampled ice and other</t>
  </si>
  <si>
    <t>parameters relevant to 14CO corrections and calculation of in situ 14CO content</t>
  </si>
  <si>
    <t>This file contains data from a study of paleoatmospheric 14CH4 in ice at Taylor Glacier, Antarctica.</t>
  </si>
  <si>
    <t xml:space="preserve">Summary of the effect of applied data corrections on sample 14CH4. The effect of each correction was assessed by removing this correction in the </t>
  </si>
  <si>
    <t>calculations and is shown with respect to the 14CH4 value in pMC without that particular correction applied</t>
  </si>
  <si>
    <t>Comparison of the most important individual contributions to the overall uncertainty in sample 14CH4 values</t>
  </si>
  <si>
    <t xml:space="preserve">Parameters common to all samples and corresponding 1σ uncertainties used in the Monte Carlo </t>
  </si>
  <si>
    <t>approach for calculating CH4 emissions</t>
  </si>
  <si>
    <t xml:space="preserve">Additional parameters and corresponding 1σ uncertainties used in the Monte Carlo </t>
  </si>
  <si>
    <t>approach for calculating CH4 emissions (parameters that are different between samples)</t>
  </si>
  <si>
    <t>Uncertainty for other samples represents standard deviation of measurement for individual samples.</t>
  </si>
  <si>
    <t>Field [CO] measurements made on the gas in the large melter headspace immediately after completing the ice melting step.</t>
  </si>
  <si>
    <t>Uncertainty on the YD-PB extraction average represents the standard deviation of [CO] measured for all YD-PB extractions.</t>
  </si>
  <si>
    <t>Reference scenario matching Schwietzke et al (2016)</t>
  </si>
  <si>
    <r>
      <t xml:space="preserve">Kr-corrected ice core </t>
    </r>
    <r>
      <rPr>
        <b/>
        <sz val="7"/>
        <rFont val="Symbol"/>
      </rPr>
      <t>d</t>
    </r>
    <r>
      <rPr>
        <b/>
        <vertAlign val="superscript"/>
        <sz val="7"/>
        <rFont val="Arial"/>
      </rPr>
      <t>13</t>
    </r>
    <r>
      <rPr>
        <b/>
        <sz val="7"/>
        <rFont val="Arial"/>
      </rPr>
      <t>C</t>
    </r>
    <r>
      <rPr>
        <b/>
        <vertAlign val="subscript"/>
        <sz val="7"/>
        <rFont val="Arial"/>
      </rPr>
      <t>atm</t>
    </r>
  </si>
  <si>
    <r>
      <t xml:space="preserve">Kr-corrected ice core </t>
    </r>
    <r>
      <rPr>
        <b/>
        <sz val="7"/>
        <rFont val="Symbol"/>
      </rPr>
      <t>d</t>
    </r>
    <r>
      <rPr>
        <b/>
        <vertAlign val="superscript"/>
        <sz val="7"/>
        <rFont val="Arial"/>
      </rPr>
      <t>13</t>
    </r>
    <r>
      <rPr>
        <b/>
        <sz val="7"/>
        <rFont val="Arial"/>
      </rPr>
      <t>C</t>
    </r>
    <r>
      <rPr>
        <b/>
        <vertAlign val="subscript"/>
        <sz val="7"/>
        <rFont val="Arial"/>
      </rPr>
      <t xml:space="preserve">atm </t>
    </r>
    <r>
      <rPr>
        <b/>
        <sz val="7"/>
        <rFont val="Arial"/>
      </rPr>
      <t xml:space="preserve">and increased </t>
    </r>
    <r>
      <rPr>
        <b/>
        <sz val="7"/>
        <rFont val="Symbol"/>
      </rPr>
      <t>d</t>
    </r>
    <r>
      <rPr>
        <b/>
        <vertAlign val="superscript"/>
        <sz val="7"/>
        <rFont val="Arial"/>
      </rPr>
      <t>13</t>
    </r>
    <r>
      <rPr>
        <b/>
        <sz val="7"/>
        <rFont val="Arial"/>
      </rPr>
      <t>C</t>
    </r>
    <r>
      <rPr>
        <b/>
        <vertAlign val="subscript"/>
        <sz val="7"/>
        <rFont val="Arial"/>
      </rPr>
      <t>microb</t>
    </r>
  </si>
  <si>
    <r>
      <t xml:space="preserve">Kr-corrected ice core </t>
    </r>
    <r>
      <rPr>
        <b/>
        <sz val="7"/>
        <rFont val="Symbol"/>
      </rPr>
      <t>d</t>
    </r>
    <r>
      <rPr>
        <b/>
        <vertAlign val="superscript"/>
        <sz val="7"/>
        <rFont val="Arial"/>
      </rPr>
      <t>13</t>
    </r>
    <r>
      <rPr>
        <b/>
        <sz val="7"/>
        <rFont val="Arial"/>
      </rPr>
      <t>C</t>
    </r>
    <r>
      <rPr>
        <b/>
        <vertAlign val="subscript"/>
        <sz val="7"/>
        <rFont val="Arial"/>
      </rPr>
      <t xml:space="preserve">atm </t>
    </r>
    <r>
      <rPr>
        <b/>
        <sz val="7"/>
        <rFont val="Arial"/>
      </rPr>
      <t>and increased CH</t>
    </r>
    <r>
      <rPr>
        <b/>
        <vertAlign val="subscript"/>
        <sz val="7"/>
        <rFont val="Arial"/>
      </rPr>
      <t>4 BB</t>
    </r>
  </si>
  <si>
    <r>
      <t xml:space="preserve">Kr-corrected ice core </t>
    </r>
    <r>
      <rPr>
        <b/>
        <sz val="7"/>
        <rFont val="Symbol"/>
      </rPr>
      <t>d</t>
    </r>
    <r>
      <rPr>
        <b/>
        <vertAlign val="superscript"/>
        <sz val="7"/>
        <rFont val="Arial"/>
      </rPr>
      <t>13</t>
    </r>
    <r>
      <rPr>
        <b/>
        <sz val="7"/>
        <rFont val="Arial"/>
      </rPr>
      <t>C</t>
    </r>
    <r>
      <rPr>
        <b/>
        <vertAlign val="subscript"/>
        <sz val="7"/>
        <rFont val="Arial"/>
      </rPr>
      <t xml:space="preserve">atm </t>
    </r>
    <r>
      <rPr>
        <b/>
        <sz val="7"/>
        <rFont val="Arial"/>
      </rPr>
      <t xml:space="preserve">and adjusted </t>
    </r>
    <r>
      <rPr>
        <b/>
        <sz val="7"/>
        <rFont val="Symbol"/>
      </rPr>
      <t>d</t>
    </r>
    <r>
      <rPr>
        <b/>
        <vertAlign val="superscript"/>
        <sz val="7"/>
        <rFont val="Arial"/>
      </rPr>
      <t>13</t>
    </r>
    <r>
      <rPr>
        <b/>
        <sz val="7"/>
        <rFont val="Arial"/>
      </rPr>
      <t>C</t>
    </r>
    <r>
      <rPr>
        <b/>
        <vertAlign val="subscript"/>
        <sz val="7"/>
        <rFont val="Arial"/>
      </rPr>
      <t>microb</t>
    </r>
    <r>
      <rPr>
        <b/>
        <sz val="7"/>
        <rFont val="Arial"/>
      </rPr>
      <t>, CH</t>
    </r>
    <r>
      <rPr>
        <b/>
        <vertAlign val="subscript"/>
        <sz val="7"/>
        <rFont val="Arial"/>
      </rPr>
      <t>4 BB</t>
    </r>
    <r>
      <rPr>
        <b/>
        <sz val="7"/>
        <rFont val="Arial"/>
      </rPr>
      <t xml:space="preserve"> and </t>
    </r>
    <r>
      <rPr>
        <b/>
        <sz val="9"/>
        <rFont val="Symbol"/>
      </rPr>
      <t>e</t>
    </r>
  </si>
  <si>
    <r>
      <t>CH</t>
    </r>
    <r>
      <rPr>
        <b/>
        <vertAlign val="subscript"/>
        <sz val="7"/>
        <rFont val="Arial"/>
      </rPr>
      <t>4 GEO</t>
    </r>
  </si>
  <si>
    <r>
      <t>CH</t>
    </r>
    <r>
      <rPr>
        <b/>
        <vertAlign val="subscript"/>
        <sz val="7"/>
        <rFont val="Arial"/>
      </rPr>
      <t>4 micr</t>
    </r>
  </si>
  <si>
    <r>
      <t>CH</t>
    </r>
    <r>
      <rPr>
        <b/>
        <vertAlign val="subscript"/>
        <sz val="7"/>
        <rFont val="Arial"/>
      </rPr>
      <t>4 BB</t>
    </r>
  </si>
  <si>
    <r>
      <rPr>
        <b/>
        <sz val="7"/>
        <rFont val="Symbol"/>
      </rPr>
      <t>d</t>
    </r>
    <r>
      <rPr>
        <b/>
        <vertAlign val="superscript"/>
        <sz val="7"/>
        <rFont val="Arial"/>
      </rPr>
      <t>13</t>
    </r>
    <r>
      <rPr>
        <b/>
        <sz val="7"/>
        <rFont val="Arial"/>
      </rPr>
      <t>C</t>
    </r>
    <r>
      <rPr>
        <b/>
        <vertAlign val="subscript"/>
        <sz val="7"/>
        <rFont val="Arial"/>
      </rPr>
      <t>GEO</t>
    </r>
  </si>
  <si>
    <r>
      <rPr>
        <b/>
        <sz val="7"/>
        <rFont val="Symbol"/>
      </rPr>
      <t>d</t>
    </r>
    <r>
      <rPr>
        <b/>
        <vertAlign val="superscript"/>
        <sz val="7"/>
        <rFont val="Arial"/>
      </rPr>
      <t>13</t>
    </r>
    <r>
      <rPr>
        <b/>
        <sz val="7"/>
        <rFont val="Arial"/>
      </rPr>
      <t>C</t>
    </r>
    <r>
      <rPr>
        <b/>
        <vertAlign val="subscript"/>
        <sz val="7"/>
        <rFont val="Arial"/>
      </rPr>
      <t>microb</t>
    </r>
  </si>
  <si>
    <r>
      <rPr>
        <b/>
        <sz val="7"/>
        <rFont val="Symbol"/>
      </rPr>
      <t>d</t>
    </r>
    <r>
      <rPr>
        <b/>
        <vertAlign val="superscript"/>
        <sz val="7"/>
        <rFont val="Arial"/>
      </rPr>
      <t>13</t>
    </r>
    <r>
      <rPr>
        <b/>
        <sz val="7"/>
        <rFont val="Arial"/>
      </rPr>
      <t>C</t>
    </r>
    <r>
      <rPr>
        <b/>
        <vertAlign val="subscript"/>
        <sz val="7"/>
        <rFont val="Arial"/>
      </rPr>
      <t>BB</t>
    </r>
  </si>
  <si>
    <t>e</t>
  </si>
  <si>
    <r>
      <t xml:space="preserve">Calculated </t>
    </r>
    <r>
      <rPr>
        <b/>
        <sz val="7"/>
        <rFont val="Symbol"/>
      </rPr>
      <t>d</t>
    </r>
    <r>
      <rPr>
        <b/>
        <vertAlign val="superscript"/>
        <sz val="7"/>
        <rFont val="Arial"/>
      </rPr>
      <t>13</t>
    </r>
    <r>
      <rPr>
        <b/>
        <sz val="7"/>
        <rFont val="Arial"/>
      </rPr>
      <t>C</t>
    </r>
    <r>
      <rPr>
        <b/>
        <vertAlign val="subscript"/>
        <sz val="7"/>
        <rFont val="Arial"/>
      </rPr>
      <t>atm</t>
    </r>
  </si>
  <si>
    <r>
      <t xml:space="preserve">Ice core </t>
    </r>
    <r>
      <rPr>
        <b/>
        <sz val="7"/>
        <rFont val="Symbol"/>
      </rPr>
      <t>d</t>
    </r>
    <r>
      <rPr>
        <b/>
        <vertAlign val="superscript"/>
        <sz val="7"/>
        <rFont val="Arial"/>
      </rPr>
      <t>13</t>
    </r>
    <r>
      <rPr>
        <b/>
        <sz val="7"/>
        <rFont val="Arial"/>
      </rPr>
      <t>C</t>
    </r>
    <r>
      <rPr>
        <b/>
        <vertAlign val="subscript"/>
        <sz val="7"/>
        <rFont val="Arial"/>
      </rPr>
      <t>atm</t>
    </r>
  </si>
  <si>
    <t xml:space="preserve">Results of simple isotope mass balance calculations that explored the sensitivity of natural geologic </t>
  </si>
  <si>
    <r>
      <t xml:space="preserve">emission estimates (CH4 </t>
    </r>
    <r>
      <rPr>
        <vertAlign val="subscript"/>
        <sz val="7"/>
        <color theme="1"/>
        <rFont val="Arial"/>
      </rPr>
      <t>GEO</t>
    </r>
    <r>
      <rPr>
        <sz val="7"/>
        <color theme="1"/>
        <rFont val="Arial"/>
      </rPr>
      <t>) to several parameters</t>
    </r>
  </si>
  <si>
    <t>The data are organized following Table 1 in the main text and Tables S1 - S11 in the Supplement of the above 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</si>
</sst>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0.0000"/>
    <numFmt numFmtId="166" formatCode="0.0"/>
    <numFmt numFmtId="167" formatCode="0.0%"/>
  </numFmts>
  <fonts count="2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7"/>
      <color theme="1"/>
      <name val="Arial"/>
    </font>
    <font>
      <sz val="7"/>
      <color theme="1"/>
      <name val="Arial"/>
    </font>
    <font>
      <vertAlign val="subscript"/>
      <sz val="7"/>
      <color theme="1"/>
      <name val="Arial"/>
    </font>
    <font>
      <b/>
      <vertAlign val="superscript"/>
      <sz val="7"/>
      <color theme="1"/>
      <name val="Arial"/>
    </font>
    <font>
      <b/>
      <vertAlign val="subscript"/>
      <sz val="7"/>
      <color theme="1"/>
      <name val="Arial"/>
    </font>
    <font>
      <b/>
      <sz val="7"/>
      <color theme="1"/>
      <name val="Symbol"/>
    </font>
    <font>
      <sz val="10"/>
      <name val="Verdana"/>
    </font>
    <font>
      <vertAlign val="superscript"/>
      <sz val="7"/>
      <color theme="1"/>
      <name val="Arial"/>
    </font>
    <font>
      <sz val="7"/>
      <color theme="1"/>
      <name val="Symbol"/>
    </font>
    <font>
      <sz val="12"/>
      <color theme="1"/>
      <name val="Cambria"/>
    </font>
    <font>
      <i/>
      <sz val="12"/>
      <color theme="1"/>
      <name val="Calibri"/>
      <scheme val="minor"/>
    </font>
    <font>
      <b/>
      <sz val="7"/>
      <name val="Arial"/>
    </font>
    <font>
      <b/>
      <sz val="7"/>
      <name val="Symbol"/>
    </font>
    <font>
      <b/>
      <vertAlign val="superscript"/>
      <sz val="7"/>
      <name val="Arial"/>
    </font>
    <font>
      <b/>
      <vertAlign val="subscript"/>
      <sz val="7"/>
      <name val="Arial"/>
    </font>
    <font>
      <b/>
      <sz val="9"/>
      <name val="Symbol"/>
    </font>
    <font>
      <sz val="7"/>
      <name val="Arial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96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1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0">
    <xf numFmtId="0" fontId="0" fillId="0" borderId="0" xfId="0"/>
    <xf numFmtId="0" fontId="1" fillId="0" borderId="0" xfId="0" applyFont="1" applyAlignment="1">
      <alignment wrapText="1"/>
    </xf>
    <xf numFmtId="0" fontId="5" fillId="0" borderId="1" xfId="0" applyFont="1" applyBorder="1" applyAlignment="1">
      <alignment horizontal="center" wrapText="1"/>
    </xf>
    <xf numFmtId="0" fontId="5" fillId="0" borderId="1" xfId="0" applyFont="1" applyBorder="1" applyAlignment="1">
      <alignment horizontal="center" wrapText="1"/>
    </xf>
    <xf numFmtId="1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 applyAlignment="1">
      <alignment horizontal="left"/>
    </xf>
    <xf numFmtId="1" fontId="6" fillId="0" borderId="0" xfId="0" applyNumberFormat="1" applyFont="1" applyBorder="1" applyAlignment="1">
      <alignment horizontal="center" vertical="top"/>
    </xf>
    <xf numFmtId="1" fontId="6" fillId="0" borderId="0" xfId="0" applyNumberFormat="1" applyFont="1" applyBorder="1" applyAlignment="1">
      <alignment horizontal="left" vertical="top"/>
    </xf>
    <xf numFmtId="1" fontId="6" fillId="0" borderId="2" xfId="0" applyNumberFormat="1" applyFont="1" applyBorder="1" applyAlignment="1">
      <alignment horizontal="center" vertical="top"/>
    </xf>
    <xf numFmtId="1" fontId="6" fillId="0" borderId="2" xfId="0" applyNumberFormat="1" applyFont="1" applyFill="1" applyBorder="1" applyAlignment="1">
      <alignment horizontal="left" vertical="top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/>
    </xf>
    <xf numFmtId="1" fontId="6" fillId="0" borderId="0" xfId="0" applyNumberFormat="1" applyFont="1" applyBorder="1" applyAlignment="1">
      <alignment horizontal="right"/>
    </xf>
    <xf numFmtId="0" fontId="6" fillId="0" borderId="2" xfId="0" applyFont="1" applyBorder="1" applyAlignment="1">
      <alignment horizontal="left"/>
    </xf>
    <xf numFmtId="1" fontId="6" fillId="0" borderId="2" xfId="0" applyNumberFormat="1" applyFont="1" applyBorder="1" applyAlignment="1">
      <alignment horizontal="right"/>
    </xf>
    <xf numFmtId="1" fontId="6" fillId="0" borderId="2" xfId="0" applyNumberFormat="1" applyFont="1" applyBorder="1" applyAlignment="1">
      <alignment horizontal="center"/>
    </xf>
    <xf numFmtId="1" fontId="6" fillId="0" borderId="2" xfId="0" applyNumberFormat="1" applyFont="1" applyBorder="1" applyAlignment="1">
      <alignment horizontal="left"/>
    </xf>
    <xf numFmtId="0" fontId="6" fillId="0" borderId="0" xfId="0" applyFont="1"/>
    <xf numFmtId="0" fontId="5" fillId="0" borderId="0" xfId="0" applyFont="1" applyAlignment="1">
      <alignment wrapText="1"/>
    </xf>
    <xf numFmtId="2" fontId="6" fillId="0" borderId="0" xfId="0" applyNumberFormat="1" applyFont="1"/>
    <xf numFmtId="2" fontId="6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164" fontId="6" fillId="0" borderId="0" xfId="0" applyNumberFormat="1" applyFont="1"/>
    <xf numFmtId="164" fontId="6" fillId="0" borderId="0" xfId="0" applyNumberFormat="1" applyFont="1" applyAlignment="1">
      <alignment horizontal="left"/>
    </xf>
    <xf numFmtId="165" fontId="6" fillId="0" borderId="0" xfId="0" applyNumberFormat="1" applyFont="1"/>
    <xf numFmtId="165" fontId="6" fillId="0" borderId="0" xfId="0" applyNumberFormat="1" applyFont="1" applyAlignment="1">
      <alignment horizontal="left"/>
    </xf>
    <xf numFmtId="0" fontId="5" fillId="0" borderId="0" xfId="0" applyFont="1" applyAlignment="1">
      <alignment horizontal="center" vertical="center" wrapText="1"/>
    </xf>
    <xf numFmtId="166" fontId="6" fillId="0" borderId="0" xfId="0" applyNumberFormat="1" applyFont="1"/>
    <xf numFmtId="166" fontId="6" fillId="0" borderId="0" xfId="0" applyNumberFormat="1" applyFont="1" applyAlignment="1">
      <alignment horizontal="left"/>
    </xf>
    <xf numFmtId="166" fontId="6" fillId="0" borderId="0" xfId="0" applyNumberFormat="1" applyFont="1" applyAlignment="1">
      <alignment horizontal="right"/>
    </xf>
    <xf numFmtId="166" fontId="6" fillId="0" borderId="2" xfId="0" applyNumberFormat="1" applyFont="1" applyBorder="1"/>
    <xf numFmtId="166" fontId="6" fillId="0" borderId="2" xfId="0" applyNumberFormat="1" applyFont="1" applyBorder="1" applyAlignment="1">
      <alignment horizontal="left"/>
    </xf>
    <xf numFmtId="0" fontId="6" fillId="0" borderId="2" xfId="0" applyFont="1" applyBorder="1"/>
    <xf numFmtId="0" fontId="0" fillId="0" borderId="0" xfId="0" applyAlignment="1"/>
    <xf numFmtId="0" fontId="5" fillId="0" borderId="1" xfId="0" applyFont="1" applyBorder="1" applyAlignment="1">
      <alignment vertical="center"/>
    </xf>
    <xf numFmtId="0" fontId="6" fillId="0" borderId="0" xfId="0" applyFont="1" applyAlignment="1"/>
    <xf numFmtId="0" fontId="6" fillId="0" borderId="2" xfId="0" applyFont="1" applyBorder="1" applyAlignment="1"/>
    <xf numFmtId="0" fontId="5" fillId="0" borderId="1" xfId="0" applyFont="1" applyBorder="1" applyAlignment="1">
      <alignment horizontal="left" vertical="center"/>
    </xf>
    <xf numFmtId="2" fontId="6" fillId="0" borderId="2" xfId="0" applyNumberFormat="1" applyFont="1" applyBorder="1"/>
    <xf numFmtId="2" fontId="6" fillId="0" borderId="2" xfId="0" applyNumberFormat="1" applyFont="1" applyBorder="1" applyAlignment="1">
      <alignment horizontal="left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6" fillId="0" borderId="0" xfId="0" applyFont="1" applyAlignment="1">
      <alignment horizontal="right"/>
    </xf>
    <xf numFmtId="1" fontId="6" fillId="0" borderId="0" xfId="0" applyNumberFormat="1" applyFont="1"/>
    <xf numFmtId="1" fontId="6" fillId="0" borderId="0" xfId="0" applyNumberFormat="1" applyFont="1" applyAlignment="1">
      <alignment horizontal="left"/>
    </xf>
    <xf numFmtId="0" fontId="6" fillId="0" borderId="2" xfId="0" applyFont="1" applyBorder="1" applyAlignment="1">
      <alignment horizontal="right"/>
    </xf>
    <xf numFmtId="1" fontId="6" fillId="0" borderId="2" xfId="0" applyNumberFormat="1" applyFont="1" applyBorder="1"/>
    <xf numFmtId="0" fontId="6" fillId="0" borderId="0" xfId="0" applyFont="1" applyFill="1" applyBorder="1" applyAlignment="1">
      <alignment horizontal="left"/>
    </xf>
    <xf numFmtId="0" fontId="6" fillId="0" borderId="0" xfId="0" applyFont="1" applyAlignment="1">
      <alignment wrapText="1"/>
    </xf>
    <xf numFmtId="0" fontId="1" fillId="0" borderId="0" xfId="0" applyFont="1"/>
    <xf numFmtId="0" fontId="0" fillId="0" borderId="0" xfId="0" applyAlignment="1">
      <alignment wrapText="1"/>
    </xf>
    <xf numFmtId="0" fontId="6" fillId="0" borderId="0" xfId="0" applyFont="1" applyAlignment="1">
      <alignment horizontal="center" wrapText="1"/>
    </xf>
    <xf numFmtId="0" fontId="5" fillId="0" borderId="0" xfId="0" applyFont="1"/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 wrapText="1"/>
    </xf>
    <xf numFmtId="9" fontId="6" fillId="0" borderId="0" xfId="0" applyNumberFormat="1" applyFont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6" fillId="0" borderId="2" xfId="0" applyFont="1" applyBorder="1" applyAlignment="1">
      <alignment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6" fillId="0" borderId="0" xfId="0" applyNumberFormat="1" applyFont="1" applyAlignment="1">
      <alignment vertical="center" wrapText="1"/>
    </xf>
    <xf numFmtId="0" fontId="6" fillId="0" borderId="0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vertical="center"/>
    </xf>
    <xf numFmtId="0" fontId="6" fillId="0" borderId="0" xfId="0" applyNumberFormat="1" applyFont="1" applyBorder="1" applyAlignment="1">
      <alignment vertical="center" wrapText="1"/>
    </xf>
    <xf numFmtId="0" fontId="6" fillId="0" borderId="0" xfId="0" applyNumberFormat="1" applyFont="1" applyAlignment="1">
      <alignment wrapText="1"/>
    </xf>
    <xf numFmtId="0" fontId="0" fillId="0" borderId="0" xfId="0" applyNumberFormat="1"/>
    <xf numFmtId="0" fontId="6" fillId="0" borderId="0" xfId="0" applyNumberFormat="1" applyFont="1" applyAlignment="1">
      <alignment horizontal="left" wrapText="1"/>
    </xf>
    <xf numFmtId="0" fontId="6" fillId="0" borderId="0" xfId="0" applyNumberFormat="1" applyFont="1" applyAlignment="1">
      <alignment horizontal="center" wrapText="1"/>
    </xf>
    <xf numFmtId="0" fontId="0" fillId="0" borderId="0" xfId="0" applyNumberFormat="1" applyAlignment="1">
      <alignment horizontal="center"/>
    </xf>
    <xf numFmtId="0" fontId="6" fillId="0" borderId="0" xfId="0" applyNumberFormat="1" applyFont="1" applyBorder="1" applyAlignment="1">
      <alignment horizontal="right" vertical="center" wrapText="1"/>
    </xf>
    <xf numFmtId="0" fontId="6" fillId="0" borderId="0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right" vertical="center" wrapText="1"/>
    </xf>
    <xf numFmtId="0" fontId="6" fillId="0" borderId="2" xfId="0" applyNumberFormat="1" applyFont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0" fillId="0" borderId="0" xfId="0" applyAlignment="1">
      <alignment horizontal="right"/>
    </xf>
    <xf numFmtId="164" fontId="6" fillId="0" borderId="2" xfId="0" applyNumberFormat="1" applyFont="1" applyBorder="1" applyAlignment="1">
      <alignment horizontal="right" vertical="center" wrapText="1"/>
    </xf>
    <xf numFmtId="0" fontId="0" fillId="0" borderId="0" xfId="0" applyAlignment="1">
      <alignment horizontal="left"/>
    </xf>
    <xf numFmtId="166" fontId="6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10" fontId="6" fillId="0" borderId="0" xfId="0" quotePrefix="1" applyNumberFormat="1" applyFont="1" applyAlignment="1">
      <alignment horizontal="center" vertical="center"/>
    </xf>
    <xf numFmtId="0" fontId="6" fillId="0" borderId="0" xfId="0" quotePrefix="1" applyFont="1" applyAlignment="1">
      <alignment horizontal="center" vertical="center"/>
    </xf>
    <xf numFmtId="0" fontId="6" fillId="0" borderId="2" xfId="0" quotePrefix="1" applyFont="1" applyBorder="1" applyAlignment="1">
      <alignment horizontal="center" vertical="center"/>
    </xf>
    <xf numFmtId="0" fontId="6" fillId="0" borderId="0" xfId="0" quotePrefix="1" applyFont="1" applyAlignment="1">
      <alignment vertical="center"/>
    </xf>
    <xf numFmtId="167" fontId="6" fillId="0" borderId="0" xfId="0" applyNumberFormat="1" applyFont="1" applyAlignment="1">
      <alignment horizontal="center" vertical="center"/>
    </xf>
    <xf numFmtId="167" fontId="6" fillId="0" borderId="2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right" vertical="center"/>
    </xf>
    <xf numFmtId="1" fontId="6" fillId="0" borderId="0" xfId="0" applyNumberFormat="1" applyFont="1" applyBorder="1" applyAlignment="1">
      <alignment horizontal="center" vertical="center"/>
    </xf>
    <xf numFmtId="1" fontId="6" fillId="0" borderId="0" xfId="0" applyNumberFormat="1" applyFont="1" applyBorder="1" applyAlignment="1">
      <alignment horizontal="left" vertical="center"/>
    </xf>
    <xf numFmtId="0" fontId="6" fillId="0" borderId="2" xfId="0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right" vertical="center"/>
    </xf>
    <xf numFmtId="1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left" vertical="center"/>
    </xf>
    <xf numFmtId="0" fontId="5" fillId="0" borderId="1" xfId="0" applyFont="1" applyBorder="1" applyAlignment="1">
      <alignment horizontal="center" wrapText="1"/>
    </xf>
    <xf numFmtId="0" fontId="6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wrapText="1"/>
    </xf>
    <xf numFmtId="10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7" fontId="6" fillId="0" borderId="1" xfId="0" applyNumberFormat="1" applyFont="1" applyBorder="1" applyAlignment="1">
      <alignment horizontal="center" vertical="center" wrapText="1"/>
    </xf>
    <xf numFmtId="0" fontId="6" fillId="0" borderId="0" xfId="0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/>
    </xf>
    <xf numFmtId="0" fontId="6" fillId="0" borderId="0" xfId="0" applyFont="1" applyAlignment="1">
      <alignment horizontal="right" vertical="center" wrapText="1"/>
    </xf>
    <xf numFmtId="0" fontId="0" fillId="0" borderId="0" xfId="0" applyNumberFormat="1" applyAlignment="1"/>
    <xf numFmtId="0" fontId="14" fillId="0" borderId="0" xfId="0" applyFont="1" applyAlignment="1">
      <alignment vertical="center"/>
    </xf>
    <xf numFmtId="0" fontId="15" fillId="0" borderId="0" xfId="0" applyFont="1"/>
    <xf numFmtId="0" fontId="6" fillId="0" borderId="0" xfId="0" quotePrefix="1" applyFont="1" applyAlignment="1">
      <alignment horizontal="center"/>
    </xf>
    <xf numFmtId="0" fontId="6" fillId="0" borderId="2" xfId="0" quotePrefix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quotePrefix="1" applyFont="1" applyBorder="1" applyAlignment="1">
      <alignment horizontal="center"/>
    </xf>
    <xf numFmtId="0" fontId="0" fillId="0" borderId="0" xfId="0" applyFont="1"/>
    <xf numFmtId="0" fontId="6" fillId="0" borderId="0" xfId="0" applyFont="1" applyFill="1" applyBorder="1" applyAlignment="1"/>
    <xf numFmtId="0" fontId="6" fillId="0" borderId="0" xfId="0" applyFont="1" applyFill="1" applyBorder="1"/>
    <xf numFmtId="0" fontId="6" fillId="0" borderId="1" xfId="0" applyFont="1" applyBorder="1"/>
    <xf numFmtId="0" fontId="16" fillId="0" borderId="1" xfId="0" applyFont="1" applyBorder="1" applyAlignment="1">
      <alignment horizontal="center" wrapText="1"/>
    </xf>
    <xf numFmtId="2" fontId="16" fillId="0" borderId="1" xfId="0" applyNumberFormat="1" applyFont="1" applyBorder="1" applyAlignment="1">
      <alignment horizontal="center" wrapText="1"/>
    </xf>
    <xf numFmtId="0" fontId="16" fillId="0" borderId="0" xfId="0" applyFont="1"/>
    <xf numFmtId="0" fontId="21" fillId="0" borderId="0" xfId="0" applyFont="1" applyAlignment="1">
      <alignment horizontal="center"/>
    </xf>
    <xf numFmtId="0" fontId="20" fillId="0" borderId="0" xfId="0" applyFont="1"/>
    <xf numFmtId="2" fontId="16" fillId="0" borderId="0" xfId="0" applyNumberFormat="1" applyFont="1" applyAlignment="1">
      <alignment wrapText="1"/>
    </xf>
    <xf numFmtId="2" fontId="21" fillId="0" borderId="0" xfId="0" applyNumberFormat="1" applyFont="1" applyAlignment="1">
      <alignment horizontal="center" wrapText="1"/>
    </xf>
    <xf numFmtId="2" fontId="6" fillId="0" borderId="0" xfId="0" applyNumberFormat="1" applyFont="1" applyAlignment="1">
      <alignment horizontal="center" wrapText="1"/>
    </xf>
    <xf numFmtId="2" fontId="0" fillId="0" borderId="0" xfId="0" applyNumberFormat="1" applyAlignment="1">
      <alignment wrapText="1"/>
    </xf>
    <xf numFmtId="2" fontId="6" fillId="0" borderId="0" xfId="0" applyNumberFormat="1" applyFont="1" applyAlignment="1">
      <alignment wrapText="1"/>
    </xf>
    <xf numFmtId="2" fontId="16" fillId="0" borderId="2" xfId="0" applyNumberFormat="1" applyFont="1" applyBorder="1" applyAlignment="1">
      <alignment wrapText="1"/>
    </xf>
    <xf numFmtId="0" fontId="21" fillId="0" borderId="2" xfId="0" applyFont="1" applyBorder="1" applyAlignment="1">
      <alignment horizontal="center" wrapText="1"/>
    </xf>
    <xf numFmtId="2" fontId="0" fillId="0" borderId="0" xfId="0" applyNumberFormat="1"/>
  </cellXfs>
  <cellStyles count="19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Normal" xfId="0" builtinId="0"/>
    <cellStyle name="Normal 2" xfId="1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4"/>
  <sheetViews>
    <sheetView zoomScale="125" zoomScaleNormal="125" zoomScalePageLayoutView="125" workbookViewId="0">
      <selection activeCell="A15" sqref="A15"/>
    </sheetView>
  </sheetViews>
  <sheetFormatPr baseColWidth="10" defaultRowHeight="15" x14ac:dyDescent="0"/>
  <sheetData>
    <row r="1" spans="1:1">
      <c r="A1" s="69" t="s">
        <v>153</v>
      </c>
    </row>
    <row r="2" spans="1:1">
      <c r="A2" s="69" t="s">
        <v>104</v>
      </c>
    </row>
    <row r="3" spans="1:1">
      <c r="A3" s="69"/>
    </row>
    <row r="4" spans="1:1">
      <c r="A4" t="s">
        <v>105</v>
      </c>
    </row>
    <row r="5" spans="1:1">
      <c r="A5" s="116" t="s">
        <v>107</v>
      </c>
    </row>
    <row r="6" spans="1:1">
      <c r="A6" s="69"/>
    </row>
    <row r="7" spans="1:1">
      <c r="A7" t="s">
        <v>106</v>
      </c>
    </row>
    <row r="9" spans="1:1">
      <c r="A9" s="117" t="s">
        <v>108</v>
      </c>
    </row>
    <row r="10" spans="1:1">
      <c r="A10" t="s">
        <v>109</v>
      </c>
    </row>
    <row r="11" spans="1:1">
      <c r="A11" t="s">
        <v>110</v>
      </c>
    </row>
    <row r="12" spans="1:1">
      <c r="A12" s="118" t="s">
        <v>111</v>
      </c>
    </row>
    <row r="14" spans="1:1">
      <c r="A14" t="s">
        <v>180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00" zoomScaleNormal="200" zoomScalePageLayoutView="200" workbookViewId="0">
      <selection activeCell="B12" sqref="B12"/>
    </sheetView>
  </sheetViews>
  <sheetFormatPr baseColWidth="10" defaultRowHeight="15" x14ac:dyDescent="0"/>
  <cols>
    <col min="2" max="4" width="14.33203125" customWidth="1"/>
    <col min="5" max="5" width="15.6640625" customWidth="1"/>
  </cols>
  <sheetData>
    <row r="1" spans="1:4" s="17" customFormat="1" ht="10"/>
    <row r="2" spans="1:4" s="17" customFormat="1" ht="28" customHeight="1">
      <c r="A2" s="107" t="s">
        <v>17</v>
      </c>
      <c r="B2" s="109" t="s">
        <v>99</v>
      </c>
      <c r="C2" s="109"/>
      <c r="D2" s="109"/>
    </row>
    <row r="3" spans="1:4" s="56" customFormat="1" ht="35" customHeight="1">
      <c r="A3" s="108"/>
      <c r="B3" s="95" t="s">
        <v>98</v>
      </c>
      <c r="C3" s="95" t="s">
        <v>96</v>
      </c>
      <c r="D3" s="95" t="s">
        <v>97</v>
      </c>
    </row>
    <row r="4" spans="1:4" s="86" customFormat="1" ht="15" customHeight="1">
      <c r="A4" s="86" t="s">
        <v>1</v>
      </c>
      <c r="B4" s="93">
        <v>0.10090384615384618</v>
      </c>
      <c r="C4" s="93">
        <v>0.22015384615384614</v>
      </c>
      <c r="D4" s="93">
        <v>0.15092307692307705</v>
      </c>
    </row>
    <row r="5" spans="1:4" s="86" customFormat="1" ht="15" customHeight="1">
      <c r="A5" s="86" t="s">
        <v>2</v>
      </c>
      <c r="B5" s="93">
        <v>0.10678947368421046</v>
      </c>
      <c r="C5" s="93">
        <v>0.17910526315789466</v>
      </c>
      <c r="D5" s="93">
        <v>0.19486842105263158</v>
      </c>
    </row>
    <row r="6" spans="1:4" s="86" customFormat="1" ht="15" customHeight="1">
      <c r="A6" s="86" t="s">
        <v>3</v>
      </c>
      <c r="B6" s="93">
        <v>9.8942857142857096E-2</v>
      </c>
      <c r="C6" s="93">
        <v>0.20111428571428572</v>
      </c>
      <c r="D6" s="93">
        <v>0.16717142857142861</v>
      </c>
    </row>
    <row r="7" spans="1:4" s="86" customFormat="1" ht="15" customHeight="1">
      <c r="A7" s="86" t="s">
        <v>4</v>
      </c>
      <c r="B7" s="93">
        <v>0.24152499999999999</v>
      </c>
      <c r="C7" s="93">
        <v>0.13407500000000006</v>
      </c>
      <c r="D7" s="93">
        <v>9.1700000000000004E-2</v>
      </c>
    </row>
    <row r="8" spans="1:4" s="86" customFormat="1" ht="15" customHeight="1">
      <c r="A8" s="87" t="s">
        <v>5</v>
      </c>
      <c r="B8" s="94">
        <v>0.11148571428571431</v>
      </c>
      <c r="C8" s="94">
        <v>0.2032571428571428</v>
      </c>
      <c r="D8" s="94">
        <v>0.14954285714285717</v>
      </c>
    </row>
    <row r="9" spans="1:4" s="17" customFormat="1" ht="10"/>
    <row r="10" spans="1:4" s="17" customFormat="1" ht="10">
      <c r="A10" s="17" t="s">
        <v>156</v>
      </c>
    </row>
    <row r="11" spans="1:4" s="17" customFormat="1" ht="10"/>
  </sheetData>
  <mergeCells count="2">
    <mergeCell ref="A2:A3"/>
    <mergeCell ref="B2:D2"/>
  </mergeCells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200" zoomScaleNormal="200" zoomScalePageLayoutView="200" workbookViewId="0">
      <selection activeCell="A14" sqref="A14"/>
    </sheetView>
  </sheetViews>
  <sheetFormatPr baseColWidth="10" defaultRowHeight="15" x14ac:dyDescent="0"/>
  <cols>
    <col min="1" max="1" width="17.33203125" style="48" customWidth="1"/>
    <col min="2" max="2" width="6.6640625" style="48" customWidth="1"/>
    <col min="3" max="4" width="8" style="48" customWidth="1"/>
    <col min="5" max="5" width="9" style="48" customWidth="1"/>
    <col min="6" max="6" width="7.6640625" style="48" customWidth="1"/>
    <col min="7" max="7" width="8.83203125" style="48" customWidth="1"/>
  </cols>
  <sheetData>
    <row r="1" spans="1:7" ht="6" customHeight="1"/>
    <row r="2" spans="1:7" s="49" customFormat="1" ht="26" customHeight="1">
      <c r="A2" s="60" t="s">
        <v>42</v>
      </c>
      <c r="B2" s="3" t="s">
        <v>64</v>
      </c>
      <c r="C2" s="3" t="s">
        <v>65</v>
      </c>
      <c r="D2" s="3" t="s">
        <v>44</v>
      </c>
      <c r="E2"/>
      <c r="F2"/>
      <c r="G2"/>
    </row>
    <row r="3" spans="1:7" s="57" customFormat="1" ht="28" customHeight="1">
      <c r="A3" s="56" t="s">
        <v>56</v>
      </c>
      <c r="B3" s="58"/>
      <c r="C3" s="58">
        <v>0.3</v>
      </c>
      <c r="D3" s="58">
        <v>39</v>
      </c>
      <c r="E3"/>
      <c r="F3"/>
      <c r="G3"/>
    </row>
    <row r="4" spans="1:7" s="57" customFormat="1" ht="34" customHeight="1">
      <c r="A4" s="56" t="s">
        <v>69</v>
      </c>
      <c r="B4" s="58"/>
      <c r="C4" s="58">
        <v>1.8</v>
      </c>
      <c r="D4" s="58" t="s">
        <v>100</v>
      </c>
      <c r="E4"/>
      <c r="F4"/>
      <c r="G4"/>
    </row>
    <row r="5" spans="1:7" s="57" customFormat="1" ht="42" customHeight="1">
      <c r="A5" s="56" t="s">
        <v>58</v>
      </c>
      <c r="B5" s="59">
        <v>0.43</v>
      </c>
      <c r="C5" s="59">
        <v>7.0000000000000007E-2</v>
      </c>
      <c r="D5" s="58">
        <v>61</v>
      </c>
      <c r="E5"/>
      <c r="F5"/>
      <c r="G5"/>
    </row>
    <row r="6" spans="1:7" s="57" customFormat="1" ht="21">
      <c r="A6" s="61" t="s">
        <v>59</v>
      </c>
      <c r="B6" s="79">
        <v>2.75</v>
      </c>
      <c r="C6" s="79">
        <v>0.03</v>
      </c>
      <c r="D6" s="79">
        <v>56</v>
      </c>
      <c r="E6"/>
      <c r="F6"/>
      <c r="G6"/>
    </row>
    <row r="7" spans="1:7" s="69" customFormat="1">
      <c r="A7" s="68"/>
      <c r="B7" s="68"/>
      <c r="C7" s="68"/>
      <c r="D7" s="68"/>
      <c r="E7" s="68"/>
      <c r="F7" s="68"/>
      <c r="G7" s="68"/>
    </row>
    <row r="8" spans="1:7">
      <c r="A8" s="35" t="s">
        <v>157</v>
      </c>
    </row>
    <row r="9" spans="1:7">
      <c r="A9" s="35" t="s">
        <v>158</v>
      </c>
      <c r="B9" s="35"/>
      <c r="F9" s="35"/>
    </row>
    <row r="10" spans="1:7">
      <c r="B10" s="35"/>
      <c r="F10" s="35"/>
    </row>
    <row r="11" spans="1:7">
      <c r="B11" s="35"/>
      <c r="F11" s="35"/>
    </row>
    <row r="12" spans="1:7">
      <c r="B12" s="35"/>
      <c r="F12" s="35"/>
    </row>
    <row r="13" spans="1:7">
      <c r="B13" s="35"/>
      <c r="F13" s="35"/>
    </row>
    <row r="14" spans="1:7">
      <c r="B14" s="35"/>
      <c r="F14" s="35"/>
    </row>
    <row r="15" spans="1:7">
      <c r="F15" s="35"/>
    </row>
  </sheetData>
  <phoneticPr fontId="2" type="noConversion"/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"/>
  <sheetViews>
    <sheetView tabSelected="1" zoomScale="200" zoomScaleNormal="200" zoomScalePageLayoutView="200" workbookViewId="0">
      <selection activeCell="R21" sqref="R21"/>
    </sheetView>
  </sheetViews>
  <sheetFormatPr baseColWidth="10" defaultRowHeight="15" x14ac:dyDescent="0"/>
  <cols>
    <col min="1" max="1" width="13.6640625" style="48" customWidth="1"/>
    <col min="2" max="2" width="4.6640625" style="48" customWidth="1"/>
    <col min="3" max="3" width="1.33203125" style="48" customWidth="1"/>
    <col min="4" max="4" width="4.33203125" style="48" customWidth="1"/>
    <col min="5" max="5" width="4" style="48" customWidth="1"/>
    <col min="6" max="6" width="1.1640625" style="48" customWidth="1"/>
    <col min="7" max="7" width="4.33203125" style="48" customWidth="1"/>
    <col min="8" max="8" width="4.5" style="48" customWidth="1"/>
    <col min="9" max="9" width="1.1640625" style="48" customWidth="1"/>
    <col min="10" max="10" width="4.33203125" style="48" customWidth="1"/>
    <col min="11" max="11" width="4.83203125" style="48" customWidth="1"/>
    <col min="12" max="12" width="1.5" style="48" customWidth="1"/>
    <col min="13" max="13" width="4.33203125" style="48" customWidth="1"/>
    <col min="14" max="14" width="4.6640625" style="48" customWidth="1"/>
    <col min="15" max="15" width="1.5" style="48" customWidth="1"/>
    <col min="16" max="16" width="3.6640625" style="48" customWidth="1"/>
    <col min="17" max="17" width="7.1640625" style="48" customWidth="1"/>
  </cols>
  <sheetData>
    <row r="1" spans="1:17" ht="6" customHeight="1"/>
    <row r="2" spans="1:17" s="57" customFormat="1" ht="20" customHeight="1">
      <c r="A2" s="60" t="s">
        <v>42</v>
      </c>
      <c r="B2" s="110" t="s">
        <v>1</v>
      </c>
      <c r="C2" s="110"/>
      <c r="D2" s="110"/>
      <c r="E2" s="110" t="s">
        <v>2</v>
      </c>
      <c r="F2" s="110"/>
      <c r="G2" s="110"/>
      <c r="H2" s="111" t="s">
        <v>3</v>
      </c>
      <c r="I2" s="111"/>
      <c r="J2" s="111"/>
      <c r="K2" s="112" t="s">
        <v>4</v>
      </c>
      <c r="L2" s="112"/>
      <c r="M2" s="112"/>
      <c r="N2" s="110" t="s">
        <v>5</v>
      </c>
      <c r="O2" s="110"/>
      <c r="P2" s="110"/>
      <c r="Q2" s="75" t="s">
        <v>44</v>
      </c>
    </row>
    <row r="3" spans="1:17" s="66" customFormat="1" ht="42">
      <c r="A3" s="64" t="s">
        <v>57</v>
      </c>
      <c r="B3" s="73">
        <v>8.4</v>
      </c>
      <c r="C3" s="65" t="s">
        <v>8</v>
      </c>
      <c r="D3" s="74">
        <v>2.7</v>
      </c>
      <c r="E3" s="80"/>
      <c r="F3"/>
      <c r="G3" s="82"/>
      <c r="H3" s="80"/>
      <c r="I3"/>
      <c r="J3" s="82"/>
      <c r="K3" s="73">
        <v>19.600000000000001</v>
      </c>
      <c r="L3" s="65" t="s">
        <v>8</v>
      </c>
      <c r="M3" s="74">
        <v>5.5</v>
      </c>
      <c r="N3" s="80"/>
      <c r="O3"/>
      <c r="P3" s="82"/>
      <c r="Q3" s="65">
        <v>39</v>
      </c>
    </row>
    <row r="4" spans="1:17" s="66" customFormat="1" ht="30">
      <c r="A4" s="67" t="s">
        <v>63</v>
      </c>
      <c r="B4" s="73">
        <v>27.4</v>
      </c>
      <c r="C4" s="65" t="s">
        <v>8</v>
      </c>
      <c r="D4" s="74">
        <v>3.9</v>
      </c>
      <c r="E4" s="80"/>
      <c r="F4"/>
      <c r="G4" s="82"/>
      <c r="H4" s="80"/>
      <c r="I4"/>
      <c r="J4" s="82"/>
      <c r="K4" s="73">
        <v>43.5</v>
      </c>
      <c r="L4" s="65" t="s">
        <v>8</v>
      </c>
      <c r="M4" s="74">
        <v>7.5</v>
      </c>
      <c r="N4" s="80"/>
      <c r="O4"/>
      <c r="P4" s="82"/>
      <c r="Q4" s="65" t="s">
        <v>101</v>
      </c>
    </row>
    <row r="5" spans="1:17" s="66" customFormat="1">
      <c r="A5" s="64" t="s">
        <v>60</v>
      </c>
      <c r="B5" s="73">
        <v>9.5</v>
      </c>
      <c r="C5" s="65" t="s">
        <v>8</v>
      </c>
      <c r="D5" s="74">
        <v>1.3</v>
      </c>
      <c r="E5" s="80"/>
      <c r="F5"/>
      <c r="G5" s="82"/>
      <c r="H5" s="80"/>
      <c r="I5"/>
      <c r="J5" s="82"/>
      <c r="K5" s="73">
        <v>9.4</v>
      </c>
      <c r="L5" s="65" t="s">
        <v>8</v>
      </c>
      <c r="M5" s="74">
        <v>1.3</v>
      </c>
      <c r="N5" s="80"/>
      <c r="O5"/>
      <c r="P5" s="82"/>
      <c r="Q5" s="58" t="s">
        <v>102</v>
      </c>
    </row>
    <row r="6" spans="1:17" s="66" customFormat="1">
      <c r="A6" s="56" t="s">
        <v>43</v>
      </c>
      <c r="B6" s="73">
        <v>77</v>
      </c>
      <c r="C6" s="65" t="s">
        <v>8</v>
      </c>
      <c r="D6" s="74">
        <v>14</v>
      </c>
      <c r="E6" s="73">
        <v>90</v>
      </c>
      <c r="F6" s="65" t="s">
        <v>8</v>
      </c>
      <c r="G6" s="74">
        <v>6</v>
      </c>
      <c r="H6" s="73">
        <v>64</v>
      </c>
      <c r="I6" s="65" t="s">
        <v>8</v>
      </c>
      <c r="J6" s="74">
        <v>5</v>
      </c>
      <c r="K6" s="73">
        <v>92</v>
      </c>
      <c r="L6" s="65" t="s">
        <v>8</v>
      </c>
      <c r="M6" s="74">
        <v>14</v>
      </c>
      <c r="N6" s="73">
        <v>61</v>
      </c>
      <c r="O6" s="65" t="s">
        <v>8</v>
      </c>
      <c r="P6" s="74">
        <v>7</v>
      </c>
      <c r="Q6" s="58"/>
    </row>
    <row r="7" spans="1:17" s="66" customFormat="1" ht="10" customHeight="1">
      <c r="A7" s="114" t="s">
        <v>45</v>
      </c>
      <c r="B7" s="115">
        <v>11715</v>
      </c>
      <c r="C7" s="65" t="s">
        <v>11</v>
      </c>
      <c r="D7" s="74">
        <v>35</v>
      </c>
      <c r="E7" s="113">
        <v>11559</v>
      </c>
      <c r="F7" s="65" t="s">
        <v>11</v>
      </c>
      <c r="G7" s="74">
        <v>9</v>
      </c>
      <c r="H7" s="113">
        <v>11515</v>
      </c>
      <c r="I7" s="65" t="s">
        <v>11</v>
      </c>
      <c r="J7" s="74">
        <v>5</v>
      </c>
      <c r="K7" s="113">
        <v>11453</v>
      </c>
      <c r="L7" s="65" t="s">
        <v>11</v>
      </c>
      <c r="M7" s="74">
        <v>16</v>
      </c>
      <c r="N7" s="113">
        <v>11357</v>
      </c>
      <c r="O7" s="65" t="s">
        <v>11</v>
      </c>
      <c r="P7" s="74">
        <v>43</v>
      </c>
      <c r="Q7" s="58"/>
    </row>
    <row r="8" spans="1:17" s="66" customFormat="1" ht="9" customHeight="1">
      <c r="A8" s="114"/>
      <c r="B8" s="115"/>
      <c r="C8" s="71" t="s">
        <v>12</v>
      </c>
      <c r="D8" s="70">
        <v>38</v>
      </c>
      <c r="E8" s="113"/>
      <c r="F8" s="71" t="s">
        <v>12</v>
      </c>
      <c r="G8" s="70">
        <v>11</v>
      </c>
      <c r="H8" s="113"/>
      <c r="I8" s="71" t="s">
        <v>12</v>
      </c>
      <c r="J8" s="70">
        <v>9</v>
      </c>
      <c r="K8" s="113"/>
      <c r="L8" s="71" t="s">
        <v>12</v>
      </c>
      <c r="M8" s="70">
        <v>25</v>
      </c>
      <c r="N8" s="113"/>
      <c r="O8" s="71" t="s">
        <v>12</v>
      </c>
      <c r="P8" s="74">
        <v>36</v>
      </c>
      <c r="Q8" s="58"/>
    </row>
    <row r="9" spans="1:17" s="66" customFormat="1" ht="21">
      <c r="A9" s="61" t="s">
        <v>68</v>
      </c>
      <c r="B9" s="76">
        <v>-1.5900000000000001E-2</v>
      </c>
      <c r="C9" s="77" t="s">
        <v>8</v>
      </c>
      <c r="D9" s="78">
        <v>4.4600000000000001E-2</v>
      </c>
      <c r="E9" s="81">
        <v>2.75E-2</v>
      </c>
      <c r="F9" s="77" t="s">
        <v>8</v>
      </c>
      <c r="G9" s="78">
        <v>3.2800000000000003E-2</v>
      </c>
      <c r="H9" s="81">
        <v>2.24E-2</v>
      </c>
      <c r="I9" s="77" t="s">
        <v>8</v>
      </c>
      <c r="J9" s="78">
        <v>3.0599999999999999E-2</v>
      </c>
      <c r="K9" s="81">
        <v>-6.9999999999999999E-4</v>
      </c>
      <c r="L9" s="77" t="s">
        <v>8</v>
      </c>
      <c r="M9" s="78">
        <v>3.5299999999999998E-2</v>
      </c>
      <c r="N9" s="81">
        <v>8.6999999999999994E-3</v>
      </c>
      <c r="O9" s="77" t="s">
        <v>8</v>
      </c>
      <c r="P9" s="78">
        <v>3.0700000000000002E-2</v>
      </c>
      <c r="Q9" s="79"/>
    </row>
    <row r="10" spans="1:17" s="72" customFormat="1">
      <c r="A10" s="71"/>
      <c r="B10" s="71"/>
      <c r="N10" s="71"/>
      <c r="O10" s="71"/>
      <c r="P10" s="71"/>
      <c r="Q10" s="71"/>
    </row>
    <row r="11" spans="1:17">
      <c r="A11" s="35" t="s">
        <v>159</v>
      </c>
    </row>
    <row r="12" spans="1:17">
      <c r="A12" s="35" t="s">
        <v>160</v>
      </c>
      <c r="B12" s="35"/>
      <c r="C12" s="35"/>
      <c r="D12" s="35"/>
      <c r="N12" s="35"/>
      <c r="O12" s="35"/>
      <c r="P12" s="35"/>
    </row>
    <row r="13" spans="1:17">
      <c r="B13" s="35"/>
      <c r="C13" s="35"/>
      <c r="D13" s="35"/>
      <c r="N13" s="35"/>
      <c r="O13" s="35"/>
      <c r="P13" s="35"/>
    </row>
    <row r="14" spans="1:17">
      <c r="B14" s="35"/>
      <c r="C14" s="35"/>
      <c r="D14" s="35"/>
      <c r="N14" s="35"/>
      <c r="O14" s="35"/>
      <c r="P14" s="35"/>
    </row>
    <row r="15" spans="1:17">
      <c r="B15" s="35"/>
      <c r="C15" s="35"/>
      <c r="D15" s="35"/>
      <c r="N15" s="35"/>
      <c r="O15" s="35"/>
      <c r="P15" s="35"/>
    </row>
    <row r="16" spans="1:17">
      <c r="B16" s="35"/>
      <c r="C16" s="35"/>
      <c r="D16" s="35"/>
      <c r="N16" s="35"/>
      <c r="O16" s="35"/>
      <c r="P16" s="35"/>
    </row>
    <row r="17" spans="2:16">
      <c r="B17" s="35"/>
      <c r="C17" s="35"/>
      <c r="D17" s="35"/>
      <c r="N17" s="35"/>
      <c r="O17" s="35"/>
      <c r="P17" s="35"/>
    </row>
    <row r="18" spans="2:16">
      <c r="N18" s="35"/>
      <c r="O18" s="35"/>
      <c r="P18" s="35"/>
    </row>
  </sheetData>
  <mergeCells count="11">
    <mergeCell ref="N7:N8"/>
    <mergeCell ref="A7:A8"/>
    <mergeCell ref="B7:B8"/>
    <mergeCell ref="E7:E8"/>
    <mergeCell ref="H7:H8"/>
    <mergeCell ref="K7:K8"/>
    <mergeCell ref="B2:D2"/>
    <mergeCell ref="E2:G2"/>
    <mergeCell ref="H2:J2"/>
    <mergeCell ref="K2:M2"/>
    <mergeCell ref="N2:P2"/>
  </mergeCells>
  <phoneticPr fontId="2" type="noConversion"/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"/>
  <sheetViews>
    <sheetView zoomScale="200" zoomScaleNormal="200" zoomScalePageLayoutView="200" workbookViewId="0">
      <selection activeCell="C10" sqref="C10"/>
    </sheetView>
  </sheetViews>
  <sheetFormatPr baseColWidth="10" defaultRowHeight="15" x14ac:dyDescent="0"/>
  <cols>
    <col min="2" max="2" width="14.6640625" style="41" customWidth="1"/>
    <col min="3" max="3" width="17.5" style="41" customWidth="1"/>
  </cols>
  <sheetData>
    <row r="1" spans="1:3" ht="6" customHeight="1"/>
    <row r="2" spans="1:3" s="18" customFormat="1" ht="53" customHeight="1">
      <c r="A2" s="63" t="s">
        <v>0</v>
      </c>
      <c r="B2" s="63" t="s">
        <v>66</v>
      </c>
      <c r="C2" s="63" t="s">
        <v>67</v>
      </c>
    </row>
    <row r="3" spans="1:3" s="17" customFormat="1" ht="14" customHeight="1">
      <c r="A3" s="17" t="s">
        <v>1</v>
      </c>
      <c r="B3" s="40">
        <v>10.5</v>
      </c>
      <c r="C3" s="40">
        <v>11.5</v>
      </c>
    </row>
    <row r="4" spans="1:3" s="17" customFormat="1" ht="14" customHeight="1">
      <c r="A4" s="17" t="s">
        <v>2</v>
      </c>
      <c r="B4" s="40">
        <v>17.399999999999999</v>
      </c>
      <c r="C4" s="83">
        <v>16</v>
      </c>
    </row>
    <row r="5" spans="1:3" s="17" customFormat="1" ht="14" customHeight="1">
      <c r="A5" s="17" t="s">
        <v>3</v>
      </c>
      <c r="B5" s="40">
        <v>18.100000000000001</v>
      </c>
      <c r="C5" s="40">
        <v>16.600000000000001</v>
      </c>
    </row>
    <row r="6" spans="1:3" s="17" customFormat="1" ht="14" customHeight="1">
      <c r="A6" s="17" t="s">
        <v>4</v>
      </c>
      <c r="B6" s="40">
        <v>15.7</v>
      </c>
      <c r="C6" s="40">
        <v>15.8</v>
      </c>
    </row>
    <row r="7" spans="1:3" s="17" customFormat="1" ht="14" customHeight="1">
      <c r="A7" s="32" t="s">
        <v>5</v>
      </c>
      <c r="B7" s="55">
        <v>15.3</v>
      </c>
      <c r="C7" s="55">
        <v>14.7</v>
      </c>
    </row>
    <row r="8" spans="1:3" s="17" customFormat="1" ht="10">
      <c r="B8" s="40"/>
      <c r="C8" s="40"/>
    </row>
    <row r="9" spans="1:3" s="17" customFormat="1" ht="10">
      <c r="B9" s="40"/>
      <c r="C9" s="40"/>
    </row>
    <row r="10" spans="1:3" s="17" customFormat="1" ht="10">
      <c r="B10" s="40"/>
      <c r="C10" s="40"/>
    </row>
    <row r="11" spans="1:3" s="17" customFormat="1" ht="10">
      <c r="B11" s="40"/>
      <c r="C11" s="40"/>
    </row>
    <row r="12" spans="1:3" s="17" customFormat="1" ht="10">
      <c r="B12" s="40"/>
      <c r="C12" s="40"/>
    </row>
    <row r="13" spans="1:3" s="17" customFormat="1" ht="10">
      <c r="B13" s="40"/>
      <c r="C13" s="40"/>
    </row>
    <row r="14" spans="1:3" s="17" customFormat="1" ht="10">
      <c r="B14" s="40"/>
      <c r="C14" s="40"/>
    </row>
    <row r="15" spans="1:3" s="17" customFormat="1" ht="10">
      <c r="B15" s="40"/>
      <c r="C15" s="40"/>
    </row>
    <row r="16" spans="1:3" s="17" customFormat="1" ht="10">
      <c r="B16" s="40"/>
      <c r="C16" s="40"/>
    </row>
    <row r="17" spans="2:3" s="17" customFormat="1" ht="10">
      <c r="B17" s="40"/>
      <c r="C17" s="40"/>
    </row>
    <row r="18" spans="2:3" s="17" customFormat="1" ht="10">
      <c r="B18" s="40"/>
      <c r="C18" s="40"/>
    </row>
    <row r="19" spans="2:3" s="17" customFormat="1" ht="10">
      <c r="B19" s="40"/>
      <c r="C19" s="40"/>
    </row>
    <row r="20" spans="2:3" s="17" customFormat="1" ht="10">
      <c r="B20" s="40"/>
      <c r="C20" s="40"/>
    </row>
    <row r="21" spans="2:3" s="17" customFormat="1" ht="10">
      <c r="B21" s="40"/>
      <c r="C21" s="40"/>
    </row>
    <row r="22" spans="2:3" s="17" customFormat="1" ht="10">
      <c r="B22" s="40"/>
      <c r="C22" s="40"/>
    </row>
    <row r="23" spans="2:3" s="17" customFormat="1" ht="10">
      <c r="B23" s="40"/>
      <c r="C23" s="40"/>
    </row>
    <row r="24" spans="2:3" s="17" customFormat="1" ht="10">
      <c r="B24" s="40"/>
      <c r="C24" s="40"/>
    </row>
    <row r="25" spans="2:3" s="17" customFormat="1" ht="10">
      <c r="B25" s="40"/>
      <c r="C25" s="40"/>
    </row>
    <row r="26" spans="2:3" s="17" customFormat="1" ht="10">
      <c r="B26" s="40"/>
      <c r="C26" s="40"/>
    </row>
    <row r="27" spans="2:3" s="17" customFormat="1" ht="10">
      <c r="B27" s="40"/>
      <c r="C27" s="40"/>
    </row>
    <row r="28" spans="2:3" s="17" customFormat="1" ht="10">
      <c r="B28" s="40"/>
      <c r="C28" s="40"/>
    </row>
    <row r="29" spans="2:3" s="17" customFormat="1" ht="10">
      <c r="B29" s="40"/>
      <c r="C29" s="40"/>
    </row>
    <row r="30" spans="2:3" s="17" customFormat="1" ht="10">
      <c r="B30" s="40"/>
      <c r="C30" s="40"/>
    </row>
    <row r="31" spans="2:3" s="17" customFormat="1" ht="10">
      <c r="B31" s="40"/>
      <c r="C31" s="40"/>
    </row>
    <row r="32" spans="2:3" s="17" customFormat="1" ht="10">
      <c r="B32" s="40"/>
      <c r="C32" s="40"/>
    </row>
    <row r="33" spans="2:3" s="17" customFormat="1" ht="10">
      <c r="B33" s="40"/>
      <c r="C33" s="40"/>
    </row>
    <row r="34" spans="2:3" s="17" customFormat="1" ht="10">
      <c r="B34" s="40"/>
      <c r="C34" s="40"/>
    </row>
  </sheetData>
  <phoneticPr fontId="2" type="noConversion"/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zoomScale="200" zoomScaleNormal="200" zoomScalePageLayoutView="200" workbookViewId="0">
      <selection activeCell="C12" sqref="C12"/>
    </sheetView>
  </sheetViews>
  <sheetFormatPr baseColWidth="10" defaultRowHeight="15" x14ac:dyDescent="0"/>
  <cols>
    <col min="1" max="1" width="30" customWidth="1"/>
  </cols>
  <sheetData>
    <row r="1" spans="1:3" s="49" customFormat="1">
      <c r="A1" s="53" t="s">
        <v>46</v>
      </c>
      <c r="B1" s="54" t="s">
        <v>52</v>
      </c>
      <c r="C1" s="52"/>
    </row>
    <row r="2" spans="1:3" s="50" customFormat="1">
      <c r="A2" s="48" t="s">
        <v>47</v>
      </c>
      <c r="B2" s="51" t="s">
        <v>48</v>
      </c>
      <c r="C2" s="48"/>
    </row>
    <row r="3" spans="1:3">
      <c r="A3" s="17" t="s">
        <v>53</v>
      </c>
      <c r="B3" s="40" t="s">
        <v>49</v>
      </c>
      <c r="C3" s="17"/>
    </row>
    <row r="4" spans="1:3">
      <c r="A4" s="17" t="s">
        <v>54</v>
      </c>
      <c r="B4" s="40" t="s">
        <v>50</v>
      </c>
      <c r="C4" s="17"/>
    </row>
    <row r="5" spans="1:3">
      <c r="A5" s="32" t="s">
        <v>55</v>
      </c>
      <c r="B5" s="55" t="s">
        <v>51</v>
      </c>
      <c r="C5" s="17"/>
    </row>
    <row r="7" spans="1:3">
      <c r="A7" s="125" t="s">
        <v>162</v>
      </c>
    </row>
    <row r="8" spans="1:3">
      <c r="A8" s="125" t="s">
        <v>163</v>
      </c>
    </row>
    <row r="9" spans="1:3">
      <c r="A9" s="125" t="s">
        <v>161</v>
      </c>
    </row>
  </sheetData>
  <phoneticPr fontId="2" type="noConversion"/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zoomScale="200" zoomScaleNormal="200" zoomScalePageLayoutView="200" workbookViewId="0">
      <selection activeCell="D16" sqref="D16"/>
    </sheetView>
  </sheetViews>
  <sheetFormatPr baseColWidth="10" defaultRowHeight="15" x14ac:dyDescent="0"/>
  <cols>
    <col min="1" max="1" width="11" style="17" customWidth="1"/>
    <col min="2" max="2" width="9.83203125" style="17" customWidth="1"/>
    <col min="3" max="3" width="9.83203125" style="42" customWidth="1"/>
    <col min="4" max="5" width="9.83203125" style="17" customWidth="1"/>
    <col min="6" max="6" width="9.83203125" style="42" customWidth="1"/>
    <col min="7" max="7" width="7" style="17" customWidth="1"/>
    <col min="8" max="8" width="5.33203125" style="17" customWidth="1"/>
    <col min="9" max="9" width="5" style="80" customWidth="1"/>
    <col min="10" max="10" width="7" customWidth="1"/>
    <col min="11" max="11" width="5.33203125" customWidth="1"/>
    <col min="12" max="12" width="10.83203125" style="17"/>
  </cols>
  <sheetData>
    <row r="1" spans="1:12" ht="8" customHeight="1">
      <c r="C1"/>
      <c r="D1"/>
      <c r="E1"/>
      <c r="F1"/>
      <c r="G1"/>
      <c r="H1"/>
      <c r="I1"/>
    </row>
    <row r="2" spans="1:12" ht="60" customHeight="1">
      <c r="A2" s="126"/>
      <c r="B2" s="127" t="s">
        <v>164</v>
      </c>
      <c r="C2" s="128" t="s">
        <v>165</v>
      </c>
      <c r="D2" s="128" t="s">
        <v>166</v>
      </c>
      <c r="E2" s="128" t="s">
        <v>167</v>
      </c>
      <c r="F2" s="128" t="s">
        <v>168</v>
      </c>
      <c r="H2"/>
      <c r="I2"/>
    </row>
    <row r="3" spans="1:12" ht="15" customHeight="1">
      <c r="A3" s="129" t="s">
        <v>169</v>
      </c>
      <c r="B3" s="130">
        <v>51</v>
      </c>
      <c r="C3" s="130">
        <v>44.5</v>
      </c>
      <c r="D3" s="40">
        <v>7</v>
      </c>
      <c r="E3" s="40">
        <v>7</v>
      </c>
      <c r="F3" s="40">
        <v>7</v>
      </c>
      <c r="H3"/>
      <c r="I3"/>
    </row>
    <row r="4" spans="1:12" ht="15" customHeight="1">
      <c r="A4" s="129" t="s">
        <v>170</v>
      </c>
      <c r="B4" s="130">
        <v>150</v>
      </c>
      <c r="C4" s="130">
        <v>150</v>
      </c>
      <c r="D4" s="40">
        <v>150</v>
      </c>
      <c r="E4" s="40">
        <v>150</v>
      </c>
      <c r="F4" s="40">
        <v>150</v>
      </c>
      <c r="H4"/>
      <c r="I4"/>
    </row>
    <row r="5" spans="1:12" ht="15" customHeight="1">
      <c r="A5" s="129" t="s">
        <v>171</v>
      </c>
      <c r="B5" s="130">
        <v>23</v>
      </c>
      <c r="C5" s="130">
        <v>23</v>
      </c>
      <c r="D5" s="40">
        <v>23</v>
      </c>
      <c r="E5" s="40">
        <v>35</v>
      </c>
      <c r="F5" s="40">
        <v>28</v>
      </c>
      <c r="H5"/>
      <c r="I5"/>
    </row>
    <row r="6" spans="1:12" ht="15" customHeight="1">
      <c r="A6" s="129" t="s">
        <v>172</v>
      </c>
      <c r="B6" s="130">
        <v>-44</v>
      </c>
      <c r="C6" s="130">
        <v>-44</v>
      </c>
      <c r="D6" s="40">
        <v>-44</v>
      </c>
      <c r="E6" s="40">
        <v>-44</v>
      </c>
      <c r="F6" s="40">
        <v>-44</v>
      </c>
      <c r="H6"/>
      <c r="I6"/>
    </row>
    <row r="7" spans="1:12" ht="15" customHeight="1">
      <c r="A7" s="129" t="s">
        <v>173</v>
      </c>
      <c r="B7" s="130">
        <v>-62.2</v>
      </c>
      <c r="C7" s="130">
        <v>-62.2</v>
      </c>
      <c r="D7" s="40">
        <v>-59.64</v>
      </c>
      <c r="E7" s="40">
        <v>-62.2</v>
      </c>
      <c r="F7" s="40">
        <v>-61.45</v>
      </c>
      <c r="H7"/>
      <c r="I7"/>
    </row>
    <row r="8" spans="1:12" ht="15" customHeight="1">
      <c r="A8" s="129" t="s">
        <v>174</v>
      </c>
      <c r="B8" s="130">
        <v>-22.2</v>
      </c>
      <c r="C8" s="130">
        <v>-22.2</v>
      </c>
      <c r="D8" s="40">
        <v>-22.2</v>
      </c>
      <c r="E8" s="40">
        <v>-22.2</v>
      </c>
      <c r="F8" s="40">
        <v>-22.2</v>
      </c>
      <c r="H8"/>
      <c r="I8"/>
    </row>
    <row r="9" spans="1:12" ht="15" customHeight="1">
      <c r="A9" s="131" t="s">
        <v>175</v>
      </c>
      <c r="B9" s="130">
        <v>-6.3</v>
      </c>
      <c r="C9" s="130">
        <v>-6.3</v>
      </c>
      <c r="D9" s="40">
        <v>-6.3</v>
      </c>
      <c r="E9" s="40">
        <v>-6.3</v>
      </c>
      <c r="F9" s="40">
        <v>-6.9</v>
      </c>
      <c r="H9"/>
      <c r="I9"/>
    </row>
    <row r="10" spans="1:12" s="135" customFormat="1" ht="15" customHeight="1">
      <c r="A10" s="132" t="s">
        <v>176</v>
      </c>
      <c r="B10" s="133">
        <f>(B3*B6+B4*B7+B5*B8)/(B3+B4+B5) - B9</f>
        <v>-47.649107142857147</v>
      </c>
      <c r="C10" s="133">
        <f>(C3*C6+C4*C7+C5*C8)/(C3+C4+C5) - C9</f>
        <v>-47.946436781609201</v>
      </c>
      <c r="D10" s="134">
        <f>(D3*D6+D4*D7+D5*D8)/(D3+D4+D5) - D9</f>
        <v>-47.94777777777778</v>
      </c>
      <c r="E10" s="134">
        <f>(E3*E6+E4*E7+E5*E8)/(E3+E4+E5) - E9</f>
        <v>-47.944791666666667</v>
      </c>
      <c r="F10" s="134">
        <f>(F3*F6+F4*F7+F5*F8)/(F3+F4+F5) - F9</f>
        <v>-47.949189189189191</v>
      </c>
      <c r="H10"/>
      <c r="I10"/>
      <c r="J10"/>
      <c r="K10"/>
      <c r="L10" s="136"/>
    </row>
    <row r="11" spans="1:12" s="50" customFormat="1" ht="15" customHeight="1">
      <c r="A11" s="137" t="s">
        <v>177</v>
      </c>
      <c r="B11" s="138">
        <v>-47.65</v>
      </c>
      <c r="C11" s="138">
        <v>-47.95</v>
      </c>
      <c r="D11" s="138">
        <v>-47.95</v>
      </c>
      <c r="E11" s="138">
        <v>-47.95</v>
      </c>
      <c r="F11" s="138">
        <v>-47.95</v>
      </c>
      <c r="H11"/>
      <c r="I11"/>
      <c r="J11"/>
      <c r="K11"/>
      <c r="L11" s="48"/>
    </row>
    <row r="12" spans="1:12">
      <c r="C12"/>
      <c r="D12"/>
      <c r="E12"/>
      <c r="F12"/>
      <c r="G12"/>
      <c r="H12"/>
      <c r="I12"/>
    </row>
    <row r="13" spans="1:12" ht="15" customHeight="1">
      <c r="A13" s="17" t="s">
        <v>178</v>
      </c>
      <c r="B13"/>
      <c r="C13"/>
      <c r="D13"/>
      <c r="E13"/>
      <c r="F13"/>
      <c r="G13"/>
      <c r="H13"/>
      <c r="I13"/>
    </row>
    <row r="14" spans="1:12">
      <c r="A14" s="17" t="s">
        <v>179</v>
      </c>
      <c r="B14"/>
      <c r="C14"/>
      <c r="D14"/>
      <c r="E14"/>
      <c r="F14"/>
      <c r="G14"/>
      <c r="H14"/>
      <c r="I14"/>
    </row>
    <row r="15" spans="1:12">
      <c r="A15"/>
      <c r="B15"/>
      <c r="C15"/>
      <c r="D15"/>
      <c r="E15"/>
      <c r="F15"/>
      <c r="G15"/>
      <c r="H15"/>
      <c r="I15"/>
    </row>
    <row r="16" spans="1:12">
      <c r="A16"/>
      <c r="B16"/>
      <c r="C16"/>
      <c r="D16"/>
      <c r="E16"/>
      <c r="F16"/>
      <c r="G16"/>
      <c r="H16"/>
      <c r="I16"/>
    </row>
    <row r="17" spans="1:12">
      <c r="A17"/>
      <c r="B17"/>
      <c r="C17"/>
      <c r="D17"/>
      <c r="E17"/>
      <c r="F17"/>
      <c r="G17"/>
      <c r="H17"/>
      <c r="I17"/>
    </row>
    <row r="18" spans="1:12">
      <c r="A18"/>
      <c r="B18"/>
      <c r="C18"/>
      <c r="D18"/>
      <c r="E18"/>
      <c r="F18"/>
      <c r="G18"/>
      <c r="H18"/>
      <c r="I18"/>
    </row>
    <row r="19" spans="1:12">
      <c r="A19"/>
      <c r="B19"/>
      <c r="C19"/>
      <c r="D19"/>
      <c r="E19"/>
      <c r="F19"/>
      <c r="G19"/>
      <c r="H19"/>
      <c r="I19"/>
    </row>
    <row r="20" spans="1:12">
      <c r="A20"/>
      <c r="B20"/>
      <c r="C20"/>
      <c r="D20"/>
      <c r="E20"/>
      <c r="F20"/>
      <c r="G20"/>
      <c r="H20"/>
      <c r="I20"/>
    </row>
    <row r="21" spans="1:12" s="139" customFormat="1">
      <c r="A21"/>
      <c r="B21"/>
      <c r="C21"/>
      <c r="D21"/>
      <c r="E21"/>
      <c r="F21"/>
      <c r="G21"/>
      <c r="H21"/>
      <c r="I21"/>
      <c r="J21"/>
      <c r="K21"/>
      <c r="L21" s="19"/>
    </row>
    <row r="22" spans="1:12">
      <c r="A22"/>
      <c r="B22"/>
      <c r="C22"/>
      <c r="D22"/>
      <c r="E22"/>
      <c r="F22"/>
      <c r="G22"/>
      <c r="H22"/>
      <c r="I22"/>
    </row>
    <row r="24" spans="1:12" ht="32" customHeight="1"/>
  </sheetData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zoomScale="200" zoomScaleNormal="200" zoomScalePageLayoutView="200" workbookViewId="0">
      <selection activeCell="A10" sqref="A10"/>
    </sheetView>
  </sheetViews>
  <sheetFormatPr baseColWidth="10" defaultRowHeight="15" x14ac:dyDescent="0"/>
  <cols>
    <col min="2" max="2" width="8.33203125" customWidth="1"/>
    <col min="3" max="3" width="9.33203125" customWidth="1"/>
    <col min="4" max="4" width="7.83203125" customWidth="1"/>
    <col min="5" max="5" width="8.1640625" customWidth="1"/>
    <col min="6" max="6" width="9.6640625" customWidth="1"/>
  </cols>
  <sheetData>
    <row r="1" spans="1:6" ht="5" customHeight="1"/>
    <row r="2" spans="1:6" s="18" customFormat="1" ht="53" customHeight="1">
      <c r="A2" s="85" t="s">
        <v>0</v>
      </c>
      <c r="B2" s="85" t="s">
        <v>112</v>
      </c>
      <c r="C2" s="85" t="s">
        <v>113</v>
      </c>
      <c r="D2" s="85" t="s">
        <v>114</v>
      </c>
      <c r="E2" s="85" t="s">
        <v>115</v>
      </c>
      <c r="F2" s="85" t="s">
        <v>116</v>
      </c>
    </row>
    <row r="3" spans="1:6" s="17" customFormat="1" ht="14" customHeight="1">
      <c r="A3" s="40" t="s">
        <v>1</v>
      </c>
      <c r="B3" s="40" t="s">
        <v>117</v>
      </c>
      <c r="C3" s="40" t="s">
        <v>118</v>
      </c>
      <c r="D3" s="40" t="s">
        <v>119</v>
      </c>
      <c r="E3" s="40"/>
      <c r="F3" s="40"/>
    </row>
    <row r="4" spans="1:6" s="17" customFormat="1" ht="14" customHeight="1">
      <c r="A4" s="40" t="s">
        <v>2</v>
      </c>
      <c r="B4" s="40" t="s">
        <v>120</v>
      </c>
      <c r="C4" s="40" t="s">
        <v>121</v>
      </c>
      <c r="D4" s="40" t="s">
        <v>122</v>
      </c>
      <c r="E4" s="119" t="s">
        <v>123</v>
      </c>
      <c r="F4" s="119" t="s">
        <v>124</v>
      </c>
    </row>
    <row r="5" spans="1:6" s="17" customFormat="1" ht="14" customHeight="1">
      <c r="A5" s="40" t="s">
        <v>3</v>
      </c>
      <c r="B5" s="40" t="s">
        <v>125</v>
      </c>
      <c r="C5" s="40" t="s">
        <v>126</v>
      </c>
      <c r="D5" s="40" t="s">
        <v>127</v>
      </c>
      <c r="E5" s="119" t="s">
        <v>128</v>
      </c>
      <c r="F5" s="119" t="s">
        <v>129</v>
      </c>
    </row>
    <row r="6" spans="1:6" s="17" customFormat="1" ht="14" customHeight="1">
      <c r="A6" s="40" t="s">
        <v>4</v>
      </c>
      <c r="B6" s="40" t="s">
        <v>130</v>
      </c>
      <c r="C6" s="40" t="s">
        <v>131</v>
      </c>
      <c r="D6" s="40" t="s">
        <v>132</v>
      </c>
      <c r="E6" s="119" t="s">
        <v>133</v>
      </c>
      <c r="F6" s="119" t="s">
        <v>134</v>
      </c>
    </row>
    <row r="7" spans="1:6" s="17" customFormat="1" ht="14" customHeight="1">
      <c r="A7" s="55" t="s">
        <v>5</v>
      </c>
      <c r="B7" s="55" t="s">
        <v>135</v>
      </c>
      <c r="C7" s="55" t="s">
        <v>136</v>
      </c>
      <c r="D7" s="55" t="s">
        <v>137</v>
      </c>
      <c r="E7" s="120" t="s">
        <v>138</v>
      </c>
      <c r="F7" s="120" t="s">
        <v>139</v>
      </c>
    </row>
    <row r="8" spans="1:6" s="17" customFormat="1" ht="10">
      <c r="A8" s="121"/>
      <c r="B8" s="121"/>
      <c r="C8" s="121"/>
      <c r="D8" s="121"/>
      <c r="E8" s="122"/>
      <c r="F8" s="122"/>
    </row>
    <row r="9" spans="1:6" s="17" customFormat="1" ht="10">
      <c r="A9" s="35" t="s">
        <v>142</v>
      </c>
      <c r="B9" s="121"/>
      <c r="C9" s="121"/>
      <c r="D9" s="121"/>
      <c r="E9" s="122"/>
      <c r="F9" s="122"/>
    </row>
    <row r="10" spans="1:6" s="17" customFormat="1" ht="10">
      <c r="A10" s="121"/>
      <c r="B10" s="121"/>
      <c r="C10" s="121"/>
      <c r="D10" s="121"/>
      <c r="E10" s="122"/>
      <c r="F10" s="122"/>
    </row>
    <row r="11" spans="1:6" s="17" customFormat="1" ht="10">
      <c r="A11" s="121"/>
      <c r="B11" s="121"/>
      <c r="C11" s="121"/>
      <c r="D11" s="121"/>
      <c r="E11" s="122"/>
      <c r="F11" s="122"/>
    </row>
    <row r="12" spans="1:6" s="17" customFormat="1" ht="10"/>
    <row r="13" spans="1:6" s="17" customFormat="1" ht="10"/>
    <row r="14" spans="1:6">
      <c r="A14" s="21"/>
      <c r="B14" s="21"/>
    </row>
  </sheetData>
  <pageMargins left="0" right="0" top="0" bottom="0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topLeftCell="A2" zoomScale="200" zoomScaleNormal="200" zoomScalePageLayoutView="200" workbookViewId="0">
      <selection activeCell="D17" sqref="D17"/>
    </sheetView>
  </sheetViews>
  <sheetFormatPr baseColWidth="10" defaultRowHeight="15" x14ac:dyDescent="0"/>
  <cols>
    <col min="1" max="1" width="11" customWidth="1"/>
    <col min="2" max="2" width="5.83203125" customWidth="1"/>
    <col min="3" max="3" width="1.1640625" customWidth="1"/>
    <col min="4" max="4" width="3.1640625" customWidth="1"/>
    <col min="5" max="5" width="4.5" customWidth="1"/>
    <col min="6" max="6" width="1" customWidth="1"/>
    <col min="7" max="7" width="4" customWidth="1"/>
  </cols>
  <sheetData>
    <row r="1" spans="1:7" ht="5" customHeight="1"/>
    <row r="2" spans="1:7" s="1" customFormat="1" ht="25" customHeight="1">
      <c r="A2" s="10" t="s">
        <v>0</v>
      </c>
      <c r="B2" s="96" t="s">
        <v>10</v>
      </c>
      <c r="C2" s="96"/>
      <c r="D2" s="96"/>
      <c r="E2" s="96" t="s">
        <v>13</v>
      </c>
      <c r="F2" s="96"/>
      <c r="G2" s="96"/>
    </row>
    <row r="3" spans="1:7" ht="14" customHeight="1">
      <c r="A3" s="97" t="s">
        <v>1</v>
      </c>
      <c r="B3" s="98">
        <v>11715</v>
      </c>
      <c r="C3" s="4" t="s">
        <v>11</v>
      </c>
      <c r="D3" s="5">
        <v>35</v>
      </c>
      <c r="E3" s="98">
        <f>AVERAGE(E5:E11)</f>
        <v>76.655825208601527</v>
      </c>
      <c r="F3" s="99" t="s">
        <v>8</v>
      </c>
      <c r="G3" s="100">
        <v>14</v>
      </c>
    </row>
    <row r="4" spans="1:7" ht="14" customHeight="1">
      <c r="A4" s="97"/>
      <c r="B4" s="98"/>
      <c r="C4" s="6" t="s">
        <v>12</v>
      </c>
      <c r="D4" s="7">
        <v>54</v>
      </c>
      <c r="E4" s="98"/>
      <c r="F4" s="99"/>
      <c r="G4" s="100"/>
    </row>
    <row r="5" spans="1:7" ht="14" customHeight="1">
      <c r="A5" s="97" t="s">
        <v>2</v>
      </c>
      <c r="B5" s="98">
        <v>11558.53784491931</v>
      </c>
      <c r="C5" s="4" t="s">
        <v>11</v>
      </c>
      <c r="D5" s="5">
        <v>8.5</v>
      </c>
      <c r="E5" s="98">
        <v>90.000481786955788</v>
      </c>
      <c r="F5" s="99" t="s">
        <v>8</v>
      </c>
      <c r="G5" s="100">
        <v>6</v>
      </c>
    </row>
    <row r="6" spans="1:7" ht="14" customHeight="1">
      <c r="A6" s="97"/>
      <c r="B6" s="98"/>
      <c r="C6" s="6" t="s">
        <v>12</v>
      </c>
      <c r="D6" s="7">
        <v>28</v>
      </c>
      <c r="E6" s="98"/>
      <c r="F6" s="99"/>
      <c r="G6" s="100"/>
    </row>
    <row r="7" spans="1:7" ht="14" customHeight="1">
      <c r="A7" s="97" t="s">
        <v>3</v>
      </c>
      <c r="B7" s="98">
        <v>11515.094398499354</v>
      </c>
      <c r="C7" s="4" t="s">
        <v>11</v>
      </c>
      <c r="D7" s="5">
        <v>5</v>
      </c>
      <c r="E7" s="98">
        <v>63.791126934158456</v>
      </c>
      <c r="F7" s="99" t="s">
        <v>8</v>
      </c>
      <c r="G7" s="100">
        <v>5</v>
      </c>
    </row>
    <row r="8" spans="1:7" ht="14" customHeight="1">
      <c r="A8" s="97"/>
      <c r="B8" s="98"/>
      <c r="C8" s="6" t="s">
        <v>12</v>
      </c>
      <c r="D8" s="7">
        <v>26</v>
      </c>
      <c r="E8" s="98"/>
      <c r="F8" s="99"/>
      <c r="G8" s="100"/>
    </row>
    <row r="9" spans="1:7" ht="14" customHeight="1">
      <c r="A9" s="97" t="s">
        <v>4</v>
      </c>
      <c r="B9" s="98">
        <v>11453</v>
      </c>
      <c r="C9" s="4" t="s">
        <v>11</v>
      </c>
      <c r="D9" s="5">
        <v>16</v>
      </c>
      <c r="E9" s="98">
        <v>91.783505045803395</v>
      </c>
      <c r="F9" s="99" t="s">
        <v>8</v>
      </c>
      <c r="G9" s="100">
        <v>14</v>
      </c>
    </row>
    <row r="10" spans="1:7" ht="14" customHeight="1">
      <c r="A10" s="97"/>
      <c r="B10" s="98"/>
      <c r="C10" s="6" t="s">
        <v>12</v>
      </c>
      <c r="D10" s="7">
        <v>50</v>
      </c>
      <c r="E10" s="98"/>
      <c r="F10" s="99"/>
      <c r="G10" s="100"/>
    </row>
    <row r="11" spans="1:7" ht="14" customHeight="1">
      <c r="A11" s="97" t="s">
        <v>5</v>
      </c>
      <c r="B11" s="98">
        <v>11357</v>
      </c>
      <c r="C11" s="4" t="s">
        <v>11</v>
      </c>
      <c r="D11" s="5">
        <v>43</v>
      </c>
      <c r="E11" s="98">
        <v>61.04818706748847</v>
      </c>
      <c r="F11" s="99" t="s">
        <v>8</v>
      </c>
      <c r="G11" s="100">
        <v>7</v>
      </c>
    </row>
    <row r="12" spans="1:7" ht="14" customHeight="1">
      <c r="A12" s="101"/>
      <c r="B12" s="102"/>
      <c r="C12" s="8" t="s">
        <v>12</v>
      </c>
      <c r="D12" s="9">
        <v>52</v>
      </c>
      <c r="E12" s="102"/>
      <c r="F12" s="103"/>
      <c r="G12" s="104"/>
    </row>
    <row r="14" spans="1:7">
      <c r="A14" s="17" t="s">
        <v>143</v>
      </c>
    </row>
    <row r="15" spans="1:7">
      <c r="A15" s="17" t="s">
        <v>141</v>
      </c>
    </row>
    <row r="16" spans="1:7">
      <c r="A16" s="17" t="s">
        <v>140</v>
      </c>
    </row>
  </sheetData>
  <mergeCells count="27">
    <mergeCell ref="E11:E12"/>
    <mergeCell ref="F11:F12"/>
    <mergeCell ref="G11:G12"/>
    <mergeCell ref="B2:D2"/>
    <mergeCell ref="A11:A12"/>
    <mergeCell ref="B3:B4"/>
    <mergeCell ref="B5:B6"/>
    <mergeCell ref="B7:B8"/>
    <mergeCell ref="B9:B10"/>
    <mergeCell ref="B11:B12"/>
    <mergeCell ref="A3:A4"/>
    <mergeCell ref="A5:A6"/>
    <mergeCell ref="A7:A8"/>
    <mergeCell ref="A9:A10"/>
    <mergeCell ref="E7:E8"/>
    <mergeCell ref="F7:F8"/>
    <mergeCell ref="G7:G8"/>
    <mergeCell ref="E9:E10"/>
    <mergeCell ref="F9:F10"/>
    <mergeCell ref="G9:G10"/>
    <mergeCell ref="E2:G2"/>
    <mergeCell ref="E3:E4"/>
    <mergeCell ref="F3:F4"/>
    <mergeCell ref="G3:G4"/>
    <mergeCell ref="E5:E6"/>
    <mergeCell ref="F5:F6"/>
    <mergeCell ref="G5:G6"/>
  </mergeCells>
  <phoneticPr fontId="2" type="noConversion"/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zoomScale="200" zoomScaleNormal="200" zoomScalePageLayoutView="200" workbookViewId="0">
      <selection activeCell="A15" sqref="A15"/>
    </sheetView>
  </sheetViews>
  <sheetFormatPr baseColWidth="10" defaultRowHeight="15" x14ac:dyDescent="0"/>
  <cols>
    <col min="1" max="1" width="40.5" customWidth="1"/>
    <col min="2" max="2" width="6.5" customWidth="1"/>
    <col min="3" max="3" width="1.1640625" customWidth="1"/>
    <col min="4" max="4" width="6.6640625" customWidth="1"/>
  </cols>
  <sheetData>
    <row r="1" spans="1:4" ht="8" customHeight="1"/>
    <row r="2" spans="1:4" s="1" customFormat="1" ht="21" customHeight="1">
      <c r="A2" s="2" t="s">
        <v>6</v>
      </c>
      <c r="B2" s="105" t="s">
        <v>7</v>
      </c>
      <c r="C2" s="105"/>
      <c r="D2" s="105"/>
    </row>
    <row r="3" spans="1:4">
      <c r="A3" s="11" t="s">
        <v>9</v>
      </c>
      <c r="B3" s="12">
        <v>43.443446419956672</v>
      </c>
      <c r="C3" s="4" t="s">
        <v>8</v>
      </c>
      <c r="D3" s="5">
        <v>15</v>
      </c>
    </row>
    <row r="4" spans="1:4" s="123" customFormat="1">
      <c r="A4" s="11" t="s">
        <v>146</v>
      </c>
      <c r="B4" s="12">
        <v>48</v>
      </c>
      <c r="C4" s="4" t="s">
        <v>8</v>
      </c>
      <c r="D4" s="5">
        <v>8</v>
      </c>
    </row>
    <row r="5" spans="1:4">
      <c r="A5" s="11" t="s">
        <v>14</v>
      </c>
      <c r="B5" s="12">
        <v>34.01012959858781</v>
      </c>
      <c r="C5" s="4" t="s">
        <v>8</v>
      </c>
      <c r="D5" s="5">
        <v>8</v>
      </c>
    </row>
    <row r="6" spans="1:4">
      <c r="A6" s="11" t="s">
        <v>15</v>
      </c>
      <c r="B6" s="12">
        <v>44</v>
      </c>
      <c r="C6" s="4" t="s">
        <v>8</v>
      </c>
      <c r="D6" s="5">
        <v>5</v>
      </c>
    </row>
    <row r="7" spans="1:4">
      <c r="A7" s="13" t="s">
        <v>16</v>
      </c>
      <c r="B7" s="14">
        <v>47.61904761904762</v>
      </c>
      <c r="C7" s="15" t="s">
        <v>8</v>
      </c>
      <c r="D7" s="16">
        <v>2</v>
      </c>
    </row>
    <row r="10" spans="1:4">
      <c r="A10" s="47" t="s">
        <v>144</v>
      </c>
    </row>
    <row r="11" spans="1:4">
      <c r="A11" s="17" t="s">
        <v>145</v>
      </c>
    </row>
  </sheetData>
  <mergeCells count="1">
    <mergeCell ref="B2:D2"/>
  </mergeCells>
  <phoneticPr fontId="2" type="noConversion"/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zoomScale="200" zoomScaleNormal="200" zoomScalePageLayoutView="200" workbookViewId="0">
      <selection activeCell="B20" sqref="B20"/>
    </sheetView>
  </sheetViews>
  <sheetFormatPr baseColWidth="10" defaultRowHeight="15" x14ac:dyDescent="0"/>
  <cols>
    <col min="1" max="1" width="13.5" style="33" customWidth="1"/>
    <col min="2" max="2" width="5.33203125" customWidth="1"/>
    <col min="3" max="3" width="0.83203125" customWidth="1"/>
    <col min="4" max="4" width="3.83203125" customWidth="1"/>
    <col min="5" max="5" width="4.5" customWidth="1"/>
    <col min="6" max="6" width="1" customWidth="1"/>
    <col min="7" max="7" width="3.83203125" customWidth="1"/>
    <col min="8" max="8" width="5" customWidth="1"/>
    <col min="9" max="9" width="1" customWidth="1"/>
    <col min="10" max="11" width="5" customWidth="1"/>
    <col min="12" max="12" width="0.83203125" customWidth="1"/>
    <col min="13" max="13" width="3.5" customWidth="1"/>
    <col min="14" max="14" width="4.5" customWidth="1"/>
    <col min="15" max="15" width="0.83203125" customWidth="1"/>
    <col min="16" max="16" width="3" customWidth="1"/>
    <col min="17" max="17" width="4.1640625" customWidth="1"/>
    <col min="18" max="18" width="0.83203125" customWidth="1"/>
    <col min="19" max="19" width="3.33203125" customWidth="1"/>
  </cols>
  <sheetData>
    <row r="1" spans="1:19" ht="5" customHeight="1"/>
    <row r="2" spans="1:19" s="1" customFormat="1" ht="48" customHeight="1">
      <c r="A2" s="34" t="s">
        <v>17</v>
      </c>
      <c r="B2" s="96" t="s">
        <v>26</v>
      </c>
      <c r="C2" s="96"/>
      <c r="D2" s="96"/>
      <c r="E2" s="96" t="s">
        <v>30</v>
      </c>
      <c r="F2" s="96"/>
      <c r="G2" s="96"/>
      <c r="H2" s="96" t="s">
        <v>19</v>
      </c>
      <c r="I2" s="96"/>
      <c r="J2" s="96"/>
      <c r="K2" s="96" t="s">
        <v>28</v>
      </c>
      <c r="L2" s="96"/>
      <c r="M2" s="96"/>
      <c r="N2" s="96" t="s">
        <v>29</v>
      </c>
      <c r="O2" s="96"/>
      <c r="P2" s="96"/>
      <c r="Q2" s="96" t="s">
        <v>31</v>
      </c>
      <c r="R2" s="96"/>
      <c r="S2" s="96"/>
    </row>
    <row r="3" spans="1:19" ht="14" customHeight="1">
      <c r="A3" s="35" t="s">
        <v>1</v>
      </c>
      <c r="B3" s="27">
        <v>473.28699999999998</v>
      </c>
      <c r="C3" s="27" t="s">
        <v>8</v>
      </c>
      <c r="D3" s="28">
        <v>0.23664349999999998</v>
      </c>
      <c r="E3" s="28"/>
      <c r="F3" s="28"/>
      <c r="G3" s="28"/>
      <c r="H3" s="24">
        <v>0.96861686794424129</v>
      </c>
      <c r="I3" s="24" t="s">
        <v>8</v>
      </c>
      <c r="J3" s="25">
        <v>2.0087206997875806E-3</v>
      </c>
      <c r="K3" s="25"/>
      <c r="L3" s="25"/>
      <c r="M3" s="25"/>
      <c r="N3" s="25"/>
      <c r="O3" s="25"/>
      <c r="P3" s="25"/>
      <c r="Q3" s="17"/>
      <c r="R3" s="17"/>
      <c r="S3" s="17"/>
    </row>
    <row r="4" spans="1:19" ht="14" customHeight="1">
      <c r="A4" s="35" t="s">
        <v>2</v>
      </c>
      <c r="B4" s="27">
        <v>579.95500000000004</v>
      </c>
      <c r="C4" s="27" t="s">
        <v>8</v>
      </c>
      <c r="D4" s="28">
        <v>0.28997750000000005</v>
      </c>
      <c r="E4" s="28"/>
      <c r="F4" s="28"/>
      <c r="G4" s="28"/>
      <c r="H4" s="24">
        <v>0.97044258033472774</v>
      </c>
      <c r="I4" s="24" t="s">
        <v>8</v>
      </c>
      <c r="J4" s="25">
        <v>1.8890186756199134E-3</v>
      </c>
      <c r="K4" s="25"/>
      <c r="L4" s="25"/>
      <c r="M4" s="25"/>
      <c r="N4" s="25"/>
      <c r="O4" s="25"/>
      <c r="P4" s="25"/>
      <c r="Q4" s="17"/>
      <c r="R4" s="17"/>
      <c r="S4" s="17"/>
    </row>
    <row r="5" spans="1:19" ht="14" customHeight="1">
      <c r="A5" s="35" t="s">
        <v>3</v>
      </c>
      <c r="B5" s="27">
        <v>656.02</v>
      </c>
      <c r="C5" s="27" t="s">
        <v>8</v>
      </c>
      <c r="D5" s="28">
        <v>0.32801000000000002</v>
      </c>
      <c r="E5" s="28"/>
      <c r="F5" s="28"/>
      <c r="G5" s="28"/>
      <c r="H5" s="24">
        <v>0.9705090921149091</v>
      </c>
      <c r="I5" s="24" t="s">
        <v>8</v>
      </c>
      <c r="J5" s="25">
        <v>1.8847351606474105E-3</v>
      </c>
      <c r="K5" s="25"/>
      <c r="L5" s="25"/>
      <c r="M5" s="25"/>
      <c r="N5" s="25"/>
      <c r="O5" s="25"/>
      <c r="P5" s="25"/>
      <c r="Q5" s="17"/>
      <c r="R5" s="17"/>
      <c r="S5" s="17"/>
    </row>
    <row r="6" spans="1:19" ht="14" customHeight="1">
      <c r="A6" s="35" t="s">
        <v>4</v>
      </c>
      <c r="B6" s="27">
        <v>706.21100000000001</v>
      </c>
      <c r="C6" s="27" t="s">
        <v>8</v>
      </c>
      <c r="D6" s="28">
        <v>0.21186329999999998</v>
      </c>
      <c r="E6" s="28"/>
      <c r="F6" s="28"/>
      <c r="G6" s="28"/>
      <c r="H6" s="24">
        <v>0.9709256352164144</v>
      </c>
      <c r="I6" s="24" t="s">
        <v>8</v>
      </c>
      <c r="J6" s="25">
        <v>1.857038954379775E-3</v>
      </c>
      <c r="K6" s="25"/>
      <c r="L6" s="25"/>
      <c r="M6" s="25"/>
      <c r="N6" s="25"/>
      <c r="O6" s="25"/>
      <c r="P6" s="25"/>
      <c r="Q6" s="17"/>
      <c r="R6" s="17"/>
      <c r="S6" s="17"/>
    </row>
    <row r="7" spans="1:19" ht="14" customHeight="1">
      <c r="A7" s="35" t="s">
        <v>5</v>
      </c>
      <c r="B7" s="27">
        <v>680.51199999999994</v>
      </c>
      <c r="C7" s="27" t="s">
        <v>8</v>
      </c>
      <c r="D7" s="28">
        <v>0.27220479999999997</v>
      </c>
      <c r="E7" s="28"/>
      <c r="F7" s="28"/>
      <c r="G7" s="28"/>
      <c r="H7" s="24">
        <v>0.9661608172027889</v>
      </c>
      <c r="I7" s="24" t="s">
        <v>8</v>
      </c>
      <c r="J7" s="25">
        <v>2.1716084462059526E-3</v>
      </c>
      <c r="K7" s="25"/>
      <c r="L7" s="25"/>
      <c r="M7" s="25"/>
      <c r="N7" s="25"/>
      <c r="O7" s="25"/>
      <c r="P7" s="25"/>
      <c r="Q7" s="17"/>
      <c r="R7" s="17"/>
      <c r="S7" s="17"/>
    </row>
    <row r="8" spans="1:19" ht="14" customHeight="1">
      <c r="A8" s="35"/>
      <c r="B8" s="27"/>
      <c r="C8" s="27"/>
      <c r="D8" s="28"/>
      <c r="E8" s="28"/>
      <c r="F8" s="28"/>
      <c r="G8" s="28"/>
      <c r="H8" s="24"/>
      <c r="I8" s="24"/>
      <c r="J8" s="25"/>
      <c r="K8" s="25"/>
      <c r="L8" s="25"/>
      <c r="M8" s="25"/>
      <c r="N8" s="25"/>
      <c r="O8" s="25"/>
      <c r="P8" s="25"/>
      <c r="Q8" s="17"/>
      <c r="R8" s="17"/>
      <c r="S8" s="17"/>
    </row>
    <row r="9" spans="1:19" ht="14" customHeight="1">
      <c r="A9" s="35" t="s">
        <v>20</v>
      </c>
      <c r="B9" s="27">
        <v>468.22699999999998</v>
      </c>
      <c r="C9" s="27" t="s">
        <v>8</v>
      </c>
      <c r="D9" s="28">
        <v>0.18729080000000001</v>
      </c>
      <c r="E9" s="29">
        <v>-102.98610465854985</v>
      </c>
      <c r="F9" s="27" t="s">
        <v>8</v>
      </c>
      <c r="G9" s="28">
        <v>0.2</v>
      </c>
      <c r="H9" s="24">
        <v>0.96657334029773578</v>
      </c>
      <c r="I9" s="24" t="s">
        <v>8</v>
      </c>
      <c r="J9" s="25">
        <v>4.0881613415158502E-4</v>
      </c>
      <c r="K9" s="29">
        <v>-213.56354288067791</v>
      </c>
      <c r="L9" s="27" t="s">
        <v>8</v>
      </c>
      <c r="M9" s="28">
        <v>0.2</v>
      </c>
      <c r="N9" s="29">
        <v>-193.6</v>
      </c>
      <c r="O9" s="27" t="s">
        <v>8</v>
      </c>
      <c r="P9" s="28">
        <v>0.3</v>
      </c>
      <c r="Q9" s="22">
        <v>2.4389579299865072E-2</v>
      </c>
      <c r="R9" s="24" t="s">
        <v>8</v>
      </c>
      <c r="S9" s="23">
        <v>2.0240519789036862E-3</v>
      </c>
    </row>
    <row r="10" spans="1:19" ht="14" customHeight="1">
      <c r="A10" s="35" t="s">
        <v>21</v>
      </c>
      <c r="B10" s="27">
        <v>463.846</v>
      </c>
      <c r="C10" s="27" t="s">
        <v>8</v>
      </c>
      <c r="D10" s="28">
        <v>0.27830759999999999</v>
      </c>
      <c r="E10" s="29">
        <v>-99.424365103755846</v>
      </c>
      <c r="F10" s="27" t="s">
        <v>8</v>
      </c>
      <c r="G10" s="28">
        <v>0.2</v>
      </c>
      <c r="H10" s="24">
        <v>0.96742725971976817</v>
      </c>
      <c r="I10" s="24" t="s">
        <v>8</v>
      </c>
      <c r="J10" s="25">
        <v>4.0881613415158502E-4</v>
      </c>
      <c r="K10" s="29">
        <v>-210.9578502055991</v>
      </c>
      <c r="L10" s="27" t="s">
        <v>8</v>
      </c>
      <c r="M10" s="28">
        <v>0.2</v>
      </c>
      <c r="N10" s="29">
        <v>-187.8</v>
      </c>
      <c r="O10" s="27" t="s">
        <v>8</v>
      </c>
      <c r="P10" s="28">
        <v>0.3</v>
      </c>
      <c r="Q10" s="22">
        <v>2.809032999739286E-2</v>
      </c>
      <c r="R10" s="24" t="s">
        <v>8</v>
      </c>
      <c r="S10" s="23">
        <v>2.0240519789036862E-3</v>
      </c>
    </row>
    <row r="11" spans="1:19" ht="14" customHeight="1">
      <c r="A11" s="35" t="s">
        <v>22</v>
      </c>
      <c r="B11" s="27">
        <v>461.6</v>
      </c>
      <c r="C11" s="27" t="s">
        <v>8</v>
      </c>
      <c r="D11" s="28">
        <v>0.27696000000000004</v>
      </c>
      <c r="E11" s="29">
        <v>-98.023134169584353</v>
      </c>
      <c r="F11" s="27" t="s">
        <v>8</v>
      </c>
      <c r="G11" s="28">
        <v>0.2</v>
      </c>
      <c r="H11" s="24">
        <v>0.96777514178366453</v>
      </c>
      <c r="I11" s="24" t="s">
        <v>8</v>
      </c>
      <c r="J11" s="25">
        <v>4.0881613415158502E-4</v>
      </c>
      <c r="K11" s="29">
        <v>-205.38053639096262</v>
      </c>
      <c r="L11" s="27" t="s">
        <v>8</v>
      </c>
      <c r="M11" s="28">
        <v>0.2</v>
      </c>
      <c r="N11" s="29">
        <v>-185.5</v>
      </c>
      <c r="O11" s="27" t="s">
        <v>8</v>
      </c>
      <c r="P11" s="28">
        <v>0.5</v>
      </c>
      <c r="Q11" s="22">
        <v>2.4355392619193061E-2</v>
      </c>
      <c r="R11" s="24" t="s">
        <v>8</v>
      </c>
      <c r="S11" s="23">
        <v>2.0240519789036862E-3</v>
      </c>
    </row>
    <row r="12" spans="1:19" ht="14" customHeight="1">
      <c r="A12" s="35" t="s">
        <v>23</v>
      </c>
      <c r="B12" s="27">
        <v>460.66</v>
      </c>
      <c r="C12" s="27" t="s">
        <v>8</v>
      </c>
      <c r="D12" s="28">
        <v>0.18426400000000001</v>
      </c>
      <c r="E12" s="29">
        <v>-93.792054699854191</v>
      </c>
      <c r="F12" s="27" t="s">
        <v>8</v>
      </c>
      <c r="G12" s="28">
        <v>0.2</v>
      </c>
      <c r="H12" s="24">
        <v>0.96914138994581411</v>
      </c>
      <c r="I12" s="24" t="s">
        <v>8</v>
      </c>
      <c r="J12" s="25">
        <v>4.0881613415158502E-4</v>
      </c>
      <c r="K12" s="29">
        <v>-198.72488440378461</v>
      </c>
      <c r="L12" s="27" t="s">
        <v>8</v>
      </c>
      <c r="M12" s="28">
        <v>0.2</v>
      </c>
      <c r="N12" s="29">
        <v>-178.1</v>
      </c>
      <c r="O12" s="27" t="s">
        <v>8</v>
      </c>
      <c r="P12" s="28">
        <v>0.3</v>
      </c>
      <c r="Q12" s="22">
        <v>2.5117178729036904E-2</v>
      </c>
      <c r="R12" s="24" t="s">
        <v>8</v>
      </c>
      <c r="S12" s="23">
        <v>2.0240519789036862E-3</v>
      </c>
    </row>
    <row r="13" spans="1:19" ht="14" customHeight="1">
      <c r="A13" s="35"/>
      <c r="B13" s="27"/>
      <c r="C13" s="27"/>
      <c r="D13" s="28"/>
      <c r="E13" s="28"/>
      <c r="F13" s="28"/>
      <c r="G13" s="28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</row>
    <row r="14" spans="1:19">
      <c r="A14" s="35" t="s">
        <v>24</v>
      </c>
      <c r="B14" s="27">
        <v>495.16666666666669</v>
      </c>
      <c r="C14" s="27" t="s">
        <v>8</v>
      </c>
      <c r="D14" s="28">
        <v>0.9609023536932938</v>
      </c>
      <c r="E14" s="28"/>
      <c r="F14" s="28"/>
      <c r="G14" s="28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</row>
    <row r="15" spans="1:19">
      <c r="A15" s="36" t="s">
        <v>25</v>
      </c>
      <c r="B15" s="30">
        <v>488.40000000000003</v>
      </c>
      <c r="C15" s="30" t="s">
        <v>8</v>
      </c>
      <c r="D15" s="31">
        <v>0.98488578017959783</v>
      </c>
      <c r="E15" s="31"/>
      <c r="F15" s="31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S15" s="32"/>
    </row>
    <row r="17" spans="1:1">
      <c r="A17" s="35" t="s">
        <v>148</v>
      </c>
    </row>
    <row r="18" spans="1:1">
      <c r="A18" s="124" t="s">
        <v>147</v>
      </c>
    </row>
  </sheetData>
  <mergeCells count="6">
    <mergeCell ref="K2:M2"/>
    <mergeCell ref="N2:P2"/>
    <mergeCell ref="Q2:S2"/>
    <mergeCell ref="H2:J2"/>
    <mergeCell ref="B2:D2"/>
    <mergeCell ref="E2:G2"/>
  </mergeCells>
  <phoneticPr fontId="2" type="noConversion"/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zoomScale="200" zoomScaleNormal="200" zoomScalePageLayoutView="200" workbookViewId="0">
      <selection activeCell="B19" sqref="B19"/>
    </sheetView>
  </sheetViews>
  <sheetFormatPr baseColWidth="10" defaultRowHeight="15" x14ac:dyDescent="0"/>
  <cols>
    <col min="1" max="1" width="13.83203125" customWidth="1"/>
    <col min="2" max="2" width="5.5" customWidth="1"/>
    <col min="3" max="3" width="1" customWidth="1"/>
    <col min="4" max="4" width="2.83203125" customWidth="1"/>
    <col min="5" max="5" width="5.1640625" customWidth="1"/>
    <col min="6" max="6" width="1" customWidth="1"/>
    <col min="7" max="7" width="3.6640625" customWidth="1"/>
    <col min="8" max="8" width="4.6640625" customWidth="1"/>
    <col min="9" max="9" width="1" customWidth="1"/>
    <col min="10" max="10" width="3.6640625" customWidth="1"/>
    <col min="11" max="11" width="5.1640625" customWidth="1"/>
    <col min="12" max="12" width="0.83203125" customWidth="1"/>
    <col min="13" max="13" width="4" customWidth="1"/>
    <col min="14" max="14" width="4.5" customWidth="1"/>
    <col min="15" max="15" width="0.83203125" customWidth="1"/>
    <col min="16" max="16" width="5" customWidth="1"/>
    <col min="17" max="17" width="4.5" customWidth="1"/>
    <col min="18" max="18" width="0.83203125" customWidth="1"/>
    <col min="19" max="19" width="2.33203125" customWidth="1"/>
  </cols>
  <sheetData>
    <row r="1" spans="1:19" s="17" customFormat="1" ht="5" customHeight="1"/>
    <row r="2" spans="1:19" s="26" customFormat="1" ht="68" customHeight="1">
      <c r="A2" s="37" t="s">
        <v>17</v>
      </c>
      <c r="B2" s="96" t="s">
        <v>27</v>
      </c>
      <c r="C2" s="96"/>
      <c r="D2" s="96"/>
      <c r="E2" s="96" t="s">
        <v>32</v>
      </c>
      <c r="F2" s="96"/>
      <c r="G2" s="96"/>
      <c r="H2" s="96" t="s">
        <v>35</v>
      </c>
      <c r="I2" s="96"/>
      <c r="J2" s="96"/>
      <c r="K2" s="96" t="s">
        <v>18</v>
      </c>
      <c r="L2" s="96"/>
      <c r="M2" s="96"/>
      <c r="N2" s="96" t="s">
        <v>33</v>
      </c>
      <c r="O2" s="96"/>
      <c r="P2" s="96"/>
      <c r="Q2" s="96" t="s">
        <v>34</v>
      </c>
      <c r="R2" s="96"/>
      <c r="S2" s="96"/>
    </row>
    <row r="3" spans="1:19" s="17" customFormat="1" ht="14" customHeight="1">
      <c r="A3" s="35" t="s">
        <v>1</v>
      </c>
      <c r="B3" s="27">
        <v>482.6657549836234</v>
      </c>
      <c r="C3" s="27" t="s">
        <v>8</v>
      </c>
      <c r="D3" s="28">
        <v>3</v>
      </c>
      <c r="E3" s="27">
        <v>42.695951199566714</v>
      </c>
      <c r="F3" s="27" t="s">
        <v>8</v>
      </c>
      <c r="G3" s="28">
        <v>0.51435788738916344</v>
      </c>
      <c r="H3" s="29">
        <v>46.031601775883956</v>
      </c>
      <c r="I3" s="27" t="s">
        <v>8</v>
      </c>
      <c r="J3" s="28">
        <v>1</v>
      </c>
      <c r="K3" s="19">
        <v>-45.200746237824433</v>
      </c>
      <c r="L3" s="19" t="s">
        <v>8</v>
      </c>
      <c r="M3" s="20">
        <v>0.11</v>
      </c>
      <c r="N3" s="22">
        <v>9.802844354354244E-2</v>
      </c>
      <c r="O3" s="22" t="s">
        <v>8</v>
      </c>
      <c r="P3" s="23">
        <v>1.7760644439220078E-3</v>
      </c>
      <c r="Q3" s="27">
        <v>28.90851536749518</v>
      </c>
      <c r="R3" s="27" t="s">
        <v>8</v>
      </c>
      <c r="S3" s="28">
        <v>1.3</v>
      </c>
    </row>
    <row r="4" spans="1:19" s="17" customFormat="1" ht="14" customHeight="1">
      <c r="A4" s="35" t="s">
        <v>2</v>
      </c>
      <c r="B4" s="27">
        <v>591.66336068172257</v>
      </c>
      <c r="C4" s="27" t="s">
        <v>8</v>
      </c>
      <c r="D4" s="28">
        <v>3.5</v>
      </c>
      <c r="E4" s="27">
        <v>39.980464196181103</v>
      </c>
      <c r="F4" s="27" t="s">
        <v>8</v>
      </c>
      <c r="G4" s="28">
        <v>0.39614759656683929</v>
      </c>
      <c r="H4" s="29">
        <v>42.063295324533613</v>
      </c>
      <c r="I4" s="27" t="s">
        <v>8</v>
      </c>
      <c r="J4" s="28">
        <v>0.7</v>
      </c>
      <c r="K4" s="19">
        <v>-46.351362598468164</v>
      </c>
      <c r="L4" s="19" t="s">
        <v>8</v>
      </c>
      <c r="M4" s="20">
        <v>0.11</v>
      </c>
      <c r="N4" s="22">
        <v>9.9810707431568724E-2</v>
      </c>
      <c r="O4" s="22" t="s">
        <v>8</v>
      </c>
      <c r="P4" s="23">
        <v>1.8030387715206703E-3</v>
      </c>
      <c r="Q4" s="27">
        <v>27.934862639145656</v>
      </c>
      <c r="R4" s="27" t="s">
        <v>8</v>
      </c>
      <c r="S4" s="28">
        <v>0.9</v>
      </c>
    </row>
    <row r="5" spans="1:19" s="17" customFormat="1" ht="14" customHeight="1">
      <c r="A5" s="35" t="s">
        <v>3</v>
      </c>
      <c r="B5" s="27">
        <v>669.99879505213858</v>
      </c>
      <c r="C5" s="27" t="s">
        <v>8</v>
      </c>
      <c r="D5" s="28">
        <v>3.8</v>
      </c>
      <c r="E5" s="27">
        <v>38.551575055778294</v>
      </c>
      <c r="F5" s="27" t="s">
        <v>8</v>
      </c>
      <c r="G5" s="28">
        <v>0.3651102605480071</v>
      </c>
      <c r="H5" s="29">
        <v>40.516166026058642</v>
      </c>
      <c r="I5" s="27" t="s">
        <v>8</v>
      </c>
      <c r="J5" s="28">
        <v>0.7</v>
      </c>
      <c r="K5" s="19">
        <v>-45.612073703622748</v>
      </c>
      <c r="L5" s="19" t="s">
        <v>8</v>
      </c>
      <c r="M5" s="20">
        <v>0.11</v>
      </c>
      <c r="N5" s="22">
        <v>0.10018611308691874</v>
      </c>
      <c r="O5" s="22" t="s">
        <v>8</v>
      </c>
      <c r="P5" s="23">
        <v>1.8068634475240757E-3</v>
      </c>
      <c r="Q5" s="27">
        <v>27.961295096249522</v>
      </c>
      <c r="R5" s="27" t="s">
        <v>8</v>
      </c>
      <c r="S5" s="28">
        <v>0.9</v>
      </c>
    </row>
    <row r="6" spans="1:19" s="17" customFormat="1" ht="14" customHeight="1">
      <c r="A6" s="35" t="s">
        <v>4</v>
      </c>
      <c r="B6" s="27">
        <v>721.40276874561721</v>
      </c>
      <c r="C6" s="27" t="s">
        <v>8</v>
      </c>
      <c r="D6" s="28">
        <v>4.0999999999999996</v>
      </c>
      <c r="E6" s="27">
        <v>38.184408995273259</v>
      </c>
      <c r="F6" s="27" t="s">
        <v>8</v>
      </c>
      <c r="G6" s="28">
        <v>0.62190911754828249</v>
      </c>
      <c r="H6" s="29">
        <v>40.110618051079157</v>
      </c>
      <c r="I6" s="27" t="s">
        <v>8</v>
      </c>
      <c r="J6" s="28">
        <v>0.9</v>
      </c>
      <c r="K6" s="19">
        <v>-45.225542626028421</v>
      </c>
      <c r="L6" s="19" t="s">
        <v>8</v>
      </c>
      <c r="M6" s="20">
        <v>0.11</v>
      </c>
      <c r="N6" s="22">
        <v>9.9029093140589469E-2</v>
      </c>
      <c r="O6" s="22" t="s">
        <v>8</v>
      </c>
      <c r="P6" s="23">
        <v>1.7947811803133756E-3</v>
      </c>
      <c r="Q6" s="27">
        <v>28.781962970737705</v>
      </c>
      <c r="R6" s="27" t="s">
        <v>8</v>
      </c>
      <c r="S6" s="28">
        <v>1</v>
      </c>
    </row>
    <row r="7" spans="1:19" s="17" customFormat="1" ht="14" customHeight="1">
      <c r="A7" s="35" t="s">
        <v>5</v>
      </c>
      <c r="B7" s="27">
        <v>698.39079311183332</v>
      </c>
      <c r="C7" s="27" t="s">
        <v>8</v>
      </c>
      <c r="D7" s="28">
        <v>4.0999999999999996</v>
      </c>
      <c r="E7" s="27">
        <v>38.636059579079372</v>
      </c>
      <c r="F7" s="27" t="s">
        <v>8</v>
      </c>
      <c r="G7" s="28">
        <v>0.38423844966963039</v>
      </c>
      <c r="H7" s="29">
        <v>40.613258280949232</v>
      </c>
      <c r="I7" s="27" t="s">
        <v>8</v>
      </c>
      <c r="J7" s="28">
        <v>0.7</v>
      </c>
      <c r="K7" s="19">
        <v>-45.195152931621003</v>
      </c>
      <c r="L7" s="19" t="s">
        <v>8</v>
      </c>
      <c r="M7" s="20">
        <v>0.11</v>
      </c>
      <c r="N7" s="22">
        <v>0.1001221949747484</v>
      </c>
      <c r="O7" s="22" t="s">
        <v>8</v>
      </c>
      <c r="P7" s="23">
        <v>1.8124107779092758E-3</v>
      </c>
      <c r="Q7" s="27">
        <v>28.666939114927139</v>
      </c>
      <c r="R7" s="27" t="s">
        <v>8</v>
      </c>
      <c r="S7" s="28">
        <v>0.9</v>
      </c>
    </row>
    <row r="8" spans="1:19" s="17" customFormat="1" ht="14" customHeight="1">
      <c r="A8" s="35"/>
      <c r="B8" s="27"/>
      <c r="C8" s="27"/>
      <c r="D8" s="28"/>
      <c r="E8" s="27"/>
      <c r="F8" s="27"/>
      <c r="G8" s="28"/>
      <c r="H8" s="28"/>
      <c r="I8" s="28"/>
      <c r="J8" s="28"/>
      <c r="K8" s="19"/>
      <c r="L8" s="19"/>
      <c r="M8" s="20"/>
    </row>
    <row r="9" spans="1:19" s="17" customFormat="1" ht="14" customHeight="1">
      <c r="A9" s="35" t="s">
        <v>20</v>
      </c>
      <c r="B9" s="29">
        <v>496.5296765931746</v>
      </c>
      <c r="C9" s="27" t="s">
        <v>8</v>
      </c>
      <c r="D9" s="28">
        <v>2.6960724966387986</v>
      </c>
      <c r="E9" s="27">
        <v>1.8012490474182938</v>
      </c>
      <c r="F9" s="27" t="s">
        <v>8</v>
      </c>
      <c r="G9" s="28">
        <v>0.10253973751923558</v>
      </c>
      <c r="H9" s="28"/>
      <c r="I9" s="28"/>
      <c r="J9" s="28"/>
      <c r="K9" s="19">
        <v>-39.130000000000003</v>
      </c>
      <c r="L9" s="19" t="s">
        <v>8</v>
      </c>
      <c r="M9" s="20">
        <v>0.1</v>
      </c>
    </row>
    <row r="10" spans="1:19" s="17" customFormat="1" ht="14" customHeight="1">
      <c r="A10" s="35" t="s">
        <v>21</v>
      </c>
      <c r="B10" s="29">
        <v>493.32098737107572</v>
      </c>
      <c r="C10" s="27" t="s">
        <v>8</v>
      </c>
      <c r="D10" s="28">
        <v>2.6801269527612819</v>
      </c>
      <c r="E10" s="27">
        <v>0.97693996327088284</v>
      </c>
      <c r="F10" s="27" t="s">
        <v>8</v>
      </c>
      <c r="G10" s="28">
        <v>7.0150713786393787E-2</v>
      </c>
      <c r="H10" s="28"/>
      <c r="I10" s="28"/>
      <c r="J10" s="28"/>
      <c r="K10" s="19">
        <v>-39.130000000000003</v>
      </c>
      <c r="L10" s="19" t="s">
        <v>8</v>
      </c>
      <c r="M10" s="20">
        <v>0.1</v>
      </c>
    </row>
    <row r="11" spans="1:19" s="17" customFormat="1" ht="14" customHeight="1">
      <c r="A11" s="35" t="s">
        <v>22</v>
      </c>
      <c r="B11" s="29">
        <v>488.87709386418175</v>
      </c>
      <c r="C11" s="27" t="s">
        <v>8</v>
      </c>
      <c r="D11" s="28">
        <v>2.6544866937161307</v>
      </c>
      <c r="E11" s="27">
        <v>125.81370288222739</v>
      </c>
      <c r="F11" s="27" t="s">
        <v>8</v>
      </c>
      <c r="G11" s="28">
        <v>0.77682837470188615</v>
      </c>
      <c r="H11" s="28"/>
      <c r="I11" s="28"/>
      <c r="J11" s="28"/>
      <c r="K11" s="19">
        <v>-48.08</v>
      </c>
      <c r="L11" s="19" t="s">
        <v>8</v>
      </c>
      <c r="M11" s="20">
        <v>0.1</v>
      </c>
    </row>
    <row r="12" spans="1:19" s="17" customFormat="1" ht="14" customHeight="1">
      <c r="A12" s="35" t="s">
        <v>23</v>
      </c>
      <c r="B12" s="29">
        <v>487.57445489815075</v>
      </c>
      <c r="C12" s="27" t="s">
        <v>8</v>
      </c>
      <c r="D12" s="28">
        <v>2.7</v>
      </c>
      <c r="E12" s="27">
        <v>125.94892436028373</v>
      </c>
      <c r="F12" s="27" t="s">
        <v>8</v>
      </c>
      <c r="G12" s="28">
        <v>0.78066843539124386</v>
      </c>
      <c r="H12" s="28"/>
      <c r="I12" s="28"/>
      <c r="J12" s="28"/>
      <c r="K12" s="19">
        <v>-48.08</v>
      </c>
      <c r="L12" s="19" t="s">
        <v>8</v>
      </c>
      <c r="M12" s="20">
        <v>0.1</v>
      </c>
    </row>
    <row r="13" spans="1:19" s="17" customFormat="1" ht="14" customHeight="1">
      <c r="K13" s="19"/>
      <c r="L13" s="19"/>
      <c r="M13" s="20"/>
    </row>
    <row r="14" spans="1:19" s="17" customFormat="1" ht="14" customHeight="1">
      <c r="A14" s="35" t="s">
        <v>24</v>
      </c>
      <c r="E14" s="27">
        <v>0.37559321240126131</v>
      </c>
      <c r="F14" s="27" t="s">
        <v>8</v>
      </c>
      <c r="G14" s="28">
        <v>0.21400137375503453</v>
      </c>
      <c r="H14" s="28"/>
      <c r="I14" s="28"/>
      <c r="J14" s="28"/>
      <c r="K14" s="19">
        <v>-39.130000000000003</v>
      </c>
      <c r="L14" s="19" t="s">
        <v>8</v>
      </c>
      <c r="M14" s="20">
        <v>0.1</v>
      </c>
    </row>
    <row r="15" spans="1:19" s="17" customFormat="1" ht="14" customHeight="1">
      <c r="A15" s="36" t="s">
        <v>25</v>
      </c>
      <c r="B15" s="32"/>
      <c r="C15" s="32"/>
      <c r="D15" s="32"/>
      <c r="E15" s="30">
        <v>134.74078468015409</v>
      </c>
      <c r="F15" s="30" t="s">
        <v>8</v>
      </c>
      <c r="G15" s="31">
        <v>1.0031601381641906</v>
      </c>
      <c r="H15" s="31"/>
      <c r="I15" s="31"/>
      <c r="J15" s="31"/>
      <c r="K15" s="38">
        <v>-48.08</v>
      </c>
      <c r="L15" s="38" t="s">
        <v>8</v>
      </c>
      <c r="M15" s="39">
        <v>0.1</v>
      </c>
      <c r="N15" s="32"/>
      <c r="O15" s="32"/>
      <c r="P15" s="32"/>
      <c r="Q15" s="32"/>
      <c r="R15" s="32"/>
      <c r="S15" s="32"/>
    </row>
    <row r="16" spans="1:19" s="17" customFormat="1" ht="10"/>
    <row r="17" spans="1:1">
      <c r="A17" s="17" t="s">
        <v>149</v>
      </c>
    </row>
  </sheetData>
  <mergeCells count="6">
    <mergeCell ref="Q2:S2"/>
    <mergeCell ref="B2:D2"/>
    <mergeCell ref="E2:G2"/>
    <mergeCell ref="K2:M2"/>
    <mergeCell ref="H2:J2"/>
    <mergeCell ref="N2:P2"/>
  </mergeCells>
  <phoneticPr fontId="2" type="noConversion"/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"/>
  <sheetViews>
    <sheetView zoomScale="200" zoomScaleNormal="200" zoomScalePageLayoutView="200" workbookViewId="0">
      <selection activeCell="A10" sqref="A10"/>
    </sheetView>
  </sheetViews>
  <sheetFormatPr baseColWidth="10" defaultRowHeight="15" x14ac:dyDescent="0"/>
  <cols>
    <col min="2" max="2" width="4.6640625" customWidth="1"/>
    <col min="3" max="3" width="1.1640625" customWidth="1"/>
    <col min="4" max="4" width="4.5" customWidth="1"/>
    <col min="5" max="5" width="5.6640625" customWidth="1"/>
    <col min="6" max="6" width="1.1640625" customWidth="1"/>
    <col min="7" max="7" width="4.83203125" customWidth="1"/>
  </cols>
  <sheetData>
    <row r="1" spans="1:17" ht="6" customHeight="1"/>
    <row r="2" spans="1:17" s="48" customFormat="1" ht="29" customHeight="1">
      <c r="A2" s="62" t="s">
        <v>17</v>
      </c>
      <c r="B2" s="106" t="s">
        <v>61</v>
      </c>
      <c r="C2" s="106"/>
      <c r="D2" s="106"/>
      <c r="E2" s="106" t="s">
        <v>62</v>
      </c>
      <c r="F2" s="106"/>
      <c r="G2" s="106"/>
      <c r="H2"/>
      <c r="I2"/>
      <c r="J2"/>
      <c r="K2"/>
      <c r="L2"/>
      <c r="M2"/>
      <c r="N2"/>
      <c r="O2"/>
      <c r="P2"/>
      <c r="Q2"/>
    </row>
    <row r="3" spans="1:17" s="17" customFormat="1" ht="14" customHeight="1">
      <c r="A3" s="35" t="s">
        <v>1</v>
      </c>
      <c r="B3" s="27">
        <v>119.2</v>
      </c>
      <c r="C3" s="27" t="s">
        <v>8</v>
      </c>
      <c r="D3" s="28">
        <v>5.2</v>
      </c>
      <c r="E3" s="27">
        <v>192.2</v>
      </c>
      <c r="F3" s="27" t="s">
        <v>8</v>
      </c>
      <c r="G3" s="28">
        <v>52.4</v>
      </c>
      <c r="H3"/>
      <c r="I3"/>
      <c r="J3"/>
      <c r="K3"/>
      <c r="L3"/>
      <c r="M3"/>
      <c r="N3"/>
      <c r="O3"/>
      <c r="P3"/>
      <c r="Q3"/>
    </row>
    <row r="4" spans="1:17" s="17" customFormat="1" ht="14" customHeight="1">
      <c r="A4" s="35" t="s">
        <v>2</v>
      </c>
      <c r="B4" s="27">
        <v>113.08566945014381</v>
      </c>
      <c r="C4" s="27" t="s">
        <v>8</v>
      </c>
      <c r="D4" s="28">
        <v>3.8</v>
      </c>
      <c r="E4" s="27">
        <v>130.6</v>
      </c>
      <c r="F4" s="27" t="s">
        <v>8</v>
      </c>
      <c r="G4" s="28">
        <v>38.1</v>
      </c>
      <c r="H4"/>
      <c r="I4"/>
      <c r="J4"/>
      <c r="K4"/>
      <c r="L4"/>
      <c r="M4"/>
      <c r="N4"/>
      <c r="O4"/>
      <c r="P4"/>
      <c r="Q4"/>
    </row>
    <row r="5" spans="1:17" s="17" customFormat="1" ht="14" customHeight="1">
      <c r="A5" s="35" t="s">
        <v>3</v>
      </c>
      <c r="B5" s="27">
        <v>112.59179474334525</v>
      </c>
      <c r="C5" s="27" t="s">
        <v>8</v>
      </c>
      <c r="D5" s="28">
        <v>3.5</v>
      </c>
      <c r="E5" s="27">
        <v>125.8</v>
      </c>
      <c r="F5" s="27" t="s">
        <v>8</v>
      </c>
      <c r="G5" s="28">
        <v>35.299999999999997</v>
      </c>
      <c r="H5"/>
      <c r="I5"/>
      <c r="J5"/>
      <c r="K5"/>
      <c r="L5"/>
      <c r="M5"/>
      <c r="N5"/>
      <c r="O5"/>
      <c r="P5"/>
      <c r="Q5"/>
    </row>
    <row r="6" spans="1:17" s="17" customFormat="1" ht="14" customHeight="1">
      <c r="A6" s="35" t="s">
        <v>4</v>
      </c>
      <c r="B6" s="27">
        <v>115.03071410908927</v>
      </c>
      <c r="C6" s="27" t="s">
        <v>8</v>
      </c>
      <c r="D6" s="28">
        <v>4</v>
      </c>
      <c r="E6" s="27">
        <v>150.19999999999999</v>
      </c>
      <c r="F6" s="27" t="s">
        <v>8</v>
      </c>
      <c r="G6" s="28">
        <v>40.5</v>
      </c>
      <c r="H6"/>
      <c r="I6"/>
      <c r="J6"/>
      <c r="K6"/>
      <c r="L6"/>
      <c r="M6"/>
      <c r="N6"/>
      <c r="O6"/>
      <c r="P6"/>
      <c r="Q6"/>
    </row>
    <row r="7" spans="1:17" s="17" customFormat="1" ht="14" customHeight="1">
      <c r="A7" s="36" t="s">
        <v>5</v>
      </c>
      <c r="B7" s="30">
        <v>113.24868965295555</v>
      </c>
      <c r="C7" s="30" t="s">
        <v>8</v>
      </c>
      <c r="D7" s="31">
        <v>3.5</v>
      </c>
      <c r="E7" s="30">
        <v>132.30000000000001</v>
      </c>
      <c r="F7" s="30" t="s">
        <v>8</v>
      </c>
      <c r="G7" s="31">
        <v>35.1</v>
      </c>
      <c r="H7"/>
      <c r="I7"/>
      <c r="J7"/>
      <c r="K7"/>
      <c r="L7"/>
      <c r="M7"/>
      <c r="N7"/>
      <c r="O7"/>
      <c r="P7"/>
      <c r="Q7"/>
    </row>
    <row r="8" spans="1:17" s="17" customFormat="1">
      <c r="H8"/>
      <c r="I8"/>
      <c r="J8"/>
      <c r="K8"/>
      <c r="L8"/>
      <c r="M8"/>
      <c r="N8"/>
      <c r="O8"/>
      <c r="P8"/>
      <c r="Q8"/>
    </row>
    <row r="9" spans="1:17" s="17" customFormat="1">
      <c r="A9" s="17" t="s">
        <v>150</v>
      </c>
      <c r="H9"/>
      <c r="I9"/>
      <c r="J9"/>
      <c r="K9"/>
      <c r="L9"/>
      <c r="M9"/>
      <c r="N9"/>
      <c r="O9"/>
      <c r="P9"/>
      <c r="Q9"/>
    </row>
    <row r="10" spans="1:17" s="17" customFormat="1">
      <c r="H10"/>
      <c r="I10"/>
      <c r="J10"/>
      <c r="K10"/>
      <c r="L10"/>
      <c r="M10"/>
      <c r="N10"/>
      <c r="O10"/>
      <c r="P10"/>
      <c r="Q10"/>
    </row>
    <row r="11" spans="1:17" s="17" customFormat="1">
      <c r="H11"/>
      <c r="I11"/>
      <c r="J11"/>
      <c r="K11"/>
      <c r="L11"/>
      <c r="M11"/>
      <c r="N11"/>
      <c r="O11"/>
      <c r="P11"/>
      <c r="Q11"/>
    </row>
    <row r="12" spans="1:17" s="17" customFormat="1">
      <c r="H12"/>
      <c r="I12"/>
      <c r="J12"/>
      <c r="K12"/>
      <c r="L12"/>
      <c r="M12"/>
      <c r="N12"/>
      <c r="O12"/>
      <c r="P12"/>
      <c r="Q12"/>
    </row>
    <row r="13" spans="1:17" s="17" customFormat="1">
      <c r="H13"/>
      <c r="I13"/>
      <c r="J13"/>
      <c r="K13"/>
      <c r="L13"/>
      <c r="M13"/>
      <c r="N13"/>
      <c r="O13"/>
      <c r="P13"/>
      <c r="Q13"/>
    </row>
    <row r="14" spans="1:17" s="17" customFormat="1">
      <c r="H14"/>
      <c r="I14"/>
      <c r="J14"/>
      <c r="K14"/>
      <c r="L14"/>
      <c r="M14"/>
      <c r="N14"/>
      <c r="O14"/>
      <c r="P14"/>
      <c r="Q14"/>
    </row>
    <row r="15" spans="1:17" s="17" customFormat="1">
      <c r="H15"/>
      <c r="I15"/>
      <c r="J15"/>
      <c r="K15"/>
      <c r="L15"/>
      <c r="M15"/>
      <c r="N15"/>
      <c r="O15"/>
      <c r="P15"/>
      <c r="Q15"/>
    </row>
    <row r="16" spans="1:17" s="17" customFormat="1">
      <c r="H16"/>
      <c r="I16"/>
      <c r="J16"/>
      <c r="K16"/>
      <c r="L16"/>
      <c r="M16"/>
      <c r="N16"/>
      <c r="O16"/>
      <c r="P16"/>
      <c r="Q16"/>
    </row>
    <row r="17" spans="8:17" s="17" customFormat="1">
      <c r="H17"/>
      <c r="I17"/>
      <c r="J17"/>
      <c r="K17"/>
      <c r="L17"/>
      <c r="M17"/>
      <c r="N17"/>
      <c r="O17"/>
      <c r="P17"/>
      <c r="Q17"/>
    </row>
    <row r="18" spans="8:17" s="17" customFormat="1">
      <c r="H18"/>
      <c r="I18"/>
      <c r="J18"/>
      <c r="K18"/>
      <c r="L18"/>
      <c r="M18"/>
      <c r="N18"/>
      <c r="O18"/>
      <c r="P18"/>
      <c r="Q18"/>
    </row>
    <row r="19" spans="8:17" s="17" customFormat="1">
      <c r="H19"/>
      <c r="I19"/>
      <c r="J19"/>
      <c r="K19"/>
      <c r="L19"/>
      <c r="M19"/>
      <c r="N19"/>
      <c r="O19"/>
      <c r="P19"/>
      <c r="Q19"/>
    </row>
    <row r="20" spans="8:17" s="17" customFormat="1">
      <c r="H20"/>
      <c r="I20"/>
      <c r="J20"/>
      <c r="K20"/>
      <c r="L20"/>
      <c r="M20"/>
      <c r="N20"/>
      <c r="O20"/>
      <c r="P20"/>
      <c r="Q20"/>
    </row>
    <row r="21" spans="8:17" s="17" customFormat="1">
      <c r="H21"/>
      <c r="I21"/>
      <c r="J21"/>
      <c r="K21"/>
      <c r="L21"/>
      <c r="M21"/>
      <c r="N21"/>
      <c r="O21"/>
      <c r="P21"/>
      <c r="Q21"/>
    </row>
    <row r="22" spans="8:17" s="17" customFormat="1">
      <c r="H22"/>
      <c r="I22"/>
      <c r="J22"/>
      <c r="K22"/>
      <c r="L22"/>
      <c r="M22"/>
      <c r="N22"/>
      <c r="O22"/>
      <c r="P22"/>
      <c r="Q22"/>
    </row>
    <row r="23" spans="8:17" s="17" customFormat="1">
      <c r="H23"/>
      <c r="I23"/>
      <c r="J23"/>
      <c r="K23"/>
      <c r="L23"/>
      <c r="M23"/>
      <c r="N23"/>
      <c r="O23"/>
      <c r="P23"/>
      <c r="Q23"/>
    </row>
    <row r="24" spans="8:17" s="17" customFormat="1">
      <c r="H24"/>
      <c r="I24"/>
      <c r="J24"/>
      <c r="K24"/>
      <c r="L24"/>
      <c r="M24"/>
      <c r="N24"/>
      <c r="O24"/>
      <c r="P24"/>
      <c r="Q24"/>
    </row>
    <row r="25" spans="8:17" s="17" customFormat="1">
      <c r="H25"/>
      <c r="I25"/>
      <c r="J25"/>
      <c r="K25"/>
      <c r="L25"/>
      <c r="M25"/>
      <c r="N25"/>
      <c r="O25"/>
      <c r="P25"/>
      <c r="Q25"/>
    </row>
    <row r="26" spans="8:17" s="17" customFormat="1">
      <c r="H26"/>
      <c r="I26"/>
      <c r="J26"/>
      <c r="K26"/>
      <c r="L26"/>
      <c r="M26"/>
      <c r="N26"/>
      <c r="O26"/>
      <c r="P26"/>
      <c r="Q26"/>
    </row>
  </sheetData>
  <mergeCells count="2">
    <mergeCell ref="B2:D2"/>
    <mergeCell ref="E2:G2"/>
  </mergeCells>
  <phoneticPr fontId="2" type="noConversion"/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zoomScale="200" zoomScaleNormal="200" zoomScalePageLayoutView="200" workbookViewId="0">
      <selection activeCell="C6" sqref="C6"/>
    </sheetView>
  </sheetViews>
  <sheetFormatPr baseColWidth="10" defaultRowHeight="15" x14ac:dyDescent="0"/>
  <cols>
    <col min="2" max="2" width="5.5" customWidth="1"/>
    <col min="3" max="3" width="1" customWidth="1"/>
    <col min="4" max="4" width="4.1640625" customWidth="1"/>
    <col min="5" max="5" width="6" style="41" customWidth="1"/>
    <col min="6" max="6" width="1" customWidth="1"/>
    <col min="7" max="7" width="4.33203125" customWidth="1"/>
    <col min="8" max="8" width="5.6640625" customWidth="1"/>
    <col min="9" max="9" width="1" customWidth="1"/>
    <col min="10" max="10" width="3.6640625" customWidth="1"/>
    <col min="11" max="11" width="5.83203125" customWidth="1"/>
    <col min="12" max="12" width="1" customWidth="1"/>
    <col min="13" max="13" width="3.5" customWidth="1"/>
    <col min="14" max="14" width="4" customWidth="1"/>
    <col min="15" max="15" width="1.1640625" customWidth="1"/>
    <col min="16" max="16" width="3.1640625" customWidth="1"/>
    <col min="17" max="17" width="4" customWidth="1"/>
    <col min="18" max="18" width="1.1640625" customWidth="1"/>
    <col min="19" max="19" width="3.5" customWidth="1"/>
  </cols>
  <sheetData>
    <row r="1" spans="1:19" s="17" customFormat="1" ht="5" customHeight="1">
      <c r="E1" s="40"/>
    </row>
    <row r="2" spans="1:19" s="18" customFormat="1" ht="67" customHeight="1">
      <c r="A2" s="34" t="s">
        <v>17</v>
      </c>
      <c r="B2" s="96" t="s">
        <v>41</v>
      </c>
      <c r="C2" s="96"/>
      <c r="D2" s="96"/>
      <c r="E2" s="96" t="s">
        <v>36</v>
      </c>
      <c r="F2" s="96"/>
      <c r="G2" s="96"/>
      <c r="H2" s="96" t="s">
        <v>37</v>
      </c>
      <c r="I2" s="96"/>
      <c r="J2" s="96"/>
      <c r="K2" s="96" t="s">
        <v>38</v>
      </c>
      <c r="L2" s="96"/>
      <c r="M2" s="96"/>
      <c r="N2" s="96" t="s">
        <v>39</v>
      </c>
      <c r="O2" s="96"/>
      <c r="P2" s="96"/>
      <c r="Q2" s="96" t="s">
        <v>40</v>
      </c>
      <c r="R2" s="96"/>
      <c r="S2" s="96"/>
    </row>
    <row r="3" spans="1:19" s="17" customFormat="1" ht="14" customHeight="1">
      <c r="A3" s="35" t="s">
        <v>1</v>
      </c>
      <c r="B3" s="27">
        <v>100.2215780528242</v>
      </c>
      <c r="C3" s="27" t="s">
        <v>8</v>
      </c>
      <c r="D3" s="28">
        <v>0.56652435364589793</v>
      </c>
      <c r="E3" s="42">
        <v>116.01</v>
      </c>
      <c r="F3" s="27" t="s">
        <v>8</v>
      </c>
      <c r="G3" s="21">
        <v>0.86</v>
      </c>
      <c r="H3" s="27">
        <v>471.6</v>
      </c>
      <c r="I3" s="27" t="s">
        <v>8</v>
      </c>
      <c r="J3" s="28">
        <v>2.6062354196234843</v>
      </c>
      <c r="K3" s="27">
        <v>977.19999999999993</v>
      </c>
      <c r="L3" s="27" t="s">
        <v>8</v>
      </c>
      <c r="M3" s="28">
        <v>3.3895213618592228</v>
      </c>
      <c r="N3" s="43">
        <v>56.010000000000005</v>
      </c>
      <c r="O3" s="27" t="s">
        <v>8</v>
      </c>
      <c r="P3" s="44">
        <v>15</v>
      </c>
      <c r="Q3" s="27">
        <v>31.908516083995583</v>
      </c>
      <c r="R3" s="27" t="s">
        <v>8</v>
      </c>
      <c r="S3" s="28">
        <v>0.59744245224038628</v>
      </c>
    </row>
    <row r="4" spans="1:19" s="17" customFormat="1" ht="14" customHeight="1">
      <c r="A4" s="35" t="s">
        <v>2</v>
      </c>
      <c r="B4" s="27">
        <v>101.45579387506125</v>
      </c>
      <c r="C4" s="27" t="s">
        <v>8</v>
      </c>
      <c r="D4" s="28">
        <v>0.37103061221928552</v>
      </c>
      <c r="E4" s="42">
        <v>113.99</v>
      </c>
      <c r="F4" s="27" t="s">
        <v>8</v>
      </c>
      <c r="G4" s="21">
        <v>0.74</v>
      </c>
      <c r="H4" s="27">
        <v>472.70000000000005</v>
      </c>
      <c r="I4" s="27" t="s">
        <v>8</v>
      </c>
      <c r="J4" s="28">
        <v>2.6075299135388645</v>
      </c>
      <c r="K4" s="27">
        <v>977.8</v>
      </c>
      <c r="L4" s="27" t="s">
        <v>8</v>
      </c>
      <c r="M4" s="28">
        <v>3.390623329492676</v>
      </c>
      <c r="N4" s="43">
        <v>53.989999999999995</v>
      </c>
      <c r="O4" s="27" t="s">
        <v>8</v>
      </c>
      <c r="P4" s="44">
        <v>15</v>
      </c>
      <c r="Q4" s="27">
        <v>32.781166626462927</v>
      </c>
      <c r="R4" s="27" t="s">
        <v>8</v>
      </c>
      <c r="S4" s="28">
        <v>0.59491052544818523</v>
      </c>
    </row>
    <row r="5" spans="1:19" s="17" customFormat="1" ht="14" customHeight="1">
      <c r="A5" s="35" t="s">
        <v>3</v>
      </c>
      <c r="B5" s="27">
        <v>102.68187647935935</v>
      </c>
      <c r="C5" s="27" t="s">
        <v>8</v>
      </c>
      <c r="D5" s="28">
        <v>0.33343441631050041</v>
      </c>
      <c r="E5" s="42">
        <v>116.42</v>
      </c>
      <c r="F5" s="27" t="s">
        <v>8</v>
      </c>
      <c r="G5" s="21">
        <v>0.49</v>
      </c>
      <c r="H5" s="27">
        <v>473.50000000000006</v>
      </c>
      <c r="I5" s="27" t="s">
        <v>8</v>
      </c>
      <c r="J5" s="28">
        <v>2.6084727811499202</v>
      </c>
      <c r="K5" s="27">
        <v>977.1</v>
      </c>
      <c r="L5" s="27" t="s">
        <v>8</v>
      </c>
      <c r="M5" s="28">
        <v>3.3893377302948138</v>
      </c>
      <c r="N5" s="43">
        <v>56.42</v>
      </c>
      <c r="O5" s="27" t="s">
        <v>8</v>
      </c>
      <c r="P5" s="44">
        <v>15</v>
      </c>
      <c r="Q5" s="27">
        <v>33.162365251699789</v>
      </c>
      <c r="R5" s="27" t="s">
        <v>8</v>
      </c>
      <c r="S5" s="28">
        <v>0.59865921562337054</v>
      </c>
    </row>
    <row r="6" spans="1:19" s="17" customFormat="1" ht="14" customHeight="1">
      <c r="A6" s="35" t="s">
        <v>4</v>
      </c>
      <c r="B6" s="27">
        <v>102.16338383575069</v>
      </c>
      <c r="C6" s="27" t="s">
        <v>8</v>
      </c>
      <c r="D6" s="28">
        <v>0.34731333711777901</v>
      </c>
      <c r="E6" s="42">
        <v>115.12</v>
      </c>
      <c r="F6" s="27" t="s">
        <v>8</v>
      </c>
      <c r="G6" s="21">
        <v>0.68</v>
      </c>
      <c r="H6" s="27">
        <v>478.8</v>
      </c>
      <c r="I6" s="27" t="s">
        <v>8</v>
      </c>
      <c r="J6" s="28">
        <v>2.6147493307198686</v>
      </c>
      <c r="K6" s="27">
        <v>976.8</v>
      </c>
      <c r="L6" s="27" t="s">
        <v>8</v>
      </c>
      <c r="M6" s="28">
        <v>3.3887868865568986</v>
      </c>
      <c r="N6" s="43">
        <v>55.120000000000005</v>
      </c>
      <c r="O6" s="27" t="s">
        <v>8</v>
      </c>
      <c r="P6" s="44">
        <v>15</v>
      </c>
      <c r="Q6" s="27">
        <v>31.872957867784997</v>
      </c>
      <c r="R6" s="27" t="s">
        <v>8</v>
      </c>
      <c r="S6" s="28">
        <v>0.58048682225276238</v>
      </c>
    </row>
    <row r="7" spans="1:19" s="17" customFormat="1" ht="14" customHeight="1">
      <c r="A7" s="36" t="s">
        <v>5</v>
      </c>
      <c r="B7" s="30">
        <v>102.78354170359633</v>
      </c>
      <c r="C7" s="30" t="s">
        <v>8</v>
      </c>
      <c r="D7" s="31">
        <v>0.73711400785180448</v>
      </c>
      <c r="E7" s="45">
        <v>108.73</v>
      </c>
      <c r="F7" s="30" t="s">
        <v>8</v>
      </c>
      <c r="G7" s="13">
        <v>0.66</v>
      </c>
      <c r="H7" s="30">
        <v>475.6</v>
      </c>
      <c r="I7" s="30" t="s">
        <v>8</v>
      </c>
      <c r="J7" s="31">
        <v>2.6109534776590713</v>
      </c>
      <c r="K7" s="30">
        <v>977.3</v>
      </c>
      <c r="L7" s="30" t="s">
        <v>8</v>
      </c>
      <c r="M7" s="31">
        <v>3.3897050019138835</v>
      </c>
      <c r="N7" s="46">
        <v>48.730000000000004</v>
      </c>
      <c r="O7" s="30" t="s">
        <v>8</v>
      </c>
      <c r="P7" s="16">
        <v>15</v>
      </c>
      <c r="Q7" s="30">
        <v>32.89985884597256</v>
      </c>
      <c r="R7" s="30" t="s">
        <v>8</v>
      </c>
      <c r="S7" s="31">
        <v>0.63300431183771688</v>
      </c>
    </row>
    <row r="8" spans="1:19" s="17" customFormat="1" ht="14" customHeight="1">
      <c r="E8" s="40"/>
    </row>
    <row r="9" spans="1:19" s="17" customFormat="1" ht="14" customHeight="1">
      <c r="A9" s="35" t="s">
        <v>151</v>
      </c>
      <c r="E9" s="40"/>
    </row>
    <row r="10" spans="1:19" s="17" customFormat="1" ht="14" customHeight="1">
      <c r="A10" s="17" t="s">
        <v>152</v>
      </c>
      <c r="E10" s="40"/>
    </row>
    <row r="11" spans="1:19" s="17" customFormat="1" ht="14" customHeight="1">
      <c r="E11" s="40"/>
    </row>
    <row r="12" spans="1:19" s="17" customFormat="1" ht="14" customHeight="1">
      <c r="E12" s="40"/>
    </row>
    <row r="13" spans="1:19" ht="14" customHeight="1"/>
  </sheetData>
  <mergeCells count="6">
    <mergeCell ref="Q2:S2"/>
    <mergeCell ref="B2:D2"/>
    <mergeCell ref="E2:G2"/>
    <mergeCell ref="H2:J2"/>
    <mergeCell ref="K2:M2"/>
    <mergeCell ref="N2:P2"/>
  </mergeCells>
  <phoneticPr fontId="2" type="noConversion"/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200" zoomScaleNormal="200" zoomScalePageLayoutView="200" workbookViewId="0">
      <selection activeCell="A11" sqref="A11"/>
    </sheetView>
  </sheetViews>
  <sheetFormatPr baseColWidth="10" defaultRowHeight="15" x14ac:dyDescent="0"/>
  <sheetData>
    <row r="1" spans="1:7" ht="8" customHeight="1"/>
    <row r="2" spans="1:7" s="18" customFormat="1" ht="36" customHeight="1">
      <c r="A2" s="88" t="s">
        <v>17</v>
      </c>
      <c r="B2" s="84" t="s">
        <v>73</v>
      </c>
      <c r="C2" s="84" t="s">
        <v>70</v>
      </c>
      <c r="D2" s="84" t="s">
        <v>71</v>
      </c>
      <c r="E2" s="84" t="s">
        <v>74</v>
      </c>
      <c r="F2" s="84" t="s">
        <v>72</v>
      </c>
    </row>
    <row r="3" spans="1:7" s="86" customFormat="1" ht="15" customHeight="1">
      <c r="A3" s="86" t="s">
        <v>1</v>
      </c>
      <c r="B3" s="89" t="s">
        <v>103</v>
      </c>
      <c r="C3" s="90" t="s">
        <v>79</v>
      </c>
      <c r="D3" s="89" t="s">
        <v>84</v>
      </c>
      <c r="E3" s="90" t="s">
        <v>86</v>
      </c>
      <c r="F3" s="90" t="s">
        <v>91</v>
      </c>
      <c r="G3" s="92"/>
    </row>
    <row r="4" spans="1:7" s="86" customFormat="1" ht="15" customHeight="1">
      <c r="A4" s="86" t="s">
        <v>2</v>
      </c>
      <c r="B4" s="89" t="s">
        <v>75</v>
      </c>
      <c r="C4" s="90" t="s">
        <v>83</v>
      </c>
      <c r="D4" s="90" t="s">
        <v>85</v>
      </c>
      <c r="E4" s="90" t="s">
        <v>87</v>
      </c>
      <c r="F4" s="90" t="s">
        <v>92</v>
      </c>
      <c r="G4" s="92"/>
    </row>
    <row r="5" spans="1:7" s="86" customFormat="1" ht="15" customHeight="1">
      <c r="A5" s="86" t="s">
        <v>3</v>
      </c>
      <c r="B5" s="89" t="s">
        <v>76</v>
      </c>
      <c r="C5" s="90" t="s">
        <v>80</v>
      </c>
      <c r="D5" s="90" t="s">
        <v>85</v>
      </c>
      <c r="E5" s="90" t="s">
        <v>88</v>
      </c>
      <c r="F5" s="90" t="s">
        <v>93</v>
      </c>
      <c r="G5" s="92"/>
    </row>
    <row r="6" spans="1:7" s="86" customFormat="1" ht="15" customHeight="1">
      <c r="A6" s="86" t="s">
        <v>4</v>
      </c>
      <c r="B6" s="90" t="s">
        <v>77</v>
      </c>
      <c r="C6" s="90" t="s">
        <v>81</v>
      </c>
      <c r="D6" s="90" t="s">
        <v>84</v>
      </c>
      <c r="E6" s="90" t="s">
        <v>89</v>
      </c>
      <c r="F6" s="90" t="s">
        <v>94</v>
      </c>
      <c r="G6" s="92"/>
    </row>
    <row r="7" spans="1:7" s="86" customFormat="1" ht="15" customHeight="1">
      <c r="A7" s="87" t="s">
        <v>5</v>
      </c>
      <c r="B7" s="91" t="s">
        <v>78</v>
      </c>
      <c r="C7" s="91" t="s">
        <v>82</v>
      </c>
      <c r="D7" s="91" t="s">
        <v>84</v>
      </c>
      <c r="E7" s="91" t="s">
        <v>90</v>
      </c>
      <c r="F7" s="91" t="s">
        <v>95</v>
      </c>
      <c r="G7" s="92"/>
    </row>
    <row r="8" spans="1:7" s="17" customFormat="1" ht="10"/>
    <row r="9" spans="1:7" s="17" customFormat="1" ht="10">
      <c r="A9" s="17" t="s">
        <v>154</v>
      </c>
    </row>
    <row r="10" spans="1:7" s="17" customFormat="1" ht="10">
      <c r="A10" s="17" t="s">
        <v>155</v>
      </c>
    </row>
    <row r="11" spans="1:7" s="17" customFormat="1" ht="10"/>
    <row r="12" spans="1:7" s="17" customFormat="1" ht="10"/>
    <row r="13" spans="1:7" s="17" customFormat="1" ht="10"/>
    <row r="14" spans="1:7" s="17" customFormat="1" ht="10"/>
    <row r="15" spans="1:7" s="17" customFormat="1" ht="10"/>
    <row r="16" spans="1:7" s="17" customFormat="1" ht="10"/>
    <row r="17" spans="2:6" s="17" customFormat="1" ht="10"/>
    <row r="18" spans="2:6" s="17" customFormat="1" ht="10"/>
    <row r="19" spans="2:6" s="17" customFormat="1" ht="10"/>
    <row r="20" spans="2:6" s="17" customFormat="1" ht="10"/>
    <row r="21" spans="2:6" s="17" customFormat="1">
      <c r="B21"/>
      <c r="C21"/>
      <c r="D21"/>
      <c r="E21"/>
      <c r="F21"/>
    </row>
  </sheetData>
  <pageMargins left="0" right="0" top="0" bottom="0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1. 14C-free emissions</vt:lpstr>
      <vt:lpstr>S1a. Sample ages summary</vt:lpstr>
      <vt:lpstr>S1b. Age - distance</vt:lpstr>
      <vt:lpstr>S2 CH4 corrections</vt:lpstr>
      <vt:lpstr>S3 14CH4 corrections</vt:lpstr>
      <vt:lpstr>S4 Age corrected 14CH4</vt:lpstr>
      <vt:lpstr>S5 CO and 14CO corr</vt:lpstr>
      <vt:lpstr>S6 Correction effect on 14CH4</vt:lpstr>
      <vt:lpstr>S7 Uncertainty contributions</vt:lpstr>
      <vt:lpstr>S8a Monte Carlo parameters</vt:lpstr>
      <vt:lpstr>S8b Monte Carlo parameters</vt:lpstr>
      <vt:lpstr>S9 14C free source upper limits</vt:lpstr>
      <vt:lpstr>S10 Melter extr CO data</vt:lpstr>
      <vt:lpstr>S11 d13C constraint on CH4-GEO</vt:lpstr>
    </vt:vector>
  </TitlesOfParts>
  <Company>University of Rochester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  Petrenko</dc:creator>
  <cp:lastModifiedBy>Vas  Petrenko</cp:lastModifiedBy>
  <cp:lastPrinted>2017-04-17T17:43:05Z</cp:lastPrinted>
  <dcterms:created xsi:type="dcterms:W3CDTF">2015-08-24T18:56:32Z</dcterms:created>
  <dcterms:modified xsi:type="dcterms:W3CDTF">2017-05-24T20:27:04Z</dcterms:modified>
</cp:coreProperties>
</file>