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windowHeight="11760" windowWidth="20730" xWindow="0" yWindow="120"/>
  </bookViews>
  <sheets>
    <sheet name="розница евро" r:id="rId1" sheetId="1"/>
    <sheet name="КУРС!!!" r:id="rId2" sheetId="8" state="hidden"/>
    <sheet name="Вставить с 1С" r:id="rId3" sheetId="13" state="hidden"/>
    <sheet name="Лист1" r:id="rId4" sheetId="14" state="hidden"/>
  </sheets>
  <externalReferences>
    <externalReference r:id="rId5"/>
  </externalReferences>
  <definedNames>
    <definedName hidden="1" localSheetId="0" name="_xlnm._FilterDatabase">'розница евро'!#REF!</definedName>
    <definedName name="акция2901">#REF!</definedName>
    <definedName localSheetId="0" name="_xlnm.Print_Area">'розница евро'!$A$1:$L$165</definedName>
    <definedName name="пр_нескл">#REF!</definedName>
    <definedName name="розница">#REF!</definedName>
    <definedName name="сравнение">#REF!</definedName>
    <definedName name="табл">#REF!</definedName>
    <definedName name="табл1">#REF!</definedName>
    <definedName name="цена">#REF!</definedName>
    <definedName name="цена0201">#REF!</definedName>
    <definedName name="цена0608">[1]Лист5!$B$2:$D$188</definedName>
    <definedName name="цена1510">#REF!</definedName>
    <definedName name="цена15101">#REF!</definedName>
    <definedName name="цена15пр0608">[1]Лист9!$A$1:$C$187</definedName>
    <definedName name="цена16.03">#REF!</definedName>
    <definedName name="цена19пр0608">'[1]19прайс'!$A$1:$C$187</definedName>
    <definedName name="цена2710">#REF!</definedName>
    <definedName name="цены0608">[1]Лист5!$A$1:$D$188</definedName>
    <definedName name="цены2707">[1]Лист3!$A$1:$E$174</definedName>
    <definedName name="ценыевро">[1]Лист1!$A$2:$E$174</definedName>
  </definedNames>
  <calcPr calcId="0" calcMode="manual"/>
</workbook>
</file>

<file path=xl/calcChain.xml><?xml version="1.0" encoding="utf-8"?>
<calcChain xmlns="http://schemas.openxmlformats.org/spreadsheetml/2006/main">
  <c i="1" l="1" r="H152"/>
  <c i="1" r="I152" s="1"/>
  <c i="1" r="H151"/>
  <c i="1" r="H150"/>
  <c i="1" r="H147"/>
  <c i="1" r="H149"/>
  <c i="1" r="H148"/>
  <c i="1" r="I148" s="1"/>
  <c i="1" r="H146"/>
  <c i="1" r="I146" s="1"/>
  <c i="1" r="H145"/>
  <c i="1" r="I145" s="1"/>
  <c i="1" r="H144"/>
  <c i="1" r="H143"/>
  <c i="1" r="H142"/>
  <c i="1" r="I142" s="1"/>
  <c i="1" r="H78"/>
  <c i="1" r="B143"/>
  <c i="1" r="B144" s="1"/>
  <c i="1" r="B145" s="1"/>
  <c i="1" r="B146" s="1"/>
  <c i="1" r="B147" s="1"/>
  <c i="1" r="B148" s="1"/>
  <c i="1" r="B149" s="1"/>
  <c i="1" r="B150" s="1"/>
  <c i="1" r="B151" s="1"/>
  <c i="1" r="B152" s="1"/>
  <c i="1" r="H79"/>
  <c i="1" r="H77"/>
  <c i="1" r="H76"/>
  <c i="1" r="H75"/>
  <c i="1" r="H74"/>
  <c i="1" r="H73"/>
  <c i="1" r="H72"/>
  <c i="1" r="H71"/>
  <c i="1" r="H70"/>
  <c i="1" r="H69"/>
  <c i="1" r="H68"/>
  <c i="1" r="H67"/>
  <c i="1" r="H66"/>
  <c i="1" r="B66"/>
  <c i="1" r="B67" s="1"/>
  <c i="1" r="B68" s="1"/>
  <c i="1" r="B69" s="1"/>
  <c i="1" r="B70" s="1"/>
  <c i="1" r="B71" s="1"/>
  <c i="1" r="B72" s="1"/>
  <c i="1" r="B73" s="1"/>
  <c i="1" r="B74" s="1"/>
  <c i="1" r="B75" s="1"/>
  <c i="1" r="B76" s="1"/>
  <c i="1" r="B77" s="1"/>
  <c i="1" r="B78" s="1"/>
  <c i="1" r="B79" s="1"/>
  <c i="1" l="1" r="H135"/>
  <c i="1" r="I135" s="1"/>
  <c i="1" r="J135" s="1"/>
  <c i="1" r="H134"/>
  <c i="1" r="I134" s="1"/>
  <c i="1" r="J134" s="1"/>
  <c i="1" r="H133"/>
  <c i="1" r="I133" s="1"/>
  <c i="1" r="H132"/>
  <c i="1" r="I132" s="1"/>
  <c i="1" r="H131"/>
  <c i="1" r="I131" s="1"/>
  <c i="1" r="H130"/>
  <c i="1" r="I130" s="1"/>
  <c i="1" r="H129"/>
  <c i="1" r="H128"/>
  <c i="1" r="I128" s="1"/>
  <c i="1" r="J128" s="1"/>
  <c i="1" r="H127"/>
  <c i="1" r="I127" s="1"/>
  <c i="1" r="J127" s="1"/>
  <c i="1" r="H126"/>
  <c i="1" r="I126" s="1"/>
  <c i="1" r="J126" s="1"/>
  <c i="1" r="H125"/>
  <c i="1" r="I125" s="1"/>
  <c i="1" r="H124"/>
  <c i="1" r="I124" s="1"/>
  <c i="1" r="H123"/>
  <c i="1" r="I123" s="1"/>
  <c i="1" r="H122"/>
  <c i="1" r="I122" s="1"/>
  <c i="1" r="H121"/>
  <c i="1" r="I121" s="1"/>
  <c i="1" r="H120"/>
  <c i="1" r="I120" s="1"/>
  <c i="1" r="J120" s="1"/>
  <c i="1" r="H119"/>
  <c i="1" r="H118"/>
  <c i="1" r="H117"/>
  <c i="1" r="I117" s="1"/>
  <c i="1" r="H116"/>
  <c i="1" r="H115"/>
  <c i="1" r="I115" s="1"/>
  <c i="1" r="H114"/>
  <c i="1" r="I114" s="1"/>
  <c i="1" r="J114" s="1"/>
  <c i="1" r="H113"/>
  <c i="1" r="I113" s="1"/>
  <c i="1" r="J113" s="1"/>
  <c i="1" r="H112"/>
  <c i="1" r="I112" s="1"/>
  <c i="1" r="H111"/>
  <c i="1" r="I111" s="1"/>
  <c i="1" r="H110"/>
  <c i="1" r="I110" s="1"/>
  <c i="1" r="H109"/>
  <c i="1" r="I109" s="1"/>
  <c i="1" r="H108"/>
  <c i="1" r="I108" s="1"/>
  <c i="1" r="H107"/>
  <c i="1" r="I107" s="1"/>
  <c i="1" r="H106"/>
  <c i="1" r="I106" s="1"/>
  <c i="1" r="H105"/>
  <c i="1" r="I105" s="1"/>
  <c i="1" r="H104"/>
  <c i="1" r="I104" s="1"/>
  <c i="1" r="J104" s="1"/>
  <c i="1" r="H103"/>
  <c i="1" r="I103" s="1"/>
  <c i="1" r="H102"/>
  <c i="1" r="I102" s="1"/>
  <c i="1" r="J102" s="1"/>
  <c i="1" r="H101"/>
  <c i="1" r="I101" s="1"/>
  <c i="1" r="H100"/>
  <c i="1" r="I100" s="1"/>
  <c i="1" r="H99"/>
  <c i="1" r="I99" s="1"/>
  <c i="1" r="H98"/>
  <c i="1" r="I98" s="1"/>
  <c i="1" r="H97"/>
  <c i="1" r="I97" s="1"/>
  <c i="1" r="H96"/>
  <c i="1" r="I96" s="1"/>
  <c i="1" r="H95"/>
  <c i="1" r="I95" s="1"/>
  <c i="1" r="J95" s="1"/>
  <c i="1" r="H94"/>
  <c i="1" r="I94" s="1"/>
  <c i="1" r="J94" s="1"/>
  <c i="1" r="H56"/>
  <c i="1" r="I56" s="1"/>
  <c i="1" r="H55"/>
  <c i="1" r="I55" s="1"/>
  <c i="1" r="J55" s="1"/>
  <c i="1" r="H54"/>
  <c i="1" r="H53"/>
  <c i="1" r="H52"/>
  <c i="1" r="H51"/>
  <c i="1" r="H50"/>
  <c i="1" r="H49"/>
  <c i="1" r="I49" s="1"/>
  <c i="1" r="H48"/>
  <c i="1" r="H47"/>
  <c i="1" r="H46"/>
  <c i="1" r="H45"/>
  <c i="1" r="H44"/>
  <c i="1" r="H43"/>
  <c i="1" r="H42"/>
  <c i="1" r="I42" s="1"/>
  <c i="1" r="J42" s="1"/>
  <c i="1" r="H41"/>
  <c i="1" r="I41" s="1"/>
  <c i="1" r="H40"/>
  <c i="1" r="I40" s="1"/>
  <c i="1" r="H39"/>
  <c i="1" r="I39" s="1"/>
  <c i="1" r="H38"/>
  <c i="1" r="I38" s="1"/>
  <c i="1" r="H37"/>
  <c i="1" r="I37" s="1"/>
  <c i="1" r="J37" s="1"/>
  <c i="1" r="H36"/>
  <c i="1" r="I36" s="1"/>
  <c i="1" r="H35"/>
  <c i="1" r="I35" s="1"/>
  <c i="1" r="H34"/>
  <c i="1" r="I34" s="1"/>
  <c i="1" r="J34" s="1"/>
  <c i="1" r="H33"/>
  <c i="1" r="I33" s="1"/>
  <c i="1" r="H32"/>
  <c i="1" r="I32" s="1"/>
  <c i="1" r="H31"/>
  <c i="1" r="I31" s="1"/>
  <c i="1" r="H30"/>
  <c i="1" r="I30" s="1"/>
  <c i="1" r="H29"/>
  <c i="1" r="I29" s="1"/>
  <c i="1" r="H28"/>
  <c i="1" r="I28" s="1"/>
  <c i="1" r="H27"/>
  <c i="1" r="I27" s="1"/>
  <c i="1" r="H26"/>
  <c i="1" r="I26" s="1"/>
  <c i="1" r="J26" s="1"/>
  <c i="1" r="H25"/>
  <c i="1" r="I25" s="1"/>
  <c i="1" r="H24"/>
  <c i="1" r="I24" s="1"/>
  <c i="1" r="H23"/>
  <c i="1" r="I23" s="1"/>
  <c i="1" r="H22"/>
  <c i="1" r="I22" s="1"/>
  <c i="1" r="J22" s="1"/>
  <c i="1" r="H21"/>
  <c i="1" r="H20"/>
  <c i="1" r="I20" s="1"/>
  <c i="1" r="J20" s="1"/>
  <c i="1" r="B95"/>
  <c i="1" r="B96" s="1"/>
  <c i="1" r="B97" s="1"/>
  <c i="1" r="B98" s="1"/>
  <c i="1" r="B99" s="1"/>
  <c i="1" r="B100" s="1"/>
  <c i="1" r="B101" s="1"/>
  <c i="1" r="B102" s="1"/>
  <c i="1" r="B103" s="1"/>
  <c i="1" r="B104" s="1"/>
  <c i="1" r="B105" s="1"/>
  <c i="1" r="B106" s="1"/>
  <c i="1" r="B107" s="1"/>
  <c i="1" r="B108" s="1"/>
  <c i="1" r="B109" s="1"/>
  <c i="1" r="B110" s="1"/>
  <c i="1" r="B111" s="1"/>
  <c i="1" r="B112" s="1"/>
  <c i="1" r="B113" s="1"/>
  <c i="1" r="B114" s="1"/>
  <c i="1" r="B115" s="1"/>
  <c i="1" r="B116" s="1"/>
  <c i="1" r="B117" s="1"/>
  <c i="1" r="B118" s="1"/>
  <c i="1" r="B119" s="1"/>
  <c i="1" r="B120" s="1"/>
  <c i="1" r="B121" s="1"/>
  <c i="1" r="B122" s="1"/>
  <c i="1" r="B123" s="1"/>
  <c i="1" r="B124" s="1"/>
  <c i="1" r="B125" s="1"/>
  <c i="1" r="B126" s="1"/>
  <c i="1" r="B127" s="1"/>
  <c i="1" r="B128" s="1"/>
  <c i="1" r="B129" s="1"/>
  <c i="1" r="B130" s="1"/>
  <c i="1" r="B131" s="1"/>
  <c i="1" r="B132" s="1"/>
  <c i="1" r="B133" s="1"/>
  <c i="1" r="B134" s="1"/>
  <c i="1" r="B135" s="1"/>
  <c i="1" r="B21"/>
  <c i="1" r="B22" s="1"/>
  <c i="1" r="B23" s="1"/>
  <c i="1" r="B24" s="1"/>
  <c i="1" r="B25" s="1"/>
  <c i="1" r="B26" s="1"/>
  <c i="1" r="B27" s="1"/>
  <c i="1" r="B28" s="1"/>
  <c i="1" r="B29" s="1"/>
  <c i="1" r="B30" s="1"/>
  <c i="1" r="B31" s="1"/>
  <c i="1" r="B32" s="1"/>
  <c i="1" r="B33" s="1"/>
  <c i="1" r="B34" s="1"/>
  <c i="1" r="B35" s="1"/>
  <c i="1" r="B36" s="1"/>
  <c i="1" r="B37" s="1"/>
  <c i="1" r="B38" s="1"/>
  <c i="1" r="B39" s="1"/>
  <c i="1" r="B40" s="1"/>
  <c i="1" r="B41" s="1"/>
  <c i="1" r="B42" s="1"/>
  <c i="1" r="B43" s="1"/>
  <c i="1" r="B44" s="1"/>
  <c i="1" r="B45" s="1"/>
  <c i="1" r="B46" s="1"/>
  <c i="1" r="B47" s="1"/>
  <c i="1" r="B48" s="1"/>
  <c i="1" r="B49" s="1"/>
  <c i="1" r="B50" s="1"/>
  <c i="1" r="B51" s="1"/>
  <c i="1" r="B52" s="1"/>
  <c i="1" r="B53" s="1"/>
  <c i="1" r="B54" s="1"/>
  <c i="1" r="B55" s="1"/>
  <c i="1" r="B56" s="1"/>
  <c i="1" r="I118"/>
  <c i="1" r="I116"/>
  <c i="1" r="I129"/>
  <c i="1" l="1" r="H65"/>
  <c i="1" r="I65" s="1"/>
  <c i="1" l="1" r="I119"/>
  <c i="1" l="1" r="J35"/>
  <c i="1" r="I43"/>
  <c i="1" r="J43" s="1"/>
  <c i="1" r="I44"/>
  <c i="1" r="I45"/>
  <c i="1" r="I46"/>
  <c i="1" r="I47"/>
  <c i="1" r="I48"/>
  <c i="1" r="I21"/>
  <c i="1" r="J21" s="1"/>
  <c i="1" r="I50"/>
  <c i="1" r="J50" s="1"/>
  <c i="1" r="I51"/>
  <c i="1" r="I52"/>
  <c i="1" r="I53"/>
  <c i="1" r="I54"/>
  <c i="1" l="1" r="G13"/>
</calcChain>
</file>

<file path=xl/sharedStrings.xml><?xml version="1.0" encoding="utf-8"?>
<sst xmlns="http://schemas.openxmlformats.org/spreadsheetml/2006/main" count="633" uniqueCount="323">
  <si>
    <t>№</t>
  </si>
  <si>
    <t>Декор</t>
  </si>
  <si>
    <t>Наименование</t>
  </si>
  <si>
    <t xml:space="preserve"> м/кв</t>
  </si>
  <si>
    <t>Лист</t>
  </si>
  <si>
    <t>Код</t>
  </si>
  <si>
    <t>Красный</t>
  </si>
  <si>
    <t>Курс нац.банка РБ</t>
  </si>
  <si>
    <t xml:space="preserve">Acrylux Eco </t>
  </si>
  <si>
    <t xml:space="preserve">Снежно-белый </t>
  </si>
  <si>
    <t>2800x1250x19</t>
  </si>
  <si>
    <t xml:space="preserve">Белый  </t>
  </si>
  <si>
    <t xml:space="preserve">Кремовый </t>
  </si>
  <si>
    <t>Капучино</t>
  </si>
  <si>
    <t xml:space="preserve">Бордовый  </t>
  </si>
  <si>
    <t xml:space="preserve">Фиолетовый </t>
  </si>
  <si>
    <t xml:space="preserve">Терра коричневый </t>
  </si>
  <si>
    <t xml:space="preserve">Черный  </t>
  </si>
  <si>
    <t xml:space="preserve">Серый  </t>
  </si>
  <si>
    <t xml:space="preserve">Оранжевый  </t>
  </si>
  <si>
    <t>11035K</t>
  </si>
  <si>
    <t xml:space="preserve">Белый металлик </t>
  </si>
  <si>
    <t xml:space="preserve">Оксид металлик  </t>
  </si>
  <si>
    <t xml:space="preserve">Бронзово-желтый металлик  </t>
  </si>
  <si>
    <t xml:space="preserve">Серебристый металлик </t>
  </si>
  <si>
    <t xml:space="preserve">Антрацит металлик  </t>
  </si>
  <si>
    <t>U702</t>
  </si>
  <si>
    <t>Polygloss</t>
  </si>
  <si>
    <t>Кашемир</t>
  </si>
  <si>
    <t>U1027</t>
  </si>
  <si>
    <t xml:space="preserve">Снежно-белый   </t>
  </si>
  <si>
    <t>2655x1030x19</t>
  </si>
  <si>
    <t>U1191</t>
  </si>
  <si>
    <t>10R</t>
  </si>
  <si>
    <t>Белый Металлик</t>
  </si>
  <si>
    <t>2800x1220x18</t>
  </si>
  <si>
    <t>Polymatt</t>
  </si>
  <si>
    <t>U1379</t>
  </si>
  <si>
    <t>Цена</t>
  </si>
  <si>
    <t>Формат листа</t>
  </si>
  <si>
    <t>Тип покрытия</t>
  </si>
  <si>
    <t xml:space="preserve"> м.п.</t>
  </si>
  <si>
    <t>Матовая</t>
  </si>
  <si>
    <t>23х1</t>
  </si>
  <si>
    <t>Формат кромки</t>
  </si>
  <si>
    <t>2800х1250х19</t>
  </si>
  <si>
    <t>H3730</t>
  </si>
  <si>
    <t>Pianovo Supermat</t>
  </si>
  <si>
    <t xml:space="preserve">Орех белый </t>
  </si>
  <si>
    <t>2800х1030х18</t>
  </si>
  <si>
    <t>23SR</t>
  </si>
  <si>
    <t xml:space="preserve">Зеленый экологический </t>
  </si>
  <si>
    <t>2800х1220х18</t>
  </si>
  <si>
    <t>02C</t>
  </si>
  <si>
    <t>Красное дерево Люксури</t>
  </si>
  <si>
    <t>03C</t>
  </si>
  <si>
    <t xml:space="preserve">Орех Каналетто </t>
  </si>
  <si>
    <t xml:space="preserve">Белый арктик </t>
  </si>
  <si>
    <t>06R</t>
  </si>
  <si>
    <t xml:space="preserve">Дуб Херес </t>
  </si>
  <si>
    <t>09F</t>
  </si>
  <si>
    <t xml:space="preserve">Серый Тормента </t>
  </si>
  <si>
    <t>17B</t>
  </si>
  <si>
    <t xml:space="preserve">Зебрано  </t>
  </si>
  <si>
    <t>20N</t>
  </si>
  <si>
    <t xml:space="preserve">Робле Синатра </t>
  </si>
  <si>
    <t>96Q</t>
  </si>
  <si>
    <t xml:space="preserve">Дуб Кавиар </t>
  </si>
  <si>
    <t>2800х1030х19</t>
  </si>
  <si>
    <t>GU71A</t>
  </si>
  <si>
    <t>R5673</t>
  </si>
  <si>
    <t>2655х1030х19</t>
  </si>
  <si>
    <t>U1200</t>
  </si>
  <si>
    <t>U1233</t>
  </si>
  <si>
    <t>U1290</t>
  </si>
  <si>
    <t>2655х1030х18</t>
  </si>
  <si>
    <t>W400</t>
  </si>
  <si>
    <t>Н3030</t>
  </si>
  <si>
    <t xml:space="preserve">Олива светлая </t>
  </si>
  <si>
    <t>Н3031</t>
  </si>
  <si>
    <t>МДФ плиты производства “NIEMANN” под заказ</t>
  </si>
  <si>
    <t>Polygloss/Polymatt</t>
  </si>
  <si>
    <t>040</t>
  </si>
  <si>
    <t>МДФ плиты производства “NIEMANN” складская программа ВиЯр</t>
  </si>
  <si>
    <t>м/кв</t>
  </si>
  <si>
    <t>Acrylux PREMIUM</t>
  </si>
  <si>
    <t>Олива светлая</t>
  </si>
  <si>
    <t>Макассар</t>
  </si>
  <si>
    <t>11035Х</t>
  </si>
  <si>
    <t>1994Х</t>
  </si>
  <si>
    <t>7496Х</t>
  </si>
  <si>
    <t>7498Х</t>
  </si>
  <si>
    <t>3362Х</t>
  </si>
  <si>
    <t>3369Х</t>
  </si>
  <si>
    <t>4548Х</t>
  </si>
  <si>
    <t>6300Х</t>
  </si>
  <si>
    <t>8421Х</t>
  </si>
  <si>
    <t>85383Х</t>
  </si>
  <si>
    <t>9133Х</t>
  </si>
  <si>
    <t>4473Х</t>
  </si>
  <si>
    <t>7408Х</t>
  </si>
  <si>
    <t>8636Х</t>
  </si>
  <si>
    <t>8855Х</t>
  </si>
  <si>
    <t>85382Х</t>
  </si>
  <si>
    <t>Темно Серый</t>
  </si>
  <si>
    <t>U1027/(W930)</t>
  </si>
  <si>
    <t>Наименование товаров</t>
  </si>
  <si>
    <t>Панель МДФ 11035K Acrylux Eco Белый металлик  NIEMANN 2800х1250х19мм</t>
  </si>
  <si>
    <t>Панель МДФ 1982K  Acrylux Eco Снежно-белый  NIEMANN 2800х1250х19мм</t>
  </si>
  <si>
    <t>Панель МДФ 1994K  Acrylux Eco Белый  NIEMANN 2800х1250х19мм</t>
  </si>
  <si>
    <t>Панель МДФ 3362K  Acrylux Eco Красный NIEMANN 2800х1250х19мм</t>
  </si>
  <si>
    <t>Панель МДФ 3369K  Acrylux Eco Бордовый  NIEMANN 2800х1250х19мм</t>
  </si>
  <si>
    <t>Панель МДФ 4473K  Acrylux Eco Оксид металлик  NIEMANN 2800х1250х19мм</t>
  </si>
  <si>
    <t>Панель МДФ 4548K  Acrylux Eco Фиолетовый NIEMANN 2800х1250х19мм</t>
  </si>
  <si>
    <t>Панель МДФ 6300K  Acrylux Eco Терра коричневый  NIEMANN 2800х1250х19мм</t>
  </si>
  <si>
    <t>Панель МДФ 7408K Acrylux Eco Бронзово-желтый металлик   NIEMANN 2800х1250х19мм</t>
  </si>
  <si>
    <t>Панель МДФ 7496K Acrylux Eco Кремовый   NIEMANN 2800х1250х19мм</t>
  </si>
  <si>
    <t>Панель МДФ 7498K  Acrylux Eco Капучино   NIEMANN 2800х1250х19мм</t>
  </si>
  <si>
    <t>Панель МДФ 8421K Acrylux Eco Черный   NIEMANN 2800х1250х19мм</t>
  </si>
  <si>
    <t>Панель МДФ 85382K Acrylux Eco Темно серый  NIEMANN 2800х1250х19мм</t>
  </si>
  <si>
    <t>Панель МДФ 85383K Acrylux Eco Серый  NIEMANN 2800х1250х19мм</t>
  </si>
  <si>
    <t>Панель МДФ 8636K Acrylux Eco Серебристый металлик  NIEMANN 2800х1250х19мм</t>
  </si>
  <si>
    <t>Панель МДФ 8855K Acrylux Eco Антрацит металлик NIEMANN 2800х1250х19мм</t>
  </si>
  <si>
    <t>Панель МДФ 9133K Acrylux Eco Оранжевый   NIEMANN 2800х1250х19мм</t>
  </si>
  <si>
    <t>Панель МДФ 11035Х Acrylux PREMIUM Белый металлик  NIEMANN 2800х1250х19мм</t>
  </si>
  <si>
    <t>Панель МДФ 1982X Acrylux PREMIUM Снежно-белый NIEMANN 2800х1250х19мм</t>
  </si>
  <si>
    <t>Панель МДФ 1994X Acrylux PREMIUM Белый NIEMANN 2800х1250х19мм</t>
  </si>
  <si>
    <t>Панель МДФ 3362Х Acrylux PREMIUM  Красный NIEMANN 2800х1250х19мм</t>
  </si>
  <si>
    <t>Панель МДФ 3369Х Acrylux PREMIUM Бордовый NIEMANN 2800х1250х19мм</t>
  </si>
  <si>
    <t>Панель МДФ 4473Х Acrylux PREMIUM Оксид металлик NIEMANN 2800х1250х19мм</t>
  </si>
  <si>
    <t>Панель МДФ 4548Х Acrylux PREMIUM Фиолетовый NIEMANN 2800х1250х19мм</t>
  </si>
  <si>
    <t>Панель МДФ 6300X Acrylux PREMIUM Терра коричневый NIEMANN 2800х1250х19мм</t>
  </si>
  <si>
    <t>Панель МДФ 7408X Acrylux PREMIUM Бронзово-желтый металлик NIEMANN 2800х1250х19мм</t>
  </si>
  <si>
    <t>Панель МДФ 7496X Acrylux PREMIUM Кремовый NIEMANN 2800х1250х19мм</t>
  </si>
  <si>
    <t>Панель МДФ 7498X Acrylux PREMIUM Капучино NIEMANN 2800х1250х19мм</t>
  </si>
  <si>
    <t>Панель МДФ 8421X Acrylux PREMIUM Черный NIEMANN 2800х1250х19мм</t>
  </si>
  <si>
    <t>Панель МДФ 85382Х Acrylux PREMIUM  Темно Серый NIEMANN 2800х1250х19мм</t>
  </si>
  <si>
    <t>Панель МДФ 85383Х Acrylux PREMIUM Серый NIEMANN 2800х1250х19мм</t>
  </si>
  <si>
    <t>Панель МДФ 8636X Acrylux PREMIUM Серебристый металлик NIEMANN 2800х1250х19мм</t>
  </si>
  <si>
    <t>Панель МДФ 8855X Acrylux PREMIUM Антрацит металлик NIEMANN 2800х1250х19мм</t>
  </si>
  <si>
    <t>Панель МДФ 9133Х Acrylux PREMIUM Оранжевый NIEMANN 2800х1250х19мм</t>
  </si>
  <si>
    <t>Панель МДФ Polygloss 023 SR Зеленый экологический 2800х1220х18мм</t>
  </si>
  <si>
    <t>Панель МДФ Polygloss 02C Красное дерево Люксури    NIEMANN 2800х1220х18мм</t>
  </si>
  <si>
    <t>Панель МДФ Polygloss 03C Орех Каналетто NIEMANN 2800х1220х18мм</t>
  </si>
  <si>
    <t>Панель МДФ Polygloss 040 Белый арктик NIEMANN 2800х1220х18мм</t>
  </si>
  <si>
    <t>Панель МДФ Polygloss 06R Дуб Херес NIEMANN 2800х1220х18мм</t>
  </si>
  <si>
    <t>Панель МДФ Polygloss 09F Серый Тормента NIEMANN 2800х1220х18мм</t>
  </si>
  <si>
    <t>Панель МДФ Polygloss 10R Белый Металлик   NIEMANN 2800х1220х18мм</t>
  </si>
  <si>
    <t>Панель МДФ Polygloss 16N Фресно - Гласиал  NIEMANN 2800х1220х18мм</t>
  </si>
  <si>
    <t>Панель МДФ Polygloss 17B Зебрано NIEMANN 2800х1220х18мм</t>
  </si>
  <si>
    <t>Панель МДФ Polygloss 20N Робле Синатра NIEMANN 2800х1220х18мм</t>
  </si>
  <si>
    <t>Панель МДФ Polygloss 22G Желтый NIEMANN 2800х1220х18мм</t>
  </si>
  <si>
    <t>Панель МДФ Polygloss 96Q Дуб Кавиар   NIEMANN 2800х1220х18мм</t>
  </si>
  <si>
    <t>Панель МДФ Polygloss GU 71A  Серый  NIEMANN 2800х1220х18мм</t>
  </si>
  <si>
    <t>Панель МДФ Polygloss H336 Дуб темный NIEMANN 2800х1030х18мм</t>
  </si>
  <si>
    <t>Панель МДФ Polygloss R5673 Макассар NIEMANN 2655х1030х18мм</t>
  </si>
  <si>
    <t>Панель МДФ Polygloss U1027  Снежно-белый  NIEMANN 2655х1030х18мм</t>
  </si>
  <si>
    <t>Панель МДФ Polygloss U1191 Серо-коричневый   NIEMANN 2655х1030х19мм</t>
  </si>
  <si>
    <t>Панель МДФ Polygloss U1191 Серо-коричневый   NIEMANN 2655х1030х18мм</t>
  </si>
  <si>
    <t>Панель МДФ Polygloss U12 Натуральный серый NIEMANN 2800х1220х18мм</t>
  </si>
  <si>
    <t>Панель МДФ Polygloss U1200 Черный   NIEMANN 2655х1030х18мм</t>
  </si>
  <si>
    <t>Панель МДФ Polygloss U1233 Темно-серый   NIEMANN 2655х1030х18мм</t>
  </si>
  <si>
    <t>Панель МДФ Polygloss U1290 Серый NIEMANN 2655х1030х18мм</t>
  </si>
  <si>
    <t>Панель МДФ Polygloss U1379  Магнолия  NIEMANN 2655х1030х18мм</t>
  </si>
  <si>
    <t>Панель МДФ Polygloss U702 Кашемир   NIEMANN 2800х1030х18мм</t>
  </si>
  <si>
    <t>Панель МДФ Polygloss U702 Кашемир   NIEMANN 2800х1030х19мм</t>
  </si>
  <si>
    <t>Панель МДФ Polygloss U741 Лава   NIEMANN 2800х1030х18мм</t>
  </si>
  <si>
    <t>Панель МДФ Polygloss W400 Белый   NIEMANN 2655х1030х18мм</t>
  </si>
  <si>
    <t>Панель МДФ Polygloss Н3030  Олива светлая  NIEMANN 2800х1030х18мм</t>
  </si>
  <si>
    <t>Панель МДФ Polygloss Н3030  Олива светлая  NIEMANN 2800х1030х19мм</t>
  </si>
  <si>
    <t>Панель МДФ Polygloss Н3031  Олива темная  NIEMANN 2800х1030х18мм</t>
  </si>
  <si>
    <t>Панель МДФ Polygloss/Flash U1027 Снежно-белый   NIEMANN 2655х1030х18мм</t>
  </si>
  <si>
    <t>Панель МДФ Polygloss/Flash U1027 Снежно-белый   NIEMANN 2655х1030х19мм</t>
  </si>
  <si>
    <t>Панель МДФ Polygloss/Flash U1200 Черный   NIEMANN 2655х1030х19мм</t>
  </si>
  <si>
    <t>Панель МДФ Polygloss/Flash U1200 Черный   NIEMANN 2655х1030х18мм</t>
  </si>
  <si>
    <t>Панель МДФ Polygloss/Rain U1027   Снежно-белый  NIEMANN 2655х1030х19мм</t>
  </si>
  <si>
    <t>Панель МДФ Polygloss/Rain U1027   Снежно-белый  NIEMANN 2655х1030х18мм</t>
  </si>
  <si>
    <t>Панель МДФ Polygloss/Rain U1200 Черный   NIEMANN 2655х1030х19мм</t>
  </si>
  <si>
    <t>Панель МДФ Pianovo Supermat H3710 Орех Карини NIEMANN 2800х1030х18мм</t>
  </si>
  <si>
    <t>Панель МДФ Pianovo Supermat H3730 Орех белый NIEMANN 2800х1030х18мм</t>
  </si>
  <si>
    <t>Панель МДФ Pianovo Supermat H3991 Бук Каунтри NIEMANN 2800х1030х18мм</t>
  </si>
  <si>
    <t>Панель МДФ Pianovo W930 (U1027) Шелк снежно-белый 2800х1030х18мм</t>
  </si>
  <si>
    <t>Панель МДФ Polymatt H336 Дуб темный   NIEMANN 2800х1030х18мм</t>
  </si>
  <si>
    <t>Панель МДФ Polymatt R5673 Макассар    NIEMANN 2655х1030х18мм</t>
  </si>
  <si>
    <t>Панель МДФ Polymatt R5673 Макассар    NIEMANN 2655х1030х19мм</t>
  </si>
  <si>
    <t>Панель МДФ Polymatt U1191 Cеро-коричневый   NIEMANN 2655х1030х18мм</t>
  </si>
  <si>
    <t>Панель МДФ Polymatt U1191 Cеро-коричневый   NIEMANN 2655х1030х19мм</t>
  </si>
  <si>
    <t>Панель МДФ Polymatt U1200 Черный   NIEMANN 2655х1030х18мм</t>
  </si>
  <si>
    <t>Панель МДФ Polymatt U1233 Tемно-серый   NIEMANN 2655х1030х18мм</t>
  </si>
  <si>
    <t>Панель МДФ Polymatt U1290 Серый   NIEMANN 2655х1030х19мм</t>
  </si>
  <si>
    <t>Панель МДФ Polymatt U1290 Серый   NIEMANN 2800х1030х18мм</t>
  </si>
  <si>
    <t>Панель МДФ Polymatt U1379 Магнолия   NIEMANN 2655х1030х18мм</t>
  </si>
  <si>
    <t>Панель МДФ Polymatt U1379 Магнолия   NIEMANN 2655х1030х19мм</t>
  </si>
  <si>
    <t>Панель МДФ Polymatt U702 Кашемир   NIEMANN 2800х1030х18мм</t>
  </si>
  <si>
    <t>Панель МДФ Polymatt U702 Кашемир   NIEMANN 2800х1030х19мм</t>
  </si>
  <si>
    <t>Панель МДФ Polymatt U741 Лава   NIEMANN 2800х1030х18мм</t>
  </si>
  <si>
    <t>Панель МДФ Polymatt W400 Белый   NIEMANN 2655х1030х18мм</t>
  </si>
  <si>
    <t>Панель МДФ Polymatt Н3030 Олива светлая   NIEMANN 2800х1030х18мм</t>
  </si>
  <si>
    <t>Панель МДФ Polymatt Н3031 Олива темная   NIEMANN 2800х1030х18мм</t>
  </si>
  <si>
    <t>U741</t>
  </si>
  <si>
    <t>Лава</t>
  </si>
  <si>
    <t>Панель МДФ 1982M Acrylux-MAT PREMIUM Снежно-белый NIEMANN 2800х1250х19мм</t>
  </si>
  <si>
    <t>Панель МДФ 7496M Acrylux-MAT PREMIUM Кремовый NIEMANN 2800х1250х19мм</t>
  </si>
  <si>
    <t>Панель МДФ 7498M Acrylux-MAT PREMIUM Капучино NIEMANN 2800х1250х19мм</t>
  </si>
  <si>
    <t>Панель МДФ 8421M Acrylux-MAT PREMIUM Черный NIEMANN 2800х1250х19мм</t>
  </si>
  <si>
    <t>Панель МДФ 85383M Acrylux-MAT PREMIUM Серый NIEMANN 2800х1250х19мм</t>
  </si>
  <si>
    <t>Панель МДФ 85384X Acrylux PREMIUM Светло-Серый NIEMANN 2800х1250х19мм</t>
  </si>
  <si>
    <t>Панель МДФ 85468M Acrylux-MAT PREMIUM Светло-Серый NIEMANN 2800х1250х19мм</t>
  </si>
  <si>
    <t>Панель МДФ 1982X Acrylux PREMIUM Снежно-белый/SM NIEMANN 2800х1300х19мм</t>
  </si>
  <si>
    <t>Панель МДФ 1982X Acrylux PREMIUM Снежно-белый/SM NIEMANN 2800х650х19мм</t>
  </si>
  <si>
    <t>Панель МДФ Pianovo Metal Золото NIEMANN 2800х1250х18мм</t>
  </si>
  <si>
    <t>Панель МДФ Pianovo Metal Медь NIEMANN 2800х1220х18мм</t>
  </si>
  <si>
    <t>Панель МДФ Pianovo Metal Титан NIEMANN 2800х1220х18мм</t>
  </si>
  <si>
    <t>Панель МДФ Pianovo Metal Титан Weawe NIEMANN 2800х1220х18мм</t>
  </si>
  <si>
    <t>Панель МДФ Pianovo Metal Титан Weawe NIEMANN 2800х1250х18мм</t>
  </si>
  <si>
    <t>Панель МДФ Pianovo Metal Хром NIEMANN 2800х1220х18мм</t>
  </si>
  <si>
    <t>Панель МДФ Polygloss 06F Цемент  NIEMANN 2850х1030х19мм</t>
  </si>
  <si>
    <t>Панель МДФ Polygloss/Flower U1027F Снежно-белый NIEMANN NEW 2655х1030х18мм</t>
  </si>
  <si>
    <t>Панель МДФ Polygloss/Flower U1200F Черный NIEMANN NEW 2655х1030х18мм</t>
  </si>
  <si>
    <t>Панель МДФ Polygloss/Rain U1200 Черный NIEMANN 2655х1030х18мм</t>
  </si>
  <si>
    <t>Панель МДФ Pianovo Silk matt 01G Камень серый  NIEMANN 2800х1030х19мм</t>
  </si>
  <si>
    <t>Панель МДФ Pianovo Silk matt 06F Цемент  NIEMANN 2850х1030х19мм</t>
  </si>
  <si>
    <t>1982M</t>
  </si>
  <si>
    <t>Acrylux-MAT PREMIUM</t>
  </si>
  <si>
    <t>7498M</t>
  </si>
  <si>
    <t>8421M</t>
  </si>
  <si>
    <t>Черный</t>
  </si>
  <si>
    <t>85468M</t>
  </si>
  <si>
    <t>Светло-Серый</t>
  </si>
  <si>
    <t xml:space="preserve">1982X </t>
  </si>
  <si>
    <t>Снежно-белый/SM</t>
  </si>
  <si>
    <t>Серо-коричневый</t>
  </si>
  <si>
    <t>Pianovo</t>
  </si>
  <si>
    <t xml:space="preserve"> Шелк снежно-белый</t>
  </si>
  <si>
    <t>2800х1300х19</t>
  </si>
  <si>
    <t>Cеро-коричневый</t>
  </si>
  <si>
    <t>Tемно-серый</t>
  </si>
  <si>
    <t>Магнолия</t>
  </si>
  <si>
    <t>Белый</t>
  </si>
  <si>
    <t>W930(U1027)</t>
  </si>
  <si>
    <t>1982X</t>
  </si>
  <si>
    <t>2800х650х19</t>
  </si>
  <si>
    <t>7496M</t>
  </si>
  <si>
    <t>Кремовый</t>
  </si>
  <si>
    <t xml:space="preserve"> Acrylux PREMIUM</t>
  </si>
  <si>
    <t>85383M</t>
  </si>
  <si>
    <t>Серый</t>
  </si>
  <si>
    <t>85384X</t>
  </si>
  <si>
    <t>06F</t>
  </si>
  <si>
    <t>Цемент</t>
  </si>
  <si>
    <t>16N</t>
  </si>
  <si>
    <t>Фресно - Гласиал</t>
  </si>
  <si>
    <t>22G</t>
  </si>
  <si>
    <t>Желтый</t>
  </si>
  <si>
    <t>2850х1030х19</t>
  </si>
  <si>
    <t>H336</t>
  </si>
  <si>
    <t>Дуб темный</t>
  </si>
  <si>
    <t>U12</t>
  </si>
  <si>
    <t>Натуральный серый</t>
  </si>
  <si>
    <t>Темно-серый</t>
  </si>
  <si>
    <t>Олива темная</t>
  </si>
  <si>
    <t>Polygloss/Flash</t>
  </si>
  <si>
    <t>Снежно-белый</t>
  </si>
  <si>
    <t>Polygloss/Flower</t>
  </si>
  <si>
    <t>U1027F</t>
  </si>
  <si>
    <t>U1200F</t>
  </si>
  <si>
    <t>Polygloss/Rain</t>
  </si>
  <si>
    <t>01G</t>
  </si>
  <si>
    <t>Pianovo Silk matt</t>
  </si>
  <si>
    <t>Камень серый</t>
  </si>
  <si>
    <t>H3710</t>
  </si>
  <si>
    <t>Орех Карини</t>
  </si>
  <si>
    <t>H3991</t>
  </si>
  <si>
    <t xml:space="preserve"> Бук Каунтри</t>
  </si>
  <si>
    <t>Кромка 01G Камень серый 23x1 мм Pianovo Silk matt NIEMANNх23х1мм</t>
  </si>
  <si>
    <t>Кромка 06F Цемент 23x1 мм Pianovo Silk matt NIEMANNх23х1мм</t>
  </si>
  <si>
    <t>Кромка 06F Цемент 23x1 мм Polygloss NIEMANNх23х1мм</t>
  </si>
  <si>
    <t>Кромка 7496M Кремовый 23х1 мм matt NIEMANNх23х1мм</t>
  </si>
  <si>
    <t>Кромка Pianovo Metal Золото 22x1,3 мм NIEMANNх22х1,3мм</t>
  </si>
  <si>
    <t>Кромка Pianovo Metal Золото 23x1,3 мм NIEMANNх23х1,3мм</t>
  </si>
  <si>
    <t>Кромка Pianovo Metal Медь 23x1,3 мм NIEMANNх23х1,3мм</t>
  </si>
  <si>
    <t>Кромка Polygloss U1027 23х1 NIEMANNх23х1мм</t>
  </si>
  <si>
    <t>Кромка Polymatt U1027 23х1 NIEMANNх23х1мм</t>
  </si>
  <si>
    <t>Кромка Белый Металлик 10R 23х1 мм глянец NIEMANNх23х1мм</t>
  </si>
  <si>
    <t>Кромка Белый металлик 11035K 23х1 мм глянец NIEMANNх23х1мм</t>
  </si>
  <si>
    <t>Кромка Кашемир U702 23х1 мм глянец NIEMANNх23х1мм</t>
  </si>
  <si>
    <t>Кромка Кашемир U702 23х1 мм матовая NIEMANNх23х1мм</t>
  </si>
  <si>
    <t>Кромка Красное дерево Люксури  02C 23х1 мм глянец NIEMANNх23х1мм</t>
  </si>
  <si>
    <t>Кромка Лава U741 23x1 мм глянец NIEMANNх23х1мм</t>
  </si>
  <si>
    <t>Кромка Лава U741 23x1 мм матовая NIEMANNх23х1мм</t>
  </si>
  <si>
    <t>Кромка Магнолия U1379 23х1 мм матовая NIEMANNх23х1мм</t>
  </si>
  <si>
    <t>Кромка Макассар R5673 23х1 мм глянец NIEMANNх23х1мм</t>
  </si>
  <si>
    <t>Кромка Оксид металлик 4473K 23х1 мм глянец NIEMANNх23х1мм</t>
  </si>
  <si>
    <t>Кромка Олива светлая Н3030 23х1 мм глянец NIEMANNх23х1мм</t>
  </si>
  <si>
    <t>Кромка Робле Синатра 20N 23х1 мм глянец NIEMANNх23х1мм</t>
  </si>
  <si>
    <t>Кромка Светло серый 85384K 23х1 мм глянец NIEMANNх23х1мм</t>
  </si>
  <si>
    <t>Кромка Серо-коричневый U1191 23х1 матовая NIEMANх22х1мм</t>
  </si>
  <si>
    <t>Кромка Серо-коричневый U1191 23х1 мм глянец NIEMANNх23х1мм</t>
  </si>
  <si>
    <t>Кромка Серый U1290 23х1 мм матовая NIEMANNх23х1мм</t>
  </si>
  <si>
    <t>Кромка Темно серый 85382K 23х1,0 Polygloss NIEMANNх23х1мм</t>
  </si>
  <si>
    <t>Кромка Темно-серый U1233 23х1 мм Polymatt NIEMANNх23х1мм</t>
  </si>
  <si>
    <t>Кромка Черный U1200 23х1 мм Polymatt NIEMANNх23х1мм</t>
  </si>
  <si>
    <t xml:space="preserve"> - высокоглянцевое акриловое покрытие;</t>
  </si>
  <si>
    <t xml:space="preserve"> - покрытие - глянцевая полиэфирная пленка, которая кашируется на ламинированую плиту;</t>
  </si>
  <si>
    <t xml:space="preserve"> - покрытие - матовая полиэфирная пленка, которая кашируется на ламинированую плиту;</t>
  </si>
  <si>
    <t xml:space="preserve"> - матовое акриловое покрытие;</t>
  </si>
  <si>
    <t xml:space="preserve"> - высокоглянцевое акриловое покрытие, обратная сторона ламинированная белой бумагой;</t>
  </si>
  <si>
    <t>Кромка производства “NIEMANN” складская программа ВиЯр</t>
  </si>
  <si>
    <t>Глянец</t>
  </si>
  <si>
    <t>4473K</t>
  </si>
  <si>
    <t>Оксид металлик</t>
  </si>
  <si>
    <t>85382K</t>
  </si>
  <si>
    <t>Темно серый</t>
  </si>
  <si>
    <t>Белый металлик</t>
  </si>
  <si>
    <t>Кромка производства “NIEMANN”под заказ</t>
  </si>
  <si>
    <t>Кромка Pianovo Metal Медь 22x1,3 мм NIEMANN</t>
  </si>
  <si>
    <t>Кромка Зеркало 23x0,6 мм глянец NIEMANN</t>
  </si>
  <si>
    <t>Робле Синатра</t>
  </si>
  <si>
    <t>23х0,6</t>
  </si>
  <si>
    <t>85384K</t>
  </si>
  <si>
    <t>Светло серый</t>
  </si>
  <si>
    <t xml:space="preserve">                           Справочные цены от </t>
  </si>
  <si>
    <t>Зеркало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</si>
</sst>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&quot; EUR&quot;"/>
  </numFmts>
  <fonts count="27">
    <font>
      <sz val="8"/>
      <name val="Arial"/>
      <family val="2"/>
    </font>
    <font>
      <b/>
      <sz val="18"/>
      <name val="Arial"/>
      <family val="2"/>
      <charset val="204"/>
    </font>
    <font>
      <sz val="10"/>
      <name val="Arial"/>
      <family val="2"/>
    </font>
    <font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9"/>
      <name val="Arial"/>
      <family val="2"/>
    </font>
    <font>
      <sz val="10"/>
      <name val="MS Sans Serif"/>
      <family val="2"/>
      <charset val="238"/>
    </font>
    <font>
      <sz val="8"/>
      <color indexed="8"/>
      <name val="Arial"/>
      <family val="2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8"/>
      <color theme="0"/>
      <name val="Arial"/>
      <family val="2"/>
      <charset val="204"/>
    </font>
    <font>
      <b/>
      <sz val="12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sz val="8"/>
      <color indexed="8"/>
      <name val="Arial"/>
      <family val="2"/>
      <charset val="204"/>
    </font>
    <font>
      <b/>
      <sz val="9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7" numFmtId="0"/>
    <xf borderId="0" fillId="0" fontId="19" numFmtId="0"/>
  </cellStyleXfs>
  <cellXfs count="247">
    <xf borderId="0" fillId="0" fontId="0" numFmtId="0" xfId="0"/>
    <xf applyAlignment="1" applyFont="1" borderId="0" fillId="0" fontId="4" numFmtId="0" xfId="0">
      <alignment horizontal="center" vertical="center" wrapText="1"/>
    </xf>
    <xf applyNumberFormat="1" borderId="0" fillId="0" fontId="0" numFmtId="16" xfId="0"/>
    <xf applyAlignment="1" applyBorder="1" applyFont="1" borderId="16" fillId="0" fontId="5" numFmtId="0" xfId="0">
      <alignment horizontal="center"/>
    </xf>
    <xf applyAlignment="1" applyFont="1" applyNumberFormat="1" borderId="0" fillId="0" fontId="11" numFmtId="0" xfId="0">
      <alignment horizontal="center" vertical="center"/>
    </xf>
    <xf applyAlignment="1" applyFont="1" borderId="0" fillId="0" fontId="10" numFmtId="0" xfId="0">
      <alignment horizontal="center"/>
    </xf>
    <xf applyAlignment="1" applyFill="1" applyFont="1" applyNumberFormat="1" borderId="0" fillId="0" fontId="12" numFmtId="0" xfId="0">
      <alignment horizontal="center" vertical="center"/>
    </xf>
    <xf applyAlignment="1" applyFont="1" applyNumberFormat="1" borderId="0" fillId="0" fontId="13" numFmtId="0" xfId="0">
      <alignment horizontal="center" vertical="center"/>
    </xf>
    <xf applyFont="1" borderId="0" fillId="0" fontId="10" numFmtId="0" xfId="0"/>
    <xf applyAlignment="1" applyFill="1" applyFont="1" borderId="0" fillId="0" fontId="15" numFmtId="0" xfId="0">
      <alignment horizontal="center"/>
    </xf>
    <xf applyAlignment="1" applyBorder="1" applyFill="1" applyFont="1" borderId="0" fillId="0" fontId="1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 wrapText="1"/>
    </xf>
    <xf applyAlignment="1" applyBorder="1" applyFont="1" borderId="0" fillId="0" fontId="4" numFmtId="0" xfId="0">
      <alignment horizontal="center"/>
    </xf>
    <xf applyAlignment="1" applyFont="1" applyNumberFormat="1" borderId="0" fillId="0" fontId="16" numFmtId="2" xfId="0">
      <alignment horizontal="center"/>
    </xf>
    <xf applyFont="1" borderId="0" fillId="0" fontId="16" numFmtId="0" xfId="0"/>
    <xf applyAlignment="1" applyFont="1" borderId="0" fillId="0" fontId="14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NumberFormat="1" borderId="16" fillId="0" fontId="0" numFmtId="49" xfId="0">
      <alignment horizontal="center" vertical="center"/>
    </xf>
    <xf applyAlignment="1" applyFont="1" applyNumberFormat="1" borderId="0" fillId="0" fontId="12" numFmtId="0" xfId="0">
      <alignment horizontal="right" vertical="center"/>
    </xf>
    <xf applyAlignment="1" applyBorder="1" applyNumberFormat="1" borderId="18" fillId="0" fontId="0" numFmtId="49" xfId="0">
      <alignment horizontal="center" vertical="center"/>
    </xf>
    <xf applyAlignment="1" applyBorder="1" applyFont="1" applyNumberFormat="1" borderId="0" fillId="0" fontId="1" numFmtId="14" xfId="0">
      <alignment horizontal="center" vertical="center" wrapText="1"/>
    </xf>
    <xf applyAlignment="1" applyBorder="1" applyFont="1" applyNumberFormat="1" borderId="0" fillId="0" fontId="1" numFmtId="14" xfId="0">
      <alignment horizontal="left" vertical="center" wrapText="1"/>
    </xf>
    <xf applyAlignment="1" applyBorder="1" applyFont="1" applyNumberFormat="1" borderId="0" fillId="0" fontId="0" numFmtId="1" xfId="0">
      <alignment horizontal="center" vertical="top"/>
    </xf>
    <xf applyAlignment="1" applyBorder="1" applyNumberFormat="1" borderId="0" fillId="0" fontId="0" numFmtId="49" xfId="0">
      <alignment horizontal="center" vertical="center"/>
    </xf>
    <xf applyAlignment="1" applyFont="1" borderId="0" fillId="0" fontId="1" numFmtId="0" xfId="0">
      <alignment horizontal="center" vertical="center"/>
    </xf>
    <xf applyAlignment="1" applyFont="1" applyNumberFormat="1" borderId="0" fillId="0" fontId="10" numFmtId="2" xfId="0">
      <alignment horizontal="center" vertical="center"/>
    </xf>
    <xf applyAlignment="1" applyFont="1" applyNumberFormat="1" borderId="0" fillId="0" fontId="1" numFmtId="2" xfId="0">
      <alignment horizontal="center" vertical="center" wrapText="1"/>
    </xf>
    <xf applyAlignment="1" applyBorder="1" applyFont="1" applyNumberFormat="1" borderId="0" fillId="0" fontId="4" numFmtId="2" xfId="0">
      <alignment horizontal="center" vertical="center"/>
    </xf>
    <xf applyAlignment="1" applyBorder="1" applyFont="1" applyNumberFormat="1" borderId="0" fillId="0" fontId="1" numFmtId="2" xfId="0">
      <alignment horizontal="center" vertical="center" wrapText="1"/>
    </xf>
    <xf applyAlignment="1" applyBorder="1" applyFont="1" applyNumberFormat="1" borderId="0" fillId="0" fontId="9" numFmtId="49" xfId="0">
      <alignment horizontal="center" vertical="top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ont="1" applyNumberFormat="1" borderId="0" fillId="0" fontId="10" numFmtId="2" xfId="0">
      <alignment horizontal="center" vertical="center"/>
    </xf>
    <xf applyAlignment="1" applyBorder="1" applyFill="1" applyFont="1" applyNumberFormat="1" borderId="0" fillId="0" fontId="14" numFmtId="2" xfId="0">
      <alignment horizontal="center" vertical="center"/>
    </xf>
    <xf applyAlignment="1" applyBorder="1" applyFont="1" applyNumberFormat="1" borderId="16" fillId="0" fontId="17" numFmtId="0" xfId="0">
      <alignment horizontal="center"/>
    </xf>
    <xf applyAlignment="1" applyBorder="1" applyFont="1" applyNumberFormat="1" borderId="16" fillId="0" fontId="2" numFmtId="1" xfId="0">
      <alignment horizontal="right" vertical="center"/>
    </xf>
    <xf applyAlignment="1" applyBorder="1" applyFont="1" applyNumberFormat="1" borderId="16" fillId="0" fontId="2" numFmtId="0" xfId="0">
      <alignment horizontal="left" vertical="center"/>
    </xf>
    <xf applyAlignment="1" applyBorder="1" applyFont="1" applyNumberFormat="1" borderId="16" fillId="0" fontId="2" numFmtId="165" xfId="0">
      <alignment horizontal="center" vertical="center"/>
    </xf>
    <xf applyAlignment="1" applyFont="1" borderId="0" fillId="0" fontId="1" numFmtId="0" xfId="0">
      <alignment horizontal="center" vertical="center" wrapText="1"/>
    </xf>
    <xf applyAlignment="1" borderId="0" fillId="0" fontId="0" numFmtId="0" xfId="0">
      <alignment horizontal="left"/>
    </xf>
    <xf applyAlignment="1" applyBorder="1" applyFill="1" applyFont="1" applyNumberFormat="1" borderId="16" fillId="3" fontId="20" numFmtId="49" xfId="0">
      <alignment horizontal="center" vertical="top"/>
    </xf>
    <xf applyAlignment="1" applyBorder="1" applyFill="1" applyFont="1" applyNumberFormat="1" borderId="18" fillId="3" fontId="20" numFmtId="49" xfId="0">
      <alignment horizontal="center" vertical="top"/>
    </xf>
    <xf applyAlignment="1" applyBorder="1" applyFill="1" applyFont="1" applyNumberFormat="1" borderId="0" fillId="0" fontId="10" numFmtId="49" xfId="0">
      <alignment horizontal="center" vertical="top"/>
    </xf>
    <xf applyAlignment="1" applyBorder="1" applyFont="1" borderId="0" fillId="0" fontId="14" numFmtId="0" xfId="0">
      <alignment horizontal="center"/>
    </xf>
    <xf applyAlignment="1" applyBorder="1" applyFont="1" applyNumberFormat="1" borderId="0" fillId="0" fontId="10" numFmtId="49" xfId="0">
      <alignment horizontal="center" vertical="center"/>
    </xf>
    <xf applyAlignment="1" applyBorder="1" applyFill="1" applyFont="1" applyNumberFormat="1" borderId="16" fillId="3" fontId="22" numFmtId="49" xfId="0">
      <alignment horizontal="center" vertical="top"/>
    </xf>
    <xf applyAlignment="1" applyBorder="1" applyFill="1" applyFont="1" applyNumberFormat="1" borderId="18" fillId="3" fontId="22" numFmtId="49" xfId="0">
      <alignment horizontal="center" vertical="top"/>
    </xf>
    <xf applyAlignment="1" applyBorder="1" applyFill="1" applyFont="1" applyNumberFormat="1" borderId="0" fillId="0" fontId="9" numFmtId="49" xfId="0">
      <alignment horizontal="center" vertical="top"/>
    </xf>
    <xf applyAlignment="1" applyFont="1" borderId="0" fillId="0" fontId="9" numFmtId="0" xfId="0">
      <alignment horizontal="center"/>
    </xf>
    <xf applyAlignment="1" applyFont="1" borderId="0" fillId="0" fontId="21" numFmtId="0" xfId="0">
      <alignment horizontal="center"/>
    </xf>
    <xf applyAlignment="1" applyFont="1" applyNumberFormat="1" borderId="0" fillId="0" fontId="10" numFmtId="3" xfId="0">
      <alignment horizontal="center" vertical="center"/>
    </xf>
    <xf applyAlignment="1" applyFont="1" borderId="0" fillId="0" fontId="4" numFmtId="0" xfId="0">
      <alignment horizontal="center" vertical="center"/>
    </xf>
    <xf applyAlignment="1" applyBorder="1" applyFill="1" applyFont="1" applyNumberFormat="1" borderId="16" fillId="2" fontId="6" numFmtId="0" xfId="0">
      <alignment horizontal="center" vertical="center" wrapText="1"/>
    </xf>
    <xf applyAlignment="1" applyBorder="1" applyFill="1" applyFont="1" applyNumberFormat="1" borderId="16" fillId="2" fontId="4" numFmtId="2" xfId="0">
      <alignment horizontal="center" vertical="center"/>
    </xf>
    <xf applyAlignment="1" applyBorder="1" applyFill="1" applyFont="1" applyNumberFormat="1" borderId="17" fillId="2" fontId="6" numFmtId="0" xfId="0">
      <alignment horizontal="center" vertical="center" wrapText="1"/>
    </xf>
    <xf applyAlignment="1" applyBorder="1" applyFont="1" applyNumberFormat="1" borderId="24" fillId="0" fontId="10" numFmtId="0" xfId="0">
      <alignment horizontal="center"/>
    </xf>
    <xf applyAlignment="1" applyBorder="1" applyFont="1" applyNumberFormat="1" borderId="12" fillId="0" fontId="9" numFmtId="49" xfId="0">
      <alignment horizontal="center" vertical="top"/>
    </xf>
    <xf applyAlignment="1" applyBorder="1" applyFill="1" applyFont="1" applyNumberFormat="1" borderId="12" fillId="0" fontId="9" numFmtId="49" xfId="0">
      <alignment horizontal="center" vertical="top"/>
    </xf>
    <xf applyAlignment="1" applyBorder="1" applyFill="1" applyFont="1" applyNumberFormat="1" borderId="12" fillId="0" fontId="9" numFmtId="49" xfId="0">
      <alignment horizontal="center" vertical="center"/>
    </xf>
    <xf applyAlignment="1" applyBorder="1" applyFill="1" applyFont="1" applyNumberFormat="1" borderId="27" fillId="0" fontId="10" numFmtId="49" xfId="0">
      <alignment horizontal="center" vertical="top"/>
    </xf>
    <xf applyAlignment="1" applyBorder="1" applyFont="1" applyNumberFormat="1" borderId="13" fillId="0" fontId="0" numFmtId="49" xfId="0">
      <alignment horizontal="center" vertical="center"/>
    </xf>
    <xf applyAlignment="1" applyBorder="1" applyNumberFormat="1" borderId="13" fillId="0" fontId="0" numFmtId="49" xfId="0">
      <alignment horizontal="center" vertical="center"/>
    </xf>
    <xf applyAlignment="1" applyBorder="1" applyNumberFormat="1" borderId="15" fillId="0" fontId="0" numFmtId="49" xfId="0">
      <alignment horizontal="center" vertical="center"/>
    </xf>
    <xf applyAlignment="1" applyBorder="1" applyFont="1" applyNumberFormat="1" borderId="12" fillId="0" fontId="9" numFmtId="49" xfId="0">
      <alignment horizontal="center"/>
    </xf>
    <xf applyAlignment="1" applyBorder="1" applyFont="1" applyNumberFormat="1" borderId="11" fillId="0" fontId="10" numFmtId="2" xfId="0">
      <alignment horizontal="center" vertical="center"/>
    </xf>
    <xf applyAlignment="1" applyBorder="1" applyFill="1" applyFont="1" applyNumberFormat="1" borderId="5" fillId="0" fontId="9" numFmtId="49" xfId="0">
      <alignment horizontal="center" vertical="top"/>
    </xf>
    <xf applyAlignment="1" applyBorder="1" applyFill="1" applyFont="1" applyNumberFormat="1" borderId="30" fillId="0" fontId="10" numFmtId="49" xfId="0">
      <alignment horizontal="center" vertical="top"/>
    </xf>
    <xf applyAlignment="1" applyBorder="1" applyFont="1" applyNumberFormat="1" borderId="6" fillId="0" fontId="0" numFmtId="49" xfId="0">
      <alignment horizontal="center" vertical="center"/>
    </xf>
    <xf applyAlignment="1" applyBorder="1" applyFill="1" applyFont="1" applyNumberFormat="1" borderId="20" fillId="0" fontId="9" numFmtId="49" xfId="0">
      <alignment horizontal="center" vertical="top"/>
    </xf>
    <xf applyAlignment="1" applyBorder="1" applyFill="1" applyFont="1" applyNumberFormat="1" borderId="26" fillId="0" fontId="10" numFmtId="49" xfId="0">
      <alignment horizontal="center" vertical="top"/>
    </xf>
    <xf applyAlignment="1" applyBorder="1" applyFont="1" applyNumberFormat="1" borderId="4" fillId="0" fontId="10" numFmtId="2" xfId="0">
      <alignment horizontal="center" vertical="center"/>
    </xf>
    <xf applyAlignment="1" applyBorder="1" applyFont="1" applyNumberFormat="1" borderId="20" fillId="0" fontId="9" numFmtId="49" xfId="0">
      <alignment horizontal="center" vertical="top"/>
    </xf>
    <xf applyAlignment="1" applyBorder="1" applyFill="1" applyFont="1" applyNumberFormat="1" borderId="3" fillId="0" fontId="14" numFmtId="2" xfId="0">
      <alignment horizontal="center" vertical="center"/>
    </xf>
    <xf applyAlignment="1" applyBorder="1" applyFont="1" borderId="16" fillId="0" fontId="14" numFmtId="0" xfId="0">
      <alignment horizontal="center" vertical="center"/>
    </xf>
    <xf applyAlignment="1" applyBorder="1" applyFill="1" applyFont="1" applyNumberFormat="1" borderId="16" fillId="0" fontId="22" numFmtId="1" xfId="0">
      <alignment horizontal="center" vertical="top"/>
    </xf>
    <xf applyAlignment="1" applyFill="1" applyFont="1" borderId="0" fillId="0" fontId="23" numFmtId="0" xfId="0">
      <alignment horizontal="center"/>
    </xf>
    <xf applyAlignment="1" applyBorder="1" applyFill="1" applyFont="1" borderId="0" fillId="0" fontId="4" numFmtId="0" xfId="0">
      <alignment horizontal="center"/>
    </xf>
    <xf applyAlignment="1" applyBorder="1" applyFill="1" applyFont="1" applyNumberFormat="1" borderId="0" fillId="0" fontId="9" numFmtId="1" xfId="0">
      <alignment horizontal="center" vertical="top"/>
    </xf>
    <xf applyAlignment="1" applyBorder="1" applyFill="1" applyFont="1" applyNumberFormat="1" borderId="0" fillId="0" fontId="4" numFmtId="1" xfId="0">
      <alignment horizontal="center" vertical="center"/>
    </xf>
    <xf applyAlignment="1" applyBorder="1" applyFill="1" applyFont="1" applyNumberFormat="1" borderId="16" fillId="0" fontId="22" numFmtId="0" xfId="2">
      <alignment horizontal="center" vertical="top"/>
    </xf>
    <xf applyAlignment="1" applyBorder="1" applyFill="1" applyFont="1" applyNumberFormat="1" borderId="16" fillId="3" fontId="8" numFmtId="0" xfId="2">
      <alignment horizontal="center" vertical="top"/>
    </xf>
    <xf applyAlignment="1" applyFont="1" applyNumberFormat="1" borderId="0" fillId="0" fontId="13" numFmtId="2" xfId="0">
      <alignment horizontal="center" vertical="center"/>
    </xf>
    <xf applyAlignment="1" applyFont="1" applyNumberFormat="1" borderId="0" fillId="0" fontId="14" numFmtId="2" xfId="0">
      <alignment horizontal="center" vertical="center"/>
    </xf>
    <xf applyAlignment="1" applyFont="1" applyNumberFormat="1" borderId="0" fillId="0" fontId="4" numFmtId="2" xfId="0">
      <alignment horizontal="center" vertical="center"/>
    </xf>
    <xf applyAlignment="1" applyFont="1" applyNumberFormat="1" borderId="0" fillId="0" fontId="4" numFmtId="2" xfId="0">
      <alignment horizontal="center" vertical="center" wrapText="1"/>
    </xf>
    <xf applyAlignment="1" applyBorder="1" applyFont="1" applyNumberFormat="1" borderId="23" fillId="0" fontId="10" numFmtId="0" xfId="0">
      <alignment horizontal="center"/>
    </xf>
    <xf applyAlignment="1" applyBorder="1" applyFont="1" borderId="18" fillId="0" fontId="14" numFmtId="0" xfId="0">
      <alignment horizontal="center" vertical="center"/>
    </xf>
    <xf applyAlignment="1" applyBorder="1" applyFill="1" applyFont="1" applyNumberFormat="1" borderId="19" fillId="0" fontId="14" numFmtId="2" xfId="0">
      <alignment horizontal="center" vertical="center"/>
    </xf>
    <xf applyAlignment="1" applyBorder="1" applyFont="1" applyNumberFormat="1" borderId="12" fillId="0" fontId="9" numFmtId="49" xfId="0">
      <alignment horizontal="center" vertical="center"/>
    </xf>
    <xf applyAlignment="1" applyBorder="1" applyFont="1" applyNumberFormat="1" borderId="20" fillId="0" fontId="9" numFmtId="49" xfId="0">
      <alignment horizontal="center" vertical="center"/>
    </xf>
    <xf applyAlignment="1" applyBorder="1" applyFill="1" applyFont="1" borderId="0" fillId="0" fontId="10" numFmtId="0" xfId="0">
      <alignment horizontal="center" vertical="center" wrapText="1"/>
    </xf>
    <xf applyAlignment="1" applyBorder="1" applyFill="1" applyFont="1" applyNumberFormat="1" borderId="24" fillId="0" fontId="0" numFmtId="1" xfId="0">
      <alignment horizontal="center" vertical="center"/>
    </xf>
    <xf applyAlignment="1" applyBorder="1" applyFill="1" applyFont="1" applyNumberFormat="1" borderId="23" fillId="0" fontId="0" numFmtId="1" xfId="0">
      <alignment horizontal="center" vertical="center"/>
    </xf>
    <xf applyAlignment="1" applyFont="1" applyNumberFormat="1" borderId="0" fillId="0" fontId="10" numFmtId="1" xfId="0">
      <alignment horizontal="center"/>
    </xf>
    <xf applyAlignment="1" applyBorder="1" applyFont="1" applyNumberFormat="1" borderId="3" fillId="0" fontId="14" numFmtId="2" xfId="0">
      <alignment horizontal="center" vertical="center"/>
    </xf>
    <xf applyAlignment="1" applyBorder="1" applyFill="1" applyFont="1" applyNumberFormat="1" borderId="11" fillId="0" fontId="9" numFmtId="1" xfId="0">
      <alignment horizontal="center" vertical="top"/>
    </xf>
    <xf applyAlignment="1" applyBorder="1" applyFill="1" applyFont="1" applyNumberFormat="1" borderId="4" fillId="0" fontId="9" numFmtId="1" xfId="0">
      <alignment horizontal="center" vertical="top"/>
    </xf>
    <xf applyAlignment="1" applyBorder="1" applyFill="1" applyFont="1" applyNumberFormat="1" borderId="24" fillId="0" fontId="0" numFmtId="1" xfId="0">
      <alignment horizontal="center" vertical="top"/>
    </xf>
    <xf applyAlignment="1" applyBorder="1" applyFill="1" applyFont="1" applyNumberFormat="1" borderId="24" fillId="0" fontId="10" numFmtId="0" xfId="0">
      <alignment horizontal="center"/>
    </xf>
    <xf applyAlignment="1" applyBorder="1" applyFill="1" applyFont="1" applyNumberFormat="1" borderId="11" fillId="0" fontId="22" numFmtId="0" xfId="2">
      <alignment horizontal="center" vertical="top"/>
    </xf>
    <xf applyAlignment="1" applyBorder="1" applyFill="1" applyFont="1" applyNumberFormat="1" borderId="11" fillId="0" fontId="22" numFmtId="1" xfId="0">
      <alignment horizontal="center" vertical="top"/>
    </xf>
    <xf applyAlignment="1" applyBorder="1" applyFill="1" applyFont="1" applyNumberFormat="1" borderId="4" fillId="0" fontId="22" numFmtId="0" xfId="2">
      <alignment horizontal="center" vertical="top"/>
    </xf>
    <xf applyAlignment="1" applyBorder="1" applyFill="1" applyFont="1" applyNumberFormat="1" borderId="12" fillId="0" fontId="22" numFmtId="49" xfId="0">
      <alignment horizontal="center" vertical="top"/>
    </xf>
    <xf applyAlignment="1" applyBorder="1" applyFill="1" applyFont="1" applyNumberFormat="1" borderId="27" fillId="0" fontId="20" numFmtId="49" xfId="0">
      <alignment horizontal="center" vertical="top"/>
    </xf>
    <xf applyAlignment="1" applyBorder="1" applyFill="1" applyFont="1" applyNumberFormat="1" borderId="12" fillId="3" fontId="22" numFmtId="49" xfId="0">
      <alignment horizontal="center" vertical="top"/>
    </xf>
    <xf applyAlignment="1" applyBorder="1" applyFill="1" applyFont="1" applyNumberFormat="1" borderId="7" fillId="2" fontId="6" numFmtId="0" xfId="0">
      <alignment horizontal="center" vertical="center" wrapText="1"/>
    </xf>
    <xf applyAlignment="1" applyBorder="1" applyFill="1" applyFont="1" applyNumberFormat="1" borderId="3" fillId="2" fontId="4" numFmtId="2" xfId="0">
      <alignment horizontal="center" vertical="center"/>
    </xf>
    <xf applyAlignment="1" applyBorder="1" applyFill="1" applyFont="1" applyNumberFormat="1" borderId="11" fillId="0" fontId="4" numFmtId="2" xfId="0">
      <alignment horizontal="center" vertical="center"/>
    </xf>
    <xf applyAlignment="1" applyBorder="1" applyFill="1" applyFont="1" applyNumberFormat="1" borderId="4" fillId="0" fontId="4" numFmtId="2" xfId="0">
      <alignment horizontal="center" vertical="center"/>
    </xf>
    <xf applyAlignment="1" applyBorder="1" applyFont="1" applyNumberFormat="1" borderId="32" fillId="0" fontId="10" numFmtId="2" xfId="0">
      <alignment horizontal="center" vertical="center"/>
    </xf>
    <xf applyAlignment="1" applyBorder="1" applyFont="1" applyNumberFormat="1" borderId="25" fillId="0" fontId="10" numFmtId="2" xfId="0">
      <alignment horizontal="center" vertical="center"/>
    </xf>
    <xf applyAlignment="1" applyBorder="1" applyFill="1" applyFont="1" applyNumberFormat="1" borderId="37" fillId="0" fontId="0" numFmtId="1" xfId="0">
      <alignment horizontal="center" vertical="center"/>
    </xf>
    <xf applyAlignment="1" applyBorder="1" applyFill="1" applyFont="1" applyNumberFormat="1" borderId="31" fillId="0" fontId="9" numFmtId="1" xfId="0">
      <alignment horizontal="center" vertical="top"/>
    </xf>
    <xf applyAlignment="1" applyBorder="1" applyFont="1" applyNumberFormat="1" borderId="5" fillId="0" fontId="9" numFmtId="49" xfId="0">
      <alignment horizontal="center" vertical="top"/>
    </xf>
    <xf applyAlignment="1" applyBorder="1" applyFill="1" applyFont="1" applyNumberFormat="1" borderId="31" fillId="0" fontId="4" numFmtId="2" xfId="0">
      <alignment horizontal="center" vertical="center"/>
    </xf>
    <xf applyAlignment="1" applyBorder="1" applyFont="1" applyNumberFormat="1" borderId="36" fillId="0" fontId="10" numFmtId="2" xfId="0">
      <alignment horizontal="center" vertical="center"/>
    </xf>
    <xf applyAlignment="1" applyBorder="1" applyFill="1" applyFont="1" applyNumberFormat="1" borderId="4" fillId="2" fontId="6" numFmtId="0" xfId="0">
      <alignment horizontal="center" vertical="center" wrapText="1"/>
    </xf>
    <xf applyAlignment="1" applyBorder="1" applyFill="1" applyFont="1" applyNumberFormat="1" borderId="33" fillId="2" fontId="4" numFmtId="2" xfId="0">
      <alignment horizontal="center" vertical="center"/>
    </xf>
    <xf applyAlignment="1" applyBorder="1" applyFill="1" applyFont="1" applyNumberFormat="1" borderId="23" fillId="0" fontId="0" numFmtId="1" xfId="0">
      <alignment horizontal="center" vertical="top"/>
    </xf>
    <xf applyAlignment="1" applyBorder="1" applyNumberFormat="1" borderId="11" fillId="0" fontId="0" numFmtId="2" xfId="0">
      <alignment horizontal="center"/>
    </xf>
    <xf applyAlignment="1" applyBorder="1" applyFont="1" applyNumberFormat="1" borderId="3" fillId="0" fontId="14" numFmtId="2" xfId="0">
      <alignment horizontal="center"/>
    </xf>
    <xf applyAlignment="1" applyBorder="1" applyFill="1" applyFont="1" applyNumberFormat="1" borderId="29" fillId="2" fontId="4" numFmtId="2" xfId="0">
      <alignment horizontal="center" vertical="center"/>
    </xf>
    <xf applyAlignment="1" applyBorder="1" applyFont="1" applyNumberFormat="1" borderId="8" fillId="0" fontId="14" numFmtId="2" xfId="0">
      <alignment horizontal="center" vertical="center"/>
    </xf>
    <xf applyAlignment="1" applyBorder="1" applyFont="1" applyNumberFormat="1" borderId="20" fillId="0" fontId="14" numFmtId="2" xfId="0">
      <alignment horizontal="center" vertical="center"/>
    </xf>
    <xf applyAlignment="1" applyBorder="1" applyFill="1" applyFont="1" applyNumberFormat="1" borderId="16" fillId="0" fontId="22" numFmtId="49" xfId="0">
      <alignment horizontal="center" vertical="top"/>
    </xf>
    <xf applyAlignment="1" applyBorder="1" applyFill="1" applyFont="1" applyNumberFormat="1" borderId="18" fillId="0" fontId="22" numFmtId="0" xfId="2">
      <alignment horizontal="center" vertical="top"/>
    </xf>
    <xf applyAlignment="1" applyBorder="1" applyFill="1" applyFont="1" applyNumberFormat="1" borderId="18" fillId="0" fontId="22" numFmtId="49" xfId="0">
      <alignment horizontal="center" vertical="top"/>
    </xf>
    <xf applyAlignment="1" applyFont="1" borderId="0" fillId="0" fontId="14" numFmtId="0" xfId="0">
      <alignment horizontal="left"/>
    </xf>
    <xf applyAlignment="1" applyFont="1" borderId="0" fillId="0" fontId="4" numFmtId="0" xfId="0">
      <alignment horizontal="center"/>
    </xf>
    <xf applyAlignment="1" applyFont="1" borderId="0" fillId="0" fontId="14" numFmtId="0" xfId="0">
      <alignment horizontal="center"/>
    </xf>
    <xf applyFont="1" borderId="0" fillId="0" fontId="14" numFmtId="0" xfId="0"/>
    <xf applyAlignment="1" applyFont="1" applyNumberFormat="1" borderId="0" fillId="0" fontId="14" numFmtId="2" xfId="0">
      <alignment horizontal="center"/>
    </xf>
    <xf applyAlignment="1" applyFill="1" applyFont="1" borderId="0" fillId="0" fontId="14" numFmtId="0" xfId="0">
      <alignment horizontal="center"/>
    </xf>
    <xf applyAlignment="1" applyFont="1" applyNumberFormat="1" borderId="0" fillId="0" fontId="14" numFmtId="1" xfId="0">
      <alignment horizontal="center"/>
    </xf>
    <xf applyAlignment="1" applyFont="1" applyNumberFormat="1" borderId="0" fillId="0" fontId="24" numFmtId="2" xfId="0">
      <alignment horizontal="center"/>
    </xf>
    <xf applyAlignment="1" applyFont="1" borderId="0" fillId="0" fontId="1" numFmtId="0" xfId="0">
      <alignment horizontal="center" vertical="center" wrapText="1"/>
    </xf>
    <xf applyAlignment="1" applyBorder="1" applyFill="1" applyFont="1" applyNumberFormat="1" borderId="17" fillId="2" fontId="6" numFmtId="0" xfId="0">
      <alignment horizontal="center" vertical="center" wrapText="1"/>
    </xf>
    <xf applyAlignment="1" applyBorder="1" applyFont="1" applyNumberFormat="1" borderId="39" fillId="0" fontId="0" numFmtId="1" xfId="0">
      <alignment horizontal="center" vertical="top"/>
    </xf>
    <xf applyAlignment="1" applyBorder="1" applyFont="1" applyNumberFormat="1" borderId="32" fillId="0" fontId="0" numFmtId="1" xfId="0">
      <alignment horizontal="center" vertical="top"/>
    </xf>
    <xf applyAlignment="1" applyBorder="1" applyFont="1" applyNumberFormat="1" borderId="25" fillId="0" fontId="0" numFmtId="1" xfId="0">
      <alignment horizontal="center" vertical="top"/>
    </xf>
    <xf applyAlignment="1" applyBorder="1" applyFill="1" applyFont="1" applyNumberFormat="1" borderId="8" fillId="0" fontId="22" numFmtId="0" xfId="0">
      <alignment horizontal="center" vertical="top"/>
    </xf>
    <xf applyAlignment="1" applyBorder="1" applyFill="1" applyFont="1" applyNumberFormat="1" borderId="12" fillId="0" fontId="22" numFmtId="0" xfId="0">
      <alignment horizontal="center" vertical="top"/>
    </xf>
    <xf applyAlignment="1" applyBorder="1" applyFill="1" applyFont="1" applyNumberFormat="1" borderId="20" fillId="0" fontId="22" numFmtId="0" xfId="0">
      <alignment horizontal="center" vertical="top"/>
    </xf>
    <xf applyAlignment="1" applyFont="1" borderId="0" fillId="0" fontId="3" numFmtId="0" xfId="0">
      <alignment horizontal="center" vertical="center"/>
    </xf>
    <xf applyAlignment="1" applyBorder="1" applyFill="1" applyFont="1" applyNumberFormat="1" borderId="16" fillId="4" fontId="2" numFmtId="1" xfId="0">
      <alignment horizontal="right" vertical="center"/>
    </xf>
    <xf applyAlignment="1" applyBorder="1" applyFont="1" applyNumberFormat="1" borderId="8" fillId="0" fontId="9" numFmtId="49" xfId="0">
      <alignment horizontal="center" vertical="top"/>
    </xf>
    <xf applyAlignment="1" applyBorder="1" applyFont="1" applyNumberFormat="1" borderId="8" fillId="0" fontId="10" numFmtId="49" xfId="0">
      <alignment horizontal="center" vertical="center"/>
    </xf>
    <xf applyAlignment="1" applyBorder="1" applyFont="1" applyNumberFormat="1" borderId="12" fillId="0" fontId="10" numFmtId="49" xfId="0">
      <alignment horizontal="center" vertical="center"/>
    </xf>
    <xf applyAlignment="1" applyBorder="1" applyFont="1" applyNumberFormat="1" borderId="20" fillId="0" fontId="10" numFmtId="49" xfId="0">
      <alignment horizontal="center" vertical="center"/>
    </xf>
    <xf applyAlignment="1" applyBorder="1" applyFill="1" applyFont="1" applyNumberFormat="1" borderId="39" fillId="0" fontId="22" numFmtId="0" xfId="0">
      <alignment horizontal="center" vertical="top"/>
    </xf>
    <xf applyAlignment="1" applyBorder="1" applyFill="1" applyFont="1" applyNumberFormat="1" borderId="32" fillId="0" fontId="22" numFmtId="0" xfId="0">
      <alignment horizontal="center" vertical="top"/>
    </xf>
    <xf applyAlignment="1" applyBorder="1" applyFill="1" applyFont="1" applyNumberFormat="1" borderId="25" fillId="0" fontId="22" numFmtId="0" xfId="0">
      <alignment horizontal="center" vertical="top"/>
    </xf>
    <xf applyAlignment="1" applyBorder="1" applyFont="1" applyNumberFormat="1" borderId="40" fillId="0" fontId="10" numFmtId="49" xfId="0">
      <alignment horizontal="center" vertical="center"/>
    </xf>
    <xf applyAlignment="1" applyBorder="1" applyFont="1" applyNumberFormat="1" borderId="41" fillId="0" fontId="10" numFmtId="49" xfId="0">
      <alignment horizontal="center" vertical="center"/>
    </xf>
    <xf applyAlignment="1" applyBorder="1" applyFont="1" applyNumberFormat="1" borderId="42" fillId="0" fontId="10" numFmtId="49" xfId="0">
      <alignment horizontal="center" vertical="center"/>
    </xf>
    <xf applyAlignment="1" applyBorder="1" applyFont="1" borderId="8" fillId="0" fontId="4" numFmtId="0" xfId="0">
      <alignment horizontal="center" vertical="center"/>
    </xf>
    <xf applyAlignment="1" applyBorder="1" applyFont="1" borderId="12" fillId="0" fontId="4" numFmtId="0" xfId="0">
      <alignment horizontal="center" vertical="center"/>
    </xf>
    <xf applyAlignment="1" applyBorder="1" applyFont="1" borderId="20" fillId="0" fontId="4" numFmtId="0" xfId="0">
      <alignment horizontal="center" vertical="center"/>
    </xf>
    <xf applyAlignment="1" applyBorder="1" applyFont="1" borderId="41" fillId="0" fontId="4" numFmtId="0" xfId="0">
      <alignment horizontal="center" vertical="center"/>
    </xf>
    <xf applyAlignment="1" applyBorder="1" applyFont="1" borderId="40" fillId="0" fontId="4" numFmtId="0" xfId="0">
      <alignment horizontal="center" vertical="center"/>
    </xf>
    <xf applyAlignment="1" applyBorder="1" applyFont="1" borderId="42" fillId="0" fontId="4" numFmtId="0" xfId="0">
      <alignment horizontal="center" vertical="center"/>
    </xf>
    <xf applyAlignment="1" applyBorder="1" applyFill="1" applyFont="1" applyNumberFormat="1" borderId="12" fillId="3" fontId="22" numFmtId="0" xfId="0">
      <alignment horizontal="center" vertical="top"/>
    </xf>
    <xf applyAlignment="1" applyBorder="1" applyFill="1" applyFont="1" applyNumberFormat="1" borderId="20" fillId="3" fontId="22" numFmtId="0" xfId="0">
      <alignment horizontal="center" vertical="top"/>
    </xf>
    <xf applyAlignment="1" applyBorder="1" applyFill="1" applyFont="1" applyNumberFormat="1" borderId="16" fillId="5" fontId="8" numFmtId="0" xfId="0">
      <alignment horizontal="left" vertical="top"/>
    </xf>
    <xf applyAlignment="1" applyBorder="1" applyFill="1" applyFont="1" applyNumberFormat="1" borderId="16" fillId="6" fontId="8" numFmtId="0" xfId="0">
      <alignment horizontal="left" vertical="top"/>
    </xf>
    <xf applyAlignment="1" applyBorder="1" applyFill="1" applyFont="1" applyNumberFormat="1" borderId="18" fillId="2" fontId="6" numFmtId="0" xfId="0">
      <alignment horizontal="center" vertical="center" wrapText="1"/>
    </xf>
    <xf applyAlignment="1" applyBorder="1" applyFont="1" applyNumberFormat="1" borderId="0" fillId="0" fontId="16" numFmtId="1" xfId="0">
      <alignment horizontal="center"/>
    </xf>
    <xf applyAlignment="1" applyBorder="1" applyFill="1" applyFont="1" borderId="0" fillId="0" fontId="16" numFmtId="0" xfId="0">
      <alignment horizontal="center" vertical="center" wrapText="1"/>
    </xf>
    <xf applyAlignment="1" applyBorder="1" applyFont="1" borderId="0" fillId="0" fontId="24" numFmtId="0" xfId="0">
      <alignment horizontal="center"/>
    </xf>
    <xf applyAlignment="1" applyBorder="1" applyFont="1" applyNumberFormat="1" borderId="0" fillId="0" fontId="16" numFmtId="164" xfId="0">
      <alignment horizontal="center"/>
    </xf>
    <xf applyBorder="1" applyFont="1" borderId="0" fillId="0" fontId="24" numFmtId="0" xfId="0"/>
    <xf applyAlignment="1" applyBorder="1" applyFont="1" applyNumberFormat="1" borderId="0" fillId="0" fontId="24" numFmtId="1" xfId="0">
      <alignment horizontal="center"/>
    </xf>
    <xf applyAlignment="1" applyBorder="1" applyFill="1" applyFont="1" applyNumberFormat="1" borderId="8" fillId="0" fontId="9" numFmtId="49" xfId="0">
      <alignment horizontal="center" vertical="top"/>
    </xf>
    <xf applyAlignment="1" applyFont="1" borderId="0" fillId="0" fontId="25" numFmtId="0" xfId="0">
      <alignment horizontal="left"/>
    </xf>
    <xf applyAlignment="1" applyBorder="1" applyFont="1" applyNumberFormat="1" borderId="0" fillId="0" fontId="4" numFmtId="49" xfId="0">
      <alignment horizontal="left" vertical="top"/>
    </xf>
    <xf applyAlignment="1" applyBorder="1" applyFont="1" borderId="0" fillId="0" fontId="4" numFmtId="0" xfId="0">
      <alignment horizontal="left" vertical="center"/>
    </xf>
    <xf applyAlignment="1" applyBorder="1" applyFont="1" applyNumberFormat="1" borderId="0" fillId="0" fontId="4" numFmtId="2" xfId="0">
      <alignment horizontal="left" vertical="center"/>
    </xf>
    <xf applyAlignment="1" applyBorder="1" applyFill="1" applyFont="1" applyNumberFormat="1" borderId="0" fillId="0" fontId="22" numFmtId="0" xfId="0">
      <alignment horizontal="center" vertical="top"/>
    </xf>
    <xf applyAlignment="1" applyBorder="1" applyFill="1" applyFont="1" applyNumberFormat="1" borderId="0" fillId="3" fontId="22" numFmtId="0" xfId="0">
      <alignment horizontal="center" vertical="top"/>
    </xf>
    <xf applyAlignment="1" applyFont="1" borderId="0" fillId="0" fontId="1" numFmtId="0" xfId="0">
      <alignment horizontal="left" vertical="center"/>
    </xf>
    <xf applyFont="1" borderId="0" fillId="0" fontId="26" numFmtId="0" xfId="0"/>
    <xf applyAlignment="1" applyBorder="1" applyFill="1" applyFont="1" borderId="0" fillId="0" fontId="10" numFmtId="0" xfId="0">
      <alignment horizontal="center" vertical="center" wrapText="1"/>
    </xf>
    <xf applyAlignment="1" applyBorder="1" applyNumberFormat="1" borderId="24" fillId="0" fontId="0" numFmtId="49" xfId="0">
      <alignment horizontal="center" vertical="top"/>
    </xf>
    <xf applyAlignment="1" applyBorder="1" applyNumberFormat="1" borderId="16" fillId="0" fontId="0" numFmtId="49" xfId="0">
      <alignment horizontal="center" vertical="top"/>
    </xf>
    <xf applyAlignment="1" applyBorder="1" applyNumberFormat="1" borderId="28" fillId="0" fontId="0" numFmtId="49" xfId="0">
      <alignment horizontal="center" vertical="top"/>
    </xf>
    <xf applyAlignment="1" applyBorder="1" applyFont="1" applyNumberFormat="1" borderId="22" fillId="0" fontId="0" numFmtId="49" xfId="0">
      <alignment horizontal="center" vertical="top"/>
    </xf>
    <xf applyAlignment="1" applyBorder="1" applyFont="1" applyNumberFormat="1" borderId="17" fillId="0" fontId="0" numFmtId="49" xfId="0">
      <alignment horizontal="center" vertical="top"/>
    </xf>
    <xf applyAlignment="1" applyBorder="1" applyFont="1" applyNumberFormat="1" borderId="9" fillId="0" fontId="0" numFmtId="49" xfId="0">
      <alignment horizontal="center" vertical="top"/>
    </xf>
    <xf applyAlignment="1" applyBorder="1" applyFill="1" applyFont="1" applyNumberFormat="1" borderId="22" fillId="2" fontId="4" numFmtId="49" xfId="0">
      <alignment horizontal="center" vertical="center"/>
    </xf>
    <xf applyAlignment="1" applyBorder="1" applyFill="1" applyFont="1" applyNumberFormat="1" borderId="24" fillId="2" fontId="4" numFmtId="49" xfId="0">
      <alignment horizontal="center" vertical="center"/>
    </xf>
    <xf applyAlignment="1" applyBorder="1" applyFill="1" applyFont="1" applyNumberFormat="1" borderId="17" fillId="2" fontId="21" numFmtId="49" xfId="0">
      <alignment horizontal="center" vertical="center" wrapText="1"/>
    </xf>
    <xf applyAlignment="1" applyBorder="1" applyFill="1" applyFont="1" applyNumberFormat="1" borderId="16" fillId="2" fontId="21" numFmtId="49" xfId="0">
      <alignment horizontal="center" vertical="center" wrapText="1"/>
    </xf>
    <xf applyAlignment="1" applyBorder="1" applyFill="1" applyFont="1" applyNumberFormat="1" borderId="17" fillId="2" fontId="15" numFmtId="49" xfId="0">
      <alignment horizontal="center" vertical="center" wrapText="1"/>
    </xf>
    <xf applyAlignment="1" applyBorder="1" applyFill="1" applyFont="1" applyNumberFormat="1" borderId="16" fillId="2" fontId="15" numFmtId="49" xfId="0">
      <alignment horizontal="center" vertical="center" wrapText="1"/>
    </xf>
    <xf applyAlignment="1" applyBorder="1" applyFill="1" applyFont="1" applyNumberFormat="1" borderId="17" fillId="2" fontId="6" numFmtId="49" xfId="0">
      <alignment horizontal="center" vertical="center" wrapText="1"/>
    </xf>
    <xf applyAlignment="1" applyBorder="1" applyFill="1" applyFont="1" applyNumberFormat="1" borderId="16" fillId="2" fontId="6" numFmtId="49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Alignment="1" applyBorder="1" applyFill="1" applyFont="1" applyNumberFormat="1" borderId="17" fillId="2" fontId="4" numFmtId="2" xfId="0">
      <alignment horizontal="center" vertical="center"/>
    </xf>
    <xf applyAlignment="1" applyBorder="1" applyFill="1" applyFont="1" applyNumberFormat="1" borderId="9" fillId="2" fontId="4" numFmtId="2" xfId="0">
      <alignment horizontal="center" vertical="center"/>
    </xf>
    <xf applyAlignment="1" applyBorder="1" applyFont="1" applyNumberFormat="1" borderId="1" fillId="0" fontId="14" numFmtId="2" xfId="0">
      <alignment horizontal="center" vertical="center"/>
    </xf>
    <xf applyAlignment="1" applyBorder="1" applyFont="1" applyNumberFormat="1" borderId="19" fillId="0" fontId="14" numFmtId="2" xfId="0">
      <alignment horizontal="center" vertical="center"/>
    </xf>
    <xf applyAlignment="1" applyBorder="1" applyFont="1" borderId="0" fillId="0" fontId="1" numFmtId="0" xfId="0">
      <alignment horizontal="center" vertical="center" wrapText="1"/>
    </xf>
    <xf applyAlignment="1" applyBorder="1" applyFont="1" applyNumberFormat="1" borderId="0" fillId="0" fontId="1" numFmtId="14" xfId="0">
      <alignment horizontal="center" vertical="center" wrapText="1"/>
    </xf>
    <xf applyAlignment="1" applyBorder="1" applyFill="1" applyFont="1" applyNumberFormat="1" borderId="34" fillId="2" fontId="4" numFmtId="2" xfId="0">
      <alignment horizontal="center" vertical="center"/>
    </xf>
    <xf applyAlignment="1" applyBorder="1" applyFill="1" applyFont="1" applyNumberFormat="1" borderId="35" fillId="2" fontId="4" numFmtId="2" xfId="0">
      <alignment horizontal="center" vertical="center"/>
    </xf>
    <xf applyAlignment="1" applyBorder="1" applyFill="1" applyFont="1" applyNumberFormat="1" borderId="10" fillId="2" fontId="6" numFmtId="0" xfId="0">
      <alignment horizontal="center" vertical="center" wrapText="1"/>
    </xf>
    <xf applyAlignment="1" applyBorder="1" applyFill="1" applyFont="1" applyNumberFormat="1" borderId="15" fillId="2" fontId="6" numFmtId="0" xfId="0">
      <alignment horizontal="center" vertical="center" wrapText="1"/>
    </xf>
    <xf applyAlignment="1" applyBorder="1" applyFill="1" applyFont="1" borderId="22" fillId="2" fontId="4" numFmtId="0" xfId="0">
      <alignment horizontal="center" vertical="center"/>
    </xf>
    <xf applyAlignment="1" applyBorder="1" applyFill="1" applyFont="1" borderId="23" fillId="2" fontId="4" numFmtId="0" xfId="0">
      <alignment horizontal="center" vertical="center"/>
    </xf>
    <xf applyAlignment="1" applyBorder="1" applyFill="1" applyFont="1" applyNumberFormat="1" borderId="8" fillId="2" fontId="21" numFmtId="0" xfId="0">
      <alignment horizontal="center" vertical="center" wrapText="1"/>
    </xf>
    <xf applyAlignment="1" applyBorder="1" applyFill="1" applyFont="1" applyNumberFormat="1" borderId="20" fillId="2" fontId="21" numFmtId="0" xfId="0">
      <alignment horizontal="center" vertical="center" wrapText="1"/>
    </xf>
    <xf applyAlignment="1" applyBorder="1" applyFill="1" applyFont="1" applyNumberFormat="1" borderId="21" fillId="2" fontId="15" numFmtId="0" xfId="0">
      <alignment horizontal="center" vertical="center" wrapText="1"/>
    </xf>
    <xf applyAlignment="1" applyBorder="1" applyFill="1" applyFont="1" applyNumberFormat="1" borderId="26" fillId="2" fontId="15" numFmtId="0" xfId="0">
      <alignment horizontal="center" vertical="center" wrapText="1"/>
    </xf>
    <xf applyAlignment="1" applyBorder="1" applyFill="1" applyFont="1" applyNumberFormat="1" borderId="7" fillId="2" fontId="21" numFmtId="0" xfId="0">
      <alignment horizontal="center" vertical="center" wrapText="1"/>
    </xf>
    <xf applyAlignment="1" applyBorder="1" applyFill="1" applyFont="1" applyNumberFormat="1" borderId="4" fillId="2" fontId="21" numFmtId="0" xfId="0">
      <alignment horizontal="center" vertical="center" wrapText="1"/>
    </xf>
    <xf applyAlignment="1" applyBorder="1" applyFill="1" applyFont="1" applyNumberFormat="1" borderId="1" fillId="0" fontId="14" numFmtId="2" xfId="0">
      <alignment horizontal="center" vertical="center"/>
    </xf>
    <xf applyAlignment="1" applyBorder="1" applyFill="1" applyFont="1" applyNumberFormat="1" borderId="2" fillId="0" fontId="14" numFmtId="2" xfId="0">
      <alignment horizontal="center" vertical="center"/>
    </xf>
    <xf applyAlignment="1" applyBorder="1" applyFill="1" applyFont="1" applyNumberFormat="1" borderId="19" fillId="0" fontId="14" numFmtId="2" xfId="0">
      <alignment horizontal="center" vertical="center"/>
    </xf>
    <xf applyAlignment="1" applyBorder="1" applyFill="1" applyFont="1" applyNumberFormat="1" borderId="8" fillId="0" fontId="14" numFmtId="2" xfId="0">
      <alignment horizontal="center" vertical="center"/>
    </xf>
    <xf applyAlignment="1" applyBorder="1" applyFill="1" applyFont="1" applyNumberFormat="1" borderId="20" fillId="0" fontId="14" numFmtId="2" xfId="0">
      <alignment horizontal="center" vertical="center"/>
    </xf>
    <xf applyAlignment="1" applyBorder="1" applyFill="1" applyFont="1" applyNumberFormat="1" borderId="12" fillId="0" fontId="14" numFmtId="2" xfId="0">
      <alignment horizontal="center" vertical="center"/>
    </xf>
    <xf applyAlignment="1" applyBorder="1" applyFill="1" applyFont="1" applyNumberFormat="1" borderId="18" fillId="2" fontId="4" numFmtId="2" xfId="0">
      <alignment horizontal="center" vertical="center"/>
    </xf>
    <xf applyAlignment="1" applyBorder="1" applyFill="1" applyFont="1" applyNumberFormat="1" borderId="14" fillId="2" fontId="4" numFmtId="2" xfId="0">
      <alignment horizontal="center" vertical="center"/>
    </xf>
    <xf applyAlignment="1" applyBorder="1" applyFill="1" applyFont="1" applyNumberFormat="1" borderId="17" fillId="2" fontId="21" numFmtId="0" xfId="0">
      <alignment horizontal="center" vertical="center" wrapText="1"/>
    </xf>
    <xf applyAlignment="1" applyBorder="1" applyFill="1" applyFont="1" applyNumberFormat="1" borderId="18" fillId="2" fontId="21" numFmtId="0" xfId="0">
      <alignment horizontal="center" vertical="center" wrapText="1"/>
    </xf>
    <xf applyAlignment="1" applyBorder="1" applyFill="1" applyFont="1" applyNumberFormat="1" borderId="17" fillId="2" fontId="15" numFmtId="0" xfId="0">
      <alignment horizontal="center" vertical="center" wrapText="1"/>
    </xf>
    <xf applyAlignment="1" applyBorder="1" applyFill="1" applyFont="1" applyNumberFormat="1" borderId="18" fillId="2" fontId="15" numFmtId="0" xfId="0">
      <alignment horizontal="center" vertical="center" wrapText="1"/>
    </xf>
    <xf applyAlignment="1" applyBorder="1" applyFill="1" applyFont="1" applyNumberFormat="1" borderId="17" fillId="2" fontId="6" numFmtId="0" xfId="0">
      <alignment horizontal="center" vertical="center" wrapText="1"/>
    </xf>
    <xf applyAlignment="1" applyBorder="1" applyFill="1" applyFont="1" applyNumberFormat="1" borderId="18" fillId="2" fontId="6" numFmtId="0" xfId="0">
      <alignment horizontal="center" vertical="center" wrapText="1"/>
    </xf>
    <xf applyAlignment="1" applyBorder="1" applyNumberFormat="1" borderId="23" fillId="0" fontId="0" numFmtId="49" xfId="0">
      <alignment horizontal="center" vertical="top"/>
    </xf>
    <xf applyAlignment="1" applyBorder="1" applyNumberFormat="1" borderId="18" fillId="0" fontId="0" numFmtId="49" xfId="0">
      <alignment horizontal="center" vertical="top"/>
    </xf>
    <xf applyAlignment="1" applyBorder="1" applyNumberFormat="1" borderId="14" fillId="0" fontId="0" numFmtId="49" xfId="0">
      <alignment horizontal="center" vertical="top"/>
    </xf>
    <xf applyAlignment="1" applyBorder="1" applyNumberFormat="1" borderId="0" fillId="0" fontId="0" numFmtId="49" xfId="0">
      <alignment horizontal="center" vertical="top"/>
    </xf>
    <xf applyAlignment="1" applyBorder="1" applyFont="1" applyNumberFormat="1" borderId="2" fillId="0" fontId="14" numFmtId="2" xfId="0">
      <alignment horizontal="center" vertical="center"/>
    </xf>
    <xf applyAlignment="1" applyBorder="1" applyFont="1" applyNumberFormat="1" borderId="45" fillId="0" fontId="4" numFmtId="2" xfId="0">
      <alignment horizontal="center" vertical="center"/>
    </xf>
    <xf applyAlignment="1" applyBorder="1" applyFont="1" applyNumberFormat="1" borderId="46" fillId="0" fontId="4" numFmtId="2" xfId="0">
      <alignment horizontal="center" vertical="center"/>
    </xf>
    <xf applyAlignment="1" applyBorder="1" applyFont="1" applyNumberFormat="1" borderId="38" fillId="0" fontId="4" numFmtId="2" xfId="0">
      <alignment horizontal="center" vertical="center"/>
    </xf>
    <xf applyAlignment="1" applyBorder="1" applyFont="1" applyNumberFormat="1" borderId="43" fillId="0" fontId="4" numFmtId="2" xfId="0">
      <alignment horizontal="center" vertical="center"/>
    </xf>
    <xf applyAlignment="1" applyBorder="1" applyFont="1" applyNumberFormat="1" borderId="33" fillId="0" fontId="4" numFmtId="2" xfId="0">
      <alignment horizontal="center" vertical="center"/>
    </xf>
    <xf applyAlignment="1" applyBorder="1" applyFont="1" applyNumberFormat="1" borderId="44" fillId="0" fontId="4" numFmtId="2" xfId="0">
      <alignment horizontal="center" vertical="center"/>
    </xf>
    <xf applyAlignment="1" applyBorder="1" applyFont="1" applyNumberFormat="1" borderId="23" fillId="0" fontId="0" numFmtId="1" xfId="0">
      <alignment horizontal="center" vertical="top"/>
    </xf>
    <xf applyAlignment="1" applyBorder="1" applyFont="1" applyNumberFormat="1" borderId="18" fillId="0" fontId="0" numFmtId="1" xfId="0">
      <alignment horizontal="center" vertical="top"/>
    </xf>
    <xf applyAlignment="1" applyBorder="1" applyFont="1" applyNumberFormat="1" borderId="14" fillId="0" fontId="0" numFmtId="1" xfId="0">
      <alignment horizontal="center" vertical="top"/>
    </xf>
    <xf applyAlignment="1" applyBorder="1" applyFont="1" borderId="0" fillId="0" fontId="25" numFmtId="0" xfId="0">
      <alignment horizontal="left" wrapText="1"/>
    </xf>
    <xf applyAlignment="1" applyFont="1" borderId="0" fillId="0" fontId="25" numFmtId="0" xfId="0">
      <alignment horizontal="left" wrapText="1"/>
    </xf>
    <xf applyAlignment="1" applyBorder="1" applyFont="1" applyNumberFormat="1" borderId="47" fillId="0" fontId="4" numFmtId="2" xfId="0">
      <alignment horizontal="center" vertical="center"/>
    </xf>
    <xf applyAlignment="1" applyBorder="1" applyFont="1" applyNumberFormat="1" borderId="48" fillId="0" fontId="4" numFmtId="2" xfId="0">
      <alignment horizontal="center" vertical="center"/>
    </xf>
    <xf applyAlignment="1" applyBorder="1" applyFont="1" applyNumberFormat="1" borderId="16" fillId="0" fontId="18" numFmtId="0" xfId="0">
      <alignment horizontal="center" vertical="center"/>
    </xf>
  </cellXfs>
  <cellStyles count="3">
    <cellStyle name="Standard_Ang-Krappen-Dekor-07.11.02" xfId="1"/>
    <cellStyle builtinId="0" name="Обычный" xfId="0"/>
    <cellStyle name="Обычный_Лист1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</xdr:colOff>
      <xdr:row>1</xdr:row>
      <xdr:rowOff>0</xdr:rowOff>
    </xdr:from>
    <xdr:to>
      <xdr:col>5</xdr:col>
      <xdr:colOff>9525</xdr:colOff>
      <xdr:row>8</xdr:row>
      <xdr:rowOff>142875</xdr:rowOff>
    </xdr:to>
    <xdr:pic>
      <xdr:nvPicPr>
        <xdr:cNvPr id="5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161925"/>
          <a:ext cx="2733674" cy="1343025"/>
        </a:xfrm>
        <a:prstGeom prst="rect">
          <a:avLst/>
        </a:prstGeom>
        <a:noFill/>
        <a:ln w="9525">
          <a:solidFill>
            <a:srgbClr val="FFFFFF"/>
          </a:solidFill>
          <a:prstDash val="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  <xdr:twoCellAnchor editAs="oneCell">
    <xdr:from>
      <xdr:col>5</xdr:col>
      <xdr:colOff>1152525</xdr:colOff>
      <xdr:row>1</xdr:row>
      <xdr:rowOff>19050</xdr:rowOff>
    </xdr:from>
    <xdr:to>
      <xdr:col>8</xdr:col>
      <xdr:colOff>123825</xdr:colOff>
      <xdr:row>8</xdr:row>
      <xdr:rowOff>9525</xdr:rowOff>
    </xdr:to>
    <xdr:pic>
      <xdr:nvPicPr>
        <xdr:cNvPr descr="niemann small logo.jpg" id="3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rcRect r="12038"/>
        <a:stretch>
          <a:fillRect/>
        </a:stretch>
      </xdr:blipFill>
      <xdr:spPr bwMode="auto">
        <a:xfrm>
          <a:off x="4095750" y="180975"/>
          <a:ext cx="283845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O:/&#1047;&#1072;&#1075;&#1088;&#1091;&#1079;&#1082;&#1080;/&#1052;&#1048;&#1053;&#1057;&#1050;/&#1053;&#1072;&#1096;%20&#1087;&#1088;&#1072;&#1081;&#1089;/&#1055;&#1088;&#1072;&#1081;&#1089;%20&#1044;&#1057;&#1055;%20&#1052;&#1080;&#1085;&#1089;&#1082;%20&#1077;&#1074;&#1088;&#1086;/&#1055;&#1088;&#1072;&#1081;&#1089;%20&#1044;&#1057;&#1055;%20&#1050;&#1088;&#1086;&#1085;&#1086;&#1089;&#1087;&#1072;&#1085;%20&#1052;&#1080;&#1085;&#1089;&#1082;%20&#1088;&#1086;&#1079;&#1085;&#1080;&#1094;&#1072;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прайс евро"/>
      <sheetName val="15прайс евро"/>
      <sheetName val="19прайс евро"/>
      <sheetName val="Розн доллар"/>
      <sheetName val="Розн евро"/>
      <sheetName val="Курс"/>
      <sheetName val="Лист2"/>
      <sheetName val="Лист1"/>
      <sheetName val="Лист4"/>
      <sheetName val="Лист3"/>
      <sheetName val="Лист5"/>
      <sheetName val="19прайс"/>
      <sheetName val="Лист9"/>
      <sheetName val="Лист10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>
        <row r="1">
          <cell r="A1" t="str">
            <v>Код</v>
          </cell>
        </row>
        <row r="2">
          <cell r="A2">
            <v>12382</v>
          </cell>
          <cell r="B2" t="str">
            <v>ДСП лам. Kronospan 0101 PE Белый фасадный 18мм 2750*1830</v>
          </cell>
          <cell r="C2">
            <v>4.4574999999999996</v>
          </cell>
          <cell r="D2">
            <v>4.3106</v>
          </cell>
          <cell r="E2">
            <v>4.8983999999999996</v>
          </cell>
        </row>
        <row r="3">
          <cell r="A3">
            <v>99332</v>
          </cell>
          <cell r="B3" t="str">
            <v>ДСП лам. Kronospan 0110 SM Белый/Белый корпусный 10мм 2750*1830</v>
          </cell>
          <cell r="C3">
            <v>4.2957999999999998</v>
          </cell>
          <cell r="D3">
            <v>4.1542000000000003</v>
          </cell>
          <cell r="E3">
            <v>4.7206999999999999</v>
          </cell>
        </row>
        <row r="4">
          <cell r="A4">
            <v>99190</v>
          </cell>
          <cell r="B4" t="str">
            <v>ДСП лам. Kronospan 0110 SM Белый/Белый корпусный 18мм 2750*1830</v>
          </cell>
          <cell r="C4">
            <v>3.6274999999999999</v>
          </cell>
          <cell r="D4">
            <v>3.5701999999999998</v>
          </cell>
          <cell r="E4">
            <v>3.8184</v>
          </cell>
        </row>
        <row r="5">
          <cell r="A5">
            <v>99338</v>
          </cell>
          <cell r="B5" t="str">
            <v>ДСП лам. Kronospan 0110 SM Белый/Белый корпусный 25мм 2750*1830</v>
          </cell>
          <cell r="C5">
            <v>6.7958999999999996</v>
          </cell>
          <cell r="D5">
            <v>6.7958999999999996</v>
          </cell>
          <cell r="E5">
            <v>7.1913999999999998</v>
          </cell>
        </row>
        <row r="6">
          <cell r="A6">
            <v>99191</v>
          </cell>
          <cell r="B6" t="str">
            <v>ДСП лам. Kronospan 0112 BS Светло Серый  18мм 2750*1830</v>
          </cell>
          <cell r="C6">
            <v>3.7795000000000001</v>
          </cell>
          <cell r="D6">
            <v>3.7198000000000002</v>
          </cell>
          <cell r="E6">
            <v>3.9784000000000002</v>
          </cell>
        </row>
        <row r="7">
          <cell r="A7">
            <v>12593</v>
          </cell>
          <cell r="B7" t="str">
            <v>ДСП лам. Kronospan 0121 РЕ Синий Капри 18мм 2750*1830</v>
          </cell>
          <cell r="C7">
            <v>4.5098000000000003</v>
          </cell>
          <cell r="D7">
            <v>4.4386000000000001</v>
          </cell>
          <cell r="E7">
            <v>4.7472000000000003</v>
          </cell>
        </row>
        <row r="8">
          <cell r="A8">
            <v>12594</v>
          </cell>
          <cell r="B8" t="str">
            <v>ДСП лам. Kronospan 0125 РЕ Королевский Синий 18мм 2750*1830</v>
          </cell>
          <cell r="C8">
            <v>5.0254000000000003</v>
          </cell>
          <cell r="D8">
            <v>4.8597000000000001</v>
          </cell>
          <cell r="E8">
            <v>5.5224000000000002</v>
          </cell>
        </row>
        <row r="9">
          <cell r="A9">
            <v>12595</v>
          </cell>
          <cell r="B9" t="str">
            <v>ДСП лам. Kronospan 0132 РЕ Оранжевый 18мм 2750*1830</v>
          </cell>
          <cell r="C9">
            <v>5.0254000000000003</v>
          </cell>
          <cell r="D9">
            <v>4.8597000000000001</v>
          </cell>
          <cell r="E9">
            <v>5.5224000000000002</v>
          </cell>
        </row>
        <row r="10">
          <cell r="A10">
            <v>12596</v>
          </cell>
          <cell r="B10" t="str">
            <v>ДСП лам. Kronospan 0134 PE Желтый / Солнечный свет 18мм 2750*1830</v>
          </cell>
          <cell r="C10">
            <v>5.0254000000000003</v>
          </cell>
          <cell r="D10">
            <v>4.8597000000000001</v>
          </cell>
          <cell r="E10">
            <v>5.5224000000000002</v>
          </cell>
        </row>
        <row r="11">
          <cell r="A11">
            <v>13750</v>
          </cell>
          <cell r="B11" t="str">
            <v>ДСП лам. Kronospan 0149 РЕ Красный 18мм 2750*1830</v>
          </cell>
          <cell r="C11">
            <v>5.0254000000000003</v>
          </cell>
          <cell r="D11">
            <v>4.8597000000000001</v>
          </cell>
          <cell r="E11">
            <v>5.5224000000000002</v>
          </cell>
        </row>
        <row r="12">
          <cell r="A12">
            <v>12597</v>
          </cell>
          <cell r="B12" t="str">
            <v>ДСП лам. Kronospan 0162 РЕ Серый Графит 18мм</v>
          </cell>
          <cell r="C12">
            <v>4.5285000000000002</v>
          </cell>
          <cell r="D12">
            <v>4.3792</v>
          </cell>
          <cell r="E12">
            <v>4.9763999999999999</v>
          </cell>
        </row>
        <row r="13">
          <cell r="A13">
            <v>16247</v>
          </cell>
          <cell r="B13" t="str">
            <v>ДСП лам. Kronospan 0164 PE Антрацит 18мм 2750*1830</v>
          </cell>
          <cell r="C13">
            <v>4.5285000000000002</v>
          </cell>
          <cell r="D13">
            <v>4.3792</v>
          </cell>
          <cell r="E13">
            <v>4.9763999999999999</v>
          </cell>
        </row>
        <row r="14">
          <cell r="A14">
            <v>16249</v>
          </cell>
          <cell r="B14" t="str">
            <v>ДСП лам. Kronospan 0171 PE Серый шифер 18мм 2750*1830</v>
          </cell>
          <cell r="C14">
            <v>4.5994999999999999</v>
          </cell>
          <cell r="D14">
            <v>4.4478999999999997</v>
          </cell>
          <cell r="E14">
            <v>5.0544000000000002</v>
          </cell>
        </row>
        <row r="15">
          <cell r="A15">
            <v>99192</v>
          </cell>
          <cell r="B15" t="str">
            <v>ДСП лам. Kronospan 0190 ES Черный  18мм 2750*1830</v>
          </cell>
          <cell r="C15">
            <v>3.7795000000000001</v>
          </cell>
          <cell r="D15">
            <v>3.7198000000000002</v>
          </cell>
          <cell r="E15">
            <v>3.9784000000000002</v>
          </cell>
        </row>
        <row r="16">
          <cell r="A16">
            <v>12270</v>
          </cell>
          <cell r="B16" t="str">
            <v>ДСП лам. Kronospan 0190 РE Черный  18мм 2750*1830</v>
          </cell>
          <cell r="C16">
            <v>3.7795000000000001</v>
          </cell>
          <cell r="D16">
            <v>3.7198000000000002</v>
          </cell>
          <cell r="E16">
            <v>3.9784000000000002</v>
          </cell>
        </row>
        <row r="17">
          <cell r="A17">
            <v>16250</v>
          </cell>
          <cell r="B17" t="str">
            <v>ДСП лам. Kronospan 0191 PE Холодный серый 18мм 2750*1830</v>
          </cell>
          <cell r="C17">
            <v>4.5994999999999999</v>
          </cell>
          <cell r="D17">
            <v>4.4478999999999997</v>
          </cell>
          <cell r="E17">
            <v>5.0544000000000002</v>
          </cell>
        </row>
        <row r="18">
          <cell r="A18">
            <v>16261</v>
          </cell>
          <cell r="B18" t="str">
            <v>ДСП лам. Kronospan 0340 BS Вишня Балатон 18мм 2750*1830</v>
          </cell>
          <cell r="C18">
            <v>4.5285000000000002</v>
          </cell>
          <cell r="D18">
            <v>4.3792</v>
          </cell>
          <cell r="E18">
            <v>4.9763999999999999</v>
          </cell>
        </row>
        <row r="19">
          <cell r="A19">
            <v>15349</v>
          </cell>
          <cell r="B19" t="str">
            <v>ДСП лам. Kronospan 0514 РЕ Слоновая кость 18мм 2750*1830</v>
          </cell>
          <cell r="C19">
            <v>4.5285000000000002</v>
          </cell>
          <cell r="D19">
            <v>4.3792</v>
          </cell>
          <cell r="E19">
            <v>4.9763999999999999</v>
          </cell>
        </row>
        <row r="20">
          <cell r="A20">
            <v>99198</v>
          </cell>
          <cell r="B20" t="str">
            <v>ДСП лам. Kronospan 0515 BS Песочный/Песок  18мм 2750*1830</v>
          </cell>
          <cell r="C20">
            <v>4.5285000000000002</v>
          </cell>
          <cell r="D20">
            <v>4.3792</v>
          </cell>
          <cell r="E20">
            <v>4.9763999999999999</v>
          </cell>
        </row>
        <row r="21">
          <cell r="A21">
            <v>99378</v>
          </cell>
          <cell r="B21" t="str">
            <v>ДСП лам. Kronospan 0522 BS Бежевый 10 мм 2750*1830</v>
          </cell>
          <cell r="C21">
            <v>6.0664999999999996</v>
          </cell>
          <cell r="D21">
            <v>5.8665000000000003</v>
          </cell>
          <cell r="E21">
            <v>6.6665000000000001</v>
          </cell>
        </row>
        <row r="22">
          <cell r="A22">
            <v>99400</v>
          </cell>
          <cell r="B22" t="str">
            <v>ДСП лам. Kronospan 0522 BS Бежевый 18 мм 2750*1830</v>
          </cell>
          <cell r="C22">
            <v>3.7795000000000001</v>
          </cell>
          <cell r="D22">
            <v>3.7198000000000002</v>
          </cell>
          <cell r="E22">
            <v>3.9784000000000002</v>
          </cell>
        </row>
        <row r="23">
          <cell r="A23">
            <v>16252</v>
          </cell>
          <cell r="B23" t="str">
            <v>ДСП лам. Kronospan 0540 PE Серый Манхеттен 18мм 2750*1830</v>
          </cell>
          <cell r="C23">
            <v>4.5994999999999999</v>
          </cell>
          <cell r="D23">
            <v>4.4478999999999997</v>
          </cell>
          <cell r="E23">
            <v>5.0544000000000002</v>
          </cell>
        </row>
        <row r="24">
          <cell r="A24">
            <v>14165</v>
          </cell>
          <cell r="B24" t="str">
            <v>ДСП лам. Kronospan 0551 PE Персик 18мм 2750*1830</v>
          </cell>
          <cell r="C24">
            <v>5.0254000000000003</v>
          </cell>
          <cell r="D24">
            <v>4.8597000000000001</v>
          </cell>
          <cell r="E24">
            <v>5.5224000000000002</v>
          </cell>
        </row>
        <row r="25">
          <cell r="A25">
            <v>16263</v>
          </cell>
          <cell r="B25" t="str">
            <v>ДСП лам. Kronospan 0685 PR Ольха красная 18мм 2750*1830</v>
          </cell>
          <cell r="C25">
            <v>4.5285000000000002</v>
          </cell>
          <cell r="D25">
            <v>4.3792</v>
          </cell>
          <cell r="E25">
            <v>4.9763999999999999</v>
          </cell>
        </row>
        <row r="26">
          <cell r="A26">
            <v>16264</v>
          </cell>
          <cell r="B26" t="str">
            <v>ДСП лам. Kronospan 0729 PR Орех 18мм 2750*1830</v>
          </cell>
          <cell r="C26">
            <v>4.5285000000000002</v>
          </cell>
          <cell r="D26">
            <v>4.3792</v>
          </cell>
          <cell r="E26">
            <v>4.9763999999999999</v>
          </cell>
        </row>
        <row r="27">
          <cell r="A27">
            <v>16269</v>
          </cell>
          <cell r="B27" t="str">
            <v>ДСП лам. Kronospan 0776 PR Махагон Королевский 18мм 2750*1830</v>
          </cell>
          <cell r="C27">
            <v>4.6704999999999997</v>
          </cell>
          <cell r="D27">
            <v>4.5164999999999997</v>
          </cell>
          <cell r="E27">
            <v>5.1323999999999996</v>
          </cell>
        </row>
        <row r="28">
          <cell r="A28">
            <v>16257</v>
          </cell>
          <cell r="B28" t="str">
            <v>ДСП лам. Kronospan 0851 PE Металлик 18мм 2750*1830</v>
          </cell>
          <cell r="C28">
            <v>5.0254000000000003</v>
          </cell>
          <cell r="D28">
            <v>4.8597000000000001</v>
          </cell>
          <cell r="E28">
            <v>5.5224000000000002</v>
          </cell>
        </row>
        <row r="29">
          <cell r="A29">
            <v>14166</v>
          </cell>
          <cell r="B29" t="str">
            <v>ДСП лам. Kronospan 0854 BS Венге 18мм 2750*1830</v>
          </cell>
          <cell r="C29">
            <v>3.9264999999999999</v>
          </cell>
          <cell r="D29">
            <v>3.8645</v>
          </cell>
          <cell r="E29">
            <v>4.1332000000000004</v>
          </cell>
        </row>
        <row r="30">
          <cell r="A30">
            <v>14167</v>
          </cell>
          <cell r="B30" t="str">
            <v>ДСП лам. Kronospan 0876 PR Бук Светлый 18мм 2750*1830</v>
          </cell>
          <cell r="C30">
            <v>4.5285000000000002</v>
          </cell>
          <cell r="D30">
            <v>4.3792</v>
          </cell>
          <cell r="E30">
            <v>4.9763999999999999</v>
          </cell>
        </row>
        <row r="31">
          <cell r="A31">
            <v>13441</v>
          </cell>
          <cell r="B31" t="str">
            <v>ДСП лам. Kronospan 0881 РЕ Алюминий 10мм 2750*1830</v>
          </cell>
          <cell r="C31">
            <v>5.0656999999999996</v>
          </cell>
          <cell r="D31">
            <v>4.8986999999999998</v>
          </cell>
          <cell r="E31">
            <v>5.5667</v>
          </cell>
        </row>
        <row r="32">
          <cell r="A32">
            <v>12598</v>
          </cell>
          <cell r="B32" t="str">
            <v>ДСП лам. Kronospan 0881 РЕ Алюминий 18мм 2750*1830</v>
          </cell>
          <cell r="C32">
            <v>5.0254000000000003</v>
          </cell>
          <cell r="D32">
            <v>4.8597000000000001</v>
          </cell>
          <cell r="E32">
            <v>5.5224000000000002</v>
          </cell>
        </row>
        <row r="33">
          <cell r="A33">
            <v>23119</v>
          </cell>
          <cell r="B33" t="str">
            <v>ДСП лам. Kronospan 101 PR Белый фасадный 18мм</v>
          </cell>
          <cell r="C33">
            <v>4.4574999999999996</v>
          </cell>
          <cell r="D33">
            <v>4.3106</v>
          </cell>
          <cell r="E33">
            <v>4.8983999999999996</v>
          </cell>
        </row>
        <row r="34">
          <cell r="A34">
            <v>23118</v>
          </cell>
          <cell r="B34" t="str">
            <v>ДСП лам. Kronospan 101 SM Белый фасадный 18мм</v>
          </cell>
          <cell r="C34">
            <v>4.4574999999999996</v>
          </cell>
          <cell r="D34">
            <v>4.3106</v>
          </cell>
          <cell r="E34">
            <v>4.8983999999999996</v>
          </cell>
        </row>
        <row r="35">
          <cell r="A35">
            <v>23123</v>
          </cell>
          <cell r="B35" t="str">
            <v>ДСП лам. Kronospan 112 PЕ Серый камень 10мм</v>
          </cell>
          <cell r="C35">
            <v>4.5267999999999997</v>
          </cell>
          <cell r="D35">
            <v>4.3776000000000002</v>
          </cell>
          <cell r="E35">
            <v>4.9744999999999999</v>
          </cell>
        </row>
        <row r="36">
          <cell r="A36">
            <v>23122</v>
          </cell>
          <cell r="B36" t="str">
            <v>ДСП лам. Kronospan 112 PЕ Серый камень 18мм</v>
          </cell>
          <cell r="C36">
            <v>3.7795000000000001</v>
          </cell>
          <cell r="D36">
            <v>3.7198000000000002</v>
          </cell>
          <cell r="E36">
            <v>3.9784000000000002</v>
          </cell>
        </row>
        <row r="37">
          <cell r="A37">
            <v>23124</v>
          </cell>
          <cell r="B37" t="str">
            <v>ДСП лам. Kronospan 112 PЕ Серый камень 25мм</v>
          </cell>
          <cell r="C37">
            <v>7.0204000000000004</v>
          </cell>
          <cell r="D37">
            <v>7.0204000000000004</v>
          </cell>
          <cell r="E37">
            <v>7.4290000000000003</v>
          </cell>
        </row>
        <row r="38">
          <cell r="A38">
            <v>16248</v>
          </cell>
          <cell r="B38" t="str">
            <v>ДСП лам. Kronospan 1700 PE Стальной серый 18мм 2750*1830</v>
          </cell>
          <cell r="C38">
            <v>4.5285000000000002</v>
          </cell>
          <cell r="D38">
            <v>4.3792</v>
          </cell>
          <cell r="E38">
            <v>4.9763999999999999</v>
          </cell>
        </row>
        <row r="39">
          <cell r="A39">
            <v>14168</v>
          </cell>
          <cell r="B39" t="str">
            <v>ДСП лам. Kronospan 1715 BS Береза 18мм 2750*1830</v>
          </cell>
          <cell r="C39">
            <v>3.9264999999999999</v>
          </cell>
          <cell r="D39">
            <v>3.8645</v>
          </cell>
          <cell r="E39">
            <v>4.1332000000000004</v>
          </cell>
        </row>
        <row r="40">
          <cell r="A40">
            <v>16270</v>
          </cell>
          <cell r="B40" t="str">
            <v>ДСП лам. Kronospan 1758 PR Дуб рустикальный 18мм 2750*1830</v>
          </cell>
          <cell r="C40">
            <v>4.6704999999999997</v>
          </cell>
          <cell r="D40">
            <v>4.5164999999999997</v>
          </cell>
          <cell r="E40">
            <v>5.1323999999999996</v>
          </cell>
        </row>
        <row r="41">
          <cell r="A41">
            <v>16271</v>
          </cell>
          <cell r="B41" t="str">
            <v>ДСП лам. Kronospan 1764 BS Груша дикая светлая 18мм 2750*1830</v>
          </cell>
          <cell r="C41">
            <v>4.6704999999999997</v>
          </cell>
          <cell r="D41">
            <v>4.5164999999999997</v>
          </cell>
          <cell r="E41">
            <v>5.1323999999999996</v>
          </cell>
        </row>
        <row r="42">
          <cell r="A42">
            <v>16272</v>
          </cell>
          <cell r="B42" t="str">
            <v>ДСП лам. Kronospan 1783  BS Бук натуральный 18мм 2750*1830</v>
          </cell>
          <cell r="C42">
            <v>4.6704999999999997</v>
          </cell>
          <cell r="D42">
            <v>4.5164999999999997</v>
          </cell>
          <cell r="E42">
            <v>5.1323999999999996</v>
          </cell>
        </row>
        <row r="43">
          <cell r="A43">
            <v>14169</v>
          </cell>
          <cell r="B43" t="str">
            <v>ДСП лам. Kronospan 1792 BS Кальвадос Натуральный 18мм 2750*1830</v>
          </cell>
          <cell r="C43">
            <v>4.5285000000000002</v>
          </cell>
          <cell r="D43">
            <v>4.3792</v>
          </cell>
          <cell r="E43">
            <v>4.9763999999999999</v>
          </cell>
        </row>
        <row r="44">
          <cell r="A44">
            <v>23153</v>
          </cell>
          <cell r="B44" t="str">
            <v>ДСП лам. Kronospan 1912  PR Ольха горская 10мм</v>
          </cell>
          <cell r="C44">
            <v>4.5267999999999997</v>
          </cell>
          <cell r="D44">
            <v>4.3776000000000002</v>
          </cell>
          <cell r="E44">
            <v>4.9744999999999999</v>
          </cell>
        </row>
        <row r="45">
          <cell r="A45">
            <v>23152</v>
          </cell>
          <cell r="B45" t="str">
            <v>ДСП лам. Kronospan 1912  PR Ольха горская 18мм</v>
          </cell>
          <cell r="C45">
            <v>3.9264999999999999</v>
          </cell>
          <cell r="D45">
            <v>3.8645</v>
          </cell>
          <cell r="E45">
            <v>4.1332000000000004</v>
          </cell>
        </row>
        <row r="46">
          <cell r="A46">
            <v>23154</v>
          </cell>
          <cell r="B46" t="str">
            <v>ДСП лам. Kronospan 1912  PR Ольха горская 25мм</v>
          </cell>
          <cell r="C46">
            <v>7.0204000000000004</v>
          </cell>
          <cell r="D46">
            <v>7.0204000000000004</v>
          </cell>
          <cell r="E46">
            <v>7.4290000000000003</v>
          </cell>
        </row>
        <row r="47">
          <cell r="A47">
            <v>23155</v>
          </cell>
          <cell r="B47" t="str">
            <v>ДСП лам. Kronospan 1925  PR Орех темный 10мм</v>
          </cell>
          <cell r="C47">
            <v>4.5267999999999997</v>
          </cell>
          <cell r="D47">
            <v>4.3776000000000002</v>
          </cell>
          <cell r="E47">
            <v>4.9744999999999999</v>
          </cell>
        </row>
        <row r="48">
          <cell r="A48">
            <v>23156</v>
          </cell>
          <cell r="B48" t="str">
            <v>ДСП лам. Kronospan 1925  PR Орех темный 18мм</v>
          </cell>
          <cell r="C48">
            <v>3.9264999999999999</v>
          </cell>
          <cell r="D48">
            <v>3.8645</v>
          </cell>
          <cell r="E48">
            <v>4.1332000000000004</v>
          </cell>
        </row>
        <row r="49">
          <cell r="A49">
            <v>23157</v>
          </cell>
          <cell r="B49" t="str">
            <v>ДСП лам. Kronospan 1937 PR Кальвадос Южный 18мм</v>
          </cell>
          <cell r="C49">
            <v>3.9264999999999999</v>
          </cell>
          <cell r="D49">
            <v>3.8645</v>
          </cell>
          <cell r="E49">
            <v>4.1332000000000004</v>
          </cell>
        </row>
        <row r="50">
          <cell r="A50">
            <v>23129</v>
          </cell>
          <cell r="B50" t="str">
            <v>ДСП лам. Kronospan 197	PE	Шиншилла Серая 18мм</v>
          </cell>
          <cell r="C50">
            <v>4.5994999999999999</v>
          </cell>
          <cell r="D50">
            <v>4.4478999999999997</v>
          </cell>
          <cell r="E50">
            <v>5.0544000000000002</v>
          </cell>
        </row>
        <row r="51">
          <cell r="A51">
            <v>23160</v>
          </cell>
          <cell r="B51" t="str">
            <v>ДСП лам. Kronospan 1972  BS Яблоня  Локарно 10мм</v>
          </cell>
          <cell r="C51">
            <v>4.5267999999999997</v>
          </cell>
          <cell r="D51">
            <v>4.3776000000000002</v>
          </cell>
          <cell r="E51">
            <v>4.9744999999999999</v>
          </cell>
        </row>
        <row r="52">
          <cell r="A52">
            <v>23158</v>
          </cell>
          <cell r="B52" t="str">
            <v>ДСП лам. Kronospan 1972  BS Яблоня  Локарно 18мм</v>
          </cell>
          <cell r="C52">
            <v>3.9264999999999999</v>
          </cell>
          <cell r="D52">
            <v>3.8645</v>
          </cell>
          <cell r="E52">
            <v>4.1332000000000004</v>
          </cell>
        </row>
        <row r="53">
          <cell r="A53">
            <v>23176</v>
          </cell>
          <cell r="B53" t="str">
            <v>ДСП лам. Kronospan 2216 BS Дуб Шамони 18мм</v>
          </cell>
          <cell r="C53">
            <v>4.6704999999999997</v>
          </cell>
          <cell r="D53">
            <v>4.5164999999999997</v>
          </cell>
          <cell r="E53">
            <v>5.1323999999999996</v>
          </cell>
        </row>
        <row r="54">
          <cell r="A54">
            <v>23161</v>
          </cell>
          <cell r="B54" t="str">
            <v>ДСП лам. Kronospan 2226	 PR Венге Мария 10мм</v>
          </cell>
          <cell r="C54">
            <v>4.5267999999999997</v>
          </cell>
          <cell r="D54">
            <v>4.3776000000000002</v>
          </cell>
          <cell r="E54">
            <v>4.9744999999999999</v>
          </cell>
        </row>
        <row r="55">
          <cell r="A55">
            <v>23162</v>
          </cell>
          <cell r="B55" t="str">
            <v>ДСП лам. Kronospan 2226  PR Венге Мария 18мм</v>
          </cell>
          <cell r="C55">
            <v>3.9264999999999999</v>
          </cell>
          <cell r="D55">
            <v>3.8645</v>
          </cell>
          <cell r="E55">
            <v>4.1332000000000004</v>
          </cell>
        </row>
        <row r="56">
          <cell r="A56">
            <v>23164</v>
          </cell>
          <cell r="B56" t="str">
            <v>ДСП лам. Kronospan 3025 PR Дуб Сонома Светлый 10мм</v>
          </cell>
          <cell r="C56">
            <v>4.5267999999999997</v>
          </cell>
          <cell r="D56">
            <v>4.3776000000000002</v>
          </cell>
          <cell r="E56">
            <v>4.9744999999999999</v>
          </cell>
        </row>
        <row r="57">
          <cell r="A57">
            <v>23163</v>
          </cell>
          <cell r="B57" t="str">
            <v>ДСП лам. Kronospan 3025 PR Дуб Сонома Светлый 18мм</v>
          </cell>
          <cell r="C57">
            <v>3.9264999999999999</v>
          </cell>
          <cell r="D57">
            <v>3.8645</v>
          </cell>
          <cell r="E57">
            <v>4.1332000000000004</v>
          </cell>
        </row>
        <row r="58">
          <cell r="A58">
            <v>14190</v>
          </cell>
          <cell r="B58" t="str">
            <v>ДСП лам. Kronospan 3167 SN Ровере Фумаро (Сontempo) 18мм 2750*1830</v>
          </cell>
          <cell r="C58">
            <v>5.77</v>
          </cell>
          <cell r="D58">
            <v>5.77</v>
          </cell>
          <cell r="E58">
            <v>6.47</v>
          </cell>
        </row>
        <row r="59">
          <cell r="A59">
            <v>23145</v>
          </cell>
          <cell r="B59" t="str">
            <v>ДСП лам. Kronospan 344 PR	Вишня 18мм</v>
          </cell>
          <cell r="C59">
            <v>4.5285000000000002</v>
          </cell>
          <cell r="D59">
            <v>4.3792</v>
          </cell>
          <cell r="E59">
            <v>4.9763999999999999</v>
          </cell>
        </row>
        <row r="60">
          <cell r="A60">
            <v>23146</v>
          </cell>
          <cell r="B60" t="str">
            <v>ДСП лам. Kronospan 375 PR Клен 18мм</v>
          </cell>
          <cell r="C60">
            <v>3.9264999999999999</v>
          </cell>
          <cell r="D60">
            <v>3.8645</v>
          </cell>
          <cell r="E60">
            <v>4.1332000000000004</v>
          </cell>
        </row>
        <row r="61">
          <cell r="A61">
            <v>23148</v>
          </cell>
          <cell r="B61" t="str">
            <v>ДСП лам. Kronospan 381 PR Бук Бавария 10мм</v>
          </cell>
          <cell r="C61">
            <v>4.5267999999999997</v>
          </cell>
          <cell r="D61">
            <v>4.3776000000000002</v>
          </cell>
          <cell r="E61">
            <v>4.9744999999999999</v>
          </cell>
        </row>
        <row r="62">
          <cell r="A62">
            <v>23147</v>
          </cell>
          <cell r="B62" t="str">
            <v>ДСП лам. Kronospan 381 PR Бук Бавария 18мм</v>
          </cell>
          <cell r="C62">
            <v>3.9264999999999999</v>
          </cell>
          <cell r="D62">
            <v>3.8645</v>
          </cell>
          <cell r="E62">
            <v>4.1332000000000004</v>
          </cell>
        </row>
        <row r="63">
          <cell r="A63">
            <v>23149</v>
          </cell>
          <cell r="B63" t="str">
            <v>ДСП лам. Kronospan 381 PR Бук Бавария 25мм</v>
          </cell>
          <cell r="C63">
            <v>7.0204000000000004</v>
          </cell>
          <cell r="D63">
            <v>7.0204000000000004</v>
          </cell>
          <cell r="E63">
            <v>7.4290000000000003</v>
          </cell>
        </row>
        <row r="64">
          <cell r="A64">
            <v>23150</v>
          </cell>
          <cell r="B64" t="str">
            <v>ДСП лам. Kronospan 402 PR Махагон 18мм</v>
          </cell>
          <cell r="C64">
            <v>4.5285000000000002</v>
          </cell>
          <cell r="D64">
            <v>4.3792</v>
          </cell>
          <cell r="E64">
            <v>4.9763999999999999</v>
          </cell>
        </row>
        <row r="65">
          <cell r="A65">
            <v>23177</v>
          </cell>
          <cell r="B65" t="str">
            <v>ДСП лам. Kronospan 5101	PR Легно Табак 18мм</v>
          </cell>
          <cell r="C65">
            <v>4.6704999999999997</v>
          </cell>
          <cell r="D65">
            <v>4.5164999999999997</v>
          </cell>
          <cell r="E65">
            <v>5.1323999999999996</v>
          </cell>
        </row>
        <row r="66">
          <cell r="A66">
            <v>23178</v>
          </cell>
          <cell r="B66" t="str">
            <v>ДСП лам. Kronospan 5102 PR Легно Темный 18мм</v>
          </cell>
          <cell r="C66">
            <v>4.6704999999999997</v>
          </cell>
          <cell r="D66">
            <v>4.5164999999999997</v>
          </cell>
          <cell r="E66">
            <v>5.1323999999999996</v>
          </cell>
        </row>
        <row r="67">
          <cell r="A67">
            <v>23179</v>
          </cell>
          <cell r="B67" t="str">
            <v>ДСП лам. Kronospan 5103 PR Легно Светлый 18мм</v>
          </cell>
          <cell r="C67">
            <v>4.6704999999999997</v>
          </cell>
          <cell r="D67">
            <v>4.5164999999999997</v>
          </cell>
          <cell r="E67">
            <v>5.1323999999999996</v>
          </cell>
        </row>
        <row r="68">
          <cell r="A68">
            <v>23125</v>
          </cell>
          <cell r="B68" t="str">
            <v>ДСП лам. Kronospan 515 PE Песочный 18мм</v>
          </cell>
          <cell r="C68">
            <v>4.5285000000000002</v>
          </cell>
          <cell r="D68">
            <v>4.3792</v>
          </cell>
          <cell r="E68">
            <v>4.9763999999999999</v>
          </cell>
        </row>
        <row r="69">
          <cell r="A69">
            <v>23126</v>
          </cell>
          <cell r="B69" t="str">
            <v>ДСП лам. Kronospan 522	PE	Бежевый 18мм</v>
          </cell>
          <cell r="C69">
            <v>3.7795000000000001</v>
          </cell>
          <cell r="D69">
            <v>3.7198000000000002</v>
          </cell>
          <cell r="E69">
            <v>3.9784000000000002</v>
          </cell>
        </row>
        <row r="70">
          <cell r="A70">
            <v>23127</v>
          </cell>
          <cell r="B70" t="str">
            <v>ДСП лам. Kronospan 522  PE  Бежевый 10мм</v>
          </cell>
          <cell r="C70">
            <v>4.5267999999999997</v>
          </cell>
          <cell r="D70">
            <v>4.3776000000000002</v>
          </cell>
          <cell r="E70">
            <v>4.9744999999999999</v>
          </cell>
        </row>
        <row r="71">
          <cell r="A71">
            <v>14170</v>
          </cell>
          <cell r="B71" t="str">
            <v>ДСП лам. Kronospan 5500 SU Вяз Натуральный Благородный 18мм 2750*1830</v>
          </cell>
          <cell r="C71">
            <v>4.6704999999999997</v>
          </cell>
          <cell r="D71">
            <v>4.5164999999999997</v>
          </cell>
          <cell r="E71">
            <v>5.1323999999999996</v>
          </cell>
        </row>
        <row r="72">
          <cell r="A72">
            <v>14191</v>
          </cell>
          <cell r="B72" t="str">
            <v>ДСП лам. Kronospan 5501 SN Дуб Славония (Сontempo) 18мм 2750*1830</v>
          </cell>
          <cell r="C72">
            <v>5.77</v>
          </cell>
          <cell r="D72">
            <v>5.77</v>
          </cell>
          <cell r="E72">
            <v>6.47</v>
          </cell>
        </row>
        <row r="73">
          <cell r="A73">
            <v>14192</v>
          </cell>
          <cell r="B73" t="str">
            <v>ДСП лам. Kronospan 5502 SN Ровере Ванила (Сontempo) 18мм 2750*1830</v>
          </cell>
          <cell r="C73">
            <v>5.77</v>
          </cell>
          <cell r="D73">
            <v>5.77</v>
          </cell>
          <cell r="E73">
            <v>6.47</v>
          </cell>
        </row>
        <row r="74">
          <cell r="A74">
            <v>14193</v>
          </cell>
          <cell r="B74" t="str">
            <v>ДСП лам. Kronospan 5503 SN Ровере Трюфель (Сontempo) 18мм 2750*1830</v>
          </cell>
          <cell r="C74">
            <v>5.77</v>
          </cell>
          <cell r="D74">
            <v>5.77</v>
          </cell>
          <cell r="E74">
            <v>6.47</v>
          </cell>
        </row>
        <row r="75">
          <cell r="A75">
            <v>23194</v>
          </cell>
          <cell r="B75" t="str">
            <v>ДСП лам. Kronospan 5507 SD Дуб Винтаж Серый 18мм</v>
          </cell>
          <cell r="C75">
            <v>5.77</v>
          </cell>
          <cell r="D75">
            <v>5.77</v>
          </cell>
          <cell r="E75">
            <v>6.47</v>
          </cell>
        </row>
        <row r="76">
          <cell r="A76">
            <v>14171</v>
          </cell>
          <cell r="B76" t="str">
            <v>ДСП лам. Kronospan 5515 BS Мармара Голубая 18мм 2750*1830</v>
          </cell>
          <cell r="C76">
            <v>5.9481000000000002</v>
          </cell>
          <cell r="D76">
            <v>5.7519999999999998</v>
          </cell>
          <cell r="E76">
            <v>6.5364000000000004</v>
          </cell>
        </row>
        <row r="77">
          <cell r="A77">
            <v>23136</v>
          </cell>
          <cell r="B77" t="str">
            <v>ДСП лам. Kronospan 5517	 BS Бордо 18мм</v>
          </cell>
          <cell r="C77">
            <v>5.9481000000000002</v>
          </cell>
          <cell r="D77">
            <v>5.7519999999999998</v>
          </cell>
          <cell r="E77">
            <v>6.5364000000000004</v>
          </cell>
        </row>
        <row r="78">
          <cell r="A78">
            <v>23137</v>
          </cell>
          <cell r="B78" t="str">
            <v>ДСП лам. Kronospan 5519	 BS Зеленый Лайм 18мм</v>
          </cell>
          <cell r="C78">
            <v>5.9481000000000002</v>
          </cell>
          <cell r="D78">
            <v>5.7519999999999998</v>
          </cell>
          <cell r="E78">
            <v>6.5364000000000004</v>
          </cell>
        </row>
        <row r="79">
          <cell r="A79">
            <v>14194</v>
          </cell>
          <cell r="B79" t="str">
            <v>ДСП лам. Kronospan 5527 SN Дуб Каменный (Сontempo) 18мм 2750*1830</v>
          </cell>
          <cell r="C79">
            <v>5.77</v>
          </cell>
          <cell r="D79">
            <v>5.77</v>
          </cell>
          <cell r="E79">
            <v>6.47</v>
          </cell>
        </row>
        <row r="80">
          <cell r="A80">
            <v>16308</v>
          </cell>
          <cell r="B80" t="str">
            <v>ДСП лам. Kronospan 5528 SU Призма18мм 2750*1830</v>
          </cell>
          <cell r="C80">
            <v>5.77</v>
          </cell>
          <cell r="D80">
            <v>5.77</v>
          </cell>
          <cell r="E80">
            <v>6.47</v>
          </cell>
        </row>
        <row r="81">
          <cell r="A81">
            <v>14198</v>
          </cell>
          <cell r="B81" t="str">
            <v>ДСП лам. Kronospan 5530 SN Пожар (Сontempo) 18мм 2750*1830</v>
          </cell>
          <cell r="C81">
            <v>5.77</v>
          </cell>
          <cell r="D81">
            <v>5.77</v>
          </cell>
          <cell r="E81">
            <v>6.47</v>
          </cell>
        </row>
        <row r="82">
          <cell r="A82">
            <v>23130</v>
          </cell>
          <cell r="B82" t="str">
            <v>ДСП лам. Kronospan 564	PE	Миндаль 18мм</v>
          </cell>
          <cell r="C82">
            <v>4.5994999999999999</v>
          </cell>
          <cell r="D82">
            <v>4.4478999999999997</v>
          </cell>
          <cell r="E82">
            <v>5.0544000000000002</v>
          </cell>
        </row>
        <row r="83">
          <cell r="A83">
            <v>14174</v>
          </cell>
          <cell r="B83" t="str">
            <v>ДСП лам. Kronospan 6597 SU Вяз Благородний Темний 18мм 2750*1830</v>
          </cell>
          <cell r="C83">
            <v>4.6704999999999997</v>
          </cell>
          <cell r="D83">
            <v>4.5164999999999997</v>
          </cell>
          <cell r="E83">
            <v>5.1323999999999996</v>
          </cell>
        </row>
        <row r="84">
          <cell r="A84">
            <v>23131</v>
          </cell>
          <cell r="B84" t="str">
            <v>ДСП лам. Kronospan 7031	PE Кремовый 18мм</v>
          </cell>
          <cell r="C84">
            <v>4.5994999999999999</v>
          </cell>
          <cell r="D84">
            <v>4.4478999999999997</v>
          </cell>
          <cell r="E84">
            <v>5.0544000000000002</v>
          </cell>
        </row>
        <row r="85">
          <cell r="A85">
            <v>16254</v>
          </cell>
          <cell r="B85" t="str">
            <v>ДСП лам. Kronospan 7031 PE Кремовый 18мм 2750*1830</v>
          </cell>
          <cell r="C85">
            <v>4.5994999999999999</v>
          </cell>
          <cell r="D85">
            <v>4.4478999999999997</v>
          </cell>
          <cell r="E85">
            <v>5.0544000000000002</v>
          </cell>
        </row>
        <row r="86">
          <cell r="A86">
            <v>14175</v>
          </cell>
          <cell r="B86" t="str">
            <v>ДСП лам. Kronospan 7045 SU Шампань 18мм 2750*1830</v>
          </cell>
          <cell r="C86">
            <v>5.9481000000000002</v>
          </cell>
          <cell r="D86">
            <v>5.7519999999999998</v>
          </cell>
          <cell r="E86">
            <v>6.5364000000000004</v>
          </cell>
        </row>
        <row r="87">
          <cell r="A87">
            <v>15386</v>
          </cell>
          <cell r="B87" t="str">
            <v>ДСП лам. Kronospan 7113 BS Красный чили  18мм 2750*1830</v>
          </cell>
          <cell r="C87">
            <v>5.9481000000000002</v>
          </cell>
          <cell r="D87">
            <v>5.7519999999999998</v>
          </cell>
          <cell r="E87">
            <v>6.5364000000000004</v>
          </cell>
        </row>
        <row r="88">
          <cell r="A88">
            <v>15094</v>
          </cell>
          <cell r="B88" t="str">
            <v>ДСП лам. Kronospan 7123 BS Лимонный Сорбет/Лимонный Сорбе 18мм 2750*1830</v>
          </cell>
          <cell r="C88">
            <v>5.0254000000000003</v>
          </cell>
          <cell r="D88">
            <v>4.8597000000000001</v>
          </cell>
          <cell r="E88">
            <v>5.5224000000000002</v>
          </cell>
        </row>
        <row r="89">
          <cell r="A89">
            <v>14176</v>
          </cell>
          <cell r="B89" t="str">
            <v>ДСП лам. Kronospan 7166 BS Латте 18мм 2750*1830</v>
          </cell>
          <cell r="C89">
            <v>5.9481000000000002</v>
          </cell>
          <cell r="D89">
            <v>5.7519999999999998</v>
          </cell>
          <cell r="E89">
            <v>6.5364000000000004</v>
          </cell>
        </row>
        <row r="90">
          <cell r="A90">
            <v>15194</v>
          </cell>
          <cell r="B90" t="str">
            <v>ДСП лам. Kronospan 7167 SU Виола/Фиалка 18мм 2750*1830</v>
          </cell>
          <cell r="C90">
            <v>5.9481000000000002</v>
          </cell>
          <cell r="D90">
            <v>5.7519999999999998</v>
          </cell>
          <cell r="E90">
            <v>6.5364000000000004</v>
          </cell>
        </row>
        <row r="91">
          <cell r="A91">
            <v>23138</v>
          </cell>
          <cell r="B91" t="str">
            <v>ДСП лам. Kronospan 7176	 BS Пламя 18мм</v>
          </cell>
          <cell r="C91">
            <v>5.9481000000000002</v>
          </cell>
          <cell r="D91">
            <v>5.7519999999999998</v>
          </cell>
          <cell r="E91">
            <v>6.5364000000000004</v>
          </cell>
        </row>
        <row r="92">
          <cell r="A92">
            <v>14177</v>
          </cell>
          <cell r="B92" t="str">
            <v>ДСП лам. Kronospan 7179 BS Лазурный 18мм 2750*1830</v>
          </cell>
          <cell r="C92">
            <v>5.9481000000000002</v>
          </cell>
          <cell r="D92">
            <v>5.7519999999999998</v>
          </cell>
          <cell r="E92">
            <v>6.5364000000000004</v>
          </cell>
        </row>
        <row r="93">
          <cell r="A93">
            <v>23139</v>
          </cell>
          <cell r="B93" t="str">
            <v>ДСП лам. Kronospan 7184	 BS Земля 18мм</v>
          </cell>
          <cell r="C93">
            <v>5.9481000000000002</v>
          </cell>
          <cell r="D93">
            <v>5.7519999999999998</v>
          </cell>
          <cell r="E93">
            <v>6.5364000000000004</v>
          </cell>
        </row>
        <row r="94">
          <cell r="A94">
            <v>14178</v>
          </cell>
          <cell r="B94" t="str">
            <v>ДСП лам. Kronospan 7186 BS Фиолет Синий 18мм 2750*1830</v>
          </cell>
          <cell r="C94">
            <v>5.9481000000000002</v>
          </cell>
          <cell r="D94">
            <v>5.7519999999999998</v>
          </cell>
          <cell r="E94">
            <v>6.5364000000000004</v>
          </cell>
        </row>
        <row r="95">
          <cell r="A95">
            <v>14506</v>
          </cell>
          <cell r="B95" t="str">
            <v>ДСП лам. Kronospan 7190 ВS Зеленая мамба  18мм 2750*1830</v>
          </cell>
          <cell r="C95">
            <v>5.9481000000000002</v>
          </cell>
          <cell r="D95">
            <v>5.7519999999999998</v>
          </cell>
          <cell r="E95">
            <v>6.5364000000000004</v>
          </cell>
        </row>
        <row r="96">
          <cell r="A96">
            <v>14179</v>
          </cell>
          <cell r="B96" t="str">
            <v>ДСП лам. Kronospan 7191 BS Зелёный 18мм 2750*1830</v>
          </cell>
          <cell r="C96">
            <v>5.9481000000000002</v>
          </cell>
          <cell r="D96">
            <v>5.7519999999999998</v>
          </cell>
          <cell r="E96">
            <v>6.5364000000000004</v>
          </cell>
        </row>
        <row r="97">
          <cell r="A97">
            <v>23151</v>
          </cell>
          <cell r="B97" t="str">
            <v>ДСП лам. Kronospan 740 PR Дуб Горный 18мм</v>
          </cell>
          <cell r="C97">
            <v>3.9264999999999999</v>
          </cell>
          <cell r="D97">
            <v>3.8645</v>
          </cell>
          <cell r="E97">
            <v>4.1332000000000004</v>
          </cell>
        </row>
        <row r="98">
          <cell r="A98">
            <v>14195</v>
          </cell>
          <cell r="B98" t="str">
            <v>ДСП лам. Kronospan 7648 SN Венге Винтаж (Сontempo) 18мм 2750*1830</v>
          </cell>
          <cell r="C98">
            <v>5.77</v>
          </cell>
          <cell r="D98">
            <v>5.77</v>
          </cell>
          <cell r="E98">
            <v>6.47</v>
          </cell>
        </row>
        <row r="99">
          <cell r="A99">
            <v>23175</v>
          </cell>
          <cell r="B99" t="str">
            <v>ДСП лам. Kronospan 775 PR Красное Дерево 10мм</v>
          </cell>
          <cell r="C99">
            <v>4.6807999999999996</v>
          </cell>
          <cell r="D99">
            <v>4.5265000000000004</v>
          </cell>
          <cell r="E99">
            <v>5.1436999999999999</v>
          </cell>
        </row>
        <row r="100">
          <cell r="A100">
            <v>23174</v>
          </cell>
          <cell r="B100" t="str">
            <v>ДСП лам. Kronospan 775 PR Красное Дерево 18мм</v>
          </cell>
          <cell r="C100">
            <v>4.6704999999999997</v>
          </cell>
          <cell r="D100">
            <v>4.5164999999999997</v>
          </cell>
          <cell r="E100">
            <v>5.1323999999999996</v>
          </cell>
        </row>
        <row r="101">
          <cell r="A101">
            <v>16265</v>
          </cell>
          <cell r="B101" t="str">
            <v>ДСП лам. Kronospan 7935 SU Гавана 18мм 2750*1830</v>
          </cell>
          <cell r="C101">
            <v>4.5285000000000002</v>
          </cell>
          <cell r="D101">
            <v>4.3792</v>
          </cell>
          <cell r="E101">
            <v>4.9763999999999999</v>
          </cell>
        </row>
        <row r="102">
          <cell r="A102">
            <v>16256</v>
          </cell>
          <cell r="B102" t="str">
            <v>ДСП лам. Kronospan 8100 SM Белый перл 18мм 2750*1830</v>
          </cell>
          <cell r="C102">
            <v>4.5994999999999999</v>
          </cell>
          <cell r="D102">
            <v>4.4478999999999997</v>
          </cell>
          <cell r="E102">
            <v>5.0544000000000002</v>
          </cell>
        </row>
        <row r="103">
          <cell r="A103">
            <v>23140</v>
          </cell>
          <cell r="B103" t="str">
            <v>ДСП лам. Kronospan 8348	 PE Бронзовый Век 18мм</v>
          </cell>
          <cell r="C103">
            <v>5.9481000000000002</v>
          </cell>
          <cell r="D103">
            <v>5.7519999999999998</v>
          </cell>
          <cell r="E103">
            <v>6.5364000000000004</v>
          </cell>
        </row>
        <row r="104">
          <cell r="A104">
            <v>16260</v>
          </cell>
          <cell r="B104" t="str">
            <v>ДСП лам. Kronospan 8349 PE Металлик шампань 18мм 2750*1830</v>
          </cell>
          <cell r="C104">
            <v>5.9481000000000002</v>
          </cell>
          <cell r="D104">
            <v>5.7519999999999998</v>
          </cell>
          <cell r="E104">
            <v>6.5364000000000004</v>
          </cell>
        </row>
        <row r="105">
          <cell r="A105">
            <v>23195</v>
          </cell>
          <cell r="B105" t="str">
            <v>ДСП лам. Kronospan 8361 SD Крослайн Латте 18мм</v>
          </cell>
          <cell r="C105">
            <v>5.77</v>
          </cell>
          <cell r="D105">
            <v>5.77</v>
          </cell>
          <cell r="E105">
            <v>6.47</v>
          </cell>
        </row>
        <row r="106">
          <cell r="A106">
            <v>23196</v>
          </cell>
          <cell r="B106" t="str">
            <v>ДСП лам. Kronospan 8362 SD Крослайн Карамель 18мм</v>
          </cell>
          <cell r="C106">
            <v>5.77</v>
          </cell>
          <cell r="D106">
            <v>5.77</v>
          </cell>
          <cell r="E106">
            <v>6.47</v>
          </cell>
        </row>
        <row r="107">
          <cell r="A107">
            <v>11546</v>
          </cell>
          <cell r="B107" t="str">
            <v>ДСП лам. Kronospan 8409 SN Орфео серый/Орфео тёмный (Contempo) 18мм 2750*1830</v>
          </cell>
          <cell r="C107">
            <v>5.77</v>
          </cell>
          <cell r="D107">
            <v>5.77</v>
          </cell>
          <cell r="E107">
            <v>6.47</v>
          </cell>
        </row>
        <row r="108">
          <cell r="A108">
            <v>11545</v>
          </cell>
          <cell r="B108" t="str">
            <v>ДСП лам. Kronospan 8410 SN Орфео белый/Орфео светлый (Contempo) 18мм 2750*1830</v>
          </cell>
          <cell r="C108">
            <v>5.77</v>
          </cell>
          <cell r="D108">
            <v>5.77</v>
          </cell>
          <cell r="E108">
            <v>6.47</v>
          </cell>
        </row>
        <row r="109">
          <cell r="A109">
            <v>11532</v>
          </cell>
          <cell r="B109" t="str">
            <v>ДСП лам. Kronospan 8413 SМ Именео белый/Именео светлый 18мм 2750*1830</v>
          </cell>
          <cell r="C109">
            <v>5.77</v>
          </cell>
          <cell r="D109">
            <v>5.77</v>
          </cell>
          <cell r="E109">
            <v>6.47</v>
          </cell>
        </row>
        <row r="110">
          <cell r="A110">
            <v>21486</v>
          </cell>
          <cell r="B110" t="str">
            <v>ДСП лам. Kronospan 8431  SU Дуб нагано 18мм 2750*1830</v>
          </cell>
          <cell r="C110">
            <v>4.6704999999999997</v>
          </cell>
          <cell r="D110">
            <v>4.5164999999999997</v>
          </cell>
          <cell r="E110">
            <v>5.1323999999999996</v>
          </cell>
        </row>
        <row r="111">
          <cell r="A111">
            <v>16290</v>
          </cell>
          <cell r="B111" t="str">
            <v>ДСП лам. Kronospan 8435 BS Твист светлый 18мм 2750*1830</v>
          </cell>
          <cell r="C111">
            <v>5.77</v>
          </cell>
          <cell r="D111">
            <v>5.77</v>
          </cell>
          <cell r="E111">
            <v>6.47</v>
          </cell>
        </row>
        <row r="112">
          <cell r="A112">
            <v>14180</v>
          </cell>
          <cell r="B112" t="str">
            <v>ДСП лам. Kronospan 8436 BS Твист Тёмный (Сontempo) 18мм 2750*1830</v>
          </cell>
          <cell r="C112">
            <v>5.77</v>
          </cell>
          <cell r="D112">
            <v>5.77</v>
          </cell>
          <cell r="E112">
            <v>6.47</v>
          </cell>
        </row>
        <row r="113">
          <cell r="A113">
            <v>11542</v>
          </cell>
          <cell r="B113" t="str">
            <v>ДСП лам. Kronospan 8448  BS Орех рибера 18мм 2750*1830</v>
          </cell>
          <cell r="C113">
            <v>4.6704999999999997</v>
          </cell>
          <cell r="D113">
            <v>4.5164999999999997</v>
          </cell>
          <cell r="E113">
            <v>5.1323999999999996</v>
          </cell>
        </row>
        <row r="114">
          <cell r="A114">
            <v>16273</v>
          </cell>
          <cell r="B114" t="str">
            <v>ДСП лам. Kronospan 8503 BS Ясень Таормина 18мм 2750*1830</v>
          </cell>
          <cell r="C114">
            <v>4.6704999999999997</v>
          </cell>
          <cell r="D114">
            <v>4.5164999999999997</v>
          </cell>
          <cell r="E114">
            <v>5.1323999999999996</v>
          </cell>
        </row>
        <row r="115">
          <cell r="A115">
            <v>11543</v>
          </cell>
          <cell r="B115" t="str">
            <v>ДСП лам. Kronospan 8508 SN Выбеленное дерево светлое/Северное дерево светл (Contempo) 18мм 2750*1830</v>
          </cell>
          <cell r="C115">
            <v>5.77</v>
          </cell>
          <cell r="D115">
            <v>5.77</v>
          </cell>
          <cell r="E115">
            <v>6.47</v>
          </cell>
        </row>
        <row r="116">
          <cell r="A116">
            <v>11549</v>
          </cell>
          <cell r="B116" t="str">
            <v>ДСП лам. Kronospan 8509 SN Выбеленное дерево темное/Выбеленное чёрное (Contempo) 18мм 2750*1830</v>
          </cell>
          <cell r="C116">
            <v>5.77</v>
          </cell>
          <cell r="D116">
            <v>5.77</v>
          </cell>
          <cell r="E116">
            <v>6.47</v>
          </cell>
        </row>
        <row r="117">
          <cell r="A117">
            <v>11541</v>
          </cell>
          <cell r="B117" t="str">
            <v>ДСП лам. Kronospan 8510  BS  Сакура черная 18мм 2750*1830</v>
          </cell>
          <cell r="C117">
            <v>5.77</v>
          </cell>
          <cell r="D117">
            <v>5.77</v>
          </cell>
          <cell r="E117">
            <v>6.47</v>
          </cell>
        </row>
        <row r="118">
          <cell r="A118">
            <v>11538</v>
          </cell>
          <cell r="B118" t="str">
            <v>ДСП лам. Kronospan 8511 ВS Сакура белая 18мм 2750*1830</v>
          </cell>
          <cell r="C118">
            <v>5.77</v>
          </cell>
          <cell r="D118">
            <v>5.77</v>
          </cell>
          <cell r="E118">
            <v>6.47</v>
          </cell>
        </row>
        <row r="119">
          <cell r="A119">
            <v>22050</v>
          </cell>
          <cell r="B119" t="str">
            <v>ДСП лам. Kronospan 8533 BS Маккиато 18мм 2750*1830</v>
          </cell>
          <cell r="C119">
            <v>5.0254000000000003</v>
          </cell>
          <cell r="D119">
            <v>4.8597000000000001</v>
          </cell>
          <cell r="E119">
            <v>5.5224000000000002</v>
          </cell>
        </row>
        <row r="120">
          <cell r="A120">
            <v>14181</v>
          </cell>
          <cell r="B120" t="str">
            <v>ДСП лам. Kronospan 8534 BS Роза18мм 2750*1830</v>
          </cell>
          <cell r="C120">
            <v>5.9481000000000002</v>
          </cell>
          <cell r="D120">
            <v>5.7519999999999998</v>
          </cell>
          <cell r="E120">
            <v>6.5364000000000004</v>
          </cell>
        </row>
        <row r="121">
          <cell r="A121">
            <v>23141</v>
          </cell>
          <cell r="B121" t="str">
            <v>ДСП лам. Kronospan 8536	 BS Лаванда 18мм</v>
          </cell>
          <cell r="C121">
            <v>5.9481000000000002</v>
          </cell>
          <cell r="D121">
            <v>5.7519999999999998</v>
          </cell>
          <cell r="E121">
            <v>6.5364000000000004</v>
          </cell>
        </row>
        <row r="122">
          <cell r="A122">
            <v>17256</v>
          </cell>
          <cell r="B122" t="str">
            <v>ДСП лам. Kronospan 8545 SN Агора светлая (Contempo) 18мм 2750*1830</v>
          </cell>
          <cell r="C122">
            <v>5.77</v>
          </cell>
          <cell r="D122">
            <v>5.77</v>
          </cell>
          <cell r="E122">
            <v>6.47</v>
          </cell>
        </row>
        <row r="123">
          <cell r="A123">
            <v>11552</v>
          </cell>
          <cell r="B123" t="str">
            <v>ДСП лам. Kronospan 8547 SN Файнлайн крем (Contempo) 18мм 2750*1830</v>
          </cell>
          <cell r="C123">
            <v>5.77</v>
          </cell>
          <cell r="D123">
            <v>5.77</v>
          </cell>
          <cell r="E123">
            <v>6.47</v>
          </cell>
        </row>
        <row r="124">
          <cell r="A124">
            <v>11553</v>
          </cell>
          <cell r="B124" t="str">
            <v>ДСП лам. Kronospan 8548 SN Файнлайн Мокка (Contempo) 18мм 2750*1830</v>
          </cell>
          <cell r="C124">
            <v>5.77</v>
          </cell>
          <cell r="D124">
            <v>5.77</v>
          </cell>
          <cell r="E124">
            <v>6.47</v>
          </cell>
        </row>
        <row r="125">
          <cell r="A125">
            <v>23135</v>
          </cell>
          <cell r="B125" t="str">
            <v>ДСП лам. Kronospan 859 PE Платина 18мм</v>
          </cell>
          <cell r="C125">
            <v>4.5098000000000003</v>
          </cell>
          <cell r="D125">
            <v>4.4386000000000001</v>
          </cell>
          <cell r="E125">
            <v>4.7472000000000003</v>
          </cell>
        </row>
        <row r="126">
          <cell r="A126">
            <v>16266</v>
          </cell>
          <cell r="B126" t="str">
            <v>ДСП лам. Kronospan 8601 BS Маслина Севилья Тёмная 18мм 2750*1830</v>
          </cell>
          <cell r="C126">
            <v>4.5285000000000002</v>
          </cell>
          <cell r="D126">
            <v>4.3792</v>
          </cell>
          <cell r="E126">
            <v>4.9763999999999999</v>
          </cell>
        </row>
        <row r="127">
          <cell r="A127">
            <v>23165</v>
          </cell>
          <cell r="B127" t="str">
            <v>ДСП лам. Kronospan 8622	 PR Дуб молочный 10мм</v>
          </cell>
          <cell r="C127">
            <v>4.5267999999999997</v>
          </cell>
          <cell r="D127">
            <v>4.3776000000000002</v>
          </cell>
          <cell r="E127">
            <v>4.9744999999999999</v>
          </cell>
        </row>
        <row r="128">
          <cell r="A128">
            <v>23166</v>
          </cell>
          <cell r="B128" t="str">
            <v>ДСП лам. Kronospan 8622  PR Дуб молочный 18мм</v>
          </cell>
          <cell r="C128">
            <v>3.9264999999999999</v>
          </cell>
          <cell r="D128">
            <v>3.8645</v>
          </cell>
          <cell r="E128">
            <v>4.1332000000000004</v>
          </cell>
        </row>
        <row r="129">
          <cell r="A129">
            <v>23167</v>
          </cell>
          <cell r="B129" t="str">
            <v>ДСП лам. Kronospan 8622  PR Дуб молочный 25мм</v>
          </cell>
          <cell r="C129">
            <v>7.0204000000000004</v>
          </cell>
          <cell r="D129">
            <v>7.0204000000000004</v>
          </cell>
          <cell r="E129">
            <v>7.4290000000000003</v>
          </cell>
        </row>
        <row r="130">
          <cell r="A130">
            <v>11558</v>
          </cell>
          <cell r="B130" t="str">
            <v>ДСП лам. Kronospan 8656 SN Зебрано нюанс (Contempo) 18мм 2750*1830</v>
          </cell>
          <cell r="C130">
            <v>5.77</v>
          </cell>
          <cell r="D130">
            <v>5.77</v>
          </cell>
          <cell r="E130">
            <v>6.47</v>
          </cell>
        </row>
        <row r="131">
          <cell r="A131">
            <v>11554</v>
          </cell>
          <cell r="B131" t="str">
            <v>ДСП лам. Kronospan 8657 SN Зебрано сахара (Contempo)18мм 2750*1830</v>
          </cell>
          <cell r="C131">
            <v>5.77</v>
          </cell>
          <cell r="D131">
            <v>5.77</v>
          </cell>
          <cell r="E131">
            <v>6.47</v>
          </cell>
        </row>
        <row r="132">
          <cell r="A132">
            <v>23133</v>
          </cell>
          <cell r="B132" t="str">
            <v>ДСП лам. Kronospan 8685	SM Белый Снег 18мм</v>
          </cell>
          <cell r="C132">
            <v>4.5994999999999999</v>
          </cell>
          <cell r="D132">
            <v>4.4478999999999997</v>
          </cell>
          <cell r="E132">
            <v>5.0544000000000002</v>
          </cell>
        </row>
        <row r="133">
          <cell r="A133">
            <v>14970</v>
          </cell>
          <cell r="B133" t="str">
            <v>ДСП лам. Kronospan 8685 SN Белый снег 18мм 2750*1830</v>
          </cell>
          <cell r="C133">
            <v>4.5148000000000001</v>
          </cell>
          <cell r="D133">
            <v>4.4435000000000002</v>
          </cell>
          <cell r="E133">
            <v>4.7523999999999997</v>
          </cell>
        </row>
        <row r="134">
          <cell r="A134">
            <v>14182</v>
          </cell>
          <cell r="B134" t="str">
            <v>ДСП лам. Kronospan 8686 BS Шоколад 18мм 2750*1830</v>
          </cell>
          <cell r="C134">
            <v>5.9481000000000002</v>
          </cell>
          <cell r="D134">
            <v>5.7519999999999998</v>
          </cell>
          <cell r="E134">
            <v>6.5364000000000004</v>
          </cell>
        </row>
        <row r="135">
          <cell r="A135">
            <v>23143</v>
          </cell>
          <cell r="B135" t="str">
            <v>ДСП лам. Kronospan 88 PR Вишня Oксфорд 10мм</v>
          </cell>
          <cell r="C135">
            <v>4.5267999999999997</v>
          </cell>
          <cell r="D135">
            <v>4.3776000000000002</v>
          </cell>
          <cell r="E135">
            <v>4.9744999999999999</v>
          </cell>
        </row>
        <row r="136">
          <cell r="A136">
            <v>23142</v>
          </cell>
          <cell r="B136" t="str">
            <v>ДСП лам. Kronospan 88 PR Вишня Oксфорд 18мм</v>
          </cell>
          <cell r="C136">
            <v>3.9264999999999999</v>
          </cell>
          <cell r="D136">
            <v>3.8645</v>
          </cell>
          <cell r="E136">
            <v>4.1332000000000004</v>
          </cell>
        </row>
        <row r="137">
          <cell r="A137">
            <v>23144</v>
          </cell>
          <cell r="B137" t="str">
            <v>ДСП лам. Kronospan 88 PR Вишня Oксфорд 25мм</v>
          </cell>
          <cell r="C137">
            <v>7.0204000000000004</v>
          </cell>
          <cell r="D137">
            <v>7.0204000000000004</v>
          </cell>
          <cell r="E137">
            <v>7.4290000000000003</v>
          </cell>
        </row>
        <row r="138">
          <cell r="A138">
            <v>14183</v>
          </cell>
          <cell r="B138" t="str">
            <v>ДСП лам. Kronospan 8912 BS Оливка Севилла Светлая 18мм 2750*1830</v>
          </cell>
          <cell r="C138">
            <v>4.6704999999999997</v>
          </cell>
          <cell r="D138">
            <v>4.5164999999999997</v>
          </cell>
          <cell r="E138">
            <v>5.1323999999999996</v>
          </cell>
        </row>
        <row r="139">
          <cell r="A139">
            <v>23168</v>
          </cell>
          <cell r="B139" t="str">
            <v>ДСП лам. Kronospan 8914 PR Сосна Ларедо Темная 18мм</v>
          </cell>
          <cell r="C139">
            <v>3.9264999999999999</v>
          </cell>
          <cell r="D139">
            <v>3.8645</v>
          </cell>
          <cell r="E139">
            <v>4.1332000000000004</v>
          </cell>
        </row>
        <row r="140">
          <cell r="A140">
            <v>23169</v>
          </cell>
          <cell r="B140" t="str">
            <v>ДСП лам. Kronospan 8915	 PR Сосна Ларедо Светлая 18мм</v>
          </cell>
          <cell r="C140">
            <v>4.5285000000000002</v>
          </cell>
          <cell r="D140">
            <v>4.3792</v>
          </cell>
          <cell r="E140">
            <v>4.9763999999999999</v>
          </cell>
        </row>
        <row r="141">
          <cell r="A141">
            <v>16267</v>
          </cell>
          <cell r="B141" t="str">
            <v>ДСП лам. Kronospan 8921 PR Дуб Феррара 18мм 2750*1830</v>
          </cell>
          <cell r="C141">
            <v>4.5285000000000002</v>
          </cell>
          <cell r="D141">
            <v>4.3792</v>
          </cell>
          <cell r="E141">
            <v>4.9763999999999999</v>
          </cell>
        </row>
        <row r="142">
          <cell r="A142">
            <v>21040</v>
          </cell>
          <cell r="B142" t="str">
            <v>ДСП лам. Kronospan 8953 SU Орех тиеполо 18мм 2750*1830</v>
          </cell>
          <cell r="C142">
            <v>4.6704999999999997</v>
          </cell>
          <cell r="D142">
            <v>4.5164999999999997</v>
          </cell>
          <cell r="E142">
            <v>5.1323999999999996</v>
          </cell>
        </row>
        <row r="143">
          <cell r="A143">
            <v>14184</v>
          </cell>
          <cell r="B143" t="str">
            <v>ДСП лам. Kronospan 8984 BS Морской Синий 18мм 2750*1830</v>
          </cell>
          <cell r="C143">
            <v>5.9481000000000002</v>
          </cell>
          <cell r="D143">
            <v>5.7519999999999998</v>
          </cell>
          <cell r="E143">
            <v>6.5364000000000004</v>
          </cell>
        </row>
        <row r="144">
          <cell r="A144">
            <v>16268</v>
          </cell>
          <cell r="B144" t="str">
            <v>ДСП лам. Kronospan 8995 BS Коко Боло 18мм 2750*1830</v>
          </cell>
          <cell r="C144">
            <v>4.5285000000000002</v>
          </cell>
          <cell r="D144">
            <v>4.3792</v>
          </cell>
          <cell r="E144">
            <v>4.9763999999999999</v>
          </cell>
        </row>
        <row r="145">
          <cell r="A145">
            <v>14822</v>
          </cell>
          <cell r="B145" t="str">
            <v>ДСП лам. Kronospan 8996 РЕ Зеленый океан/Океанский зеленый 18мм 2750*1830</v>
          </cell>
          <cell r="C145">
            <v>5.0254000000000003</v>
          </cell>
          <cell r="D145">
            <v>4.8597000000000001</v>
          </cell>
          <cell r="E145">
            <v>5.5224000000000002</v>
          </cell>
        </row>
        <row r="146">
          <cell r="A146">
            <v>14185</v>
          </cell>
          <cell r="B146" t="str">
            <v>ДСП лам. Kronospan 9016 BS Венге Подлинный 18мм 2750*1830</v>
          </cell>
          <cell r="C146">
            <v>4.6704999999999997</v>
          </cell>
          <cell r="D146">
            <v>4.5164999999999997</v>
          </cell>
          <cell r="E146">
            <v>5.1323999999999996</v>
          </cell>
        </row>
        <row r="147">
          <cell r="A147">
            <v>14186</v>
          </cell>
          <cell r="B147" t="str">
            <v>ДСП лам. Kronospan 9345 BS Вишня Американская 18мм 2750*1830</v>
          </cell>
          <cell r="C147">
            <v>4.6704999999999997</v>
          </cell>
          <cell r="D147">
            <v>4.5164999999999997</v>
          </cell>
          <cell r="E147">
            <v>5.1323999999999996</v>
          </cell>
        </row>
        <row r="148">
          <cell r="A148">
            <v>23170</v>
          </cell>
          <cell r="B148" t="str">
            <v>ДСП лам. Kronospan 9419 PR Ольха 18мм</v>
          </cell>
          <cell r="C148">
            <v>4.5285000000000002</v>
          </cell>
          <cell r="D148">
            <v>4.3792</v>
          </cell>
          <cell r="E148">
            <v>4.9763999999999999</v>
          </cell>
        </row>
        <row r="149">
          <cell r="A149">
            <v>23181</v>
          </cell>
          <cell r="B149" t="str">
            <v>ДСП лам. Kronospan 9455 PR Орех Гварнери 10мм</v>
          </cell>
          <cell r="C149">
            <v>4.6807999999999996</v>
          </cell>
          <cell r="D149">
            <v>4.5265000000000004</v>
          </cell>
          <cell r="E149">
            <v>5.1436999999999999</v>
          </cell>
        </row>
        <row r="150">
          <cell r="A150">
            <v>23180</v>
          </cell>
          <cell r="B150" t="str">
            <v>ДСП лам. Kronospan 9455 PR Орех Гварнери 18мм</v>
          </cell>
          <cell r="C150">
            <v>4.6704999999999997</v>
          </cell>
          <cell r="D150">
            <v>4.5164999999999997</v>
          </cell>
          <cell r="E150">
            <v>5.1323999999999996</v>
          </cell>
        </row>
        <row r="151">
          <cell r="A151">
            <v>23172</v>
          </cell>
          <cell r="B151" t="str">
            <v>ДСП лам. Kronospan 9459 PR Орех Экко 10мм</v>
          </cell>
          <cell r="C151">
            <v>4.5267999999999997</v>
          </cell>
          <cell r="D151">
            <v>4.3776000000000002</v>
          </cell>
          <cell r="E151">
            <v>4.9744999999999999</v>
          </cell>
        </row>
        <row r="152">
          <cell r="A152">
            <v>23171</v>
          </cell>
          <cell r="B152" t="str">
            <v>ДСП лам. Kronospan 9459 PR Орех Экко 18мм</v>
          </cell>
          <cell r="C152">
            <v>3.9264999999999999</v>
          </cell>
          <cell r="D152">
            <v>3.8645</v>
          </cell>
          <cell r="E152">
            <v>4.1332000000000004</v>
          </cell>
        </row>
        <row r="153">
          <cell r="A153">
            <v>23183</v>
          </cell>
          <cell r="B153" t="str">
            <v>ДСП лам. Kronospan 9461 BS Орех Светлый 18мм</v>
          </cell>
          <cell r="C153">
            <v>4.6704999999999997</v>
          </cell>
          <cell r="D153">
            <v>4.5164999999999997</v>
          </cell>
          <cell r="E153">
            <v>5.1323999999999996</v>
          </cell>
        </row>
        <row r="154">
          <cell r="A154">
            <v>14187</v>
          </cell>
          <cell r="B154" t="str">
            <v>ДСП лам. Kronospan 9462 PR Орех Европейский 18мм 2750*1830</v>
          </cell>
          <cell r="C154">
            <v>4.5285000000000002</v>
          </cell>
          <cell r="D154">
            <v>4.3792</v>
          </cell>
          <cell r="E154">
            <v>4.9763999999999999</v>
          </cell>
        </row>
        <row r="155">
          <cell r="A155">
            <v>14388</v>
          </cell>
          <cell r="B155" t="str">
            <v>ДСП лам. Kronospan 9569 РЕ Ваниль 18мм 2750*1830</v>
          </cell>
          <cell r="C155">
            <v>4.5994999999999999</v>
          </cell>
          <cell r="D155">
            <v>4.4478999999999997</v>
          </cell>
          <cell r="E155">
            <v>5.0544000000000002</v>
          </cell>
        </row>
        <row r="156">
          <cell r="A156">
            <v>23185</v>
          </cell>
          <cell r="B156" t="str">
            <v>ДСП лам. Kronospan 9614 BS Орех Лион Светлый 10мм</v>
          </cell>
          <cell r="C156">
            <v>4.6807999999999996</v>
          </cell>
          <cell r="D156">
            <v>4.5265000000000004</v>
          </cell>
          <cell r="E156">
            <v>5.1436999999999999</v>
          </cell>
        </row>
        <row r="157">
          <cell r="A157">
            <v>23184</v>
          </cell>
          <cell r="B157" t="str">
            <v>ДСП лам. Kronospan 9614 BS Орех Лион Светлый 18мм</v>
          </cell>
          <cell r="C157">
            <v>4.6704999999999997</v>
          </cell>
          <cell r="D157">
            <v>4.5164999999999997</v>
          </cell>
          <cell r="E157">
            <v>5.1323999999999996</v>
          </cell>
        </row>
        <row r="158">
          <cell r="A158">
            <v>23186</v>
          </cell>
          <cell r="B158" t="str">
            <v>ДСП лам. Kronospan 9678 BS Тик Меконг 18мм</v>
          </cell>
          <cell r="C158">
            <v>4.6704999999999997</v>
          </cell>
          <cell r="D158">
            <v>4.5164999999999997</v>
          </cell>
          <cell r="E158">
            <v>5.1323999999999996</v>
          </cell>
        </row>
        <row r="159">
          <cell r="A159">
            <v>14188</v>
          </cell>
          <cell r="B159" t="str">
            <v>ДСП лам. Kronospan 9727 BS Дуб Пастельный 18мм 2750*1830</v>
          </cell>
          <cell r="C159">
            <v>4.5285000000000002</v>
          </cell>
          <cell r="D159">
            <v>4.3792</v>
          </cell>
          <cell r="E159">
            <v>4.9763999999999999</v>
          </cell>
        </row>
        <row r="160">
          <cell r="A160">
            <v>14189</v>
          </cell>
          <cell r="B160" t="str">
            <v>ДСП лам. Kronospan 9728 BS Дуб Классик 18мм 2750*1830</v>
          </cell>
          <cell r="C160">
            <v>4.6704999999999997</v>
          </cell>
          <cell r="D160">
            <v>4.5164999999999997</v>
          </cell>
          <cell r="E160">
            <v>5.1323999999999996</v>
          </cell>
        </row>
        <row r="161">
          <cell r="A161">
            <v>23188</v>
          </cell>
          <cell r="B161" t="str">
            <v>ДСП лам. Kronospan 9763 BS Венге Луизиана 10мм</v>
          </cell>
          <cell r="C161">
            <v>4.6807999999999996</v>
          </cell>
          <cell r="D161">
            <v>4.5265000000000004</v>
          </cell>
          <cell r="E161">
            <v>5.1436999999999999</v>
          </cell>
        </row>
        <row r="162">
          <cell r="A162">
            <v>23187</v>
          </cell>
          <cell r="B162" t="str">
            <v>ДСП лам. Kronospan 9763 BS Венге Луизиана 18мм</v>
          </cell>
          <cell r="C162">
            <v>4.6704999999999997</v>
          </cell>
          <cell r="D162">
            <v>4.5164999999999997</v>
          </cell>
          <cell r="E162">
            <v>5.1323999999999996</v>
          </cell>
        </row>
        <row r="163">
          <cell r="A163">
            <v>23173</v>
          </cell>
          <cell r="B163" t="str">
            <v>ДСП лам. Kronospan 9775	 BS Зебрано Классик18мм</v>
          </cell>
          <cell r="C163">
            <v>4.5285000000000002</v>
          </cell>
          <cell r="D163">
            <v>4.3792</v>
          </cell>
          <cell r="E163">
            <v>4.9763999999999999</v>
          </cell>
        </row>
        <row r="164">
          <cell r="A164">
            <v>23189</v>
          </cell>
          <cell r="B164" t="str">
            <v>ДСП лам. Kronospan K003 PW Дуб золотой Craft 18мм</v>
          </cell>
          <cell r="C164">
            <v>4.6704999999999997</v>
          </cell>
          <cell r="D164">
            <v>4.5164999999999997</v>
          </cell>
          <cell r="E164">
            <v>5.1323999999999996</v>
          </cell>
        </row>
        <row r="165">
          <cell r="A165">
            <v>23190</v>
          </cell>
          <cell r="B165" t="str">
            <v>ДСП лам. Kronospan K006 PW Дуб янтарный Urban18мм</v>
          </cell>
          <cell r="C165">
            <v>4.6704999999999997</v>
          </cell>
          <cell r="D165">
            <v>4.5164999999999997</v>
          </cell>
          <cell r="E165">
            <v>5.1323999999999996</v>
          </cell>
        </row>
        <row r="166">
          <cell r="A166">
            <v>23191</v>
          </cell>
          <cell r="B166" t="str">
            <v>ДСП лам. Kronospan K007 PW Дуб кофейный Urban 18мм</v>
          </cell>
          <cell r="C166">
            <v>4.6704999999999997</v>
          </cell>
          <cell r="D166">
            <v>4.5164999999999997</v>
          </cell>
          <cell r="E166">
            <v>5.1323999999999996</v>
          </cell>
        </row>
        <row r="167">
          <cell r="A167">
            <v>23192</v>
          </cell>
          <cell r="B167" t="str">
            <v>ДСП лам. Kronospan K008 PW Орех светлый Select 18мм</v>
          </cell>
          <cell r="C167">
            <v>4.6704999999999997</v>
          </cell>
          <cell r="D167">
            <v>4.5164999999999997</v>
          </cell>
          <cell r="E167">
            <v>5.1323999999999996</v>
          </cell>
        </row>
        <row r="168">
          <cell r="A168">
            <v>23193</v>
          </cell>
          <cell r="B168" t="str">
            <v>ДСП лам. Kronospan K009 PW Орех темный Select 18мм</v>
          </cell>
          <cell r="C168">
            <v>4.6704999999999997</v>
          </cell>
          <cell r="D168">
            <v>4.5164999999999997</v>
          </cell>
          <cell r="E168">
            <v>5.1323999999999996</v>
          </cell>
        </row>
        <row r="169">
          <cell r="A169">
            <v>21039</v>
          </cell>
          <cell r="B169" t="str">
            <v>ДСП лам. Kronospan К001 PW Дуб Крафт Белый 18мм 2750*1830</v>
          </cell>
          <cell r="C169">
            <v>4.6704999999999997</v>
          </cell>
          <cell r="D169">
            <v>4.5164999999999997</v>
          </cell>
          <cell r="E169">
            <v>5.1323999999999996</v>
          </cell>
        </row>
        <row r="170">
          <cell r="A170">
            <v>21655</v>
          </cell>
          <cell r="B170" t="str">
            <v>ДСП лам. Kronospan К002 PW Дуб Крафт Серый 18мм 2750*1830</v>
          </cell>
          <cell r="C170">
            <v>4.6704999999999997</v>
          </cell>
          <cell r="D170">
            <v>4.5164999999999997</v>
          </cell>
          <cell r="E170">
            <v>5.1323999999999996</v>
          </cell>
        </row>
        <row r="171">
          <cell r="A171">
            <v>21041</v>
          </cell>
          <cell r="B171" t="str">
            <v>ДСП лам. Kronospan К004 PW Дуб Крафт Табако 18мм 2750*1830</v>
          </cell>
          <cell r="C171">
            <v>4.6704999999999997</v>
          </cell>
          <cell r="D171">
            <v>4.5164999999999997</v>
          </cell>
          <cell r="E171">
            <v>5.1323999999999996</v>
          </cell>
        </row>
        <row r="172">
          <cell r="A172">
            <v>22695</v>
          </cell>
          <cell r="B172" t="str">
            <v>ДСП лам. Kronospan К005 PW Дуб Урбан Ойстер 18мм 2750*1830</v>
          </cell>
          <cell r="C172">
            <v>4.6704999999999997</v>
          </cell>
          <cell r="D172">
            <v>4.5164999999999997</v>
          </cell>
          <cell r="E172">
            <v>5.1323999999999996</v>
          </cell>
        </row>
        <row r="173">
          <cell r="A173">
            <v>16285</v>
          </cell>
          <cell r="B173" t="str">
            <v>ДСП лам. Kronospan К010 SN Сосна Лофт Белая 18мм 2750*1830</v>
          </cell>
          <cell r="C173">
            <v>5.77</v>
          </cell>
          <cell r="D173">
            <v>5.77</v>
          </cell>
          <cell r="E173">
            <v>6.47</v>
          </cell>
        </row>
        <row r="174">
          <cell r="A174">
            <v>16286</v>
          </cell>
          <cell r="B174" t="str">
            <v>ДСП лам. Kronospan К011 SN Сосна Лофт Кремовая 18мм 2750*1830</v>
          </cell>
          <cell r="C174">
            <v>5.77</v>
          </cell>
          <cell r="D174">
            <v>5.77</v>
          </cell>
          <cell r="E174">
            <v>6.47</v>
          </cell>
        </row>
      </sheetData>
      <sheetData refreshError="1" sheetId="8"/>
      <sheetData refreshError="1" sheetId="9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  <cell r="D1" t="str">
            <v>Прайс19</v>
          </cell>
          <cell r="E1" t="str">
            <v>Розничная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  <cell r="D2">
            <v>4.3106</v>
          </cell>
          <cell r="E2">
            <v>4.8983999999999996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  <cell r="D3">
            <v>4.1542000000000003</v>
          </cell>
          <cell r="E3">
            <v>4.7206999999999999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  <cell r="D4">
            <v>3.5701999999999998</v>
          </cell>
          <cell r="E4">
            <v>3.8184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  <cell r="D5">
            <v>6.7958999999999996</v>
          </cell>
          <cell r="E5">
            <v>7.1913999999999998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  <cell r="D6">
            <v>3.7198000000000002</v>
          </cell>
          <cell r="E6">
            <v>3.9784000000000002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  <cell r="D7">
            <v>4.4386000000000001</v>
          </cell>
          <cell r="E7">
            <v>4.7472000000000003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  <cell r="D8">
            <v>4.8597000000000001</v>
          </cell>
          <cell r="E8">
            <v>5.5224000000000002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  <cell r="D9">
            <v>4.8597000000000001</v>
          </cell>
          <cell r="E9">
            <v>5.5224000000000002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  <cell r="D10">
            <v>4.8597000000000001</v>
          </cell>
          <cell r="E10">
            <v>5.5224000000000002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  <cell r="D11">
            <v>4.8597000000000001</v>
          </cell>
          <cell r="E11">
            <v>5.5224000000000002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  <cell r="D12">
            <v>4.3792</v>
          </cell>
          <cell r="E12">
            <v>4.9763999999999999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  <cell r="D13">
            <v>4.3792</v>
          </cell>
          <cell r="E13">
            <v>4.9763999999999999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  <cell r="D14">
            <v>4.4478999999999997</v>
          </cell>
          <cell r="E14">
            <v>5.0544000000000002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  <cell r="D15">
            <v>3.7198000000000002</v>
          </cell>
          <cell r="E15">
            <v>3.9784000000000002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  <cell r="D16">
            <v>3.7198000000000002</v>
          </cell>
          <cell r="E16">
            <v>3.9784000000000002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  <cell r="D17">
            <v>4.4478999999999997</v>
          </cell>
          <cell r="E17">
            <v>5.0544000000000002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  <cell r="D18">
            <v>4.3792</v>
          </cell>
          <cell r="E18">
            <v>4.9763999999999999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  <cell r="D19">
            <v>4.3792</v>
          </cell>
          <cell r="E19">
            <v>4.9763999999999999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3.68</v>
          </cell>
          <cell r="D20">
            <v>4.3792</v>
          </cell>
          <cell r="E20">
            <v>4.9763999999999999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  <cell r="D21">
            <v>5.8665000000000003</v>
          </cell>
          <cell r="E21">
            <v>6.6665000000000001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  <cell r="D22">
            <v>3.7198000000000002</v>
          </cell>
          <cell r="E22">
            <v>3.9784000000000002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  <cell r="D23">
            <v>4.4478999999999997</v>
          </cell>
          <cell r="E23">
            <v>5.0544000000000002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</v>
          </cell>
          <cell r="D24">
            <v>4.8597000000000001</v>
          </cell>
          <cell r="E24">
            <v>5.5224000000000002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3.54</v>
          </cell>
          <cell r="D25">
            <v>4.3792</v>
          </cell>
          <cell r="E25">
            <v>4.9763999999999999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3.54</v>
          </cell>
          <cell r="D26">
            <v>4.3792</v>
          </cell>
          <cell r="E26">
            <v>4.9763999999999999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4.2300000000000004</v>
          </cell>
          <cell r="D27">
            <v>4.5164999999999997</v>
          </cell>
          <cell r="E27">
            <v>5.1323999999999996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  <cell r="D28">
            <v>4.8597000000000001</v>
          </cell>
          <cell r="E28">
            <v>5.5224000000000002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  <cell r="D29">
            <v>3.8645</v>
          </cell>
          <cell r="E29">
            <v>4.1332000000000004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  <cell r="D30">
            <v>4.3792</v>
          </cell>
          <cell r="E30">
            <v>4.9763999999999999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  <cell r="D31">
            <v>4.8986999999999998</v>
          </cell>
          <cell r="E31">
            <v>5.5667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  <cell r="D32">
            <v>4.8597000000000001</v>
          </cell>
          <cell r="E32">
            <v>5.5224000000000002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  <cell r="D33">
            <v>4.3106</v>
          </cell>
          <cell r="E33">
            <v>4.8983999999999996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  <cell r="D34">
            <v>4.3106</v>
          </cell>
          <cell r="E34">
            <v>4.8983999999999996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  <cell r="D35">
            <v>4.3776000000000002</v>
          </cell>
          <cell r="E35">
            <v>4.9744999999999999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3.54</v>
          </cell>
          <cell r="D36">
            <v>3.7198000000000002</v>
          </cell>
          <cell r="E36">
            <v>3.9784000000000002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3.54</v>
          </cell>
          <cell r="D37">
            <v>7.0204000000000004</v>
          </cell>
          <cell r="E37">
            <v>7.4290000000000003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  <cell r="D38">
            <v>4.3792</v>
          </cell>
          <cell r="E38">
            <v>4.9763999999999999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  <cell r="D39">
            <v>3.8645</v>
          </cell>
          <cell r="E39">
            <v>4.1332000000000004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  <cell r="D40">
            <v>4.5164999999999997</v>
          </cell>
          <cell r="E40">
            <v>5.1323999999999996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3.68</v>
          </cell>
          <cell r="D41">
            <v>4.5164999999999997</v>
          </cell>
          <cell r="E41">
            <v>5.1323999999999996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  <cell r="D42">
            <v>4.5164999999999997</v>
          </cell>
          <cell r="E42">
            <v>5.1323999999999996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  <cell r="D43">
            <v>4.3792</v>
          </cell>
          <cell r="E43">
            <v>4.9763999999999999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  <cell r="D44">
            <v>4.3776000000000002</v>
          </cell>
          <cell r="E44">
            <v>4.9744999999999999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  <cell r="D45">
            <v>3.8645</v>
          </cell>
          <cell r="E45">
            <v>4.1332000000000004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3.54</v>
          </cell>
          <cell r="D46">
            <v>7.0204000000000004</v>
          </cell>
          <cell r="E46">
            <v>7.4290000000000003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3.54</v>
          </cell>
          <cell r="D47">
            <v>4.3776000000000002</v>
          </cell>
          <cell r="E47">
            <v>4.9744999999999999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  <cell r="D48">
            <v>3.8645</v>
          </cell>
          <cell r="E48">
            <v>4.1332000000000004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  <cell r="D49">
            <v>3.8645</v>
          </cell>
          <cell r="E49">
            <v>4.1332000000000004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  <cell r="D50">
            <v>4.4478999999999997</v>
          </cell>
          <cell r="E50">
            <v>5.0544000000000002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  <cell r="D51">
            <v>4.3776000000000002</v>
          </cell>
          <cell r="E51">
            <v>4.9744999999999999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  <cell r="D52">
            <v>3.8645</v>
          </cell>
          <cell r="E52">
            <v>4.1332000000000004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3.68</v>
          </cell>
          <cell r="D53">
            <v>4.5164999999999997</v>
          </cell>
          <cell r="E53">
            <v>5.1323999999999996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  <cell r="D54">
            <v>4.3776000000000002</v>
          </cell>
          <cell r="E54">
            <v>4.9744999999999999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  <cell r="D55">
            <v>3.8645</v>
          </cell>
          <cell r="E55">
            <v>4.1332000000000004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  <cell r="D56">
            <v>4.3776000000000002</v>
          </cell>
          <cell r="E56">
            <v>4.9744999999999999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3.68</v>
          </cell>
          <cell r="D57">
            <v>3.8645</v>
          </cell>
          <cell r="E57">
            <v>4.1332000000000004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4.2300000000000004</v>
          </cell>
          <cell r="D58">
            <v>5.77</v>
          </cell>
          <cell r="E58">
            <v>6.47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  <cell r="D59">
            <v>4.3792</v>
          </cell>
          <cell r="E59">
            <v>4.9763999999999999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  <cell r="D60">
            <v>3.8645</v>
          </cell>
          <cell r="E60">
            <v>4.1332000000000004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  <cell r="D61">
            <v>4.3776000000000002</v>
          </cell>
          <cell r="E61">
            <v>4.9744999999999999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3.68</v>
          </cell>
          <cell r="D62">
            <v>3.8645</v>
          </cell>
          <cell r="E62">
            <v>4.1332000000000004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  <cell r="D63">
            <v>7.0204000000000004</v>
          </cell>
          <cell r="E63">
            <v>7.4290000000000003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  <cell r="D64">
            <v>4.3792</v>
          </cell>
          <cell r="E64">
            <v>4.9763999999999999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  <cell r="D65">
            <v>4.5164999999999997</v>
          </cell>
          <cell r="E65">
            <v>5.1323999999999996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  <cell r="D66">
            <v>4.5164999999999997</v>
          </cell>
          <cell r="E66">
            <v>5.1323999999999996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3.68</v>
          </cell>
          <cell r="D67">
            <v>4.5164999999999997</v>
          </cell>
          <cell r="E67">
            <v>5.1323999999999996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3.68</v>
          </cell>
          <cell r="D68">
            <v>4.3792</v>
          </cell>
          <cell r="E68">
            <v>4.9763999999999999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3.68</v>
          </cell>
          <cell r="D69">
            <v>3.7198000000000002</v>
          </cell>
          <cell r="E69">
            <v>3.9784000000000002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3.68</v>
          </cell>
          <cell r="D70">
            <v>4.3776000000000002</v>
          </cell>
          <cell r="E70">
            <v>4.9744999999999999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  <cell r="D71">
            <v>4.5164999999999997</v>
          </cell>
          <cell r="E71">
            <v>5.1323999999999996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3.68</v>
          </cell>
          <cell r="D72">
            <v>5.77</v>
          </cell>
          <cell r="E72">
            <v>6.47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3.68</v>
          </cell>
          <cell r="D73">
            <v>5.77</v>
          </cell>
          <cell r="E73">
            <v>6.47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  <cell r="D74">
            <v>5.77</v>
          </cell>
          <cell r="E74">
            <v>6.47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  <cell r="D75">
            <v>5.77</v>
          </cell>
          <cell r="E75">
            <v>6.47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3.68</v>
          </cell>
          <cell r="D76">
            <v>5.7519999999999998</v>
          </cell>
          <cell r="E76">
            <v>6.5364000000000004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  <cell r="D77">
            <v>5.7519999999999998</v>
          </cell>
          <cell r="E77">
            <v>6.5364000000000004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  <cell r="D78">
            <v>5.7519999999999998</v>
          </cell>
          <cell r="E78">
            <v>6.5364000000000004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  <cell r="D79">
            <v>5.77</v>
          </cell>
          <cell r="E79">
            <v>6.47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  <cell r="D80">
            <v>5.77</v>
          </cell>
          <cell r="E80">
            <v>6.47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  <cell r="D81">
            <v>5.77</v>
          </cell>
          <cell r="E81">
            <v>6.47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  <cell r="D82">
            <v>4.4478999999999997</v>
          </cell>
          <cell r="E82">
            <v>5.0544000000000002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  <cell r="D83">
            <v>4.5164999999999997</v>
          </cell>
          <cell r="E83">
            <v>5.1323999999999996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  <cell r="D84">
            <v>4.4478999999999997</v>
          </cell>
          <cell r="E84">
            <v>5.0544000000000002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  <cell r="D85">
            <v>4.4478999999999997</v>
          </cell>
          <cell r="E85">
            <v>5.0544000000000002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  <cell r="D86">
            <v>5.7519999999999998</v>
          </cell>
          <cell r="E86">
            <v>6.5364000000000004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  <cell r="D87">
            <v>5.7519999999999998</v>
          </cell>
          <cell r="E87">
            <v>6.5364000000000004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  <cell r="D88">
            <v>4.8597000000000001</v>
          </cell>
          <cell r="E88">
            <v>5.5224000000000002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  <cell r="D89">
            <v>5.7519999999999998</v>
          </cell>
          <cell r="E89">
            <v>6.5364000000000004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  <cell r="D90">
            <v>5.7519999999999998</v>
          </cell>
          <cell r="E90">
            <v>6.5364000000000004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  <cell r="D91">
            <v>5.7519999999999998</v>
          </cell>
          <cell r="E91">
            <v>6.5364000000000004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  <cell r="D92">
            <v>5.7519999999999998</v>
          </cell>
          <cell r="E92">
            <v>6.5364000000000004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  <cell r="D93">
            <v>5.7519999999999998</v>
          </cell>
          <cell r="E93">
            <v>6.5364000000000004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  <cell r="D94">
            <v>5.7519999999999998</v>
          </cell>
          <cell r="E94">
            <v>6.5364000000000004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  <cell r="D95">
            <v>5.7519999999999998</v>
          </cell>
          <cell r="E95">
            <v>6.5364000000000004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  <cell r="D96">
            <v>5.7519999999999998</v>
          </cell>
          <cell r="E96">
            <v>6.5364000000000004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  <cell r="D97">
            <v>3.8645</v>
          </cell>
          <cell r="E97">
            <v>4.1332000000000004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  <cell r="D98">
            <v>5.77</v>
          </cell>
          <cell r="E98">
            <v>6.47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  <cell r="D99">
            <v>4.5265000000000004</v>
          </cell>
          <cell r="E99">
            <v>5.1436999999999999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  <cell r="D100">
            <v>4.5164999999999997</v>
          </cell>
          <cell r="E100">
            <v>5.1323999999999996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  <cell r="D101">
            <v>4.3792</v>
          </cell>
          <cell r="E101">
            <v>4.9763999999999999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  <cell r="D102">
            <v>4.4478999999999997</v>
          </cell>
          <cell r="E102">
            <v>5.0544000000000002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  <cell r="D103">
            <v>5.7519999999999998</v>
          </cell>
          <cell r="E103">
            <v>6.5364000000000004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  <cell r="D104">
            <v>5.7519999999999998</v>
          </cell>
          <cell r="E104">
            <v>6.5364000000000004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  <cell r="D105">
            <v>5.77</v>
          </cell>
          <cell r="E105">
            <v>6.47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  <cell r="D106">
            <v>5.77</v>
          </cell>
          <cell r="E106">
            <v>6.47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  <cell r="D107">
            <v>5.77</v>
          </cell>
          <cell r="E107">
            <v>6.47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  <cell r="D108">
            <v>5.77</v>
          </cell>
          <cell r="E108">
            <v>6.47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  <cell r="D109">
            <v>5.77</v>
          </cell>
          <cell r="E109">
            <v>6.47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  <cell r="D110">
            <v>4.5164999999999997</v>
          </cell>
          <cell r="E110">
            <v>5.1323999999999996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  <cell r="D111">
            <v>5.77</v>
          </cell>
          <cell r="E111">
            <v>6.47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  <cell r="D112">
            <v>5.77</v>
          </cell>
          <cell r="E112">
            <v>6.47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  <cell r="D113">
            <v>4.5164999999999997</v>
          </cell>
          <cell r="E113">
            <v>5.1323999999999996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  <cell r="D114">
            <v>4.5164999999999997</v>
          </cell>
          <cell r="E114">
            <v>5.1323999999999996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  <cell r="D115">
            <v>5.77</v>
          </cell>
          <cell r="E115">
            <v>6.47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  <cell r="D116">
            <v>5.77</v>
          </cell>
          <cell r="E116">
            <v>6.47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  <cell r="D117">
            <v>5.77</v>
          </cell>
          <cell r="E117">
            <v>6.47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  <cell r="D118">
            <v>5.77</v>
          </cell>
          <cell r="E118">
            <v>6.47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  <cell r="D119">
            <v>4.8597000000000001</v>
          </cell>
          <cell r="E119">
            <v>5.5224000000000002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  <cell r="D120">
            <v>5.7519999999999998</v>
          </cell>
          <cell r="E120">
            <v>6.5364000000000004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  <cell r="D121">
            <v>5.7519999999999998</v>
          </cell>
          <cell r="E121">
            <v>6.5364000000000004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  <cell r="D122">
            <v>5.77</v>
          </cell>
          <cell r="E122">
            <v>6.47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  <cell r="D123">
            <v>5.77</v>
          </cell>
          <cell r="E123">
            <v>6.47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  <cell r="D124">
            <v>5.77</v>
          </cell>
          <cell r="E124">
            <v>6.47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  <cell r="D125">
            <v>4.4386000000000001</v>
          </cell>
          <cell r="E125">
            <v>4.7472000000000003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  <cell r="D126">
            <v>4.3792</v>
          </cell>
          <cell r="E126">
            <v>4.9763999999999999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  <cell r="D127">
            <v>4.3776000000000002</v>
          </cell>
          <cell r="E127">
            <v>4.9744999999999999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  <cell r="D128">
            <v>3.8645</v>
          </cell>
          <cell r="E128">
            <v>4.1332000000000004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  <cell r="D129">
            <v>7.0204000000000004</v>
          </cell>
          <cell r="E129">
            <v>7.4290000000000003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  <cell r="D130">
            <v>5.77</v>
          </cell>
          <cell r="E130">
            <v>6.47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  <cell r="D131">
            <v>5.77</v>
          </cell>
          <cell r="E131">
            <v>6.47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  <cell r="D132">
            <v>4.4478999999999997</v>
          </cell>
          <cell r="E132">
            <v>5.0544000000000002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  <cell r="D133">
            <v>4.4435000000000002</v>
          </cell>
          <cell r="E133">
            <v>4.7523999999999997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  <cell r="D134">
            <v>5.7519999999999998</v>
          </cell>
          <cell r="E134">
            <v>6.5364000000000004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3.68</v>
          </cell>
          <cell r="D135">
            <v>4.3776000000000002</v>
          </cell>
          <cell r="E135">
            <v>4.9744999999999999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  <cell r="D136">
            <v>3.8645</v>
          </cell>
          <cell r="E136">
            <v>4.1332000000000004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  <cell r="D137">
            <v>7.0204000000000004</v>
          </cell>
          <cell r="E137">
            <v>7.4290000000000003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  <cell r="D138">
            <v>4.5164999999999997</v>
          </cell>
          <cell r="E138">
            <v>5.1323999999999996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4.2300000000000004</v>
          </cell>
          <cell r="D139">
            <v>3.8645</v>
          </cell>
          <cell r="E139">
            <v>4.1332000000000004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  <cell r="D140">
            <v>4.3792</v>
          </cell>
          <cell r="E140">
            <v>4.9763999999999999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  <cell r="D141">
            <v>4.3792</v>
          </cell>
          <cell r="E141">
            <v>4.9763999999999999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3.68</v>
          </cell>
          <cell r="D142">
            <v>4.5164999999999997</v>
          </cell>
          <cell r="E142">
            <v>5.1323999999999996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  <cell r="D143">
            <v>5.7519999999999998</v>
          </cell>
          <cell r="E143">
            <v>6.5364000000000004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  <cell r="D144">
            <v>4.3792</v>
          </cell>
          <cell r="E144">
            <v>4.9763999999999999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  <cell r="D145">
            <v>4.8597000000000001</v>
          </cell>
          <cell r="E145">
            <v>5.5224000000000002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  <cell r="D146">
            <v>4.5164999999999997</v>
          </cell>
          <cell r="E146">
            <v>5.1323999999999996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  <cell r="D147">
            <v>4.5164999999999997</v>
          </cell>
          <cell r="E147">
            <v>5.1323999999999996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  <cell r="D148">
            <v>4.3792</v>
          </cell>
          <cell r="E148">
            <v>4.9763999999999999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  <cell r="D149">
            <v>4.5265000000000004</v>
          </cell>
          <cell r="E149">
            <v>5.1436999999999999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  <cell r="D150">
            <v>4.5164999999999997</v>
          </cell>
          <cell r="E150">
            <v>5.1323999999999996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  <cell r="D151">
            <v>4.3776000000000002</v>
          </cell>
          <cell r="E151">
            <v>4.9744999999999999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  <cell r="D152">
            <v>3.8645</v>
          </cell>
          <cell r="E152">
            <v>4.1332000000000004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  <cell r="D153">
            <v>4.5164999999999997</v>
          </cell>
          <cell r="E153">
            <v>5.1323999999999996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  <cell r="D154">
            <v>4.3792</v>
          </cell>
          <cell r="E154">
            <v>4.9763999999999999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3.68</v>
          </cell>
          <cell r="D155">
            <v>4.4478999999999997</v>
          </cell>
          <cell r="E155">
            <v>5.0544000000000002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  <cell r="D156">
            <v>4.5265000000000004</v>
          </cell>
          <cell r="E156">
            <v>5.1436999999999999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  <cell r="D157">
            <v>4.5164999999999997</v>
          </cell>
          <cell r="E157">
            <v>5.1323999999999996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  <cell r="D158">
            <v>4.5164999999999997</v>
          </cell>
          <cell r="E158">
            <v>5.1323999999999996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  <cell r="D159">
            <v>4.3792</v>
          </cell>
          <cell r="E159">
            <v>4.9763999999999999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  <cell r="D160">
            <v>4.5164999999999997</v>
          </cell>
          <cell r="E160">
            <v>5.1323999999999996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  <cell r="D161">
            <v>4.5265000000000004</v>
          </cell>
          <cell r="E161">
            <v>5.1436999999999999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  <cell r="D162">
            <v>4.5164999999999997</v>
          </cell>
          <cell r="E162">
            <v>5.1323999999999996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  <cell r="D163">
            <v>4.3792</v>
          </cell>
          <cell r="E163">
            <v>4.9763999999999999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  <cell r="D164">
            <v>4.5164999999999997</v>
          </cell>
          <cell r="E164">
            <v>5.1323999999999996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  <cell r="D165">
            <v>4.5164999999999997</v>
          </cell>
          <cell r="E165">
            <v>5.1323999999999996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  <cell r="D166">
            <v>4.5164999999999997</v>
          </cell>
          <cell r="E166">
            <v>5.1323999999999996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  <cell r="D167">
            <v>4.5164999999999997</v>
          </cell>
          <cell r="E167">
            <v>5.1323999999999996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  <cell r="D168">
            <v>4.5164999999999997</v>
          </cell>
          <cell r="E168">
            <v>5.1323999999999996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  <cell r="D169">
            <v>4.5164999999999997</v>
          </cell>
          <cell r="E169">
            <v>5.1323999999999996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  <cell r="D170">
            <v>4.5164999999999997</v>
          </cell>
          <cell r="E170">
            <v>5.1323999999999996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  <cell r="D171">
            <v>4.5164999999999997</v>
          </cell>
          <cell r="E171">
            <v>5.1323999999999996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  <cell r="D172">
            <v>4.5164999999999997</v>
          </cell>
          <cell r="E172">
            <v>5.1323999999999996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  <cell r="D173">
            <v>5.77</v>
          </cell>
          <cell r="E173">
            <v>6.47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  <cell r="D174">
            <v>5.77</v>
          </cell>
          <cell r="E174">
            <v>6.47</v>
          </cell>
        </row>
      </sheetData>
      <sheetData refreshError="1" sheetId="10">
        <row r="1">
          <cell r="A1" t="str">
            <v>№</v>
          </cell>
          <cell r="B1" t="str">
            <v>Код</v>
          </cell>
          <cell r="C1" t="str">
            <v>Наименование товаров</v>
          </cell>
        </row>
        <row r="2">
          <cell r="A2">
            <v>1</v>
          </cell>
          <cell r="B2">
            <v>99332</v>
          </cell>
          <cell r="C2" t="str">
            <v xml:space="preserve">ДСП лам. Kronospan 0110 SM Белый 10мм </v>
          </cell>
          <cell r="D2">
            <v>4.72</v>
          </cell>
        </row>
        <row r="3">
          <cell r="A3">
            <v>2</v>
          </cell>
          <cell r="B3">
            <v>23123</v>
          </cell>
          <cell r="C3" t="str">
            <v>ДСП лам. Kronospan 0112 PЕ Серый камень 10мм</v>
          </cell>
          <cell r="D3">
            <v>4.97</v>
          </cell>
        </row>
        <row r="4">
          <cell r="A4">
            <v>3</v>
          </cell>
          <cell r="B4">
            <v>99378</v>
          </cell>
          <cell r="C4" t="str">
            <v>ДСП лам. Kronospan 0522 BS Бежевый 10 мм</v>
          </cell>
          <cell r="D4">
            <v>6.67</v>
          </cell>
        </row>
        <row r="5">
          <cell r="A5">
            <v>4</v>
          </cell>
          <cell r="B5">
            <v>13441</v>
          </cell>
          <cell r="C5" t="str">
            <v xml:space="preserve">ДСП лам. Kronospan 0881 РЕ Алюминий 10мм </v>
          </cell>
          <cell r="D5">
            <v>5.57</v>
          </cell>
        </row>
        <row r="6">
          <cell r="A6">
            <v>5</v>
          </cell>
          <cell r="B6">
            <v>23153</v>
          </cell>
          <cell r="C6" t="str">
            <v>ДСП лам. Kronospan 1912  PR Ольха горская 10мм</v>
          </cell>
          <cell r="D6">
            <v>4.97</v>
          </cell>
        </row>
        <row r="7">
          <cell r="A7">
            <v>6</v>
          </cell>
          <cell r="B7">
            <v>23155</v>
          </cell>
          <cell r="C7" t="str">
            <v>ДСП лам. Kronospan 1925  PR Орех темный 10мм</v>
          </cell>
          <cell r="D7">
            <v>4.97</v>
          </cell>
        </row>
        <row r="8">
          <cell r="A8">
            <v>7</v>
          </cell>
          <cell r="B8">
            <v>23160</v>
          </cell>
          <cell r="C8" t="str">
            <v>ДСП лам. Kronospan 1972  BS Яблоня  Локарно 10мм</v>
          </cell>
          <cell r="D8">
            <v>4.97</v>
          </cell>
        </row>
        <row r="9">
          <cell r="A9">
            <v>8</v>
          </cell>
          <cell r="B9">
            <v>23161</v>
          </cell>
          <cell r="C9" t="str">
            <v>ДСП лам. Kronospan 2226	 PR Венге Мария 10мм</v>
          </cell>
          <cell r="D9">
            <v>4.97</v>
          </cell>
        </row>
        <row r="10">
          <cell r="A10">
            <v>9</v>
          </cell>
          <cell r="B10">
            <v>23164</v>
          </cell>
          <cell r="C10" t="str">
            <v>ДСП лам. Kronospan 3025 PR Дуб Сонома Светлый 10мм</v>
          </cell>
          <cell r="D10">
            <v>4.97</v>
          </cell>
        </row>
        <row r="11">
          <cell r="A11">
            <v>10</v>
          </cell>
          <cell r="B11">
            <v>23148</v>
          </cell>
          <cell r="C11" t="str">
            <v>ДСП лам. Kronospan 381 PR Бук Бавария 10мм</v>
          </cell>
          <cell r="D11">
            <v>4.97</v>
          </cell>
        </row>
        <row r="12">
          <cell r="A12">
            <v>11</v>
          </cell>
          <cell r="B12">
            <v>23127</v>
          </cell>
          <cell r="C12" t="str">
            <v>ДСП лам. Kronospan 522  PE  Бежевый 10мм</v>
          </cell>
          <cell r="D12">
            <v>4.97</v>
          </cell>
        </row>
        <row r="13">
          <cell r="A13">
            <v>12</v>
          </cell>
          <cell r="B13">
            <v>23175</v>
          </cell>
          <cell r="C13" t="str">
            <v>ДСП лам. Kronospan 775 PR Красное Дерево 10мм</v>
          </cell>
          <cell r="D13">
            <v>5.14</v>
          </cell>
        </row>
        <row r="14">
          <cell r="A14">
            <v>13</v>
          </cell>
          <cell r="B14">
            <v>23165</v>
          </cell>
          <cell r="C14" t="str">
            <v>ДСП лам. Kronospan 8622	 PR Дуб молочный 10мм</v>
          </cell>
          <cell r="D14">
            <v>4.97</v>
          </cell>
        </row>
        <row r="15">
          <cell r="A15">
            <v>14</v>
          </cell>
          <cell r="B15">
            <v>23143</v>
          </cell>
          <cell r="C15" t="str">
            <v>ДСП лам. Kronospan 88 PR Вишня Oксфорд 10мм</v>
          </cell>
          <cell r="D15">
            <v>4.97</v>
          </cell>
        </row>
        <row r="16">
          <cell r="A16">
            <v>15</v>
          </cell>
          <cell r="B16">
            <v>23181</v>
          </cell>
          <cell r="C16" t="str">
            <v>ДСП лам. Kronospan 9455 PR Орех Гварнери 10мм</v>
          </cell>
          <cell r="D16">
            <v>5.14</v>
          </cell>
        </row>
        <row r="17">
          <cell r="A17">
            <v>16</v>
          </cell>
          <cell r="B17">
            <v>23172</v>
          </cell>
          <cell r="C17" t="str">
            <v>ДСП лам. Kronospan 9459 PR Орех Экко 10мм</v>
          </cell>
          <cell r="D17">
            <v>4.97</v>
          </cell>
        </row>
        <row r="18">
          <cell r="A18">
            <v>17</v>
          </cell>
          <cell r="B18">
            <v>23542</v>
          </cell>
          <cell r="C18" t="str">
            <v>ДСП лам. Kronospan 9490 PR Орех Мария Луиза 10мм</v>
          </cell>
          <cell r="D18">
            <v>0.86</v>
          </cell>
        </row>
        <row r="19">
          <cell r="A19">
            <v>18</v>
          </cell>
          <cell r="B19">
            <v>23185</v>
          </cell>
          <cell r="C19" t="str">
            <v>ДСП лам. Kronospan 9614 BS Орех Лион Светлый 10мм</v>
          </cell>
          <cell r="D19">
            <v>5.14</v>
          </cell>
        </row>
        <row r="20">
          <cell r="A20">
            <v>19</v>
          </cell>
          <cell r="B20">
            <v>23188</v>
          </cell>
          <cell r="C20" t="str">
            <v>ДСП лам. Kronospan 9763 BS Венге Луизиана 10мм</v>
          </cell>
          <cell r="D20">
            <v>5.14</v>
          </cell>
        </row>
        <row r="21">
          <cell r="A21">
            <v>20</v>
          </cell>
          <cell r="B21">
            <v>23142</v>
          </cell>
          <cell r="C21" t="str">
            <v>ДСП лам. Kronospan 0088 PR Вишня Oксфорд 18мм</v>
          </cell>
          <cell r="D21">
            <v>4.13</v>
          </cell>
        </row>
        <row r="22">
          <cell r="A22">
            <v>21</v>
          </cell>
          <cell r="B22">
            <v>12382</v>
          </cell>
          <cell r="C22" t="str">
            <v xml:space="preserve">ДСП лам. Kronospan 0101 PE Белый фасадный 18мм </v>
          </cell>
          <cell r="D22">
            <v>4.9000000000000004</v>
          </cell>
        </row>
        <row r="23">
          <cell r="A23">
            <v>22</v>
          </cell>
          <cell r="B23">
            <v>23119</v>
          </cell>
          <cell r="C23" t="str">
            <v>ДСП лам. Kronospan 0101 PR Белый фасадный 18мм</v>
          </cell>
          <cell r="D23">
            <v>4.9000000000000004</v>
          </cell>
        </row>
        <row r="24">
          <cell r="A24">
            <v>23</v>
          </cell>
          <cell r="B24">
            <v>23118</v>
          </cell>
          <cell r="C24" t="str">
            <v>ДСП лам. Kronospan 0101 SM Белый фасадный 18мм</v>
          </cell>
          <cell r="D24">
            <v>4.9000000000000004</v>
          </cell>
        </row>
        <row r="25">
          <cell r="A25">
            <v>24</v>
          </cell>
          <cell r="B25">
            <v>99190</v>
          </cell>
          <cell r="C25" t="str">
            <v xml:space="preserve">ДСП лам. Kronospan 0110 SM Белый 18мм </v>
          </cell>
          <cell r="D25">
            <v>3.82</v>
          </cell>
        </row>
        <row r="26">
          <cell r="A26">
            <v>25</v>
          </cell>
          <cell r="B26">
            <v>99191</v>
          </cell>
          <cell r="C26" t="str">
            <v xml:space="preserve">ДСП лам. Kronospan 0112 BS Светло Серый  18мм </v>
          </cell>
          <cell r="D26">
            <v>3.98</v>
          </cell>
        </row>
        <row r="27">
          <cell r="A27">
            <v>26</v>
          </cell>
          <cell r="B27">
            <v>23122</v>
          </cell>
          <cell r="C27" t="str">
            <v>ДСП лам. Kronospan 0112 PЕ Серый камень 18мм</v>
          </cell>
          <cell r="D27">
            <v>3.98</v>
          </cell>
        </row>
        <row r="28">
          <cell r="A28">
            <v>27</v>
          </cell>
          <cell r="B28">
            <v>12593</v>
          </cell>
          <cell r="C28" t="str">
            <v xml:space="preserve">ДСП лам. Kronospan 0121 РЕ Синий Капри 18мм </v>
          </cell>
          <cell r="D28">
            <v>4.75</v>
          </cell>
        </row>
        <row r="29">
          <cell r="A29">
            <v>28</v>
          </cell>
          <cell r="B29">
            <v>12594</v>
          </cell>
          <cell r="C29" t="str">
            <v xml:space="preserve">ДСП лам. Kronospan 0125 РЕ Королевский Синий 18мм </v>
          </cell>
          <cell r="D29">
            <v>5.52</v>
          </cell>
        </row>
        <row r="30">
          <cell r="A30">
            <v>29</v>
          </cell>
          <cell r="B30">
            <v>12595</v>
          </cell>
          <cell r="C30" t="str">
            <v xml:space="preserve">ДСП лам. Kronospan 0132 РЕ Оранжевый 18мм </v>
          </cell>
          <cell r="D30">
            <v>5.52</v>
          </cell>
        </row>
        <row r="31">
          <cell r="A31">
            <v>30</v>
          </cell>
          <cell r="B31">
            <v>12596</v>
          </cell>
          <cell r="C31" t="str">
            <v xml:space="preserve">ДСП лам. Kronospan 0134 PE Желтый / Солнечный свет 18мм </v>
          </cell>
          <cell r="D31">
            <v>5.52</v>
          </cell>
        </row>
        <row r="32">
          <cell r="A32">
            <v>31</v>
          </cell>
          <cell r="B32">
            <v>13750</v>
          </cell>
          <cell r="C32" t="str">
            <v>ДСП лам. Kronospan 0149 РЕ Красный 18мм</v>
          </cell>
          <cell r="D32">
            <v>5.52</v>
          </cell>
        </row>
        <row r="33">
          <cell r="A33">
            <v>32</v>
          </cell>
          <cell r="B33">
            <v>23335</v>
          </cell>
          <cell r="C33" t="str">
            <v>ДСП лам. Kronospan 0162 SU Серый Графит 18мм</v>
          </cell>
          <cell r="D33">
            <v>0.95</v>
          </cell>
        </row>
        <row r="34">
          <cell r="A34">
            <v>33</v>
          </cell>
          <cell r="B34">
            <v>12597</v>
          </cell>
          <cell r="C34" t="str">
            <v xml:space="preserve">ДСП лам. Kronospan 0162 РЕ Серый Графит 18мм </v>
          </cell>
          <cell r="D34">
            <v>4.9800000000000004</v>
          </cell>
        </row>
        <row r="35">
          <cell r="A35">
            <v>34</v>
          </cell>
          <cell r="B35">
            <v>16247</v>
          </cell>
          <cell r="C35" t="str">
            <v xml:space="preserve">ДСП лам. Kronospan 0164 PE Антрацит 18мм </v>
          </cell>
          <cell r="D35">
            <v>4.9800000000000004</v>
          </cell>
        </row>
        <row r="36">
          <cell r="A36">
            <v>35</v>
          </cell>
          <cell r="B36">
            <v>16249</v>
          </cell>
          <cell r="C36" t="str">
            <v xml:space="preserve">ДСП лам. Kronospan 0171 PE Серый шифер 18мм </v>
          </cell>
          <cell r="D36">
            <v>5.05</v>
          </cell>
        </row>
        <row r="37">
          <cell r="A37">
            <v>36</v>
          </cell>
          <cell r="B37">
            <v>99192</v>
          </cell>
          <cell r="C37" t="str">
            <v xml:space="preserve">ДСП лам. Kronospan 0190 ES Черный  18мм </v>
          </cell>
          <cell r="D37">
            <v>3.98</v>
          </cell>
        </row>
        <row r="38">
          <cell r="A38">
            <v>37</v>
          </cell>
          <cell r="B38">
            <v>12270</v>
          </cell>
          <cell r="C38" t="str">
            <v xml:space="preserve">ДСП лам. Kronospan 0190 РE Черный  18мм </v>
          </cell>
          <cell r="D38">
            <v>3.98</v>
          </cell>
        </row>
        <row r="39">
          <cell r="A39">
            <v>38</v>
          </cell>
          <cell r="B39">
            <v>16250</v>
          </cell>
          <cell r="C39" t="str">
            <v xml:space="preserve">ДСП лам. Kronospan 0191 PE Холодный серый 18мм </v>
          </cell>
          <cell r="D39">
            <v>5.05</v>
          </cell>
        </row>
        <row r="40">
          <cell r="A40">
            <v>39</v>
          </cell>
          <cell r="B40">
            <v>23129</v>
          </cell>
          <cell r="C40" t="str">
            <v>ДСП лам. Kronospan 0197	PE	Шиншилла Серая 18мм</v>
          </cell>
          <cell r="D40">
            <v>5.05</v>
          </cell>
        </row>
        <row r="41">
          <cell r="A41">
            <v>40</v>
          </cell>
          <cell r="B41">
            <v>16261</v>
          </cell>
          <cell r="C41" t="str">
            <v xml:space="preserve">ДСП лам. Kronospan 0340 BS Вишня Балатон 18мм </v>
          </cell>
          <cell r="D41">
            <v>4.9800000000000004</v>
          </cell>
        </row>
        <row r="42">
          <cell r="A42">
            <v>41</v>
          </cell>
          <cell r="B42">
            <v>23146</v>
          </cell>
          <cell r="C42" t="str">
            <v>ДСП лам. Kronospan 0375 PR Клен 18мм</v>
          </cell>
          <cell r="D42">
            <v>4.13</v>
          </cell>
        </row>
        <row r="43">
          <cell r="A43">
            <v>42</v>
          </cell>
          <cell r="B43">
            <v>23150</v>
          </cell>
          <cell r="C43" t="str">
            <v>ДСП лам. Kronospan 0402 PR Махагон 18мм</v>
          </cell>
          <cell r="D43">
            <v>4.9800000000000004</v>
          </cell>
        </row>
        <row r="44">
          <cell r="A44">
            <v>43</v>
          </cell>
          <cell r="B44">
            <v>15349</v>
          </cell>
          <cell r="C44" t="str">
            <v xml:space="preserve">ДСП лам. Kronospan 0514 РЕ Слоновая кость 18мм </v>
          </cell>
          <cell r="D44">
            <v>4.9800000000000004</v>
          </cell>
        </row>
        <row r="45">
          <cell r="A45">
            <v>44</v>
          </cell>
          <cell r="B45">
            <v>99198</v>
          </cell>
          <cell r="C45" t="str">
            <v xml:space="preserve">ДСП лам. Kronospan 0515 BS Песочный  18мм </v>
          </cell>
          <cell r="D45">
            <v>4.9800000000000004</v>
          </cell>
        </row>
        <row r="46">
          <cell r="A46">
            <v>45</v>
          </cell>
          <cell r="B46">
            <v>23125</v>
          </cell>
          <cell r="C46" t="str">
            <v>ДСП лам. Kronospan 0515 PE Песочный 18мм</v>
          </cell>
          <cell r="D46">
            <v>4.9800000000000004</v>
          </cell>
        </row>
        <row r="47">
          <cell r="A47">
            <v>46</v>
          </cell>
          <cell r="B47">
            <v>99400</v>
          </cell>
          <cell r="C47" t="str">
            <v xml:space="preserve">ДСП лам. Kronospan 0522 BS Бежевый 18 мм </v>
          </cell>
          <cell r="D47">
            <v>3.98</v>
          </cell>
        </row>
        <row r="48">
          <cell r="A48">
            <v>47</v>
          </cell>
          <cell r="B48">
            <v>23126</v>
          </cell>
          <cell r="C48" t="str">
            <v>ДСП лам. Kronospan 0522 PE Бежевый 18мм</v>
          </cell>
          <cell r="D48">
            <v>3.98</v>
          </cell>
        </row>
        <row r="49">
          <cell r="A49">
            <v>48</v>
          </cell>
          <cell r="B49">
            <v>16252</v>
          </cell>
          <cell r="C49" t="str">
            <v xml:space="preserve">ДСП лам. Kronospan 0540 PE Серый Манхеттен 18мм </v>
          </cell>
          <cell r="D49">
            <v>5.05</v>
          </cell>
        </row>
        <row r="50">
          <cell r="A50">
            <v>49</v>
          </cell>
          <cell r="B50">
            <v>14165</v>
          </cell>
          <cell r="C50" t="str">
            <v xml:space="preserve">ДСП лам. Kronospan 0551 PE Персик 18мм </v>
          </cell>
          <cell r="D50">
            <v>5.52</v>
          </cell>
        </row>
        <row r="51">
          <cell r="A51">
            <v>50</v>
          </cell>
          <cell r="B51">
            <v>23130</v>
          </cell>
          <cell r="C51" t="str">
            <v>ДСП лам. Kronospan 0564 PE Миндаль 18мм</v>
          </cell>
          <cell r="D51">
            <v>5.05</v>
          </cell>
        </row>
        <row r="52">
          <cell r="A52">
            <v>51</v>
          </cell>
          <cell r="B52">
            <v>16263</v>
          </cell>
          <cell r="C52" t="str">
            <v xml:space="preserve">ДСП лам. Kronospan 0685 PR Ольха красная 18мм </v>
          </cell>
          <cell r="D52">
            <v>4.9800000000000004</v>
          </cell>
        </row>
        <row r="53">
          <cell r="A53">
            <v>52</v>
          </cell>
          <cell r="B53">
            <v>16264</v>
          </cell>
          <cell r="C53" t="str">
            <v xml:space="preserve">ДСП лам. Kronospan 0729 PR Орех 18мм </v>
          </cell>
          <cell r="D53">
            <v>4.9800000000000004</v>
          </cell>
        </row>
        <row r="54">
          <cell r="A54">
            <v>53</v>
          </cell>
          <cell r="B54">
            <v>23151</v>
          </cell>
          <cell r="C54" t="str">
            <v>ДСП лам. Kronospan 0740 PR Дуб Горный 18мм</v>
          </cell>
          <cell r="D54">
            <v>4.13</v>
          </cell>
        </row>
        <row r="55">
          <cell r="A55">
            <v>54</v>
          </cell>
          <cell r="B55">
            <v>23174</v>
          </cell>
          <cell r="C55" t="str">
            <v>ДСП лам. Kronospan 0775 PR Красное Дерево 18мм</v>
          </cell>
          <cell r="D55">
            <v>5.13</v>
          </cell>
        </row>
        <row r="56">
          <cell r="A56">
            <v>55</v>
          </cell>
          <cell r="B56">
            <v>16269</v>
          </cell>
          <cell r="C56" t="str">
            <v xml:space="preserve">ДСП лам. Kronospan 0776 PR Махагон Королевский 18мм </v>
          </cell>
          <cell r="D56">
            <v>5.13</v>
          </cell>
        </row>
        <row r="57">
          <cell r="A57">
            <v>56</v>
          </cell>
          <cell r="B57">
            <v>16257</v>
          </cell>
          <cell r="C57" t="str">
            <v xml:space="preserve">ДСП лам. Kronospan 0851 PE Металлик 18мм </v>
          </cell>
          <cell r="D57">
            <v>5.52</v>
          </cell>
        </row>
        <row r="58">
          <cell r="A58">
            <v>57</v>
          </cell>
          <cell r="B58">
            <v>14166</v>
          </cell>
          <cell r="C58" t="str">
            <v xml:space="preserve">ДСП лам. Kronospan 0854 BS Венге 18мм </v>
          </cell>
          <cell r="D58">
            <v>4.13</v>
          </cell>
        </row>
        <row r="59">
          <cell r="A59">
            <v>58</v>
          </cell>
          <cell r="B59">
            <v>23135</v>
          </cell>
          <cell r="C59" t="str">
            <v>ДСП лам. Kronospan 0859 PE Платина 18мм</v>
          </cell>
          <cell r="D59">
            <v>4.75</v>
          </cell>
        </row>
        <row r="60">
          <cell r="A60">
            <v>59</v>
          </cell>
          <cell r="B60">
            <v>14167</v>
          </cell>
          <cell r="C60" t="str">
            <v xml:space="preserve">ДСП лам. Kronospan 0876 PR Бук Светлый 18мм </v>
          </cell>
          <cell r="D60">
            <v>4.9800000000000004</v>
          </cell>
        </row>
        <row r="61">
          <cell r="A61">
            <v>60</v>
          </cell>
          <cell r="B61">
            <v>12598</v>
          </cell>
          <cell r="C61" t="str">
            <v xml:space="preserve">ДСП лам. Kronospan 0881 РЕ Алюминий 18мм </v>
          </cell>
          <cell r="D61">
            <v>5.52</v>
          </cell>
        </row>
        <row r="62">
          <cell r="A62">
            <v>61</v>
          </cell>
          <cell r="B62">
            <v>16248</v>
          </cell>
          <cell r="C62" t="str">
            <v xml:space="preserve">ДСП лам. Kronospan 1700 PE Стальной серый 18мм </v>
          </cell>
          <cell r="D62">
            <v>4.9800000000000004</v>
          </cell>
        </row>
        <row r="63">
          <cell r="A63">
            <v>62</v>
          </cell>
          <cell r="B63">
            <v>14168</v>
          </cell>
          <cell r="C63" t="str">
            <v xml:space="preserve">ДСП лам. Kronospan 1715 BS Береза 18мм </v>
          </cell>
          <cell r="D63">
            <v>4.13</v>
          </cell>
        </row>
        <row r="64">
          <cell r="A64">
            <v>63</v>
          </cell>
          <cell r="B64">
            <v>16270</v>
          </cell>
          <cell r="C64" t="str">
            <v xml:space="preserve">ДСП лам. Kronospan 1758 PR Дуб рустикальный 18мм </v>
          </cell>
          <cell r="D64">
            <v>5.13</v>
          </cell>
        </row>
        <row r="65">
          <cell r="A65">
            <v>64</v>
          </cell>
          <cell r="B65">
            <v>16271</v>
          </cell>
          <cell r="C65" t="str">
            <v xml:space="preserve">ДСП лам. Kronospan 1764 BS Груша дикая светлая 18мм </v>
          </cell>
          <cell r="D65">
            <v>5.13</v>
          </cell>
        </row>
        <row r="66">
          <cell r="A66">
            <v>65</v>
          </cell>
          <cell r="B66">
            <v>16272</v>
          </cell>
          <cell r="C66" t="str">
            <v xml:space="preserve">ДСП лам. Kronospan 1783  BS Бук натуральный 18мм </v>
          </cell>
          <cell r="D66">
            <v>5.13</v>
          </cell>
        </row>
        <row r="67">
          <cell r="A67">
            <v>66</v>
          </cell>
          <cell r="B67">
            <v>14169</v>
          </cell>
          <cell r="C67" t="str">
            <v xml:space="preserve">ДСП лам. Kronospan 1792 BS Кальвадос Натуральный 18мм </v>
          </cell>
          <cell r="D67">
            <v>4.9800000000000004</v>
          </cell>
        </row>
        <row r="68">
          <cell r="A68">
            <v>67</v>
          </cell>
          <cell r="B68">
            <v>23152</v>
          </cell>
          <cell r="C68" t="str">
            <v>ДСП лам. Kronospan 1912  PR Ольха горская 18мм</v>
          </cell>
          <cell r="D68">
            <v>4.13</v>
          </cell>
        </row>
        <row r="69">
          <cell r="A69">
            <v>68</v>
          </cell>
          <cell r="B69">
            <v>23156</v>
          </cell>
          <cell r="C69" t="str">
            <v>ДСП лам. Kronospan 1925  PR Орех темный 18мм</v>
          </cell>
          <cell r="D69">
            <v>4.13</v>
          </cell>
        </row>
        <row r="70">
          <cell r="A70">
            <v>69</v>
          </cell>
          <cell r="B70">
            <v>23157</v>
          </cell>
          <cell r="C70" t="str">
            <v>ДСП лам. Kronospan 1937  PR Кальвадос Южный 18мм</v>
          </cell>
          <cell r="D70">
            <v>4.13</v>
          </cell>
        </row>
        <row r="71">
          <cell r="A71">
            <v>70</v>
          </cell>
          <cell r="B71">
            <v>23158</v>
          </cell>
          <cell r="C71" t="str">
            <v>ДСП лам. Kronospan 1972  BS Яблоня  Локарно 18мм</v>
          </cell>
          <cell r="D71">
            <v>4.13</v>
          </cell>
        </row>
        <row r="72">
          <cell r="A72">
            <v>71</v>
          </cell>
          <cell r="B72">
            <v>23176</v>
          </cell>
          <cell r="C72" t="str">
            <v>ДСП лам. Kronospan 2216 BS Дуб Шамони 18мм</v>
          </cell>
          <cell r="D72">
            <v>5.13</v>
          </cell>
        </row>
        <row r="73">
          <cell r="A73">
            <v>72</v>
          </cell>
          <cell r="B73">
            <v>23162</v>
          </cell>
          <cell r="C73" t="str">
            <v>ДСП лам. Kronospan 2226  PR Венге Мария 18мм</v>
          </cell>
          <cell r="D73">
            <v>4.13</v>
          </cell>
        </row>
        <row r="74">
          <cell r="A74">
            <v>73</v>
          </cell>
          <cell r="B74">
            <v>23163</v>
          </cell>
          <cell r="C74" t="str">
            <v>ДСП лам. Kronospan 3025 PR Дуб Сонома Светлый 18мм</v>
          </cell>
          <cell r="D74">
            <v>4.13</v>
          </cell>
        </row>
        <row r="75">
          <cell r="A75">
            <v>74</v>
          </cell>
          <cell r="B75">
            <v>14190</v>
          </cell>
          <cell r="C75" t="str">
            <v xml:space="preserve">ДСП лам. Kronospan 3167 SN Ровере Фумаро (Сontempo) 18мм </v>
          </cell>
          <cell r="D75">
            <v>6.47</v>
          </cell>
        </row>
        <row r="76">
          <cell r="A76">
            <v>75</v>
          </cell>
          <cell r="B76">
            <v>23145</v>
          </cell>
          <cell r="C76" t="str">
            <v>ДСП лам. Kronospan 344 PR	 Вишня 18мм</v>
          </cell>
          <cell r="D76">
            <v>4.9800000000000004</v>
          </cell>
        </row>
        <row r="77">
          <cell r="A77">
            <v>76</v>
          </cell>
          <cell r="B77">
            <v>23147</v>
          </cell>
          <cell r="C77" t="str">
            <v>ДСП лам. Kronospan 381 PR Бук Бавария 18мм</v>
          </cell>
          <cell r="D77">
            <v>4.13</v>
          </cell>
        </row>
        <row r="78">
          <cell r="A78">
            <v>77</v>
          </cell>
          <cell r="B78">
            <v>23304</v>
          </cell>
          <cell r="C78" t="str">
            <v>ДСП лам. Kronospan 4298 SU Ателье светлый 18мм</v>
          </cell>
          <cell r="D78">
            <v>0.89</v>
          </cell>
        </row>
        <row r="79">
          <cell r="A79">
            <v>78</v>
          </cell>
          <cell r="B79">
            <v>23305</v>
          </cell>
          <cell r="C79" t="str">
            <v>ДСП лам. Kronospan 4299 SU Ателье темный 18мм</v>
          </cell>
          <cell r="D79">
            <v>0.89</v>
          </cell>
        </row>
        <row r="80">
          <cell r="A80">
            <v>79</v>
          </cell>
          <cell r="B80">
            <v>23177</v>
          </cell>
          <cell r="C80" t="str">
            <v>ДСП лам. Kronospan 5101	PR Легно Табак 18мм</v>
          </cell>
          <cell r="D80">
            <v>5.13</v>
          </cell>
        </row>
        <row r="81">
          <cell r="A81">
            <v>80</v>
          </cell>
          <cell r="B81">
            <v>23178</v>
          </cell>
          <cell r="C81" t="str">
            <v>ДСП лам. Kronospan 5102 PR Легно Темный 18мм</v>
          </cell>
          <cell r="D81">
            <v>5.13</v>
          </cell>
        </row>
        <row r="82">
          <cell r="A82">
            <v>81</v>
          </cell>
          <cell r="B82">
            <v>23179</v>
          </cell>
          <cell r="C82" t="str">
            <v>ДСП лам. Kronospan 5103 PR Легно Светлый 18мм</v>
          </cell>
          <cell r="D82">
            <v>5.13</v>
          </cell>
        </row>
        <row r="83">
          <cell r="A83">
            <v>82</v>
          </cell>
          <cell r="B83">
            <v>14170</v>
          </cell>
          <cell r="C83" t="str">
            <v xml:space="preserve">ДСП лам. Kronospan 5500 SU Вяз Натуральный Благородный 18мм </v>
          </cell>
          <cell r="D83">
            <v>5.13</v>
          </cell>
        </row>
        <row r="84">
          <cell r="A84">
            <v>83</v>
          </cell>
          <cell r="B84">
            <v>14191</v>
          </cell>
          <cell r="C84" t="str">
            <v xml:space="preserve">ДСП лам. Kronospan 5501 SN Дуб Славония (Сontempo) 18мм </v>
          </cell>
          <cell r="D84">
            <v>6.47</v>
          </cell>
        </row>
        <row r="85">
          <cell r="A85">
            <v>84</v>
          </cell>
          <cell r="B85">
            <v>14192</v>
          </cell>
          <cell r="C85" t="str">
            <v xml:space="preserve">ДСП лам. Kronospan 5502 SN Ровере Ванила (Сontempo) 18мм </v>
          </cell>
          <cell r="D85">
            <v>6.47</v>
          </cell>
        </row>
        <row r="86">
          <cell r="A86">
            <v>85</v>
          </cell>
          <cell r="B86">
            <v>14193</v>
          </cell>
          <cell r="C86" t="str">
            <v xml:space="preserve">ДСП лам. Kronospan 5503 SN Ровере Трюфель (Сontempo) 18мм </v>
          </cell>
          <cell r="D86">
            <v>6.47</v>
          </cell>
        </row>
        <row r="87">
          <cell r="A87">
            <v>86</v>
          </cell>
          <cell r="B87">
            <v>23194</v>
          </cell>
          <cell r="C87" t="str">
            <v>ДСП лам. Kronospan 5507 SD SU Дуб Винтаж Серый 18мм</v>
          </cell>
          <cell r="D87">
            <v>6.47</v>
          </cell>
        </row>
        <row r="88">
          <cell r="A88">
            <v>87</v>
          </cell>
          <cell r="B88">
            <v>14171</v>
          </cell>
          <cell r="C88" t="str">
            <v xml:space="preserve">ДСП лам. Kronospan 5515 BS Мармара Голубая 18мм </v>
          </cell>
          <cell r="D88">
            <v>6.54</v>
          </cell>
        </row>
        <row r="89">
          <cell r="A89">
            <v>88</v>
          </cell>
          <cell r="B89">
            <v>23136</v>
          </cell>
          <cell r="C89" t="str">
            <v>ДСП лам. Kronospan 5517	 BS Бордо 18мм</v>
          </cell>
          <cell r="D89">
            <v>6.54</v>
          </cell>
        </row>
        <row r="90">
          <cell r="A90">
            <v>89</v>
          </cell>
          <cell r="B90">
            <v>23137</v>
          </cell>
          <cell r="C90" t="str">
            <v>ДСП лам. Kronospan 5519	 BS Зеленый Лайм 18мм</v>
          </cell>
          <cell r="D90">
            <v>6.54</v>
          </cell>
        </row>
        <row r="91">
          <cell r="A91">
            <v>90</v>
          </cell>
          <cell r="B91">
            <v>14194</v>
          </cell>
          <cell r="C91" t="str">
            <v xml:space="preserve">ДСП лам. Kronospan 5527 SN Дуб Каменный (Сontempo) 18мм </v>
          </cell>
          <cell r="D91">
            <v>6.47</v>
          </cell>
        </row>
        <row r="92">
          <cell r="A92">
            <v>91</v>
          </cell>
          <cell r="B92">
            <v>16308</v>
          </cell>
          <cell r="C92" t="str">
            <v xml:space="preserve">ДСП лам. Kronospan 5528 SU Призма 18мм </v>
          </cell>
          <cell r="D92">
            <v>6.47</v>
          </cell>
        </row>
        <row r="93">
          <cell r="A93">
            <v>92</v>
          </cell>
          <cell r="B93">
            <v>23306</v>
          </cell>
          <cell r="C93" t="str">
            <v>ДСП лам. Kronospan 5529 SD SU Орегон 18мм</v>
          </cell>
          <cell r="D93">
            <v>1.1299999999999999</v>
          </cell>
        </row>
        <row r="94">
          <cell r="A94">
            <v>93</v>
          </cell>
          <cell r="B94">
            <v>14198</v>
          </cell>
          <cell r="C94" t="str">
            <v xml:space="preserve">ДСП лам. Kronospan 5530 SN Пожар (Сontempo) 18мм </v>
          </cell>
          <cell r="D94">
            <v>6.47</v>
          </cell>
        </row>
        <row r="95">
          <cell r="A95">
            <v>94</v>
          </cell>
          <cell r="B95">
            <v>23298</v>
          </cell>
          <cell r="C95" t="str">
            <v>ДСП лам. Kronospan 6495 PR Дуб Венге 18мм</v>
          </cell>
          <cell r="D95">
            <v>0.86</v>
          </cell>
        </row>
        <row r="96">
          <cell r="A96">
            <v>95</v>
          </cell>
          <cell r="B96">
            <v>14174</v>
          </cell>
          <cell r="C96" t="str">
            <v xml:space="preserve">ДСП лам. Kronospan 6597 SU Вяз Благородний Темний 18мм </v>
          </cell>
          <cell r="D96">
            <v>5.13</v>
          </cell>
        </row>
        <row r="97">
          <cell r="A97">
            <v>96</v>
          </cell>
          <cell r="B97">
            <v>23131</v>
          </cell>
          <cell r="C97" t="str">
            <v>ДСП лам. Kronospan 7031	PE Кремовый 18мм</v>
          </cell>
          <cell r="D97">
            <v>5.05</v>
          </cell>
        </row>
        <row r="98">
          <cell r="A98">
            <v>97</v>
          </cell>
          <cell r="B98">
            <v>16254</v>
          </cell>
          <cell r="C98" t="str">
            <v xml:space="preserve">ДСП лам. Kronospan 7031 PE Кремовый 18мм </v>
          </cell>
          <cell r="D98">
            <v>5.05</v>
          </cell>
        </row>
        <row r="99">
          <cell r="A99">
            <v>98</v>
          </cell>
          <cell r="B99">
            <v>14175</v>
          </cell>
          <cell r="C99" t="str">
            <v xml:space="preserve">ДСП лам. Kronospan 7045 SU Шампань 18мм </v>
          </cell>
          <cell r="D99">
            <v>6.54</v>
          </cell>
        </row>
        <row r="100">
          <cell r="A100">
            <v>99</v>
          </cell>
          <cell r="B100">
            <v>15386</v>
          </cell>
          <cell r="C100" t="str">
            <v xml:space="preserve">ДСП лам. Kronospan 7113 BS Красный чили  18мм </v>
          </cell>
          <cell r="D100">
            <v>6.54</v>
          </cell>
        </row>
        <row r="101">
          <cell r="A101">
            <v>100</v>
          </cell>
          <cell r="B101">
            <v>15094</v>
          </cell>
          <cell r="C101" t="str">
            <v xml:space="preserve">ДСП лам. Kronospan 7123 BS Лимонный Сорбет/Лимонный Сорбе 18мм </v>
          </cell>
          <cell r="D101">
            <v>5.52</v>
          </cell>
        </row>
        <row r="102">
          <cell r="A102">
            <v>101</v>
          </cell>
          <cell r="B102">
            <v>14176</v>
          </cell>
          <cell r="C102" t="str">
            <v xml:space="preserve">ДСП лам. Kronospan 7166 BS Латте 18мм </v>
          </cell>
          <cell r="D102">
            <v>6.54</v>
          </cell>
        </row>
        <row r="103">
          <cell r="A103">
            <v>102</v>
          </cell>
          <cell r="B103">
            <v>15194</v>
          </cell>
          <cell r="C103" t="str">
            <v xml:space="preserve">ДСП лам. Kronospan 7167 SU Виола/Фиалка 18мм </v>
          </cell>
          <cell r="D103">
            <v>6.54</v>
          </cell>
        </row>
        <row r="104">
          <cell r="A104">
            <v>103</v>
          </cell>
          <cell r="B104">
            <v>23138</v>
          </cell>
          <cell r="C104" t="str">
            <v>ДСП лам. Kronospan 7176	 BS Пламя 18мм</v>
          </cell>
          <cell r="D104">
            <v>6.54</v>
          </cell>
        </row>
        <row r="105">
          <cell r="A105">
            <v>104</v>
          </cell>
          <cell r="B105">
            <v>14177</v>
          </cell>
          <cell r="C105" t="str">
            <v xml:space="preserve">ДСП лам. Kronospan 7179 BS Лазурный 18мм </v>
          </cell>
          <cell r="D105">
            <v>6.54</v>
          </cell>
        </row>
        <row r="106">
          <cell r="A106">
            <v>105</v>
          </cell>
          <cell r="B106">
            <v>23139</v>
          </cell>
          <cell r="C106" t="str">
            <v>ДСП лам. Kronospan 7184	 BS Земля 18мм</v>
          </cell>
          <cell r="D106">
            <v>6.54</v>
          </cell>
        </row>
        <row r="107">
          <cell r="A107">
            <v>106</v>
          </cell>
          <cell r="B107">
            <v>14178</v>
          </cell>
          <cell r="C107" t="str">
            <v xml:space="preserve">ДСП лам. Kronospan 7186 BS Фиолет Синий 18мм </v>
          </cell>
          <cell r="D107">
            <v>6.54</v>
          </cell>
        </row>
        <row r="108">
          <cell r="A108">
            <v>107</v>
          </cell>
          <cell r="B108">
            <v>14506</v>
          </cell>
          <cell r="C108" t="str">
            <v xml:space="preserve">ДСП лам. Kronospan 7190 ВS Зеленая мамба  18мм </v>
          </cell>
          <cell r="D108">
            <v>6.54</v>
          </cell>
        </row>
        <row r="109">
          <cell r="A109">
            <v>108</v>
          </cell>
          <cell r="B109">
            <v>14179</v>
          </cell>
          <cell r="C109" t="str">
            <v xml:space="preserve">ДСП лам. Kronospan 7191 BS Зелёный 18мм </v>
          </cell>
          <cell r="D109">
            <v>6.54</v>
          </cell>
        </row>
        <row r="110">
          <cell r="A110">
            <v>109</v>
          </cell>
          <cell r="B110">
            <v>14195</v>
          </cell>
          <cell r="C110" t="str">
            <v xml:space="preserve">ДСП лам. Kronospan 7648 SN Венге Винтаж (Сontempo) 18мм </v>
          </cell>
          <cell r="D110">
            <v>6.47</v>
          </cell>
        </row>
        <row r="111">
          <cell r="A111">
            <v>110</v>
          </cell>
          <cell r="B111">
            <v>16265</v>
          </cell>
          <cell r="C111" t="str">
            <v xml:space="preserve">ДСП лам. Kronospan 7935 SU Гавана 18мм </v>
          </cell>
          <cell r="D111">
            <v>4.9800000000000004</v>
          </cell>
        </row>
        <row r="112">
          <cell r="A112">
            <v>111</v>
          </cell>
          <cell r="B112">
            <v>16256</v>
          </cell>
          <cell r="C112" t="str">
            <v xml:space="preserve">ДСП лам. Kronospan 8100 SM Белый перл 18мм </v>
          </cell>
          <cell r="D112">
            <v>5.05</v>
          </cell>
        </row>
        <row r="113">
          <cell r="A113">
            <v>112</v>
          </cell>
          <cell r="B113">
            <v>23140</v>
          </cell>
          <cell r="C113" t="str">
            <v>ДСП лам. Kronospan 8348	 PE Бронзовый Век 18мм</v>
          </cell>
          <cell r="D113">
            <v>6.54</v>
          </cell>
        </row>
        <row r="114">
          <cell r="A114">
            <v>113</v>
          </cell>
          <cell r="B114">
            <v>16260</v>
          </cell>
          <cell r="C114" t="str">
            <v xml:space="preserve">ДСП лам. Kronospan 8349 PE Металлик шампань 18мм </v>
          </cell>
          <cell r="D114">
            <v>6.54</v>
          </cell>
        </row>
        <row r="115">
          <cell r="A115">
            <v>114</v>
          </cell>
          <cell r="B115">
            <v>23195</v>
          </cell>
          <cell r="C115" t="str">
            <v>ДСП лам. Kronospan 8361 SD SU Крослайн Латте 18мм</v>
          </cell>
          <cell r="D115">
            <v>6.47</v>
          </cell>
        </row>
        <row r="116">
          <cell r="A116">
            <v>115</v>
          </cell>
          <cell r="B116">
            <v>23196</v>
          </cell>
          <cell r="C116" t="str">
            <v>ДСП лам. Kronospan 8362 SD SU Крослайн Карамель 18мм</v>
          </cell>
          <cell r="D116">
            <v>6.47</v>
          </cell>
        </row>
        <row r="117">
          <cell r="A117">
            <v>116</v>
          </cell>
          <cell r="B117">
            <v>11546</v>
          </cell>
          <cell r="C117" t="str">
            <v xml:space="preserve">ДСП лам. Kronospan 8409 SN Орфео серый/Орфео тёмный (Contempo) 18мм </v>
          </cell>
          <cell r="D117">
            <v>6.47</v>
          </cell>
        </row>
        <row r="118">
          <cell r="A118">
            <v>117</v>
          </cell>
          <cell r="B118">
            <v>11545</v>
          </cell>
          <cell r="C118" t="str">
            <v xml:space="preserve">ДСП лам. Kronospan 8410 SN Орфео белый/Орфео светлый (Contempo) 18мм </v>
          </cell>
          <cell r="D118">
            <v>6.47</v>
          </cell>
        </row>
        <row r="119">
          <cell r="A119">
            <v>118</v>
          </cell>
          <cell r="B119">
            <v>11532</v>
          </cell>
          <cell r="C119" t="str">
            <v xml:space="preserve">ДСП лам. Kronospan 8413 SМ Именео белый 18мм </v>
          </cell>
          <cell r="D119">
            <v>6.47</v>
          </cell>
        </row>
        <row r="120">
          <cell r="A120">
            <v>119</v>
          </cell>
          <cell r="B120">
            <v>21486</v>
          </cell>
          <cell r="C120" t="str">
            <v xml:space="preserve">ДСП лам. Kronospan 8431  SU Дуб нагано 18мм </v>
          </cell>
          <cell r="D120">
            <v>5.13</v>
          </cell>
        </row>
        <row r="121">
          <cell r="A121">
            <v>120</v>
          </cell>
          <cell r="B121">
            <v>16290</v>
          </cell>
          <cell r="C121" t="str">
            <v xml:space="preserve">ДСП лам. Kronospan 8435 BS Твист светлый 18мм </v>
          </cell>
          <cell r="D121">
            <v>6.47</v>
          </cell>
        </row>
        <row r="122">
          <cell r="A122">
            <v>121</v>
          </cell>
          <cell r="B122">
            <v>14180</v>
          </cell>
          <cell r="C122" t="str">
            <v xml:space="preserve">ДСП лам. Kronospan 8436 BS Твист Тёмный (Сontempo) 18мм </v>
          </cell>
          <cell r="D122">
            <v>6.47</v>
          </cell>
        </row>
        <row r="123">
          <cell r="A123">
            <v>122</v>
          </cell>
          <cell r="B123">
            <v>11542</v>
          </cell>
          <cell r="C123" t="str">
            <v xml:space="preserve">ДСП лам. Kronospan 8448  BS Орех рибера 18мм </v>
          </cell>
          <cell r="D123">
            <v>5.13</v>
          </cell>
        </row>
        <row r="124">
          <cell r="A124">
            <v>123</v>
          </cell>
          <cell r="B124">
            <v>16273</v>
          </cell>
          <cell r="C124" t="str">
            <v xml:space="preserve">ДСП лам. Kronospan 8503 BS Ясень Таормина 18мм </v>
          </cell>
          <cell r="D124">
            <v>5.13</v>
          </cell>
        </row>
        <row r="125">
          <cell r="A125">
            <v>124</v>
          </cell>
          <cell r="B125">
            <v>11543</v>
          </cell>
          <cell r="C125" t="str">
            <v xml:space="preserve">ДСП лам. Kronospan 8508 SN Выбеленное дерево светлое (Contempo) 18мм </v>
          </cell>
          <cell r="D125">
            <v>6.47</v>
          </cell>
        </row>
        <row r="126">
          <cell r="A126">
            <v>125</v>
          </cell>
          <cell r="B126">
            <v>11549</v>
          </cell>
          <cell r="C126" t="str">
            <v xml:space="preserve">ДСП лам. Kronospan 8509 SN Выбеленное дерево темное (Contempo) 18мм </v>
          </cell>
          <cell r="D126">
            <v>6.47</v>
          </cell>
        </row>
        <row r="127">
          <cell r="A127">
            <v>126</v>
          </cell>
          <cell r="B127">
            <v>11541</v>
          </cell>
          <cell r="C127" t="str">
            <v xml:space="preserve">ДСП лам. Kronospan 8510  BS  Сакура черная 18мм </v>
          </cell>
          <cell r="D127">
            <v>6.47</v>
          </cell>
        </row>
        <row r="128">
          <cell r="A128">
            <v>127</v>
          </cell>
          <cell r="B128">
            <v>11538</v>
          </cell>
          <cell r="C128" t="str">
            <v xml:space="preserve">ДСП лам. Kronospan 8511 ВS Сакура белая 18мм </v>
          </cell>
          <cell r="D128">
            <v>6.47</v>
          </cell>
        </row>
        <row r="129">
          <cell r="A129">
            <v>128</v>
          </cell>
          <cell r="B129">
            <v>22050</v>
          </cell>
          <cell r="C129" t="str">
            <v xml:space="preserve">ДСП лам. Kronospan 8533 BS Маккиато 18мм </v>
          </cell>
          <cell r="D129">
            <v>5.52</v>
          </cell>
        </row>
        <row r="130">
          <cell r="A130">
            <v>129</v>
          </cell>
          <cell r="B130">
            <v>14181</v>
          </cell>
          <cell r="C130" t="str">
            <v xml:space="preserve">ДСП лам. Kronospan 8534 BS Роза18мм </v>
          </cell>
          <cell r="D130">
            <v>6.54</v>
          </cell>
        </row>
        <row r="131">
          <cell r="A131">
            <v>130</v>
          </cell>
          <cell r="B131">
            <v>23141</v>
          </cell>
          <cell r="C131" t="str">
            <v>ДСП лам. Kronospan 8536 BS Лаванда 18мм</v>
          </cell>
          <cell r="D131">
            <v>6.54</v>
          </cell>
        </row>
        <row r="132">
          <cell r="A132">
            <v>131</v>
          </cell>
          <cell r="B132">
            <v>17256</v>
          </cell>
          <cell r="C132" t="str">
            <v xml:space="preserve">ДСП лам. Kronospan 8545 SN Агора светлая (Contempo) 18мм </v>
          </cell>
          <cell r="D132">
            <v>6.47</v>
          </cell>
        </row>
        <row r="133">
          <cell r="A133">
            <v>132</v>
          </cell>
          <cell r="B133">
            <v>11552</v>
          </cell>
          <cell r="C133" t="str">
            <v xml:space="preserve">ДСП лам. Kronospan 8547 SN Файнлайн крем (Contempo) 18мм </v>
          </cell>
          <cell r="D133">
            <v>6.47</v>
          </cell>
        </row>
        <row r="134">
          <cell r="A134">
            <v>133</v>
          </cell>
          <cell r="B134">
            <v>11553</v>
          </cell>
          <cell r="C134" t="str">
            <v xml:space="preserve">ДСП лам. Kronospan 8548 SN Файнлайн Мокка (Contempo) 18мм </v>
          </cell>
          <cell r="D134">
            <v>6.47</v>
          </cell>
        </row>
        <row r="135">
          <cell r="A135">
            <v>134</v>
          </cell>
          <cell r="B135">
            <v>16266</v>
          </cell>
          <cell r="C135" t="str">
            <v xml:space="preserve">ДСП лам. Kronospan 8601 BS Маслина Севилья Тёмная 18мм </v>
          </cell>
          <cell r="D135">
            <v>4.9800000000000004</v>
          </cell>
        </row>
        <row r="136">
          <cell r="A136">
            <v>135</v>
          </cell>
          <cell r="B136">
            <v>23166</v>
          </cell>
          <cell r="C136" t="str">
            <v>ДСП лам. Kronospan 8622  PR Дуб молочный 18мм</v>
          </cell>
          <cell r="D136">
            <v>4.13</v>
          </cell>
        </row>
        <row r="137">
          <cell r="A137">
            <v>136</v>
          </cell>
          <cell r="B137">
            <v>11558</v>
          </cell>
          <cell r="C137" t="str">
            <v xml:space="preserve">ДСП лам. Kronospan 8656 SN Зебрано нюанс (Contempo) 18мм </v>
          </cell>
          <cell r="D137">
            <v>6.47</v>
          </cell>
        </row>
        <row r="138">
          <cell r="A138">
            <v>137</v>
          </cell>
          <cell r="B138">
            <v>11554</v>
          </cell>
          <cell r="C138" t="str">
            <v xml:space="preserve">ДСП лам. Kronospan 8657 SN Зебрано сахара (Contempo) 18мм </v>
          </cell>
          <cell r="D138">
            <v>6.47</v>
          </cell>
        </row>
        <row r="139">
          <cell r="A139">
            <v>138</v>
          </cell>
          <cell r="B139">
            <v>23133</v>
          </cell>
          <cell r="C139" t="str">
            <v>ДСП лам. Kronospan 8685	SM Белый Снег 18мм</v>
          </cell>
          <cell r="D139">
            <v>5.05</v>
          </cell>
        </row>
        <row r="140">
          <cell r="A140">
            <v>139</v>
          </cell>
          <cell r="B140">
            <v>14970</v>
          </cell>
          <cell r="C140" t="str">
            <v xml:space="preserve">ДСП лам. Kronospan 8685 SN Белый снег 18мм </v>
          </cell>
          <cell r="D140">
            <v>4.75</v>
          </cell>
        </row>
        <row r="141">
          <cell r="A141">
            <v>140</v>
          </cell>
          <cell r="B141">
            <v>14182</v>
          </cell>
          <cell r="C141" t="str">
            <v xml:space="preserve">ДСП лам. Kronospan 8686 BS Шоколад 18мм </v>
          </cell>
          <cell r="D141">
            <v>6.54</v>
          </cell>
        </row>
        <row r="142">
          <cell r="A142">
            <v>141</v>
          </cell>
          <cell r="B142">
            <v>14183</v>
          </cell>
          <cell r="C142" t="str">
            <v xml:space="preserve">ДСП лам. Kronospan 8912 BS Оливка Севилла Светлая 18мм </v>
          </cell>
          <cell r="D142">
            <v>5.13</v>
          </cell>
        </row>
        <row r="143">
          <cell r="A143">
            <v>142</v>
          </cell>
          <cell r="B143">
            <v>23168</v>
          </cell>
          <cell r="C143" t="str">
            <v>ДСП лам. Kronospan 8914 PR Сосна Ларедо Темная 18мм</v>
          </cell>
          <cell r="D143">
            <v>4.13</v>
          </cell>
        </row>
        <row r="144">
          <cell r="A144">
            <v>143</v>
          </cell>
          <cell r="B144">
            <v>23169</v>
          </cell>
          <cell r="C144" t="str">
            <v>ДСП лам. Kronospan 8915	 PR Сосна Ларедо Светлая 18мм</v>
          </cell>
          <cell r="D144">
            <v>4.9800000000000004</v>
          </cell>
        </row>
        <row r="145">
          <cell r="A145">
            <v>144</v>
          </cell>
          <cell r="B145">
            <v>16267</v>
          </cell>
          <cell r="C145" t="str">
            <v xml:space="preserve">ДСП лам. Kronospan 8921 PR Дуб Феррара 18мм </v>
          </cell>
          <cell r="D145">
            <v>4.9800000000000004</v>
          </cell>
        </row>
        <row r="146">
          <cell r="A146">
            <v>145</v>
          </cell>
          <cell r="B146">
            <v>21040</v>
          </cell>
          <cell r="C146" t="str">
            <v xml:space="preserve">ДСП лам. Kronospan 8953 SU Орех тиеполо 18мм </v>
          </cell>
          <cell r="D146">
            <v>5.13</v>
          </cell>
        </row>
        <row r="147">
          <cell r="A147">
            <v>146</v>
          </cell>
          <cell r="B147">
            <v>14184</v>
          </cell>
          <cell r="C147" t="str">
            <v xml:space="preserve">ДСП лам. Kronospan 8984 BS Морской Синий 18мм </v>
          </cell>
          <cell r="D147">
            <v>6.54</v>
          </cell>
        </row>
        <row r="148">
          <cell r="A148">
            <v>147</v>
          </cell>
          <cell r="B148">
            <v>16268</v>
          </cell>
          <cell r="C148" t="str">
            <v xml:space="preserve">ДСП лам. Kronospan 8995 BS Коко Боло 18мм </v>
          </cell>
          <cell r="D148">
            <v>4.9800000000000004</v>
          </cell>
        </row>
        <row r="149">
          <cell r="A149">
            <v>148</v>
          </cell>
          <cell r="B149">
            <v>14822</v>
          </cell>
          <cell r="C149" t="str">
            <v xml:space="preserve">ДСП лам. Kronospan 8996 РЕ Океанский зеленый 18мм </v>
          </cell>
          <cell r="D149">
            <v>5.52</v>
          </cell>
        </row>
        <row r="150">
          <cell r="A150">
            <v>149</v>
          </cell>
          <cell r="B150">
            <v>14185</v>
          </cell>
          <cell r="C150" t="str">
            <v xml:space="preserve">ДСП лам. Kronospan 9016 BS Венге Подлинный 18мм </v>
          </cell>
          <cell r="D150">
            <v>5.13</v>
          </cell>
        </row>
        <row r="151">
          <cell r="A151">
            <v>150</v>
          </cell>
          <cell r="B151">
            <v>23299</v>
          </cell>
          <cell r="C151" t="str">
            <v>ДСП лам. Kronospan 9103 PR Дуб Светлый  18мм</v>
          </cell>
          <cell r="D151">
            <v>0.86</v>
          </cell>
        </row>
        <row r="152">
          <cell r="A152">
            <v>151</v>
          </cell>
          <cell r="B152">
            <v>14186</v>
          </cell>
          <cell r="C152" t="str">
            <v xml:space="preserve">ДСП лам. Kronospan 9345 BS Вишня Американская 18мм </v>
          </cell>
          <cell r="D152">
            <v>5.13</v>
          </cell>
        </row>
        <row r="153">
          <cell r="A153">
            <v>152</v>
          </cell>
          <cell r="B153">
            <v>23170</v>
          </cell>
          <cell r="C153" t="str">
            <v>ДСП лам. Kronospan 9419 PR Ольха 18мм</v>
          </cell>
          <cell r="D153">
            <v>4.9800000000000004</v>
          </cell>
        </row>
        <row r="154">
          <cell r="A154">
            <v>153</v>
          </cell>
          <cell r="B154">
            <v>23300</v>
          </cell>
          <cell r="C154" t="str">
            <v>ДСП лам. Kronospan 9420 BS Береза Полярная  18мм</v>
          </cell>
          <cell r="D154">
            <v>0.13</v>
          </cell>
        </row>
        <row r="155">
          <cell r="A155">
            <v>154</v>
          </cell>
          <cell r="B155">
            <v>23180</v>
          </cell>
          <cell r="C155" t="str">
            <v>ДСП лам. Kronospan 9455 PR Орех Гварнери 18мм</v>
          </cell>
          <cell r="D155">
            <v>5.13</v>
          </cell>
        </row>
        <row r="156">
          <cell r="A156">
            <v>155</v>
          </cell>
          <cell r="B156">
            <v>23171</v>
          </cell>
          <cell r="C156" t="str">
            <v>ДСП лам. Kronospan 9459 PR Орех Экко 18мм</v>
          </cell>
          <cell r="D156">
            <v>4.13</v>
          </cell>
        </row>
        <row r="157">
          <cell r="A157">
            <v>156</v>
          </cell>
          <cell r="B157">
            <v>23307</v>
          </cell>
          <cell r="C157" t="str">
            <v>ДСП лам. Kronospan 9460 PR Орех Миланский 18мм</v>
          </cell>
          <cell r="D157">
            <v>0.86</v>
          </cell>
        </row>
        <row r="158">
          <cell r="A158">
            <v>157</v>
          </cell>
          <cell r="B158">
            <v>23183</v>
          </cell>
          <cell r="C158" t="str">
            <v>ДСП лам. Kronospan 9461 BS Орех Светлый 18мм</v>
          </cell>
          <cell r="D158">
            <v>5.13</v>
          </cell>
        </row>
        <row r="159">
          <cell r="A159">
            <v>158</v>
          </cell>
          <cell r="B159">
            <v>14187</v>
          </cell>
          <cell r="C159" t="str">
            <v xml:space="preserve">ДСП лам. Kronospan 9462 PR Орех Европейский 18мм </v>
          </cell>
          <cell r="D159">
            <v>4.9800000000000004</v>
          </cell>
        </row>
        <row r="160">
          <cell r="A160">
            <v>159</v>
          </cell>
          <cell r="B160">
            <v>23302</v>
          </cell>
          <cell r="C160" t="str">
            <v>ДСП лам. Kronospan 9480 BS Груша Ароза 18мм</v>
          </cell>
          <cell r="D160">
            <v>0.13</v>
          </cell>
        </row>
        <row r="161">
          <cell r="A161">
            <v>160</v>
          </cell>
          <cell r="B161">
            <v>23303</v>
          </cell>
          <cell r="C161" t="str">
            <v>ДСП лам. Kronospan 9490 PR Орех Мария Луиза 18мм</v>
          </cell>
          <cell r="D161">
            <v>0.86</v>
          </cell>
        </row>
        <row r="162">
          <cell r="A162">
            <v>161</v>
          </cell>
          <cell r="B162">
            <v>14388</v>
          </cell>
          <cell r="C162" t="str">
            <v xml:space="preserve">ДСП лам. Kronospan 9569 РЕ Ваниль 18мм </v>
          </cell>
          <cell r="D162">
            <v>5.05</v>
          </cell>
        </row>
        <row r="163">
          <cell r="A163">
            <v>162</v>
          </cell>
          <cell r="B163">
            <v>23184</v>
          </cell>
          <cell r="C163" t="str">
            <v>ДСП лам. Kronospan 9614 BS Орех Лион Светлый 18мм</v>
          </cell>
          <cell r="D163">
            <v>5.13</v>
          </cell>
        </row>
        <row r="164">
          <cell r="A164">
            <v>163</v>
          </cell>
          <cell r="B164">
            <v>23186</v>
          </cell>
          <cell r="C164" t="str">
            <v>ДСП лам. Kronospan 9678 BS Тик Меконг 18мм</v>
          </cell>
          <cell r="D164">
            <v>5.13</v>
          </cell>
        </row>
        <row r="165">
          <cell r="A165">
            <v>164</v>
          </cell>
          <cell r="B165">
            <v>14188</v>
          </cell>
          <cell r="C165" t="str">
            <v xml:space="preserve">ДСП лам. Kronospan 9727 BS Дуб Пастельный 18мм </v>
          </cell>
          <cell r="D165">
            <v>4.9800000000000004</v>
          </cell>
        </row>
        <row r="166">
          <cell r="A166">
            <v>165</v>
          </cell>
          <cell r="B166">
            <v>14189</v>
          </cell>
          <cell r="C166" t="str">
            <v xml:space="preserve">ДСП лам. Kronospan 9728 BS Дуб Классик 18мм </v>
          </cell>
          <cell r="D166">
            <v>5.13</v>
          </cell>
        </row>
        <row r="167">
          <cell r="A167">
            <v>166</v>
          </cell>
          <cell r="B167">
            <v>23187</v>
          </cell>
          <cell r="C167" t="str">
            <v>ДСП лам. Kronospan 9763 BS Венге Луизиана 18мм</v>
          </cell>
          <cell r="D167">
            <v>5.13</v>
          </cell>
        </row>
        <row r="168">
          <cell r="A168">
            <v>167</v>
          </cell>
          <cell r="B168">
            <v>23173</v>
          </cell>
          <cell r="C168" t="str">
            <v>ДСП лам. Kronospan 9775	 BS Зебрано Классик18мм</v>
          </cell>
          <cell r="D168">
            <v>4.9800000000000004</v>
          </cell>
        </row>
        <row r="169">
          <cell r="A169">
            <v>168</v>
          </cell>
          <cell r="B169">
            <v>23189</v>
          </cell>
          <cell r="C169" t="str">
            <v>ДСП лам. Kronospan K003 PW Дуб золотой Craft 18мм</v>
          </cell>
          <cell r="D169">
            <v>5.13</v>
          </cell>
        </row>
        <row r="170">
          <cell r="A170">
            <v>169</v>
          </cell>
          <cell r="B170">
            <v>23190</v>
          </cell>
          <cell r="C170" t="str">
            <v>ДСП лам. Kronospan K006 PW Дуб янтарный Urban18мм</v>
          </cell>
          <cell r="D170">
            <v>5.13</v>
          </cell>
        </row>
        <row r="171">
          <cell r="A171">
            <v>170</v>
          </cell>
          <cell r="B171">
            <v>23191</v>
          </cell>
          <cell r="C171" t="str">
            <v>ДСП лам. Kronospan K007 PW Дуб кофейный Urban 18мм</v>
          </cell>
          <cell r="D171">
            <v>5.13</v>
          </cell>
        </row>
        <row r="172">
          <cell r="A172">
            <v>171</v>
          </cell>
          <cell r="B172">
            <v>23192</v>
          </cell>
          <cell r="C172" t="str">
            <v>ДСП лам. Kronospan K008 PW Орех светлый Select 18мм</v>
          </cell>
          <cell r="D172">
            <v>5.13</v>
          </cell>
        </row>
        <row r="173">
          <cell r="A173">
            <v>172</v>
          </cell>
          <cell r="B173">
            <v>23193</v>
          </cell>
          <cell r="C173" t="str">
            <v>ДСП лам. Kronospan K009 PW Орех темный Select 18мм</v>
          </cell>
          <cell r="D173">
            <v>5.13</v>
          </cell>
        </row>
        <row r="174">
          <cell r="A174">
            <v>173</v>
          </cell>
          <cell r="B174">
            <v>21039</v>
          </cell>
          <cell r="C174" t="str">
            <v xml:space="preserve">ДСП лам. Kronospan К001 PW Дуб Крафт Белый 18мм </v>
          </cell>
          <cell r="D174">
            <v>5.13</v>
          </cell>
        </row>
        <row r="175">
          <cell r="A175">
            <v>174</v>
          </cell>
          <cell r="B175">
            <v>21655</v>
          </cell>
          <cell r="C175" t="str">
            <v xml:space="preserve">ДСП лам. Kronospan К002 PW Дуб Крафт Серый 18мм </v>
          </cell>
          <cell r="D175">
            <v>5.13</v>
          </cell>
        </row>
        <row r="176">
          <cell r="A176">
            <v>175</v>
          </cell>
          <cell r="B176">
            <v>21041</v>
          </cell>
          <cell r="C176" t="str">
            <v xml:space="preserve">ДСП лам. Kronospan К004 PW Дуб Крафт Табако 18мм </v>
          </cell>
          <cell r="D176">
            <v>5.13</v>
          </cell>
        </row>
        <row r="177">
          <cell r="A177">
            <v>176</v>
          </cell>
          <cell r="B177">
            <v>22695</v>
          </cell>
          <cell r="C177" t="str">
            <v xml:space="preserve">ДСП лам. Kronospan К005 PW Дуб Урбан Ойстер 18мм </v>
          </cell>
          <cell r="D177">
            <v>5.13</v>
          </cell>
        </row>
        <row r="178">
          <cell r="A178">
            <v>177</v>
          </cell>
          <cell r="B178">
            <v>16285</v>
          </cell>
          <cell r="C178" t="str">
            <v xml:space="preserve">ДСП лам. Kronospan К010 SN Сосна Лофт Белая 18мм </v>
          </cell>
          <cell r="D178">
            <v>6.47</v>
          </cell>
        </row>
        <row r="179">
          <cell r="A179">
            <v>178</v>
          </cell>
          <cell r="B179">
            <v>16286</v>
          </cell>
          <cell r="C179" t="str">
            <v xml:space="preserve">ДСП лам. Kronospan К011 SN Сосна Лофт Кремовая 18мм </v>
          </cell>
          <cell r="D179">
            <v>6.47</v>
          </cell>
        </row>
        <row r="180">
          <cell r="A180">
            <v>179</v>
          </cell>
          <cell r="B180">
            <v>23144</v>
          </cell>
          <cell r="C180" t="str">
            <v>ДСП лам. Kronospan 0088 PR Вишня Oксфорд 25мм</v>
          </cell>
          <cell r="D180">
            <v>7.43</v>
          </cell>
        </row>
        <row r="181">
          <cell r="A181">
            <v>180</v>
          </cell>
          <cell r="B181">
            <v>99338</v>
          </cell>
          <cell r="C181" t="str">
            <v xml:space="preserve">ДСП лам. Kronospan 0110 SM Белый 25мм </v>
          </cell>
          <cell r="D181">
            <v>7.19</v>
          </cell>
        </row>
        <row r="182">
          <cell r="A182">
            <v>181</v>
          </cell>
          <cell r="B182">
            <v>23124</v>
          </cell>
          <cell r="C182" t="str">
            <v>ДСП лам. Kronospan 0112 PЕ Серый камень 25мм</v>
          </cell>
          <cell r="D182">
            <v>7.43</v>
          </cell>
        </row>
        <row r="183">
          <cell r="A183">
            <v>182</v>
          </cell>
          <cell r="B183">
            <v>23154</v>
          </cell>
          <cell r="C183" t="str">
            <v>ДСП лам. Kronospan 1912  PR Ольха горская 25мм</v>
          </cell>
          <cell r="D183">
            <v>7.43</v>
          </cell>
        </row>
        <row r="184">
          <cell r="A184">
            <v>183</v>
          </cell>
          <cell r="B184">
            <v>23296</v>
          </cell>
          <cell r="C184" t="str">
            <v>ДСП лам. Kronospan 1937 PR Кальвадос Южный 25мм</v>
          </cell>
          <cell r="D184">
            <v>1.28</v>
          </cell>
        </row>
        <row r="185">
          <cell r="A185">
            <v>184</v>
          </cell>
          <cell r="B185">
            <v>23297</v>
          </cell>
          <cell r="C185" t="str">
            <v>ДСП лам. Kronospan 1972 ВS Яблоня Локарно 25мм</v>
          </cell>
          <cell r="D185">
            <v>1.28</v>
          </cell>
        </row>
        <row r="186">
          <cell r="A186">
            <v>185</v>
          </cell>
          <cell r="B186">
            <v>23149</v>
          </cell>
          <cell r="C186" t="str">
            <v>ДСП лам. Kronospan 381 PR Бук Бавария 25мм</v>
          </cell>
          <cell r="D186">
            <v>7.43</v>
          </cell>
        </row>
        <row r="187">
          <cell r="A187">
            <v>186</v>
          </cell>
          <cell r="B187">
            <v>23167</v>
          </cell>
          <cell r="C187" t="str">
            <v>ДСП лам. Kronospan 8622  PR Дуб молочный 25мм</v>
          </cell>
          <cell r="D187">
            <v>7.43</v>
          </cell>
        </row>
        <row r="188">
          <cell r="A188">
            <v>187</v>
          </cell>
          <cell r="B188">
            <v>23301</v>
          </cell>
          <cell r="C188" t="str">
            <v>ДСП лам. Kronospan 9420 BS Береза Полярная  25мм</v>
          </cell>
          <cell r="D188">
            <v>1.28</v>
          </cell>
        </row>
      </sheetData>
      <sheetData refreshError="1" sheetId="11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3.68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3.54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3.54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4.2300000000000004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3.54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3.54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3.68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3.54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3.54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3.68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3.68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4.2300000000000004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3.68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3.68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3.68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3.68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3.68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3.68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3.68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3.68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3.68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4.2300000000000004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3.68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3.68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</row>
        <row r="175">
          <cell r="A175">
            <v>21041</v>
          </cell>
          <cell r="B175" t="str">
            <v xml:space="preserve">ДСП лам. Kronospan К004 PW Дуб Крафт Табако 18мм </v>
          </cell>
          <cell r="C175">
            <v>4.5199999999999996</v>
          </cell>
        </row>
        <row r="176">
          <cell r="A176">
            <v>22695</v>
          </cell>
          <cell r="B176" t="str">
            <v xml:space="preserve">ДСП лам. Kronospan К005 PW Дуб Урбан Ойстер 18мм </v>
          </cell>
          <cell r="C176">
            <v>4.5199999999999996</v>
          </cell>
        </row>
        <row r="177">
          <cell r="A177">
            <v>16285</v>
          </cell>
          <cell r="B177" t="str">
            <v xml:space="preserve">ДСП лам. Kronospan К010 SN Сосна Лофт Белая 18мм </v>
          </cell>
          <cell r="C177">
            <v>5.77</v>
          </cell>
        </row>
        <row r="178">
          <cell r="A178">
            <v>16286</v>
          </cell>
          <cell r="B178" t="str">
            <v xml:space="preserve">ДСП лам. Kronospan К011 SN Сосна Лофт Кремовая 18мм </v>
          </cell>
          <cell r="C178">
            <v>5.77</v>
          </cell>
        </row>
        <row r="179">
          <cell r="A179">
            <v>23144</v>
          </cell>
          <cell r="B179" t="str">
            <v>ДСП лам. Kronospan 0088 PR Вишня Oксфорд 25мм</v>
          </cell>
          <cell r="C179">
            <v>7.02</v>
          </cell>
        </row>
        <row r="180">
          <cell r="A180">
            <v>99338</v>
          </cell>
          <cell r="B180" t="str">
            <v xml:space="preserve">ДСП лам. Kronospan 0110 SM Белый 25мм </v>
          </cell>
          <cell r="C180">
            <v>6.8</v>
          </cell>
        </row>
        <row r="181">
          <cell r="A181">
            <v>23124</v>
          </cell>
          <cell r="B181" t="str">
            <v>ДСП лам. Kronospan 0112 PЕ Серый камень 25мм</v>
          </cell>
          <cell r="C181">
            <v>7.02</v>
          </cell>
        </row>
        <row r="182">
          <cell r="A182">
            <v>23154</v>
          </cell>
          <cell r="B182" t="str">
            <v>ДСП лам. Kronospan 1912  PR Ольха горская 25мм</v>
          </cell>
          <cell r="C182">
            <v>7.02</v>
          </cell>
        </row>
        <row r="183">
          <cell r="A183">
            <v>23296</v>
          </cell>
          <cell r="B183" t="str">
            <v>ДСП лам. Kronospan 1937 PR Кальвадос Южный 25мм</v>
          </cell>
          <cell r="C183">
            <v>1.21</v>
          </cell>
        </row>
        <row r="184">
          <cell r="A184">
            <v>23297</v>
          </cell>
          <cell r="B184" t="str">
            <v>ДСП лам. Kronospan 1972 ВS Яблоня Локарно 25мм</v>
          </cell>
          <cell r="C184">
            <v>1.21</v>
          </cell>
        </row>
        <row r="185">
          <cell r="A185">
            <v>23149</v>
          </cell>
          <cell r="B185" t="str">
            <v>ДСП лам. Kronospan 381 PR Бук Бавария 25мм</v>
          </cell>
          <cell r="C185">
            <v>7.02</v>
          </cell>
        </row>
        <row r="186">
          <cell r="A186">
            <v>23167</v>
          </cell>
          <cell r="B186" t="str">
            <v>ДСП лам. Kronospan 8622  PR Дуб молочный 25мм</v>
          </cell>
          <cell r="C186">
            <v>7.02</v>
          </cell>
        </row>
        <row r="187">
          <cell r="A187">
            <v>23301</v>
          </cell>
          <cell r="B187" t="str">
            <v>ДСП лам. Kronospan 9420 BS Береза Полярная  25мм</v>
          </cell>
          <cell r="C187">
            <v>1.21</v>
          </cell>
        </row>
      </sheetData>
      <sheetData refreshError="1" sheetId="12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3.78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3.49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3.64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3.64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4.34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3.64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3.64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3.78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3.64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3.64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3.78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3.78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4.34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3.78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3.78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3.78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3.78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3.78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3.78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3.78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3.78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3.78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4.3499999999999996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3.78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3.78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</row>
        <row r="175">
          <cell r="A175">
            <v>21041</v>
          </cell>
          <cell r="B175" t="str">
            <v xml:space="preserve">ДСП лам. Kronospan К004 PW Дуб Крафт Табако 18мм </v>
          </cell>
          <cell r="C175">
            <v>4.5199999999999996</v>
          </cell>
        </row>
        <row r="176">
          <cell r="A176">
            <v>22695</v>
          </cell>
          <cell r="B176" t="str">
            <v xml:space="preserve">ДСП лам. Kronospan К005 PW Дуб Урбан Ойстер 18мм </v>
          </cell>
          <cell r="C176">
            <v>4.5199999999999996</v>
          </cell>
        </row>
        <row r="177">
          <cell r="A177">
            <v>16285</v>
          </cell>
          <cell r="B177" t="str">
            <v xml:space="preserve">ДСП лам. Kronospan К010 SN Сосна Лофт Белая 18мм </v>
          </cell>
          <cell r="C177">
            <v>5.77</v>
          </cell>
        </row>
        <row r="178">
          <cell r="A178">
            <v>16286</v>
          </cell>
          <cell r="B178" t="str">
            <v xml:space="preserve">ДСП лам. Kronospan К011 SN Сосна Лофт Кремовая 18мм </v>
          </cell>
          <cell r="C178">
            <v>5.77</v>
          </cell>
        </row>
        <row r="179">
          <cell r="A179">
            <v>23144</v>
          </cell>
          <cell r="B179" t="str">
            <v>ДСП лам. Kronospan 0088 PR Вишня Oксфорд 25мм</v>
          </cell>
          <cell r="C179">
            <v>7.02</v>
          </cell>
        </row>
        <row r="180">
          <cell r="A180">
            <v>99338</v>
          </cell>
          <cell r="B180" t="str">
            <v xml:space="preserve">ДСП лам. Kronospan 0110 SM Белый 25мм </v>
          </cell>
          <cell r="C180">
            <v>6.8</v>
          </cell>
        </row>
        <row r="181">
          <cell r="A181">
            <v>23124</v>
          </cell>
          <cell r="B181" t="str">
            <v>ДСП лам. Kronospan 0112 PЕ Серый камень 25мм</v>
          </cell>
          <cell r="C181">
            <v>7.02</v>
          </cell>
        </row>
        <row r="182">
          <cell r="A182">
            <v>23154</v>
          </cell>
          <cell r="B182" t="str">
            <v>ДСП лам. Kronospan 1912  PR Ольха горская 25мм</v>
          </cell>
          <cell r="C182">
            <v>7.02</v>
          </cell>
        </row>
        <row r="183">
          <cell r="A183">
            <v>23296</v>
          </cell>
          <cell r="B183" t="str">
            <v>ДСП лам. Kronospan 1937 PR Кальвадос Южный 25мм</v>
          </cell>
          <cell r="C183">
            <v>1.21</v>
          </cell>
        </row>
        <row r="184">
          <cell r="A184">
            <v>23297</v>
          </cell>
          <cell r="B184" t="str">
            <v>ДСП лам. Kronospan 1972 ВS Яблоня Локарно 25мм</v>
          </cell>
          <cell r="C184">
            <v>1.21</v>
          </cell>
        </row>
        <row r="185">
          <cell r="A185">
            <v>23149</v>
          </cell>
          <cell r="B185" t="str">
            <v>ДСП лам. Kronospan 381 PR Бук Бавария 25мм</v>
          </cell>
          <cell r="C185">
            <v>7.02</v>
          </cell>
        </row>
        <row r="186">
          <cell r="A186">
            <v>23167</v>
          </cell>
          <cell r="B186" t="str">
            <v>ДСП лам. Kronospan 8622  PR Дуб молочный 25мм</v>
          </cell>
          <cell r="C186">
            <v>7.02</v>
          </cell>
        </row>
        <row r="187">
          <cell r="A187">
            <v>23301</v>
          </cell>
          <cell r="B187" t="str">
            <v>ДСП лам. Kronospan 9420 BS Береза Полярная  25мм</v>
          </cell>
          <cell r="C187">
            <v>1.21</v>
          </cell>
        </row>
      </sheetData>
      <sheetData refreshError="1"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 summaryRight="0"/>
    <pageSetUpPr autoPageBreaks="0"/>
  </sheetPr>
  <dimension ref="B1:U166"/>
  <sheetViews>
    <sheetView tabSelected="1" topLeftCell="A7" view="pageBreakPreview" workbookViewId="0" zoomScaleSheetLayoutView="100">
      <selection activeCell="E25" sqref="E25"/>
    </sheetView>
  </sheetViews>
  <sheetFormatPr defaultColWidth="10.6640625" defaultRowHeight="12.75" outlineLevelCol="2"/>
  <cols>
    <col min="1" max="1" customWidth="true" style="8" width="3.83203125" collapsed="true"/>
    <col min="2" max="2" customWidth="true" style="5" width="10.0" collapsed="true"/>
    <col min="3" max="3" customWidth="true" hidden="true" style="74" width="12.6640625" collapsed="true" outlineLevel="1"/>
    <col min="4" max="4" customWidth="true" style="47" width="16.33203125" collapsed="true"/>
    <col min="5" max="5" customWidth="true" style="9" width="28.0" collapsed="true"/>
    <col min="6" max="6" customWidth="true" style="48" width="37.33203125" collapsed="true"/>
    <col min="7" max="7" customWidth="true" style="15" width="30.33203125" collapsed="true"/>
    <col min="8" max="8" customWidth="true" hidden="true" style="15" width="14.0" collapsed="true" outlineLevel="2"/>
    <col min="9" max="9" customWidth="true" style="25" width="16.6640625" collapsed="true" outlineLevel="1"/>
    <col min="10" max="10" customWidth="true" style="25" width="21.0" collapsed="true"/>
    <col min="11" max="11" customWidth="true" style="165" width="9.5" collapsed="true"/>
    <col min="12" max="12" customWidth="true" style="92" width="30.6640625" collapsed="true"/>
    <col min="13" max="13" customWidth="true" style="13" width="9.83203125" collapsed="true"/>
    <col min="14" max="14" customWidth="true" style="14" width="5.6640625" collapsed="true"/>
    <col min="15" max="15" customWidth="true" style="14" width="5.1640625" collapsed="true"/>
    <col min="16" max="19" style="14" width="10.6640625" collapsed="true"/>
    <col min="20" max="16384" style="8" width="10.6640625" collapsed="true"/>
  </cols>
  <sheetData>
    <row r="1" spans="2:20">
      <c r="B1" s="4"/>
      <c r="E1" s="6"/>
      <c r="F1" s="4"/>
      <c r="G1" s="7"/>
      <c r="H1" s="7"/>
    </row>
    <row r="2" spans="2:20">
      <c r="B2" s="4"/>
      <c r="E2" s="6"/>
      <c r="F2" s="4"/>
      <c r="G2" s="7"/>
      <c r="H2" s="7"/>
    </row>
    <row r="3" spans="2:20">
      <c r="B3" s="4"/>
      <c r="E3" s="6"/>
      <c r="G3" s="49"/>
      <c r="H3" s="18"/>
      <c r="I3" s="80"/>
    </row>
    <row r="4" spans="2:20">
      <c r="B4" s="4"/>
      <c r="E4" s="6"/>
      <c r="G4" s="49"/>
      <c r="H4" s="18"/>
      <c r="I4" s="80"/>
    </row>
    <row customHeight="1" ht="17.25" r="5" spans="2:20">
      <c r="B5" s="4"/>
      <c r="D5" s="134"/>
      <c r="E5" s="6"/>
      <c r="G5" s="49"/>
      <c r="H5" s="18"/>
      <c r="I5" s="81"/>
    </row>
    <row customHeight="1" ht="15" r="6" spans="2:20">
      <c r="B6" s="4"/>
      <c r="D6" s="134"/>
      <c r="E6" s="6"/>
      <c r="G6" s="50"/>
      <c r="H6" s="18"/>
      <c r="I6" s="82"/>
    </row>
    <row customHeight="1" ht="12" r="7" spans="2:20">
      <c r="B7" s="4"/>
      <c r="D7" s="134"/>
      <c r="E7" s="6"/>
      <c r="G7" s="37"/>
      <c r="H7" s="18"/>
      <c r="I7" s="83"/>
    </row>
    <row customHeight="1" ht="12" r="8" spans="2:20">
      <c r="B8" s="4"/>
      <c r="D8" s="134"/>
      <c r="E8" s="6"/>
      <c r="G8" s="37"/>
      <c r="H8" s="18"/>
      <c r="I8" s="83"/>
    </row>
    <row customHeight="1" ht="12" r="9" spans="2:20">
      <c r="B9" s="4"/>
      <c r="D9" s="134"/>
      <c r="E9" s="6"/>
      <c r="F9" s="4"/>
      <c r="G9" s="1"/>
      <c r="H9" s="1"/>
      <c r="I9" s="26"/>
      <c r="J9" s="26"/>
    </row>
    <row customHeight="1" ht="12" r="10" spans="2:20">
      <c r="B10" s="4"/>
    </row>
    <row customHeight="1" ht="12" r="11" spans="2:20">
      <c r="B11" s="4"/>
    </row>
    <row customHeight="1" ht="15.75" r="12" spans="2:20">
      <c r="B12" s="4"/>
      <c r="D12" s="134"/>
      <c r="E12" s="6"/>
      <c r="F12" s="4"/>
      <c r="G12" s="1"/>
      <c r="H12" s="1"/>
      <c r="I12" s="26"/>
      <c r="J12" s="26"/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customHeight="1" ht="21" r="13" spans="2:20">
      <c r="B13" s="4"/>
      <c r="D13" s="178" t="s">
        <v>321</v>
      </c>
      <c r="E13" s="178"/>
      <c r="F13" s="178"/>
      <c r="G13" s="201" t="n">
        <f ca="1">TODAY()</f>
        <v>44319.0</v>
      </c>
      <c r="H13" s="201"/>
      <c r="K13" s="180"/>
      <c r="L13" s="180"/>
      <c r="M13" s="180"/>
      <c r="N13" s="180"/>
      <c r="O13" s="180"/>
      <c r="P13" s="180"/>
      <c r="Q13" s="180"/>
      <c r="R13" s="180"/>
      <c r="S13" s="180"/>
      <c r="T13" s="180"/>
    </row>
    <row customHeight="1" ht="9.75" r="14" spans="2:20">
      <c r="B14" s="4"/>
      <c r="E14" s="142"/>
      <c r="F14" s="24"/>
      <c r="G14" s="20"/>
      <c r="H14" s="21"/>
      <c r="I14" s="28"/>
      <c r="J14" s="28"/>
      <c r="K14" s="166"/>
      <c r="L14" s="89"/>
      <c r="M14" s="11"/>
      <c r="N14" s="11"/>
      <c r="O14" s="11"/>
      <c r="P14" s="11"/>
      <c r="Q14" s="11"/>
      <c r="R14" s="11"/>
      <c r="S14" s="11"/>
      <c r="T14" s="11"/>
    </row>
    <row customHeight="1" ht="21" r="15" spans="2:20">
      <c r="B15" s="4"/>
      <c r="D15" s="195" t="s">
        <v>83</v>
      </c>
      <c r="E15" s="195"/>
      <c r="F15" s="195"/>
      <c r="G15" s="195"/>
      <c r="H15" s="195"/>
      <c r="I15" s="195"/>
      <c r="J15" s="195"/>
      <c r="K15" s="166"/>
      <c r="L15" s="89"/>
      <c r="M15" s="11"/>
      <c r="N15" s="11"/>
      <c r="O15" s="11"/>
      <c r="P15" s="11"/>
      <c r="Q15" s="11"/>
      <c r="R15" s="11"/>
      <c r="S15" s="11"/>
      <c r="T15" s="11"/>
    </row>
    <row ht="12" r="16" spans="2:20">
      <c r="B16" s="4"/>
      <c r="D16" s="195"/>
      <c r="E16" s="195"/>
      <c r="F16" s="195"/>
      <c r="G16" s="195"/>
      <c r="H16" s="195"/>
      <c r="I16" s="195"/>
      <c r="J16" s="195"/>
      <c r="K16" s="166"/>
      <c r="L16" s="89"/>
      <c r="M16" s="11"/>
      <c r="N16" s="11"/>
      <c r="O16" s="11"/>
      <c r="P16" s="11"/>
      <c r="Q16" s="11"/>
      <c r="R16" s="11"/>
      <c r="S16" s="11"/>
      <c r="T16" s="11"/>
    </row>
    <row customHeight="1" ht="13.5" r="17" spans="2:19" thickBot="1">
      <c r="B17" s="12"/>
      <c r="C17" s="75"/>
      <c r="D17" s="200"/>
      <c r="E17" s="200"/>
      <c r="F17" s="200"/>
      <c r="G17" s="200"/>
      <c r="H17" s="200"/>
      <c r="I17" s="200"/>
      <c r="J17" s="200"/>
      <c r="K17" s="167"/>
      <c r="L17" s="12"/>
    </row>
    <row customHeight="1" ht="39" r="18" spans="2:19" thickBot="1">
      <c r="B18" s="206" t="s">
        <v>0</v>
      </c>
      <c r="C18" s="212" t="s">
        <v>5</v>
      </c>
      <c r="D18" s="208" t="s">
        <v>1</v>
      </c>
      <c r="E18" s="210" t="s">
        <v>40</v>
      </c>
      <c r="F18" s="208" t="s">
        <v>2</v>
      </c>
      <c r="G18" s="204" t="s">
        <v>39</v>
      </c>
      <c r="H18" s="104"/>
      <c r="I18" s="202" t="s">
        <v>38</v>
      </c>
      <c r="J18" s="203"/>
      <c r="K18" s="167"/>
      <c r="L18" s="12"/>
    </row>
    <row ht="13.5" r="19" spans="2:19" thickBot="1">
      <c r="B19" s="207"/>
      <c r="C19" s="213"/>
      <c r="D19" s="209"/>
      <c r="E19" s="211"/>
      <c r="F19" s="209"/>
      <c r="G19" s="205"/>
      <c r="H19" s="115"/>
      <c r="I19" s="116" t="s">
        <v>84</v>
      </c>
      <c r="J19" s="105" t="s">
        <v>4</v>
      </c>
      <c r="K19" s="167"/>
      <c r="L19" s="12"/>
    </row>
    <row ht="13.5" r="20" spans="2:19" thickBot="1">
      <c r="B20" s="90">
        <v>1</v>
      </c>
      <c r="C20" s="94">
        <v>46977</v>
      </c>
      <c r="D20" s="56" t="s">
        <v>240</v>
      </c>
      <c r="E20" s="58" t="s">
        <v>85</v>
      </c>
      <c r="F20" s="55" t="s">
        <v>230</v>
      </c>
      <c r="G20" s="60" t="s">
        <v>241</v>
      </c>
      <c r="H20" s="106" t="n">
        <f>VLOOKUP($C$20:$C$56,'Вставить с 1С'!$A$1:$C$1120,3,0)</f>
        <v>40.64</v>
      </c>
      <c r="I20" s="108" t="n">
        <f>H20*'КУРС!!!'!$B$4</f>
        <v>91.253056</v>
      </c>
      <c r="J20" s="71" t="n">
        <f>I20*$K20</f>
        <v>166.08056192</v>
      </c>
      <c r="K20" s="167">
        <v>1.82</v>
      </c>
      <c r="L20" s="12"/>
    </row>
    <row ht="13.5" r="21" spans="2:19" thickBot="1">
      <c r="B21" s="96" t="n">
        <f>B20+1</f>
        <v>2.0</v>
      </c>
      <c r="C21" s="94">
        <v>35337</v>
      </c>
      <c r="D21" s="56" t="s">
        <v>103</v>
      </c>
      <c r="E21" s="58" t="s">
        <v>85</v>
      </c>
      <c r="F21" s="87" t="s">
        <v>104</v>
      </c>
      <c r="G21" s="59" t="s">
        <v>68</v>
      </c>
      <c r="H21" s="106" t="n">
        <f>VLOOKUP($C$20:$C$56,'Вставить с 1С'!$A$1:$C$1120,3,0)</f>
        <v>42.63</v>
      </c>
      <c r="I21" s="108" t="n">
        <f>H21*'КУРС!!!'!$B$4</f>
        <v>95.72140200000001</v>
      </c>
      <c r="J21" s="71" t="n">
        <f>I21*$K21</f>
        <v>276.060523368</v>
      </c>
      <c r="K21" s="167">
        <v>2.8839999999999999</v>
      </c>
      <c r="L21" s="12"/>
    </row>
    <row r="22" spans="2:19">
      <c r="B22" s="90" t="n">
        <f ref="B22:B56" si="0" t="shared">B21+1</f>
        <v>3.0</v>
      </c>
      <c r="C22" s="98">
        <v>47769</v>
      </c>
      <c r="D22" s="56" t="s">
        <v>222</v>
      </c>
      <c r="E22" s="58" t="s">
        <v>223</v>
      </c>
      <c r="F22" s="87" t="s">
        <v>9</v>
      </c>
      <c r="G22" s="59" t="s">
        <v>10</v>
      </c>
      <c r="H22" s="106" t="n">
        <f>VLOOKUP($C$20:$C$56,'Вставить с 1С'!$A$1:$C$1120,3,0)</f>
        <v>37.61</v>
      </c>
      <c r="I22" s="108" t="n">
        <f>H22*'КУРС!!!'!$B$4</f>
        <v>84.449494</v>
      </c>
      <c r="J22" s="214" t="n">
        <f>I22*$K22</f>
        <v>295.573229</v>
      </c>
      <c r="K22" s="167">
        <v>3.5</v>
      </c>
      <c r="L22" s="12"/>
    </row>
    <row r="23" spans="2:19">
      <c r="B23" s="90" t="n">
        <f si="0" t="shared"/>
        <v>4.0</v>
      </c>
      <c r="C23" s="98">
        <v>47771</v>
      </c>
      <c r="D23" s="56" t="s">
        <v>224</v>
      </c>
      <c r="E23" s="58" t="s">
        <v>223</v>
      </c>
      <c r="F23" s="87" t="s">
        <v>13</v>
      </c>
      <c r="G23" s="60" t="s">
        <v>10</v>
      </c>
      <c r="H23" s="106" t="n">
        <f>VLOOKUP($C$20:$C$56,'Вставить с 1С'!$A$1:$C$1120,3,0)</f>
        <v>37.61</v>
      </c>
      <c r="I23" s="108" t="n">
        <f>H23*'КУРС!!!'!$B$4</f>
        <v>84.449494</v>
      </c>
      <c r="J23" s="215"/>
      <c r="K23" s="167">
        <v>3.5</v>
      </c>
      <c r="L23" s="12"/>
    </row>
    <row r="24" spans="2:19">
      <c r="B24" s="90" t="n">
        <f si="0" t="shared"/>
        <v>5.0</v>
      </c>
      <c r="C24" s="98">
        <v>47773</v>
      </c>
      <c r="D24" s="56" t="s">
        <v>225</v>
      </c>
      <c r="E24" s="58" t="s">
        <v>223</v>
      </c>
      <c r="F24" s="62" t="s">
        <v>226</v>
      </c>
      <c r="G24" s="59" t="s">
        <v>10</v>
      </c>
      <c r="H24" s="106" t="n">
        <f>VLOOKUP($C$20:$C$56,'Вставить с 1С'!$A$1:$C$1120,3,0)</f>
        <v>37.61</v>
      </c>
      <c r="I24" s="108" t="n">
        <f>H24*'КУРС!!!'!$B$4</f>
        <v>84.449494</v>
      </c>
      <c r="J24" s="215"/>
      <c r="K24" s="167">
        <v>3.5</v>
      </c>
      <c r="L24" s="12"/>
    </row>
    <row ht="13.5" r="25" spans="2:19" thickBot="1">
      <c r="B25" s="90" t="n">
        <f si="0" t="shared"/>
        <v>6.0</v>
      </c>
      <c r="C25" s="98">
        <v>47772</v>
      </c>
      <c r="D25" s="56" t="s">
        <v>227</v>
      </c>
      <c r="E25" s="58" t="s">
        <v>223</v>
      </c>
      <c r="F25" s="87" t="s">
        <v>228</v>
      </c>
      <c r="G25" s="59" t="s">
        <v>10</v>
      </c>
      <c r="H25" s="106" t="n">
        <f>VLOOKUP($C$20:$C$56,'Вставить с 1С'!$A$1:$C$1120,3,0)</f>
        <v>37.61</v>
      </c>
      <c r="I25" s="108" t="n">
        <f>H25*'КУРС!!!'!$B$4</f>
        <v>84.449494</v>
      </c>
      <c r="J25" s="216"/>
      <c r="K25" s="167">
        <v>3.5</v>
      </c>
      <c r="L25" s="12"/>
    </row>
    <row r="26" spans="2:19">
      <c r="B26" s="96" t="n">
        <f si="0" t="shared"/>
        <v>7.0</v>
      </c>
      <c r="C26" s="94">
        <v>16359</v>
      </c>
      <c r="D26" s="56" t="s">
        <v>105</v>
      </c>
      <c r="E26" s="58" t="s">
        <v>81</v>
      </c>
      <c r="F26" s="55" t="s">
        <v>30</v>
      </c>
      <c r="G26" s="60" t="s">
        <v>31</v>
      </c>
      <c r="H26" s="106" t="n">
        <f>VLOOKUP($C$20:$C$56,'Вставить с 1С'!$A$1:$C$1120,3,0)</f>
        <v>51.16</v>
      </c>
      <c r="I26" s="108" t="n">
        <f>H26*'КУРС!!!'!$B$4</f>
        <v>114.874664</v>
      </c>
      <c r="J26" s="214" t="n">
        <f>I26*$K26</f>
        <v>314.18220604</v>
      </c>
      <c r="K26" s="167">
        <v>2.7349999999999999</v>
      </c>
      <c r="L26" s="12"/>
      <c r="M26" s="8"/>
      <c r="N26" s="8"/>
      <c r="O26" s="8"/>
      <c r="P26" s="8"/>
      <c r="Q26" s="8"/>
      <c r="R26" s="8"/>
      <c r="S26" s="8"/>
    </row>
    <row r="27" spans="2:19">
      <c r="B27" s="90" t="n">
        <f si="0" t="shared"/>
        <v>8.0</v>
      </c>
      <c r="C27" s="98">
        <v>34861</v>
      </c>
      <c r="D27" s="56" t="s">
        <v>32</v>
      </c>
      <c r="E27" s="58" t="s">
        <v>27</v>
      </c>
      <c r="F27" s="55" t="s">
        <v>231</v>
      </c>
      <c r="G27" s="60" t="s">
        <v>75</v>
      </c>
      <c r="H27" s="106" t="n">
        <f>VLOOKUP($C$20:$C$56,'Вставить с 1С'!$A$1:$C$1120,3,0)</f>
        <v>51.16</v>
      </c>
      <c r="I27" s="108" t="n">
        <f>H27*'КУРС!!!'!$B$4</f>
        <v>114.874664</v>
      </c>
      <c r="J27" s="215"/>
      <c r="K27" s="167">
        <v>2.7349999999999999</v>
      </c>
      <c r="L27" s="12"/>
    </row>
    <row r="28" spans="2:19">
      <c r="B28" s="96" t="n">
        <f si="0" t="shared"/>
        <v>9.0</v>
      </c>
      <c r="C28" s="94">
        <v>32928</v>
      </c>
      <c r="D28" s="56" t="s">
        <v>70</v>
      </c>
      <c r="E28" s="58" t="s">
        <v>27</v>
      </c>
      <c r="F28" s="55" t="s">
        <v>87</v>
      </c>
      <c r="G28" s="60" t="s">
        <v>75</v>
      </c>
      <c r="H28" s="106" t="n">
        <f>VLOOKUP($C$20:$C$56,'Вставить с 1С'!$A$1:$C$1120,3,0)</f>
        <v>51.16</v>
      </c>
      <c r="I28" s="108" t="n">
        <f>H28*'КУРС!!!'!$B$4</f>
        <v>114.874664</v>
      </c>
      <c r="J28" s="215"/>
      <c r="K28" s="167">
        <v>2.7349999999999999</v>
      </c>
      <c r="L28" s="12"/>
      <c r="M28" s="8"/>
      <c r="N28" s="8"/>
      <c r="O28" s="8"/>
      <c r="P28" s="8"/>
      <c r="Q28" s="8"/>
      <c r="R28" s="8"/>
      <c r="S28" s="8"/>
    </row>
    <row r="29" spans="2:19">
      <c r="B29" s="90" t="n">
        <f si="0" t="shared"/>
        <v>10.0</v>
      </c>
      <c r="C29" s="98">
        <v>36395</v>
      </c>
      <c r="D29" s="56" t="s">
        <v>76</v>
      </c>
      <c r="E29" s="58" t="s">
        <v>36</v>
      </c>
      <c r="F29" s="87" t="s">
        <v>238</v>
      </c>
      <c r="G29" s="60" t="s">
        <v>75</v>
      </c>
      <c r="H29" s="106" t="n">
        <f>VLOOKUP($C$20:$C$56,'Вставить с 1С'!$A$1:$C$1120,3,0)</f>
        <v>51.16</v>
      </c>
      <c r="I29" s="108" t="n">
        <f>H29*'КУРС!!!'!$B$4</f>
        <v>114.874664</v>
      </c>
      <c r="J29" s="215"/>
      <c r="K29" s="167">
        <v>2.7349999999999999</v>
      </c>
      <c r="L29" s="12"/>
    </row>
    <row r="30" spans="2:19">
      <c r="B30" s="90" t="n">
        <f si="0" t="shared"/>
        <v>11.0</v>
      </c>
      <c r="C30" s="98">
        <v>34507</v>
      </c>
      <c r="D30" s="56" t="s">
        <v>32</v>
      </c>
      <c r="E30" s="58" t="s">
        <v>36</v>
      </c>
      <c r="F30" s="87" t="s">
        <v>235</v>
      </c>
      <c r="G30" s="60" t="s">
        <v>75</v>
      </c>
      <c r="H30" s="106" t="n">
        <f>VLOOKUP($C$20:$C$56,'Вставить с 1С'!$A$1:$C$1120,3,0)</f>
        <v>51.16</v>
      </c>
      <c r="I30" s="108" t="n">
        <f>H30*'КУРС!!!'!$B$4</f>
        <v>114.874664</v>
      </c>
      <c r="J30" s="215"/>
      <c r="K30" s="167">
        <v>2.7349999999999999</v>
      </c>
      <c r="L30" s="12"/>
    </row>
    <row r="31" spans="2:19">
      <c r="B31" s="90" t="n">
        <f si="0" t="shared"/>
        <v>12.0</v>
      </c>
      <c r="C31" s="98">
        <v>36408</v>
      </c>
      <c r="D31" s="56" t="s">
        <v>72</v>
      </c>
      <c r="E31" s="58" t="s">
        <v>36</v>
      </c>
      <c r="F31" s="87" t="s">
        <v>226</v>
      </c>
      <c r="G31" s="60" t="s">
        <v>75</v>
      </c>
      <c r="H31" s="106" t="n">
        <f>VLOOKUP($C$20:$C$56,'Вставить с 1С'!$A$1:$C$1120,3,0)</f>
        <v>51.16</v>
      </c>
      <c r="I31" s="108" t="n">
        <f>H31*'КУРС!!!'!$B$4</f>
        <v>114.874664</v>
      </c>
      <c r="J31" s="215"/>
      <c r="K31" s="167">
        <v>2.7349999999999999</v>
      </c>
      <c r="L31" s="12"/>
    </row>
    <row r="32" spans="2:19">
      <c r="B32" s="90" t="n">
        <f si="0" t="shared"/>
        <v>13.0</v>
      </c>
      <c r="C32" s="98">
        <v>36379</v>
      </c>
      <c r="D32" s="56" t="s">
        <v>73</v>
      </c>
      <c r="E32" s="58" t="s">
        <v>36</v>
      </c>
      <c r="F32" s="55" t="s">
        <v>236</v>
      </c>
      <c r="G32" s="60" t="s">
        <v>75</v>
      </c>
      <c r="H32" s="106" t="n">
        <f>VLOOKUP($C$20:$C$56,'Вставить с 1С'!$A$1:$C$1120,3,0)</f>
        <v>51.16</v>
      </c>
      <c r="I32" s="108" t="n">
        <f>H32*'КУРС!!!'!$B$4</f>
        <v>114.874664</v>
      </c>
      <c r="J32" s="215"/>
      <c r="K32" s="167">
        <v>2.7349999999999999</v>
      </c>
      <c r="L32" s="12"/>
    </row>
    <row ht="13.5" r="33" spans="2:19" thickBot="1">
      <c r="B33" s="90" t="n">
        <f si="0" t="shared"/>
        <v>14.0</v>
      </c>
      <c r="C33" s="98">
        <v>36397</v>
      </c>
      <c r="D33" s="56" t="s">
        <v>37</v>
      </c>
      <c r="E33" s="58" t="s">
        <v>36</v>
      </c>
      <c r="F33" s="87" t="s">
        <v>237</v>
      </c>
      <c r="G33" s="60" t="s">
        <v>75</v>
      </c>
      <c r="H33" s="106" t="n">
        <f>VLOOKUP($C$20:$C$56,'Вставить с 1С'!$A$1:$C$1120,3,0)</f>
        <v>51.16</v>
      </c>
      <c r="I33" s="108" t="n">
        <f>H33*'КУРС!!!'!$B$4</f>
        <v>114.874664</v>
      </c>
      <c r="J33" s="216"/>
      <c r="K33" s="167">
        <v>2.7349999999999999</v>
      </c>
      <c r="L33" s="12"/>
    </row>
    <row ht="13.5" r="34" spans="2:19" thickBot="1">
      <c r="B34" s="110" t="n">
        <f si="0" t="shared"/>
        <v>15.0</v>
      </c>
      <c r="C34" s="111">
        <v>29233</v>
      </c>
      <c r="D34" s="64" t="s">
        <v>89</v>
      </c>
      <c r="E34" s="65" t="s">
        <v>85</v>
      </c>
      <c r="F34" s="112" t="s">
        <v>11</v>
      </c>
      <c r="G34" s="66" t="s">
        <v>10</v>
      </c>
      <c r="H34" s="113" t="n">
        <f>VLOOKUP($C$20:$C$56,'Вставить с 1С'!$A$1:$C$1120,3,0)</f>
        <v>40.64</v>
      </c>
      <c r="I34" s="114" t="n">
        <f>H34*'КУРС!!!'!$B$4</f>
        <v>91.253056</v>
      </c>
      <c r="J34" s="86" t="n">
        <f>I34*$K34</f>
        <v>319.385696</v>
      </c>
      <c r="K34" s="167">
        <v>3.5</v>
      </c>
      <c r="L34" s="12"/>
    </row>
    <row r="35" spans="2:19">
      <c r="B35" s="90" t="n">
        <f si="0" t="shared"/>
        <v>16.0</v>
      </c>
      <c r="C35" s="94">
        <v>29236</v>
      </c>
      <c r="D35" s="56" t="s">
        <v>90</v>
      </c>
      <c r="E35" s="58" t="s">
        <v>85</v>
      </c>
      <c r="F35" s="55" t="s">
        <v>12</v>
      </c>
      <c r="G35" s="59" t="s">
        <v>10</v>
      </c>
      <c r="H35" s="106" t="n">
        <f>VLOOKUP($C$20:$C$56,'Вставить с 1С'!$A$1:$C$1120,3,0)</f>
        <v>41.37</v>
      </c>
      <c r="I35" s="108" t="n">
        <f>H35*'КУРС!!!'!$B$4</f>
        <v>92.892198</v>
      </c>
      <c r="J35" s="214" t="n">
        <f>I35*$K35</f>
        <v>325.12269299999997</v>
      </c>
      <c r="K35" s="167">
        <v>3.5</v>
      </c>
      <c r="L35" s="12"/>
    </row>
    <row ht="13.5" r="36" spans="2:19" thickBot="1">
      <c r="B36" s="90" t="n">
        <f si="0" t="shared"/>
        <v>17.0</v>
      </c>
      <c r="C36" s="94">
        <v>29238</v>
      </c>
      <c r="D36" s="56" t="s">
        <v>91</v>
      </c>
      <c r="E36" s="58" t="s">
        <v>85</v>
      </c>
      <c r="F36" s="87" t="s">
        <v>13</v>
      </c>
      <c r="G36" s="59" t="s">
        <v>10</v>
      </c>
      <c r="H36" s="106" t="n">
        <f>VLOOKUP($C$20:$C$56,'Вставить с 1С'!$A$1:$C$1120,3,0)</f>
        <v>41.37</v>
      </c>
      <c r="I36" s="108" t="n">
        <f>H36*'КУРС!!!'!$B$4</f>
        <v>92.892198</v>
      </c>
      <c r="J36" s="216"/>
      <c r="K36" s="167">
        <v>3.5</v>
      </c>
      <c r="L36" s="12"/>
    </row>
    <row r="37" spans="2:19">
      <c r="B37" s="90" t="n">
        <f si="0" t="shared"/>
        <v>18.0</v>
      </c>
      <c r="C37" s="98">
        <v>34380</v>
      </c>
      <c r="D37" s="56" t="s">
        <v>26</v>
      </c>
      <c r="E37" s="58" t="s">
        <v>36</v>
      </c>
      <c r="F37" s="87" t="s">
        <v>28</v>
      </c>
      <c r="G37" s="60" t="s">
        <v>49</v>
      </c>
      <c r="H37" s="106" t="n">
        <f>VLOOKUP($C$20:$C$56,'Вставить с 1С'!$A$1:$C$1120,3,0)</f>
        <v>51.16</v>
      </c>
      <c r="I37" s="108" t="n">
        <f>H37*'КУРС!!!'!$B$4</f>
        <v>114.874664</v>
      </c>
      <c r="J37" s="214" t="n">
        <f>I37*$K37</f>
        <v>331.298530976</v>
      </c>
      <c r="K37" s="167">
        <v>2.8839999999999999</v>
      </c>
      <c r="L37" s="12"/>
    </row>
    <row r="38" spans="2:19">
      <c r="B38" s="90" t="n">
        <f si="0" t="shared"/>
        <v>19.0</v>
      </c>
      <c r="C38" s="94">
        <v>16557</v>
      </c>
      <c r="D38" s="57" t="s">
        <v>199</v>
      </c>
      <c r="E38" s="58" t="s">
        <v>36</v>
      </c>
      <c r="F38" s="87" t="s">
        <v>200</v>
      </c>
      <c r="G38" s="60" t="s">
        <v>49</v>
      </c>
      <c r="H38" s="106" t="n">
        <f>VLOOKUP($C$20:$C$56,'Вставить с 1С'!$A$1:$C$1120,3,0)</f>
        <v>51.16</v>
      </c>
      <c r="I38" s="108" t="n">
        <f>H38*'КУРС!!!'!$B$4</f>
        <v>114.874664</v>
      </c>
      <c r="J38" s="215"/>
      <c r="K38" s="167">
        <v>2.8839999999999999</v>
      </c>
      <c r="L38" s="12"/>
      <c r="M38" s="8"/>
      <c r="N38" s="8"/>
      <c r="O38" s="8"/>
      <c r="P38" s="8"/>
      <c r="Q38" s="8"/>
      <c r="R38" s="8"/>
      <c r="S38" s="8"/>
    </row>
    <row r="39" spans="2:19">
      <c r="B39" s="90" t="n">
        <f si="0" t="shared"/>
        <v>20.0</v>
      </c>
      <c r="C39" s="98">
        <v>34427</v>
      </c>
      <c r="D39" s="56" t="s">
        <v>26</v>
      </c>
      <c r="E39" s="58" t="s">
        <v>27</v>
      </c>
      <c r="F39" s="87" t="s">
        <v>28</v>
      </c>
      <c r="G39" s="60" t="s">
        <v>49</v>
      </c>
      <c r="H39" s="106" t="n">
        <f>VLOOKUP($C$20:$C$56,'Вставить с 1С'!$A$1:$C$1120,3,0)</f>
        <v>51.16</v>
      </c>
      <c r="I39" s="108" t="n">
        <f>H39*'КУРС!!!'!$B$4</f>
        <v>114.874664</v>
      </c>
      <c r="J39" s="215"/>
      <c r="K39" s="167">
        <v>2.8839999999999999</v>
      </c>
      <c r="L39" s="12"/>
    </row>
    <row r="40" spans="2:19">
      <c r="B40" s="90" t="n">
        <f si="0" t="shared"/>
        <v>21.0</v>
      </c>
      <c r="C40" s="94">
        <v>34864</v>
      </c>
      <c r="D40" s="57" t="s">
        <v>199</v>
      </c>
      <c r="E40" s="58" t="s">
        <v>27</v>
      </c>
      <c r="F40" s="87"/>
      <c r="G40" s="60" t="s">
        <v>49</v>
      </c>
      <c r="H40" s="106" t="n">
        <f>VLOOKUP($C$20:$C$56,'Вставить с 1С'!$A$1:$C$1120,3,0)</f>
        <v>51.16</v>
      </c>
      <c r="I40" s="108" t="n">
        <f>H40*'КУРС!!!'!$B$4</f>
        <v>114.874664</v>
      </c>
      <c r="J40" s="215"/>
      <c r="K40" s="167">
        <v>2.8839999999999999</v>
      </c>
      <c r="L40" s="12"/>
    </row>
    <row ht="13.5" r="41" spans="2:19" thickBot="1">
      <c r="B41" s="91" t="n">
        <f si="0" t="shared"/>
        <v>22.0</v>
      </c>
      <c r="C41" s="100">
        <v>29005</v>
      </c>
      <c r="D41" s="67" t="s">
        <v>239</v>
      </c>
      <c r="E41" s="68" t="s">
        <v>232</v>
      </c>
      <c r="F41" s="88" t="s">
        <v>233</v>
      </c>
      <c r="G41" s="61" t="s">
        <v>49</v>
      </c>
      <c r="H41" s="107" t="n">
        <f>VLOOKUP($C$20:$C$56,'Вставить с 1С'!$A$1:$C$1120,3,0)</f>
        <v>51.16</v>
      </c>
      <c r="I41" s="109" t="n">
        <f>H41*'КУРС!!!'!$B$4</f>
        <v>114.874664</v>
      </c>
      <c r="J41" s="216"/>
      <c r="K41" s="167">
        <v>2.8839999999999999</v>
      </c>
      <c r="L41" s="12"/>
    </row>
    <row ht="13.5" r="42" spans="2:19" thickBot="1">
      <c r="B42" s="90" t="n">
        <f si="0" t="shared"/>
        <v>23.0</v>
      </c>
      <c r="C42" s="98">
        <v>46976</v>
      </c>
      <c r="D42" s="56" t="s">
        <v>229</v>
      </c>
      <c r="E42" s="58" t="s">
        <v>85</v>
      </c>
      <c r="F42" s="87" t="s">
        <v>230</v>
      </c>
      <c r="G42" s="60" t="s">
        <v>234</v>
      </c>
      <c r="H42" s="106" t="n">
        <f>VLOOKUP($C$20:$C$56,'Вставить с 1С'!$A$1:$C$1120,3,0)</f>
        <v>40.64</v>
      </c>
      <c r="I42" s="108" t="n">
        <f>H42*'КУРС!!!'!$B$4</f>
        <v>91.253056</v>
      </c>
      <c r="J42" s="71" t="n">
        <f>I42*$K42</f>
        <v>332.16112384</v>
      </c>
      <c r="K42" s="167">
        <v>3.64</v>
      </c>
      <c r="L42" s="12"/>
    </row>
    <row r="43" spans="2:19">
      <c r="B43" s="90" t="n">
        <f si="0" t="shared"/>
        <v>24.0</v>
      </c>
      <c r="C43" s="94">
        <v>35334</v>
      </c>
      <c r="D43" s="56" t="s">
        <v>92</v>
      </c>
      <c r="E43" s="58" t="s">
        <v>85</v>
      </c>
      <c r="F43" s="62" t="s">
        <v>6</v>
      </c>
      <c r="G43" s="59" t="s">
        <v>10</v>
      </c>
      <c r="H43" s="106" t="n">
        <f>VLOOKUP($C$20:$C$56,'Вставить с 1С'!$A$1:$C$1120,3,0)</f>
        <v>42.63</v>
      </c>
      <c r="I43" s="108" t="n">
        <f>H43*'КУРС!!!'!$B$4</f>
        <v>95.72140200000001</v>
      </c>
      <c r="J43" s="214" t="n">
        <f>I43*$K43</f>
        <v>335.02490700000004</v>
      </c>
      <c r="K43" s="167">
        <v>3.5</v>
      </c>
      <c r="L43" s="12"/>
    </row>
    <row r="44" spans="2:19">
      <c r="B44" s="90" t="n">
        <f si="0" t="shared"/>
        <v>25.0</v>
      </c>
      <c r="C44" s="94">
        <v>35335</v>
      </c>
      <c r="D44" s="56" t="s">
        <v>93</v>
      </c>
      <c r="E44" s="58" t="s">
        <v>85</v>
      </c>
      <c r="F44" s="87" t="s">
        <v>14</v>
      </c>
      <c r="G44" s="59" t="s">
        <v>10</v>
      </c>
      <c r="H44" s="106" t="n">
        <f>VLOOKUP($C$20:$C$56,'Вставить с 1С'!$A$1:$C$1120,3,0)</f>
        <v>42.63</v>
      </c>
      <c r="I44" s="108" t="n">
        <f>H44*'КУРС!!!'!$B$4</f>
        <v>95.72140200000001</v>
      </c>
      <c r="J44" s="215"/>
      <c r="K44" s="167">
        <v>3.5</v>
      </c>
      <c r="L44" s="12"/>
    </row>
    <row r="45" spans="2:19">
      <c r="B45" s="90" t="n">
        <f si="0" t="shared"/>
        <v>26.0</v>
      </c>
      <c r="C45" s="94">
        <v>35336</v>
      </c>
      <c r="D45" s="56" t="s">
        <v>94</v>
      </c>
      <c r="E45" s="58" t="s">
        <v>85</v>
      </c>
      <c r="F45" s="87" t="s">
        <v>15</v>
      </c>
      <c r="G45" s="59" t="s">
        <v>10</v>
      </c>
      <c r="H45" s="106" t="n">
        <f>VLOOKUP($C$20:$C$56,'Вставить с 1С'!$A$1:$C$1120,3,0)</f>
        <v>42.63</v>
      </c>
      <c r="I45" s="108" t="n">
        <f>H45*'КУРС!!!'!$B$4</f>
        <v>95.72140200000001</v>
      </c>
      <c r="J45" s="215"/>
      <c r="K45" s="167">
        <v>3.5</v>
      </c>
      <c r="L45" s="12"/>
    </row>
    <row r="46" spans="2:19">
      <c r="B46" s="90" t="n">
        <f si="0" t="shared"/>
        <v>27.0</v>
      </c>
      <c r="C46" s="94">
        <v>29234</v>
      </c>
      <c r="D46" s="56" t="s">
        <v>95</v>
      </c>
      <c r="E46" s="58" t="s">
        <v>85</v>
      </c>
      <c r="F46" s="87" t="s">
        <v>16</v>
      </c>
      <c r="G46" s="59" t="s">
        <v>10</v>
      </c>
      <c r="H46" s="106" t="n">
        <f>VLOOKUP($C$20:$C$56,'Вставить с 1С'!$A$1:$C$1120,3,0)</f>
        <v>42.63</v>
      </c>
      <c r="I46" s="108" t="n">
        <f>H46*'КУРС!!!'!$B$4</f>
        <v>95.72140200000001</v>
      </c>
      <c r="J46" s="215"/>
      <c r="K46" s="167">
        <v>3.5</v>
      </c>
      <c r="L46" s="12"/>
    </row>
    <row r="47" spans="2:19">
      <c r="B47" s="90" t="n">
        <f si="0" t="shared"/>
        <v>28.0</v>
      </c>
      <c r="C47" s="94">
        <v>29237</v>
      </c>
      <c r="D47" s="56" t="s">
        <v>96</v>
      </c>
      <c r="E47" s="58" t="s">
        <v>85</v>
      </c>
      <c r="F47" s="87" t="s">
        <v>17</v>
      </c>
      <c r="G47" s="59" t="s">
        <v>10</v>
      </c>
      <c r="H47" s="106" t="n">
        <f>VLOOKUP($C$20:$C$56,'Вставить с 1С'!$A$1:$C$1120,3,0)</f>
        <v>42.63</v>
      </c>
      <c r="I47" s="108" t="n">
        <f>H47*'КУРС!!!'!$B$4</f>
        <v>95.72140200000001</v>
      </c>
      <c r="J47" s="215"/>
      <c r="K47" s="167">
        <v>3.5</v>
      </c>
      <c r="L47" s="12"/>
    </row>
    <row r="48" spans="2:19">
      <c r="B48" s="90" t="n">
        <f si="0" t="shared"/>
        <v>29.0</v>
      </c>
      <c r="C48" s="94">
        <v>35338</v>
      </c>
      <c r="D48" s="56" t="s">
        <v>97</v>
      </c>
      <c r="E48" s="58" t="s">
        <v>85</v>
      </c>
      <c r="F48" s="87" t="s">
        <v>18</v>
      </c>
      <c r="G48" s="59" t="s">
        <v>10</v>
      </c>
      <c r="H48" s="106" t="n">
        <f>VLOOKUP($C$20:$C$56,'Вставить с 1С'!$A$1:$C$1120,3,0)</f>
        <v>42.63</v>
      </c>
      <c r="I48" s="108" t="n">
        <f>H48*'КУРС!!!'!$B$4</f>
        <v>95.72140200000001</v>
      </c>
      <c r="J48" s="215"/>
      <c r="K48" s="167">
        <v>3.5</v>
      </c>
      <c r="L48" s="12"/>
    </row>
    <row ht="13.5" r="49" spans="2:19" thickBot="1">
      <c r="B49" s="90" t="n">
        <f si="0" t="shared"/>
        <v>30.0</v>
      </c>
      <c r="C49" s="94">
        <v>35339</v>
      </c>
      <c r="D49" s="56" t="s">
        <v>98</v>
      </c>
      <c r="E49" s="58" t="s">
        <v>85</v>
      </c>
      <c r="F49" s="87" t="s">
        <v>19</v>
      </c>
      <c r="G49" s="59" t="s">
        <v>10</v>
      </c>
      <c r="H49" s="106" t="n">
        <f>VLOOKUP($C$20:$C$56,'Вставить с 1С'!$A$1:$C$1120,3,0)</f>
        <v>42.63</v>
      </c>
      <c r="I49" s="108" t="n">
        <f>H49*'КУРС!!!'!$B$4</f>
        <v>95.72140200000001</v>
      </c>
      <c r="J49" s="216"/>
      <c r="K49" s="167">
        <v>3.5</v>
      </c>
      <c r="L49" s="12"/>
    </row>
    <row r="50" spans="2:19">
      <c r="B50" s="90" t="n">
        <f si="0" t="shared"/>
        <v>31.0</v>
      </c>
      <c r="C50" s="94">
        <v>35333</v>
      </c>
      <c r="D50" s="56" t="s">
        <v>88</v>
      </c>
      <c r="E50" s="58" t="s">
        <v>85</v>
      </c>
      <c r="F50" s="87" t="s">
        <v>21</v>
      </c>
      <c r="G50" s="59" t="s">
        <v>10</v>
      </c>
      <c r="H50" s="106" t="n">
        <f>VLOOKUP($C$20:$C$56,'Вставить с 1С'!$A$1:$C$1120,3,0)</f>
        <v>45.05</v>
      </c>
      <c r="I50" s="108" t="n">
        <f>H50*'КУРС!!!'!$B$4</f>
        <v>101.15527</v>
      </c>
      <c r="J50" s="217" t="n">
        <f>I50*$K50</f>
        <v>354.043445</v>
      </c>
      <c r="K50" s="167">
        <v>3.5</v>
      </c>
      <c r="L50" s="12"/>
    </row>
    <row r="51" spans="2:19">
      <c r="B51" s="90" t="n">
        <f si="0" t="shared"/>
        <v>32.0</v>
      </c>
      <c r="C51" s="94">
        <v>35170</v>
      </c>
      <c r="D51" s="56" t="s">
        <v>99</v>
      </c>
      <c r="E51" s="58" t="s">
        <v>85</v>
      </c>
      <c r="F51" s="87" t="s">
        <v>22</v>
      </c>
      <c r="G51" s="59" t="s">
        <v>10</v>
      </c>
      <c r="H51" s="106" t="n">
        <f>VLOOKUP($C$20:$C$56,'Вставить с 1С'!$A$1:$C$1120,3,0)</f>
        <v>45.05</v>
      </c>
      <c r="I51" s="108" t="n">
        <f>H51*'КУРС!!!'!$B$4</f>
        <v>101.15527</v>
      </c>
      <c r="J51" s="219"/>
      <c r="K51" s="167">
        <v>3.5</v>
      </c>
      <c r="L51" s="12"/>
    </row>
    <row r="52" spans="2:19">
      <c r="B52" s="90" t="n">
        <f si="0" t="shared"/>
        <v>33.0</v>
      </c>
      <c r="C52" s="94">
        <v>29235</v>
      </c>
      <c r="D52" s="56" t="s">
        <v>100</v>
      </c>
      <c r="E52" s="58" t="s">
        <v>85</v>
      </c>
      <c r="F52" s="87" t="s">
        <v>23</v>
      </c>
      <c r="G52" s="59" t="s">
        <v>10</v>
      </c>
      <c r="H52" s="106" t="n">
        <f>VLOOKUP($C$20:$C$56,'Вставить с 1С'!$A$1:$C$1120,3,0)</f>
        <v>45.05</v>
      </c>
      <c r="I52" s="108" t="n">
        <f>H52*'КУРС!!!'!$B$4</f>
        <v>101.15527</v>
      </c>
      <c r="J52" s="219"/>
      <c r="K52" s="167">
        <v>3.5</v>
      </c>
      <c r="L52" s="12"/>
    </row>
    <row r="53" spans="2:19">
      <c r="B53" s="90" t="n">
        <f si="0" t="shared"/>
        <v>34.0</v>
      </c>
      <c r="C53" s="94">
        <v>29239</v>
      </c>
      <c r="D53" s="56" t="s">
        <v>101</v>
      </c>
      <c r="E53" s="58" t="s">
        <v>85</v>
      </c>
      <c r="F53" s="87" t="s">
        <v>24</v>
      </c>
      <c r="G53" s="59" t="s">
        <v>10</v>
      </c>
      <c r="H53" s="106" t="n">
        <f>VLOOKUP($C$20:$C$56,'Вставить с 1С'!$A$1:$C$1120,3,0)</f>
        <v>45.05</v>
      </c>
      <c r="I53" s="108" t="n">
        <f>H53*'КУРС!!!'!$B$4</f>
        <v>101.15527</v>
      </c>
      <c r="J53" s="219"/>
      <c r="K53" s="167">
        <v>3.5</v>
      </c>
      <c r="L53" s="12"/>
    </row>
    <row ht="13.5" r="54" spans="2:19" thickBot="1">
      <c r="B54" s="90" t="n">
        <f si="0" t="shared"/>
        <v>35.0</v>
      </c>
      <c r="C54" s="94">
        <v>29240</v>
      </c>
      <c r="D54" s="56" t="s">
        <v>102</v>
      </c>
      <c r="E54" s="58" t="s">
        <v>85</v>
      </c>
      <c r="F54" s="87" t="s">
        <v>25</v>
      </c>
      <c r="G54" s="59" t="s">
        <v>10</v>
      </c>
      <c r="H54" s="106" t="n">
        <f>VLOOKUP($C$20:$C$56,'Вставить с 1С'!$A$1:$C$1120,3,0)</f>
        <v>45.05</v>
      </c>
      <c r="I54" s="108" t="n">
        <f>H54*'КУРС!!!'!$B$4</f>
        <v>101.15527</v>
      </c>
      <c r="J54" s="218"/>
      <c r="K54" s="167">
        <v>3.5</v>
      </c>
      <c r="L54" s="12"/>
    </row>
    <row r="55" spans="2:19">
      <c r="B55" s="97" t="n">
        <f si="0" t="shared"/>
        <v>36.0</v>
      </c>
      <c r="C55" s="99">
        <v>16336</v>
      </c>
      <c r="D55" s="101" t="s">
        <v>53</v>
      </c>
      <c r="E55" s="102" t="s">
        <v>27</v>
      </c>
      <c r="F55" s="103" t="s">
        <v>54</v>
      </c>
      <c r="G55" s="60" t="s">
        <v>52</v>
      </c>
      <c r="H55" s="106" t="n">
        <f>VLOOKUP($C$20:$C$56,'Вставить с 1С'!$A$1:$C$1120,3,0)</f>
        <v>48.25</v>
      </c>
      <c r="I55" s="108" t="n">
        <f>H55*'КУРС!!!'!$B$4</f>
        <v>108.34055000000001</v>
      </c>
      <c r="J55" s="217" t="n">
        <f>I55*$K55</f>
        <v>370.0913188</v>
      </c>
      <c r="K55" s="167">
        <v>3.4159999999999999</v>
      </c>
      <c r="L55" s="12"/>
    </row>
    <row ht="13.5" r="56" spans="2:19" thickBot="1">
      <c r="B56" s="117" t="n">
        <f si="0" t="shared"/>
        <v>37.0</v>
      </c>
      <c r="C56" s="95">
        <v>16344</v>
      </c>
      <c r="D56" s="67" t="s">
        <v>33</v>
      </c>
      <c r="E56" s="68" t="s">
        <v>27</v>
      </c>
      <c r="F56" s="70" t="s">
        <v>34</v>
      </c>
      <c r="G56" s="61" t="s">
        <v>35</v>
      </c>
      <c r="H56" s="107" t="n">
        <f>VLOOKUP($C$20:$C$56,'Вставить с 1С'!$A$1:$C$1120,3,0)</f>
        <v>48.25</v>
      </c>
      <c r="I56" s="109" t="n">
        <f>H56*'КУРС!!!'!$B$4</f>
        <v>108.34055000000001</v>
      </c>
      <c r="J56" s="218"/>
      <c r="K56" s="167">
        <v>3.4159999999999999</v>
      </c>
      <c r="L56" s="12"/>
      <c r="M56" s="8"/>
      <c r="N56" s="8"/>
      <c r="O56" s="8"/>
      <c r="P56" s="8"/>
      <c r="Q56" s="8"/>
      <c r="R56" s="8"/>
      <c r="S56" s="8"/>
    </row>
    <row r="57" spans="2:19">
      <c r="B57" s="8"/>
      <c r="C57" s="8"/>
      <c r="E57" s="5"/>
      <c r="F57" s="47"/>
      <c r="G57" s="8"/>
      <c r="H57" s="8"/>
      <c r="I57" s="8"/>
      <c r="J57" s="5"/>
      <c r="K57" s="14"/>
      <c r="L57" s="12"/>
      <c r="M57" s="8"/>
      <c r="N57" s="8"/>
      <c r="O57" s="8"/>
      <c r="P57" s="8"/>
      <c r="Q57" s="8"/>
      <c r="R57" s="8"/>
      <c r="S57" s="8"/>
    </row>
    <row r="58" spans="2:19">
      <c r="B58" s="22"/>
      <c r="C58" s="76"/>
      <c r="D58" s="46"/>
      <c r="E58" s="41"/>
      <c r="F58" s="29"/>
      <c r="G58" s="23"/>
      <c r="H58" s="30"/>
      <c r="I58" s="31"/>
      <c r="J58" s="32"/>
      <c r="K58" s="167"/>
      <c r="L58" s="12"/>
      <c r="M58" s="8"/>
      <c r="N58" s="8"/>
      <c r="O58" s="8"/>
      <c r="P58" s="8"/>
      <c r="Q58" s="8"/>
      <c r="R58" s="8"/>
      <c r="S58" s="8"/>
    </row>
    <row customHeight="1" ht="12.75" r="59" spans="2:19">
      <c r="B59" s="22"/>
      <c r="C59" s="195" t="s">
        <v>307</v>
      </c>
      <c r="D59" s="195"/>
      <c r="E59" s="195"/>
      <c r="F59" s="195"/>
      <c r="G59" s="195"/>
      <c r="H59" s="195"/>
      <c r="I59" s="195"/>
      <c r="J59" s="195"/>
      <c r="K59" s="167"/>
      <c r="L59" s="12"/>
      <c r="M59" s="8"/>
      <c r="N59" s="8"/>
      <c r="O59" s="8"/>
      <c r="P59" s="8"/>
      <c r="Q59" s="8"/>
      <c r="R59" s="8"/>
      <c r="S59" s="8"/>
    </row>
    <row customHeight="1" ht="12.75" r="60" spans="2:19">
      <c r="B60" s="22"/>
      <c r="C60" s="195"/>
      <c r="D60" s="195"/>
      <c r="E60" s="195"/>
      <c r="F60" s="195"/>
      <c r="G60" s="195"/>
      <c r="H60" s="195"/>
      <c r="I60" s="195"/>
      <c r="J60" s="195"/>
      <c r="K60" s="167"/>
      <c r="L60" s="12"/>
      <c r="M60" s="8"/>
      <c r="N60" s="8"/>
      <c r="O60" s="8"/>
      <c r="P60" s="8"/>
      <c r="Q60" s="8"/>
      <c r="R60" s="8"/>
      <c r="S60" s="8"/>
    </row>
    <row customHeight="1" ht="22.5" r="61" spans="2:19">
      <c r="B61" s="22"/>
      <c r="C61" s="195"/>
      <c r="D61" s="195"/>
      <c r="E61" s="195"/>
      <c r="F61" s="195"/>
      <c r="G61" s="195"/>
      <c r="H61" s="195"/>
      <c r="I61" s="195"/>
      <c r="J61" s="195"/>
      <c r="K61" s="167"/>
      <c r="L61" s="12"/>
      <c r="M61" s="8"/>
      <c r="N61" s="8"/>
      <c r="O61" s="8"/>
      <c r="P61" s="8"/>
      <c r="Q61" s="8"/>
      <c r="R61" s="8"/>
      <c r="S61" s="8"/>
    </row>
    <row ht="13.5" r="62" spans="2:19" thickBot="1">
      <c r="B62" s="22"/>
      <c r="C62" s="75"/>
      <c r="D62" s="12"/>
      <c r="E62" s="42"/>
      <c r="F62" s="12"/>
      <c r="G62" s="16"/>
      <c r="H62" s="16"/>
      <c r="I62" s="27"/>
      <c r="J62" s="27"/>
      <c r="K62" s="167"/>
      <c r="L62" s="12"/>
      <c r="M62" s="8"/>
      <c r="N62" s="8"/>
      <c r="O62" s="8"/>
      <c r="P62" s="8"/>
      <c r="Q62" s="8"/>
      <c r="R62" s="8"/>
      <c r="S62" s="8"/>
    </row>
    <row customHeight="1" ht="12.75" r="63" spans="2:19">
      <c r="B63" s="206" t="s">
        <v>0</v>
      </c>
      <c r="C63" s="222" t="s">
        <v>5</v>
      </c>
      <c r="D63" s="222" t="s">
        <v>1</v>
      </c>
      <c r="E63" s="224" t="s">
        <v>40</v>
      </c>
      <c r="F63" s="222" t="s">
        <v>2</v>
      </c>
      <c r="G63" s="226" t="s">
        <v>44</v>
      </c>
      <c r="H63" s="135"/>
      <c r="I63" s="196" t="s">
        <v>38</v>
      </c>
      <c r="J63" s="197"/>
      <c r="K63" s="167"/>
      <c r="L63" s="12"/>
      <c r="M63" s="8"/>
      <c r="N63" s="8"/>
      <c r="O63" s="8"/>
      <c r="P63" s="8"/>
      <c r="Q63" s="8"/>
      <c r="R63" s="8"/>
      <c r="S63" s="8"/>
    </row>
    <row ht="13.5" r="64" spans="2:19" thickBot="1">
      <c r="B64" s="207"/>
      <c r="C64" s="223"/>
      <c r="D64" s="223"/>
      <c r="E64" s="225"/>
      <c r="F64" s="223"/>
      <c r="G64" s="227"/>
      <c r="H64" s="164"/>
      <c r="I64" s="220" t="s">
        <v>41</v>
      </c>
      <c r="J64" s="221"/>
      <c r="K64" s="167"/>
      <c r="L64" s="12"/>
      <c r="M64" s="8"/>
      <c r="N64" s="8"/>
      <c r="O64" s="8"/>
      <c r="P64" s="8"/>
      <c r="Q64" s="8"/>
      <c r="R64" s="8"/>
      <c r="S64" s="8"/>
    </row>
    <row r="65" spans="2:19">
      <c r="B65" s="136">
        <v>1</v>
      </c>
      <c r="C65" s="148">
        <v>27575</v>
      </c>
      <c r="D65" s="171" t="s">
        <v>29</v>
      </c>
      <c r="E65" s="151" t="s">
        <v>27</v>
      </c>
      <c r="F65" s="56" t="s">
        <v>262</v>
      </c>
      <c r="G65" s="154" t="s">
        <v>43</v>
      </c>
      <c r="H65" s="158" t="n">
        <f>VLOOKUP($C$65:$C$79,'Вставить с 1С'!$A$1:$C$1000,3,0)</f>
        <v>0.8</v>
      </c>
      <c r="I65" s="233" t="n">
        <f>H65*'КУРС!!!'!$B$4</f>
        <v>1.7963200000000001</v>
      </c>
      <c r="J65" s="234"/>
      <c r="K65" s="167"/>
      <c r="L65" s="12"/>
      <c r="M65" s="8"/>
      <c r="N65" s="8"/>
      <c r="O65" s="8"/>
      <c r="P65" s="8"/>
      <c r="Q65" s="8"/>
      <c r="R65" s="8"/>
      <c r="S65" s="8"/>
    </row>
    <row r="66" spans="2:19">
      <c r="B66" s="137" t="n">
        <f>B65+1</f>
        <v>2.0</v>
      </c>
      <c r="C66" s="149">
        <v>27576</v>
      </c>
      <c r="D66" s="56" t="s">
        <v>29</v>
      </c>
      <c r="E66" s="152" t="s">
        <v>36</v>
      </c>
      <c r="F66" s="56" t="s">
        <v>262</v>
      </c>
      <c r="G66" s="155" t="s">
        <v>43</v>
      </c>
      <c r="H66" s="157" t="n">
        <f>VLOOKUP($C$65:$C$79,'Вставить с 1С'!$A$1:$C$1000,3,0)</f>
        <v>0.8</v>
      </c>
      <c r="I66" s="235"/>
      <c r="J66" s="236"/>
      <c r="K66" s="167"/>
      <c r="L66" s="12"/>
      <c r="M66" s="8"/>
      <c r="N66" s="8"/>
      <c r="O66" s="8"/>
      <c r="P66" s="8"/>
      <c r="Q66" s="8"/>
      <c r="R66" s="8"/>
      <c r="S66" s="8"/>
    </row>
    <row r="67" spans="2:19">
      <c r="B67" s="137" t="n">
        <f ref="B67:B79" si="1" t="shared">B66+1</f>
        <v>3.0</v>
      </c>
      <c r="C67" s="149">
        <v>24158</v>
      </c>
      <c r="D67" s="55" t="s">
        <v>20</v>
      </c>
      <c r="E67" s="152" t="s">
        <v>308</v>
      </c>
      <c r="F67" s="87" t="s">
        <v>313</v>
      </c>
      <c r="G67" s="155" t="s">
        <v>43</v>
      </c>
      <c r="H67" s="157" t="n">
        <f>VLOOKUP($C$65:$C$79,'Вставить с 1С'!$A$1:$C$1000,3,0)</f>
        <v>0.8</v>
      </c>
      <c r="I67" s="235"/>
      <c r="J67" s="236"/>
      <c r="K67" s="167"/>
      <c r="L67" s="12"/>
      <c r="M67" s="8"/>
      <c r="N67" s="8"/>
      <c r="O67" s="8"/>
      <c r="P67" s="8"/>
      <c r="Q67" s="8"/>
      <c r="R67" s="8"/>
      <c r="S67" s="8"/>
    </row>
    <row r="68" spans="2:19">
      <c r="B68" s="137" t="n">
        <f si="1" t="shared"/>
        <v>4.0</v>
      </c>
      <c r="C68" s="149">
        <v>22844</v>
      </c>
      <c r="D68" s="55" t="s">
        <v>26</v>
      </c>
      <c r="E68" s="152" t="s">
        <v>308</v>
      </c>
      <c r="F68" s="160" t="s">
        <v>28</v>
      </c>
      <c r="G68" s="155" t="s">
        <v>43</v>
      </c>
      <c r="H68" s="157" t="n">
        <f>VLOOKUP($C$65:$C$79,'Вставить с 1С'!$A$1:$C$1000,3,0)</f>
        <v>0.8</v>
      </c>
      <c r="I68" s="235"/>
      <c r="J68" s="236"/>
      <c r="K68" s="167"/>
      <c r="L68" s="12"/>
      <c r="M68" s="8"/>
      <c r="N68" s="8"/>
      <c r="O68" s="8"/>
      <c r="P68" s="8"/>
      <c r="Q68" s="8"/>
      <c r="R68" s="8"/>
      <c r="S68" s="8"/>
    </row>
    <row r="69" spans="2:19">
      <c r="B69" s="137" t="n">
        <f si="1" t="shared"/>
        <v>5.0</v>
      </c>
      <c r="C69" s="149">
        <v>23547</v>
      </c>
      <c r="D69" s="55" t="s">
        <v>26</v>
      </c>
      <c r="E69" s="152" t="s">
        <v>42</v>
      </c>
      <c r="F69" s="160" t="s">
        <v>28</v>
      </c>
      <c r="G69" s="155" t="s">
        <v>43</v>
      </c>
      <c r="H69" s="157" t="n">
        <f>VLOOKUP($C$65:$C$79,'Вставить с 1С'!$A$1:$C$1000,3,0)</f>
        <v>0.8</v>
      </c>
      <c r="I69" s="235"/>
      <c r="J69" s="236"/>
      <c r="K69" s="167"/>
      <c r="L69" s="12"/>
      <c r="M69" s="8"/>
      <c r="N69" s="8"/>
      <c r="O69" s="8"/>
      <c r="P69" s="8"/>
      <c r="Q69" s="8"/>
      <c r="R69" s="8"/>
      <c r="S69" s="8"/>
    </row>
    <row r="70" spans="2:19">
      <c r="B70" s="137" t="n">
        <f si="1" t="shared"/>
        <v>6.0</v>
      </c>
      <c r="C70" s="149">
        <v>22843</v>
      </c>
      <c r="D70" s="55" t="s">
        <v>53</v>
      </c>
      <c r="E70" s="152" t="s">
        <v>308</v>
      </c>
      <c r="F70" s="160" t="s">
        <v>54</v>
      </c>
      <c r="G70" s="155" t="s">
        <v>43</v>
      </c>
      <c r="H70" s="157" t="n">
        <f>VLOOKUP($C$65:$C$79,'Вставить с 1С'!$A$1:$C$1000,3,0)</f>
        <v>0.8</v>
      </c>
      <c r="I70" s="235"/>
      <c r="J70" s="236"/>
      <c r="K70" s="167"/>
      <c r="L70" s="12"/>
      <c r="M70" s="8"/>
      <c r="N70" s="8"/>
      <c r="O70" s="8"/>
      <c r="P70" s="8"/>
      <c r="Q70" s="8"/>
      <c r="R70" s="8"/>
      <c r="S70" s="8"/>
    </row>
    <row r="71" spans="2:19">
      <c r="B71" s="137" t="n">
        <f si="1" t="shared"/>
        <v>7.0</v>
      </c>
      <c r="C71" s="149">
        <v>26819</v>
      </c>
      <c r="D71" s="55" t="s">
        <v>199</v>
      </c>
      <c r="E71" s="152" t="s">
        <v>308</v>
      </c>
      <c r="F71" s="160" t="s">
        <v>200</v>
      </c>
      <c r="G71" s="155" t="s">
        <v>43</v>
      </c>
      <c r="H71" s="157" t="n">
        <f>VLOOKUP($C$65:$C$79,'Вставить с 1С'!$A$1:$C$1000,3,0)</f>
        <v>0.8</v>
      </c>
      <c r="I71" s="235"/>
      <c r="J71" s="236"/>
      <c r="K71" s="167"/>
      <c r="L71" s="12"/>
      <c r="M71" s="8"/>
      <c r="N71" s="8"/>
      <c r="O71" s="8"/>
      <c r="P71" s="8"/>
      <c r="Q71" s="8"/>
      <c r="R71" s="8"/>
      <c r="S71" s="8"/>
    </row>
    <row r="72" spans="2:19">
      <c r="B72" s="137" t="n">
        <f si="1" t="shared"/>
        <v>8.0</v>
      </c>
      <c r="C72" s="149">
        <v>26818</v>
      </c>
      <c r="D72" s="55" t="s">
        <v>199</v>
      </c>
      <c r="E72" s="152" t="s">
        <v>42</v>
      </c>
      <c r="F72" s="160" t="s">
        <v>200</v>
      </c>
      <c r="G72" s="155" t="s">
        <v>43</v>
      </c>
      <c r="H72" s="157" t="n">
        <f>VLOOKUP($C$65:$C$79,'Вставить с 1С'!$A$1:$C$1000,3,0)</f>
        <v>0.8</v>
      </c>
      <c r="I72" s="235"/>
      <c r="J72" s="236"/>
      <c r="K72" s="167"/>
      <c r="L72" s="12"/>
      <c r="M72" s="8"/>
      <c r="N72" s="8"/>
      <c r="O72" s="8"/>
      <c r="P72" s="8"/>
      <c r="Q72" s="8"/>
      <c r="R72" s="8"/>
      <c r="S72" s="8"/>
    </row>
    <row r="73" spans="2:19">
      <c r="B73" s="137" t="n">
        <f si="1" t="shared"/>
        <v>9.0</v>
      </c>
      <c r="C73" s="149">
        <v>27886</v>
      </c>
      <c r="D73" s="55" t="s">
        <v>37</v>
      </c>
      <c r="E73" s="152" t="s">
        <v>42</v>
      </c>
      <c r="F73" s="160" t="s">
        <v>237</v>
      </c>
      <c r="G73" s="155" t="s">
        <v>43</v>
      </c>
      <c r="H73" s="157" t="n">
        <f>VLOOKUP($C$65:$C$79,'Вставить с 1С'!$A$1:$C$1000,3,0)</f>
        <v>0.8</v>
      </c>
      <c r="I73" s="235"/>
      <c r="J73" s="236"/>
      <c r="K73" s="167"/>
      <c r="L73" s="12"/>
      <c r="M73" s="8"/>
      <c r="N73" s="8"/>
      <c r="O73" s="8"/>
      <c r="P73" s="8"/>
      <c r="Q73" s="8"/>
      <c r="R73" s="8"/>
      <c r="S73" s="8"/>
    </row>
    <row r="74" spans="2:19">
      <c r="B74" s="137" t="n">
        <f si="1" t="shared"/>
        <v>10.0</v>
      </c>
      <c r="C74" s="149">
        <v>24769</v>
      </c>
      <c r="D74" s="55" t="s">
        <v>70</v>
      </c>
      <c r="E74" s="152" t="s">
        <v>308</v>
      </c>
      <c r="F74" s="160" t="s">
        <v>87</v>
      </c>
      <c r="G74" s="155" t="s">
        <v>43</v>
      </c>
      <c r="H74" s="157" t="n">
        <f>VLOOKUP($C$65:$C$79,'Вставить с 1С'!$A$1:$C$1000,3,0)</f>
        <v>0.8</v>
      </c>
      <c r="I74" s="235"/>
      <c r="J74" s="236"/>
      <c r="K74" s="167"/>
      <c r="L74" s="12"/>
      <c r="M74" s="8"/>
      <c r="N74" s="8"/>
      <c r="O74" s="8"/>
      <c r="P74" s="8"/>
      <c r="Q74" s="8"/>
      <c r="R74" s="8"/>
      <c r="S74" s="8"/>
    </row>
    <row r="75" spans="2:19">
      <c r="B75" s="137" t="n">
        <f si="1" t="shared"/>
        <v>11.0</v>
      </c>
      <c r="C75" s="149">
        <v>22850</v>
      </c>
      <c r="D75" s="55" t="s">
        <v>309</v>
      </c>
      <c r="E75" s="152" t="s">
        <v>308</v>
      </c>
      <c r="F75" s="160" t="s">
        <v>310</v>
      </c>
      <c r="G75" s="155" t="s">
        <v>43</v>
      </c>
      <c r="H75" s="157" t="n">
        <f>VLOOKUP($C$65:$C$79,'Вставить с 1С'!$A$1:$C$1000,3,0)</f>
        <v>0.8</v>
      </c>
      <c r="I75" s="235"/>
      <c r="J75" s="236"/>
      <c r="K75" s="167"/>
      <c r="L75" s="12"/>
      <c r="M75" s="8"/>
      <c r="N75" s="8"/>
      <c r="O75" s="8"/>
      <c r="P75" s="8"/>
      <c r="Q75" s="8"/>
      <c r="R75" s="8"/>
      <c r="S75" s="8"/>
    </row>
    <row r="76" spans="2:19">
      <c r="B76" s="137" t="n">
        <f si="1" t="shared"/>
        <v>12.0</v>
      </c>
      <c r="C76" s="149">
        <v>27577</v>
      </c>
      <c r="D76" s="55" t="s">
        <v>32</v>
      </c>
      <c r="E76" s="152" t="s">
        <v>42</v>
      </c>
      <c r="F76" s="160" t="s">
        <v>231</v>
      </c>
      <c r="G76" s="155" t="s">
        <v>43</v>
      </c>
      <c r="H76" s="157" t="n">
        <f>VLOOKUP($C$65:$C$79,'Вставить с 1С'!$A$1:$C$1000,3,0)</f>
        <v>0.8</v>
      </c>
      <c r="I76" s="235"/>
      <c r="J76" s="236"/>
      <c r="K76" s="167"/>
      <c r="L76" s="12"/>
      <c r="M76" s="8"/>
      <c r="N76" s="8"/>
      <c r="O76" s="8"/>
      <c r="P76" s="8"/>
      <c r="Q76" s="8"/>
      <c r="R76" s="8"/>
      <c r="S76" s="8"/>
    </row>
    <row r="77" spans="2:19">
      <c r="B77" s="137" t="n">
        <f si="1" t="shared"/>
        <v>13.0</v>
      </c>
      <c r="C77" s="149">
        <v>22842</v>
      </c>
      <c r="D77" s="55" t="s">
        <v>32</v>
      </c>
      <c r="E77" s="152" t="s">
        <v>308</v>
      </c>
      <c r="F77" s="160" t="s">
        <v>231</v>
      </c>
      <c r="G77" s="155" t="s">
        <v>43</v>
      </c>
      <c r="H77" s="157" t="n">
        <f>VLOOKUP($C$65:$C$79,'Вставить с 1С'!$A$1:$C$1000,3,0)</f>
        <v>0.8</v>
      </c>
      <c r="I77" s="235"/>
      <c r="J77" s="236"/>
      <c r="K77" s="167"/>
      <c r="L77" s="12"/>
      <c r="M77" s="8"/>
      <c r="N77" s="8"/>
      <c r="O77" s="8"/>
      <c r="P77" s="8"/>
      <c r="Q77" s="8"/>
      <c r="R77" s="8"/>
      <c r="S77" s="8"/>
    </row>
    <row r="78" spans="2:19">
      <c r="B78" s="137" t="n">
        <f si="1" t="shared"/>
        <v>14.0</v>
      </c>
      <c r="C78" s="149">
        <v>33406</v>
      </c>
      <c r="D78" s="55" t="s">
        <v>311</v>
      </c>
      <c r="E78" s="152" t="s">
        <v>27</v>
      </c>
      <c r="F78" s="160" t="s">
        <v>312</v>
      </c>
      <c r="G78" s="155" t="s">
        <v>43</v>
      </c>
      <c r="H78" s="157" t="n">
        <f>VLOOKUP($C$65:$C$79,'Вставить с 1С'!$A$1:$C$1000,3,0)</f>
        <v>0.8</v>
      </c>
      <c r="I78" s="235"/>
      <c r="J78" s="236"/>
      <c r="K78" s="167"/>
      <c r="L78" s="12"/>
      <c r="M78" s="8"/>
      <c r="N78" s="8"/>
      <c r="O78" s="8"/>
      <c r="P78" s="8"/>
      <c r="Q78" s="8"/>
      <c r="R78" s="8"/>
      <c r="S78" s="8"/>
    </row>
    <row ht="13.5" r="79" spans="2:19" thickBot="1">
      <c r="B79" s="138" t="n">
        <f si="1" t="shared"/>
        <v>15.0</v>
      </c>
      <c r="C79" s="150">
        <v>27862</v>
      </c>
      <c r="D79" s="70" t="s">
        <v>73</v>
      </c>
      <c r="E79" s="153" t="s">
        <v>36</v>
      </c>
      <c r="F79" s="161" t="s">
        <v>312</v>
      </c>
      <c r="G79" s="156" t="s">
        <v>43</v>
      </c>
      <c r="H79" s="159" t="n">
        <f>VLOOKUP($C$65:$C$79,'Вставить с 1С'!$A$1:$C$1000,3,0)</f>
        <v>0.8</v>
      </c>
      <c r="I79" s="237"/>
      <c r="J79" s="238"/>
      <c r="K79" s="167"/>
      <c r="L79" s="12"/>
      <c r="M79" s="8"/>
      <c r="N79" s="8"/>
      <c r="O79" s="8"/>
      <c r="P79" s="8"/>
      <c r="Q79" s="8"/>
      <c r="R79" s="8"/>
      <c r="S79" s="8"/>
    </row>
    <row ht="13.5" r="80" spans="2:19" thickBot="1">
      <c r="B80" s="22"/>
      <c r="C80" s="176"/>
      <c r="D80" s="29"/>
      <c r="E80" s="43"/>
      <c r="F80" s="177"/>
      <c r="G80" s="16"/>
      <c r="H80" s="16"/>
      <c r="I80" s="27"/>
      <c r="J80" s="27"/>
      <c r="K80" s="167"/>
      <c r="L80" s="12"/>
      <c r="M80" s="8"/>
      <c r="N80" s="8"/>
      <c r="O80" s="8"/>
      <c r="P80" s="8"/>
      <c r="Q80" s="8"/>
      <c r="R80" s="8"/>
      <c r="S80" s="8"/>
    </row>
    <row r="81" spans="2:20">
      <c r="B81" s="184" t="s">
        <v>85</v>
      </c>
      <c r="C81" s="185"/>
      <c r="D81" s="186"/>
      <c r="E81" s="126" t="s">
        <v>306</v>
      </c>
      <c r="F81" s="173"/>
      <c r="G81" s="174"/>
      <c r="H81" s="174"/>
      <c r="I81" s="175"/>
      <c r="J81" s="27"/>
      <c r="K81" s="167"/>
      <c r="L81" s="12"/>
      <c r="M81" s="8"/>
      <c r="N81" s="8"/>
      <c r="O81" s="8"/>
      <c r="P81" s="8"/>
      <c r="Q81" s="8"/>
      <c r="R81" s="8"/>
      <c r="S81" s="8"/>
    </row>
    <row r="82" spans="2:20">
      <c r="B82" s="181" t="s">
        <v>36</v>
      </c>
      <c r="C82" s="182"/>
      <c r="D82" s="183"/>
      <c r="E82" s="126" t="s">
        <v>304</v>
      </c>
      <c r="F82" s="173"/>
      <c r="G82" s="174"/>
      <c r="H82" s="174"/>
      <c r="I82" s="175"/>
      <c r="J82" s="27"/>
      <c r="K82" s="167"/>
      <c r="L82" s="12"/>
      <c r="M82" s="8"/>
      <c r="N82" s="8"/>
      <c r="O82" s="8"/>
      <c r="P82" s="8"/>
      <c r="Q82" s="8"/>
      <c r="R82" s="8"/>
      <c r="S82" s="8"/>
    </row>
    <row r="83" spans="2:20">
      <c r="B83" s="181" t="s">
        <v>27</v>
      </c>
      <c r="C83" s="182"/>
      <c r="D83" s="183"/>
      <c r="E83" s="126" t="s">
        <v>303</v>
      </c>
      <c r="F83" s="173"/>
      <c r="G83" s="174"/>
      <c r="H83" s="174"/>
      <c r="I83" s="175"/>
      <c r="J83" s="27"/>
      <c r="K83" s="167"/>
      <c r="L83" s="12"/>
      <c r="M83" s="8"/>
      <c r="N83" s="8"/>
      <c r="O83" s="8"/>
      <c r="P83" s="8"/>
      <c r="Q83" s="8"/>
      <c r="R83" s="8"/>
      <c r="S83" s="8"/>
    </row>
    <row ht="13.5" r="84" spans="2:20" thickBot="1">
      <c r="B84" s="239" t="s">
        <v>223</v>
      </c>
      <c r="C84" s="240"/>
      <c r="D84" s="241"/>
      <c r="E84" s="242" t="s">
        <v>305</v>
      </c>
      <c r="F84" s="243"/>
      <c r="G84" s="243"/>
      <c r="H84" s="243"/>
      <c r="I84" s="243"/>
      <c r="J84" s="27"/>
      <c r="K84" s="167"/>
      <c r="L84" s="12"/>
      <c r="M84" s="8"/>
      <c r="N84" s="8"/>
      <c r="O84" s="8"/>
      <c r="P84" s="8"/>
      <c r="Q84" s="8"/>
      <c r="R84" s="8"/>
      <c r="S84" s="8"/>
    </row>
    <row r="85" spans="2:20">
      <c r="B85" s="22"/>
      <c r="C85" s="77"/>
      <c r="D85" s="29"/>
      <c r="E85" s="43"/>
      <c r="F85" s="29"/>
      <c r="G85" s="16"/>
      <c r="H85" s="16"/>
      <c r="I85" s="27"/>
      <c r="J85" s="27"/>
      <c r="K85" s="167"/>
      <c r="L85" s="12"/>
      <c r="M85" s="8"/>
      <c r="N85" s="8"/>
      <c r="O85" s="8"/>
      <c r="P85" s="8"/>
      <c r="Q85" s="8"/>
      <c r="R85" s="8"/>
      <c r="S85" s="8"/>
    </row>
    <row r="86" spans="2:20">
      <c r="B86" s="22"/>
      <c r="C86" s="77"/>
      <c r="D86" s="29"/>
      <c r="E86" s="43"/>
      <c r="F86" s="29"/>
      <c r="G86" s="16"/>
      <c r="H86" s="16"/>
      <c r="I86" s="27"/>
      <c r="J86" s="27"/>
      <c r="K86" s="167"/>
      <c r="L86" s="12"/>
      <c r="M86" s="8"/>
      <c r="N86" s="8"/>
      <c r="O86" s="8"/>
      <c r="P86" s="8"/>
      <c r="Q86" s="8"/>
      <c r="R86" s="8"/>
      <c r="S86" s="8"/>
    </row>
    <row customHeight="1" ht="12" r="87" spans="2:20">
      <c r="B87" s="4"/>
      <c r="D87" s="195" t="s">
        <v>80</v>
      </c>
      <c r="E87" s="195"/>
      <c r="F87" s="195"/>
      <c r="G87" s="195"/>
      <c r="H87" s="195"/>
      <c r="I87" s="195"/>
      <c r="J87" s="195"/>
      <c r="M87" s="8"/>
      <c r="N87" s="8"/>
      <c r="O87" s="8"/>
      <c r="P87" s="8"/>
      <c r="Q87" s="8"/>
      <c r="R87" s="8"/>
      <c r="S87" s="8"/>
    </row>
    <row customHeight="1" ht="12" r="88" spans="2:20">
      <c r="B88" s="4"/>
      <c r="D88" s="195"/>
      <c r="E88" s="195"/>
      <c r="F88" s="195"/>
      <c r="G88" s="195"/>
      <c r="H88" s="195"/>
      <c r="I88" s="195"/>
      <c r="J88" s="195"/>
      <c r="M88" s="8"/>
      <c r="N88" s="8"/>
      <c r="O88" s="8"/>
      <c r="P88" s="8"/>
      <c r="Q88" s="8"/>
      <c r="R88" s="8"/>
      <c r="S88" s="8"/>
    </row>
    <row customHeight="1" ht="12" r="89" spans="2:20">
      <c r="B89" s="4"/>
      <c r="D89" s="195"/>
      <c r="E89" s="195"/>
      <c r="F89" s="195"/>
      <c r="G89" s="195"/>
      <c r="H89" s="195"/>
      <c r="I89" s="195"/>
      <c r="J89" s="195"/>
      <c r="M89" s="8"/>
      <c r="N89" s="8"/>
      <c r="O89" s="8"/>
      <c r="P89" s="8"/>
      <c r="Q89" s="8"/>
      <c r="R89" s="8"/>
      <c r="S89" s="8"/>
    </row>
    <row customHeight="1" ht="12" r="90" spans="2:20">
      <c r="B90" s="4"/>
      <c r="D90" s="195"/>
      <c r="E90" s="195"/>
      <c r="F90" s="195"/>
      <c r="G90" s="195"/>
      <c r="H90" s="195"/>
      <c r="I90" s="195"/>
      <c r="J90" s="195"/>
      <c r="M90" s="8"/>
      <c r="N90" s="8"/>
      <c r="O90" s="8"/>
      <c r="P90" s="8"/>
      <c r="Q90" s="8"/>
      <c r="R90" s="8"/>
      <c r="S90" s="8"/>
    </row>
    <row customHeight="1" ht="9" r="91" spans="2:20" thickBot="1">
      <c r="B91" s="4"/>
      <c r="E91" s="142"/>
      <c r="F91" s="24"/>
      <c r="G91" s="20"/>
      <c r="H91" s="20"/>
      <c r="I91" s="28"/>
      <c r="J91" s="28"/>
      <c r="K91" s="166"/>
      <c r="L91" s="89"/>
      <c r="M91" s="10"/>
      <c r="N91" s="10"/>
      <c r="O91" s="10"/>
      <c r="P91" s="10"/>
      <c r="Q91" s="10"/>
      <c r="R91" s="10"/>
      <c r="S91" s="10"/>
      <c r="T91" s="10"/>
    </row>
    <row customHeight="1" ht="12.75" r="92" spans="2:20">
      <c r="B92" s="187" t="s">
        <v>0</v>
      </c>
      <c r="C92" s="189" t="s">
        <v>5</v>
      </c>
      <c r="D92" s="189" t="s">
        <v>1</v>
      </c>
      <c r="E92" s="191" t="s">
        <v>40</v>
      </c>
      <c r="F92" s="189" t="s">
        <v>2</v>
      </c>
      <c r="G92" s="193" t="s">
        <v>39</v>
      </c>
      <c r="H92" s="53"/>
      <c r="I92" s="196" t="s">
        <v>38</v>
      </c>
      <c r="J92" s="197"/>
    </row>
    <row ht="13.5" r="93" spans="2:20" thickBot="1">
      <c r="B93" s="188"/>
      <c r="C93" s="190"/>
      <c r="D93" s="190"/>
      <c r="E93" s="192"/>
      <c r="F93" s="190"/>
      <c r="G93" s="194"/>
      <c r="H93" s="51"/>
      <c r="I93" s="52" t="s">
        <v>3</v>
      </c>
      <c r="J93" s="120" t="s">
        <v>4</v>
      </c>
    </row>
    <row ht="13.5" r="94" spans="2:20" thickBot="1">
      <c r="B94" s="54">
        <v>1</v>
      </c>
      <c r="C94" s="78">
        <v>47770</v>
      </c>
      <c r="D94" s="44" t="s">
        <v>242</v>
      </c>
      <c r="E94" s="39" t="s">
        <v>223</v>
      </c>
      <c r="F94" s="44" t="s">
        <v>243</v>
      </c>
      <c r="G94" s="17" t="s">
        <v>45</v>
      </c>
      <c r="H94" s="72" t="n">
        <f>VLOOKUP(C94,'Вставить с 1С'!$A$1:$C$1120,3,0)</f>
        <v>37.61</v>
      </c>
      <c r="I94" s="63" t="n">
        <f>H94*'КУРС!!!'!$B$4</f>
        <v>84.449494</v>
      </c>
      <c r="J94" s="93" t="n">
        <f>I94*K94</f>
        <v>295.573229</v>
      </c>
      <c r="K94" s="168">
        <v>3.5</v>
      </c>
    </row>
    <row r="95" spans="2:20">
      <c r="B95" s="54" t="n">
        <f>B94+1</f>
        <v>2.0</v>
      </c>
      <c r="C95" s="78">
        <v>34862</v>
      </c>
      <c r="D95" s="44" t="s">
        <v>72</v>
      </c>
      <c r="E95" s="39" t="s">
        <v>27</v>
      </c>
      <c r="F95" s="44" t="s">
        <v>226</v>
      </c>
      <c r="G95" s="17" t="s">
        <v>75</v>
      </c>
      <c r="H95" s="72" t="n">
        <f>VLOOKUP(C95,'Вставить с 1С'!$A$1:$C$1120,3,0)</f>
        <v>51.16</v>
      </c>
      <c r="I95" s="63" t="n">
        <f>H95*'КУРС!!!'!$B$4</f>
        <v>114.874664</v>
      </c>
      <c r="J95" s="198" t="n">
        <f>I95*K95</f>
        <v>314.18220604</v>
      </c>
      <c r="K95" s="168">
        <v>2.7349999999999999</v>
      </c>
    </row>
    <row r="96" spans="2:20">
      <c r="B96" s="54" t="n">
        <f ref="B96:B135" si="2" t="shared">B95+1</f>
        <v>3.0</v>
      </c>
      <c r="C96" s="73">
        <v>16352</v>
      </c>
      <c r="D96" s="44" t="s">
        <v>74</v>
      </c>
      <c r="E96" s="39" t="s">
        <v>27</v>
      </c>
      <c r="F96" s="44" t="s">
        <v>18</v>
      </c>
      <c r="G96" s="17" t="s">
        <v>75</v>
      </c>
      <c r="H96" s="72" t="n">
        <f>VLOOKUP(C96,'Вставить с 1С'!$A$1:$C$1120,3,0)</f>
        <v>51.16</v>
      </c>
      <c r="I96" s="118" t="n">
        <f>H96*'КУРС!!!'!$B$4</f>
        <v>114.874664</v>
      </c>
      <c r="J96" s="232"/>
      <c r="K96" s="168">
        <v>2.7346499999999998</v>
      </c>
      <c r="L96" s="8"/>
      <c r="M96" s="8"/>
      <c r="N96" s="8"/>
      <c r="O96" s="8"/>
      <c r="P96" s="8"/>
      <c r="Q96" s="8"/>
      <c r="R96" s="8"/>
      <c r="S96" s="8"/>
    </row>
    <row r="97" spans="2:19">
      <c r="B97" s="54" t="n">
        <f si="2" t="shared"/>
        <v>4.0</v>
      </c>
      <c r="C97" s="78">
        <v>36411</v>
      </c>
      <c r="D97" s="44" t="s">
        <v>73</v>
      </c>
      <c r="E97" s="39" t="s">
        <v>27</v>
      </c>
      <c r="F97" s="44" t="s">
        <v>259</v>
      </c>
      <c r="G97" s="17" t="s">
        <v>75</v>
      </c>
      <c r="H97" s="72" t="n">
        <f>VLOOKUP(C97,'Вставить с 1С'!$A$1:$C$1120,3,0)</f>
        <v>51.16</v>
      </c>
      <c r="I97" s="63" t="n">
        <f>H97*'КУРС!!!'!$B$4</f>
        <v>114.874664</v>
      </c>
      <c r="J97" s="232"/>
      <c r="K97" s="168">
        <v>2.7346499999999998</v>
      </c>
      <c r="L97" s="8"/>
      <c r="M97" s="8"/>
      <c r="N97" s="8"/>
      <c r="O97" s="8"/>
      <c r="P97" s="8"/>
      <c r="Q97" s="8"/>
      <c r="R97" s="8"/>
      <c r="S97" s="8"/>
    </row>
    <row r="98" spans="2:19">
      <c r="B98" s="54" t="n">
        <f si="2" t="shared"/>
        <v>5.0</v>
      </c>
      <c r="C98" s="78">
        <v>35036</v>
      </c>
      <c r="D98" s="44" t="s">
        <v>37</v>
      </c>
      <c r="E98" s="39" t="s">
        <v>27</v>
      </c>
      <c r="F98" s="44" t="s">
        <v>237</v>
      </c>
      <c r="G98" s="17" t="s">
        <v>75</v>
      </c>
      <c r="H98" s="72" t="n">
        <f>VLOOKUP(C98,'Вставить с 1С'!$A$1:$C$1120,3,0)</f>
        <v>51.16</v>
      </c>
      <c r="I98" s="63" t="n">
        <f>H98*'КУРС!!!'!$B$4</f>
        <v>114.874664</v>
      </c>
      <c r="J98" s="232"/>
      <c r="K98" s="168">
        <v>2.7346499999999998</v>
      </c>
      <c r="L98" s="8"/>
      <c r="M98" s="8"/>
      <c r="N98" s="8"/>
      <c r="O98" s="8"/>
      <c r="P98" s="8"/>
      <c r="Q98" s="8"/>
      <c r="R98" s="8"/>
      <c r="S98" s="8"/>
    </row>
    <row r="99" spans="2:19">
      <c r="B99" s="54" t="n">
        <f si="2" t="shared"/>
        <v>6.0</v>
      </c>
      <c r="C99" s="78">
        <v>36415</v>
      </c>
      <c r="D99" s="44" t="s">
        <v>76</v>
      </c>
      <c r="E99" s="39" t="s">
        <v>27</v>
      </c>
      <c r="F99" s="44" t="s">
        <v>238</v>
      </c>
      <c r="G99" s="17" t="s">
        <v>75</v>
      </c>
      <c r="H99" s="72" t="n">
        <f>VLOOKUP(C99,'Вставить с 1С'!$A$1:$C$1120,3,0)</f>
        <v>51.16</v>
      </c>
      <c r="I99" s="63" t="n">
        <f>H99*'КУРС!!!'!$B$4</f>
        <v>114.874664</v>
      </c>
      <c r="J99" s="232"/>
      <c r="K99" s="168">
        <v>2.7346499999999998</v>
      </c>
      <c r="L99" s="8"/>
      <c r="M99" s="8"/>
      <c r="N99" s="8"/>
      <c r="O99" s="8"/>
      <c r="P99" s="8"/>
      <c r="Q99" s="8"/>
      <c r="R99" s="8"/>
      <c r="S99" s="8"/>
    </row>
    <row r="100" spans="2:19">
      <c r="B100" s="54" t="n">
        <f si="2" t="shared"/>
        <v>7.0</v>
      </c>
      <c r="C100" s="78">
        <v>36418</v>
      </c>
      <c r="D100" s="44" t="s">
        <v>70</v>
      </c>
      <c r="E100" s="39" t="s">
        <v>36</v>
      </c>
      <c r="F100" s="44" t="s">
        <v>87</v>
      </c>
      <c r="G100" s="17" t="s">
        <v>75</v>
      </c>
      <c r="H100" s="72" t="n">
        <f>VLOOKUP(C100,'Вставить с 1С'!$A$1:$C$1120,3,0)</f>
        <v>51.16</v>
      </c>
      <c r="I100" s="63" t="n">
        <f>H100*'КУРС!!!'!$B$4</f>
        <v>114.874664</v>
      </c>
      <c r="J100" s="232"/>
      <c r="K100" s="168">
        <v>2.7346499999999998</v>
      </c>
      <c r="L100" s="8"/>
      <c r="M100" s="8"/>
      <c r="N100" s="8"/>
      <c r="O100" s="8"/>
      <c r="P100" s="8"/>
      <c r="Q100" s="8"/>
      <c r="R100" s="8"/>
      <c r="S100" s="8"/>
    </row>
    <row ht="13.5" r="101" spans="2:19" thickBot="1">
      <c r="B101" s="54" t="n">
        <f si="2" t="shared"/>
        <v>8.0</v>
      </c>
      <c r="C101" s="78">
        <v>16361</v>
      </c>
      <c r="D101" s="44" t="s">
        <v>70</v>
      </c>
      <c r="E101" s="39" t="s">
        <v>36</v>
      </c>
      <c r="F101" s="44" t="s">
        <v>87</v>
      </c>
      <c r="G101" s="17" t="s">
        <v>71</v>
      </c>
      <c r="H101" s="72" t="n">
        <f>VLOOKUP(C101,'Вставить с 1С'!$A$1:$C$1120,3,0)</f>
        <v>51.16</v>
      </c>
      <c r="I101" s="63" t="n">
        <f>H101*'КУРС!!!'!$B$4</f>
        <v>114.874664</v>
      </c>
      <c r="J101" s="199"/>
      <c r="K101" s="168">
        <v>2.7346499999999998</v>
      </c>
      <c r="L101" s="8"/>
      <c r="M101" s="8"/>
      <c r="N101" s="8"/>
      <c r="O101" s="8"/>
      <c r="P101" s="8"/>
      <c r="Q101" s="8"/>
      <c r="R101" s="8"/>
      <c r="S101" s="8"/>
    </row>
    <row r="102" spans="2:19">
      <c r="B102" s="54" t="n">
        <f si="2" t="shared"/>
        <v>9.0</v>
      </c>
      <c r="C102" s="78">
        <v>47879</v>
      </c>
      <c r="D102" s="44" t="s">
        <v>245</v>
      </c>
      <c r="E102" s="39" t="s">
        <v>223</v>
      </c>
      <c r="F102" s="44" t="s">
        <v>246</v>
      </c>
      <c r="G102" s="17" t="s">
        <v>45</v>
      </c>
      <c r="H102" s="72" t="n">
        <f>VLOOKUP(C102,'Вставить с 1С'!$A$1:$C$1120,3,0)</f>
        <v>41.37</v>
      </c>
      <c r="I102" s="63" t="n">
        <f>H102*'КУРС!!!'!$B$4</f>
        <v>92.892198</v>
      </c>
      <c r="J102" s="198" t="n">
        <f>I102*K102</f>
        <v>325.12269299999997</v>
      </c>
      <c r="K102" s="168">
        <v>3.5</v>
      </c>
    </row>
    <row ht="13.5" r="103" spans="2:19" thickBot="1">
      <c r="B103" s="54" t="n">
        <f si="2" t="shared"/>
        <v>10.0</v>
      </c>
      <c r="C103" s="78">
        <v>41614</v>
      </c>
      <c r="D103" s="44" t="s">
        <v>247</v>
      </c>
      <c r="E103" s="39" t="s">
        <v>85</v>
      </c>
      <c r="F103" s="44" t="s">
        <v>228</v>
      </c>
      <c r="G103" s="17" t="s">
        <v>45</v>
      </c>
      <c r="H103" s="72" t="n">
        <f>VLOOKUP(C103,'Вставить с 1С'!$A$1:$C$1120,3,0)</f>
        <v>41.37</v>
      </c>
      <c r="I103" s="118" t="n">
        <f>H103*'КУРС!!!'!$B$4</f>
        <v>92.892198</v>
      </c>
      <c r="J103" s="199"/>
      <c r="K103" s="168">
        <v>3.5</v>
      </c>
    </row>
    <row r="104" spans="2:19">
      <c r="B104" s="54" t="n">
        <f si="2" t="shared"/>
        <v>11.0</v>
      </c>
      <c r="C104" s="73">
        <v>28444</v>
      </c>
      <c r="D104" s="44" t="s">
        <v>46</v>
      </c>
      <c r="E104" s="39" t="s">
        <v>47</v>
      </c>
      <c r="F104" s="44" t="s">
        <v>48</v>
      </c>
      <c r="G104" s="17" t="s">
        <v>49</v>
      </c>
      <c r="H104" s="72" t="n">
        <f>VLOOKUP(C104,'Вставить с 1С'!$A$1:$C$1120,3,0)</f>
        <v>51.16</v>
      </c>
      <c r="I104" s="63" t="n">
        <f>H104*'КУРС!!!'!$B$4</f>
        <v>114.874664</v>
      </c>
      <c r="J104" s="198" t="n">
        <f>I104*K104</f>
        <v>331.298530976</v>
      </c>
      <c r="K104" s="168">
        <v>2.8839999999999999</v>
      </c>
    </row>
    <row r="105" spans="2:19">
      <c r="B105" s="54" t="n">
        <f si="2" t="shared"/>
        <v>12.0</v>
      </c>
      <c r="C105" s="78">
        <v>35139</v>
      </c>
      <c r="D105" s="44" t="s">
        <v>255</v>
      </c>
      <c r="E105" s="39" t="s">
        <v>27</v>
      </c>
      <c r="F105" s="44" t="s">
        <v>256</v>
      </c>
      <c r="G105" s="17" t="s">
        <v>49</v>
      </c>
      <c r="H105" s="72" t="n">
        <f>VLOOKUP(C105,'Вставить с 1С'!$A$1:$C$1120,3,0)</f>
        <v>51.16</v>
      </c>
      <c r="I105" s="63" t="n">
        <f>H105*'КУРС!!!'!$B$4</f>
        <v>114.874664</v>
      </c>
      <c r="J105" s="232"/>
      <c r="K105" s="168">
        <v>2.8839999999999999</v>
      </c>
      <c r="L105" s="8"/>
      <c r="M105" s="8"/>
      <c r="N105" s="8"/>
      <c r="O105" s="8"/>
      <c r="P105" s="8"/>
      <c r="Q105" s="8"/>
      <c r="R105" s="8"/>
      <c r="S105" s="8"/>
    </row>
    <row r="106" spans="2:19">
      <c r="B106" s="54" t="n">
        <f si="2" t="shared"/>
        <v>13.0</v>
      </c>
      <c r="C106" s="78">
        <v>36398</v>
      </c>
      <c r="D106" s="44" t="s">
        <v>77</v>
      </c>
      <c r="E106" s="39" t="s">
        <v>27</v>
      </c>
      <c r="F106" s="44" t="s">
        <v>86</v>
      </c>
      <c r="G106" s="17" t="s">
        <v>49</v>
      </c>
      <c r="H106" s="72" t="n">
        <f>VLOOKUP(C106,'Вставить с 1С'!$A$1:$C$1120,3,0)</f>
        <v>51.16</v>
      </c>
      <c r="I106" s="63" t="n">
        <f>H106*'КУРС!!!'!$B$4</f>
        <v>114.874664</v>
      </c>
      <c r="J106" s="232"/>
      <c r="K106" s="168">
        <v>2.8839999999999999</v>
      </c>
      <c r="L106" s="8"/>
      <c r="M106" s="8"/>
      <c r="N106" s="8"/>
      <c r="O106" s="8"/>
      <c r="P106" s="8"/>
      <c r="Q106" s="8"/>
      <c r="R106" s="8"/>
      <c r="S106" s="8"/>
    </row>
    <row r="107" spans="2:19">
      <c r="B107" s="54" t="n">
        <f si="2" t="shared"/>
        <v>14.0</v>
      </c>
      <c r="C107" s="78">
        <v>34865</v>
      </c>
      <c r="D107" s="44" t="s">
        <v>79</v>
      </c>
      <c r="E107" s="39" t="s">
        <v>27</v>
      </c>
      <c r="F107" s="44" t="s">
        <v>260</v>
      </c>
      <c r="G107" s="17" t="s">
        <v>49</v>
      </c>
      <c r="H107" s="72" t="n">
        <f>VLOOKUP(C107,'Вставить с 1С'!$A$1:$C$1120,3,0)</f>
        <v>51.16</v>
      </c>
      <c r="I107" s="63" t="n">
        <f>H107*'КУРС!!!'!$B$4</f>
        <v>114.874664</v>
      </c>
      <c r="J107" s="232"/>
      <c r="K107" s="168">
        <v>2.8839999999999999</v>
      </c>
      <c r="L107" s="8"/>
      <c r="M107" s="8"/>
      <c r="N107" s="8"/>
      <c r="O107" s="8"/>
      <c r="P107" s="8"/>
      <c r="Q107" s="8"/>
      <c r="R107" s="8"/>
      <c r="S107" s="8"/>
    </row>
    <row r="108" spans="2:19">
      <c r="B108" s="54" t="n">
        <f si="2" t="shared"/>
        <v>15.0</v>
      </c>
      <c r="C108" s="78">
        <v>29379</v>
      </c>
      <c r="D108" s="44" t="s">
        <v>270</v>
      </c>
      <c r="E108" s="39" t="s">
        <v>47</v>
      </c>
      <c r="F108" s="44" t="s">
        <v>271</v>
      </c>
      <c r="G108" s="79" t="s">
        <v>68</v>
      </c>
      <c r="H108" s="72" t="n">
        <f>VLOOKUP(C108,'Вставить с 1С'!$A$1:$C$1120,3,0)</f>
        <v>51.16</v>
      </c>
      <c r="I108" s="63" t="n">
        <f>H108*'КУРС!!!'!$B$4</f>
        <v>114.874664</v>
      </c>
      <c r="J108" s="232"/>
      <c r="K108" s="168">
        <v>2.8839999999999999</v>
      </c>
      <c r="L108" s="8"/>
      <c r="M108" s="8"/>
      <c r="N108" s="8"/>
      <c r="O108" s="8"/>
      <c r="P108" s="8"/>
      <c r="Q108" s="8"/>
      <c r="R108" s="8"/>
      <c r="S108" s="8"/>
    </row>
    <row r="109" spans="2:19">
      <c r="B109" s="54" t="n">
        <f si="2" t="shared"/>
        <v>16.0</v>
      </c>
      <c r="C109" s="78">
        <v>29380</v>
      </c>
      <c r="D109" s="44" t="s">
        <v>272</v>
      </c>
      <c r="E109" s="39" t="s">
        <v>47</v>
      </c>
      <c r="F109" s="44" t="s">
        <v>273</v>
      </c>
      <c r="G109" s="17" t="s">
        <v>49</v>
      </c>
      <c r="H109" s="72" t="n">
        <f>VLOOKUP(C109,'Вставить с 1С'!$A$1:$C$1120,3,0)</f>
        <v>51.16</v>
      </c>
      <c r="I109" s="63" t="n">
        <f>H109*'КУРС!!!'!$B$4</f>
        <v>114.874664</v>
      </c>
      <c r="J109" s="232"/>
      <c r="K109" s="168">
        <v>2.8839999999999999</v>
      </c>
      <c r="L109" s="8"/>
      <c r="M109" s="8"/>
      <c r="N109" s="8"/>
      <c r="O109" s="8"/>
      <c r="P109" s="8"/>
      <c r="Q109" s="8"/>
      <c r="R109" s="8"/>
      <c r="S109" s="8"/>
    </row>
    <row r="110" spans="2:19">
      <c r="B110" s="54" t="n">
        <f si="2" t="shared"/>
        <v>17.0</v>
      </c>
      <c r="C110" s="78">
        <v>36417</v>
      </c>
      <c r="D110" s="44" t="s">
        <v>255</v>
      </c>
      <c r="E110" s="39" t="s">
        <v>36</v>
      </c>
      <c r="F110" s="44" t="s">
        <v>256</v>
      </c>
      <c r="G110" s="17" t="s">
        <v>49</v>
      </c>
      <c r="H110" s="72" t="n">
        <f>VLOOKUP(C110,'Вставить с 1С'!$A$1:$C$1120,3,0)</f>
        <v>51.16</v>
      </c>
      <c r="I110" s="63" t="n">
        <f>H110*'КУРС!!!'!$B$4</f>
        <v>114.874664</v>
      </c>
      <c r="J110" s="232"/>
      <c r="K110" s="168">
        <v>2.8839999999999999</v>
      </c>
      <c r="L110" s="8"/>
      <c r="M110" s="8"/>
      <c r="N110" s="8"/>
      <c r="O110" s="8"/>
      <c r="P110" s="8"/>
      <c r="Q110" s="8"/>
      <c r="R110" s="8"/>
      <c r="S110" s="8"/>
    </row>
    <row r="111" spans="2:19">
      <c r="B111" s="54" t="n">
        <f si="2" t="shared"/>
        <v>18.0</v>
      </c>
      <c r="C111" s="78">
        <v>35535</v>
      </c>
      <c r="D111" s="44" t="s">
        <v>74</v>
      </c>
      <c r="E111" s="39" t="s">
        <v>36</v>
      </c>
      <c r="F111" s="44" t="s">
        <v>246</v>
      </c>
      <c r="G111" s="17" t="s">
        <v>49</v>
      </c>
      <c r="H111" s="72" t="n">
        <f>VLOOKUP(C111,'Вставить с 1С'!$A$1:$C$1120,3,0)</f>
        <v>51.16</v>
      </c>
      <c r="I111" s="63" t="n">
        <f>H111*'КУРС!!!'!$B$4</f>
        <v>114.874664</v>
      </c>
      <c r="J111" s="232"/>
      <c r="K111" s="168">
        <v>2.8839999999999999</v>
      </c>
      <c r="L111" s="8"/>
      <c r="M111" s="8"/>
      <c r="N111" s="8"/>
      <c r="O111" s="8"/>
      <c r="P111" s="8"/>
      <c r="Q111" s="8"/>
      <c r="R111" s="8"/>
      <c r="S111" s="8"/>
    </row>
    <row ht="13.5" r="112" spans="2:19" thickBot="1">
      <c r="B112" s="54" t="n">
        <f si="2" t="shared"/>
        <v>19.0</v>
      </c>
      <c r="C112" s="73">
        <v>16332</v>
      </c>
      <c r="D112" s="44" t="s">
        <v>77</v>
      </c>
      <c r="E112" s="39" t="s">
        <v>36</v>
      </c>
      <c r="F112" s="44" t="s">
        <v>78</v>
      </c>
      <c r="G112" s="17" t="s">
        <v>68</v>
      </c>
      <c r="H112" s="72" t="n">
        <f>VLOOKUP(C112,'Вставить с 1С'!$A$1:$C$1120,3,0)</f>
        <v>51.16</v>
      </c>
      <c r="I112" s="63" t="n">
        <f>H112*'КУРС!!!'!$B$4</f>
        <v>114.874664</v>
      </c>
      <c r="J112" s="199"/>
      <c r="K112" s="168">
        <v>2.8839999999999999</v>
      </c>
      <c r="L112" s="8"/>
      <c r="M112" s="8"/>
      <c r="N112" s="8"/>
      <c r="O112" s="8"/>
      <c r="P112" s="8"/>
      <c r="Q112" s="8"/>
      <c r="R112" s="8"/>
      <c r="S112" s="8"/>
    </row>
    <row ht="13.5" r="113" spans="2:19" thickBot="1">
      <c r="B113" s="54" t="n">
        <f si="2" t="shared"/>
        <v>20.0</v>
      </c>
      <c r="C113" s="78">
        <v>47880</v>
      </c>
      <c r="D113" s="44" t="s">
        <v>248</v>
      </c>
      <c r="E113" s="39" t="s">
        <v>27</v>
      </c>
      <c r="F113" s="44" t="s">
        <v>249</v>
      </c>
      <c r="G113" s="17" t="s">
        <v>254</v>
      </c>
      <c r="H113" s="72" t="n">
        <f>VLOOKUP(C113,'Вставить с 1С'!$A$1:$C$1120,3,0)</f>
        <v>58.14</v>
      </c>
      <c r="I113" s="118" t="n">
        <f>H113*'КУРС!!!'!$B$4</f>
        <v>130.54755600000001</v>
      </c>
      <c r="J113" s="119" t="n">
        <f>I113*K113</f>
        <v>357.0018740154</v>
      </c>
      <c r="K113" s="168">
        <v>2.7346499999999998</v>
      </c>
      <c r="L113" s="8"/>
      <c r="M113" s="8"/>
      <c r="N113" s="8"/>
      <c r="O113" s="8"/>
      <c r="P113" s="8"/>
      <c r="Q113" s="8"/>
      <c r="R113" s="8"/>
      <c r="S113" s="8"/>
    </row>
    <row r="114" spans="2:19">
      <c r="B114" s="54" t="n">
        <f si="2" t="shared"/>
        <v>21.0</v>
      </c>
      <c r="C114" s="73">
        <v>22839</v>
      </c>
      <c r="D114" s="44" t="s">
        <v>50</v>
      </c>
      <c r="E114" s="39" t="s">
        <v>27</v>
      </c>
      <c r="F114" s="44" t="s">
        <v>51</v>
      </c>
      <c r="G114" s="17" t="s">
        <v>52</v>
      </c>
      <c r="H114" s="72" t="n">
        <f>VLOOKUP(C114,'Вставить с 1С'!$A$1:$C$1120,3,0)</f>
        <v>47.19</v>
      </c>
      <c r="I114" s="63" t="n">
        <f>H114*'КУРС!!!'!$B$4</f>
        <v>105.960426</v>
      </c>
      <c r="J114" s="198" t="n">
        <f>I114*K114</f>
        <v>361.96081521599996</v>
      </c>
      <c r="K114" s="168">
        <v>3.4159999999999999</v>
      </c>
    </row>
    <row r="115" spans="2:19">
      <c r="B115" s="54" t="n">
        <f si="2" t="shared"/>
        <v>22.0</v>
      </c>
      <c r="C115" s="73">
        <v>17966</v>
      </c>
      <c r="D115" s="44" t="s">
        <v>82</v>
      </c>
      <c r="E115" s="39" t="s">
        <v>27</v>
      </c>
      <c r="F115" s="44" t="s">
        <v>57</v>
      </c>
      <c r="G115" s="17" t="s">
        <v>52</v>
      </c>
      <c r="H115" s="72" t="n">
        <f>VLOOKUP(C115,'Вставить с 1С'!$A$1:$C$1120,3,0)</f>
        <v>47.19</v>
      </c>
      <c r="I115" s="63" t="n">
        <f>H115*'КУРС!!!'!$B$4</f>
        <v>105.960426</v>
      </c>
      <c r="J115" s="232"/>
      <c r="K115" s="168">
        <v>3.4159999999999999</v>
      </c>
    </row>
    <row r="116" spans="2:19">
      <c r="B116" s="54" t="n">
        <f si="2" t="shared"/>
        <v>23.0</v>
      </c>
      <c r="C116" s="73">
        <v>25116</v>
      </c>
      <c r="D116" s="44" t="s">
        <v>64</v>
      </c>
      <c r="E116" s="39" t="s">
        <v>27</v>
      </c>
      <c r="F116" s="44" t="s">
        <v>65</v>
      </c>
      <c r="G116" s="17" t="s">
        <v>52</v>
      </c>
      <c r="H116" s="72" t="n">
        <f>VLOOKUP(C116,'Вставить с 1С'!$A$1:$C$1120,3,0)</f>
        <v>47.19</v>
      </c>
      <c r="I116" s="63" t="n">
        <f>H116*'КУРС!!!'!$B$4</f>
        <v>105.960426</v>
      </c>
      <c r="J116" s="232"/>
      <c r="K116" s="168">
        <v>3.4159999999999999</v>
      </c>
    </row>
    <row r="117" spans="2:19">
      <c r="B117" s="54" t="n">
        <f si="2" t="shared"/>
        <v>24.0</v>
      </c>
      <c r="C117" s="73">
        <v>16351</v>
      </c>
      <c r="D117" s="44" t="s">
        <v>69</v>
      </c>
      <c r="E117" s="39" t="s">
        <v>27</v>
      </c>
      <c r="F117" s="44" t="s">
        <v>18</v>
      </c>
      <c r="G117" s="17" t="s">
        <v>52</v>
      </c>
      <c r="H117" s="72" t="n">
        <f>VLOOKUP(C117,'Вставить с 1С'!$A$1:$C$1120,3,0)</f>
        <v>47.19</v>
      </c>
      <c r="I117" s="63" t="n">
        <f>H117*'КУРС!!!'!$B$4</f>
        <v>105.960426</v>
      </c>
      <c r="J117" s="232"/>
      <c r="K117" s="168">
        <v>3.4159999999999999</v>
      </c>
    </row>
    <row r="118" spans="2:19">
      <c r="B118" s="54" t="n">
        <f si="2" t="shared"/>
        <v>25.0</v>
      </c>
      <c r="C118" s="78">
        <v>29370</v>
      </c>
      <c r="D118" s="44" t="s">
        <v>250</v>
      </c>
      <c r="E118" s="39" t="s">
        <v>27</v>
      </c>
      <c r="F118" s="44" t="s">
        <v>251</v>
      </c>
      <c r="G118" s="17" t="s">
        <v>52</v>
      </c>
      <c r="H118" s="72" t="n">
        <f>VLOOKUP(C118,'Вставить с 1С'!$A$1:$C$1120,3,0)</f>
        <v>47.19</v>
      </c>
      <c r="I118" s="63" t="n">
        <f>H118*'КУРС!!!'!$B$4</f>
        <v>105.960426</v>
      </c>
      <c r="J118" s="232"/>
      <c r="K118" s="168">
        <v>3.4159999999999999</v>
      </c>
      <c r="L118" s="8"/>
      <c r="M118" s="8"/>
      <c r="N118" s="8"/>
      <c r="O118" s="8"/>
      <c r="P118" s="8"/>
      <c r="Q118" s="8"/>
      <c r="R118" s="8"/>
      <c r="S118" s="8"/>
    </row>
    <row ht="13.5" r="119" spans="2:19" thickBot="1">
      <c r="B119" s="54" t="n">
        <f si="2" t="shared"/>
        <v>26.0</v>
      </c>
      <c r="C119" s="78">
        <v>36497</v>
      </c>
      <c r="D119" s="44" t="s">
        <v>257</v>
      </c>
      <c r="E119" s="39" t="s">
        <v>27</v>
      </c>
      <c r="F119" s="44" t="s">
        <v>258</v>
      </c>
      <c r="G119" s="17" t="s">
        <v>52</v>
      </c>
      <c r="H119" s="72" t="n">
        <f>VLOOKUP(C119,'Вставить с 1С'!$A$1:$C$1120,3,0)</f>
        <v>47.19</v>
      </c>
      <c r="I119" s="63" t="n">
        <f>H119*'КУРС!!!'!$B$4</f>
        <v>105.960426</v>
      </c>
      <c r="J119" s="199"/>
      <c r="K119" s="168">
        <v>3.4159999999999999</v>
      </c>
      <c r="L119" s="8"/>
      <c r="M119" s="8"/>
      <c r="N119" s="8"/>
      <c r="O119" s="8"/>
      <c r="P119" s="8"/>
      <c r="Q119" s="8"/>
      <c r="R119" s="8"/>
      <c r="S119" s="8"/>
    </row>
    <row r="120" spans="2:19">
      <c r="B120" s="54" t="n">
        <f si="2" t="shared"/>
        <v>27.0</v>
      </c>
      <c r="C120" s="73">
        <v>16337</v>
      </c>
      <c r="D120" s="44" t="s">
        <v>55</v>
      </c>
      <c r="E120" s="39" t="s">
        <v>27</v>
      </c>
      <c r="F120" s="44" t="s">
        <v>56</v>
      </c>
      <c r="G120" s="17" t="s">
        <v>52</v>
      </c>
      <c r="H120" s="72" t="n">
        <f>VLOOKUP(C120,'Вставить с 1С'!$A$1:$C$1120,3,0)</f>
        <v>48.25</v>
      </c>
      <c r="I120" s="63" t="n">
        <f>H120*'КУРС!!!'!$B$4</f>
        <v>108.34055000000001</v>
      </c>
      <c r="J120" s="198" t="n">
        <f>I120*K120</f>
        <v>370.0913188</v>
      </c>
      <c r="K120" s="168">
        <v>3.4159999999999999</v>
      </c>
      <c r="L120" s="8"/>
      <c r="M120" s="8"/>
      <c r="N120" s="8"/>
      <c r="O120" s="8"/>
      <c r="P120" s="8"/>
      <c r="Q120" s="8"/>
      <c r="R120" s="8"/>
      <c r="S120" s="8"/>
    </row>
    <row r="121" spans="2:19">
      <c r="B121" s="54" t="n">
        <f si="2" t="shared"/>
        <v>28.0</v>
      </c>
      <c r="C121" s="73">
        <v>16334</v>
      </c>
      <c r="D121" s="44" t="s">
        <v>58</v>
      </c>
      <c r="E121" s="39" t="s">
        <v>27</v>
      </c>
      <c r="F121" s="44" t="s">
        <v>59</v>
      </c>
      <c r="G121" s="17" t="s">
        <v>52</v>
      </c>
      <c r="H121" s="72" t="n">
        <f>VLOOKUP(C121,'Вставить с 1С'!$A$1:$C$1120,3,0)</f>
        <v>48.25</v>
      </c>
      <c r="I121" s="63" t="n">
        <f>H121*'КУРС!!!'!$B$4</f>
        <v>108.34055000000001</v>
      </c>
      <c r="J121" s="232"/>
      <c r="K121" s="168">
        <v>3.4159999999999999</v>
      </c>
      <c r="L121" s="8"/>
      <c r="M121" s="8"/>
      <c r="N121" s="8"/>
      <c r="O121" s="8"/>
      <c r="P121" s="8"/>
      <c r="Q121" s="8"/>
      <c r="R121" s="8"/>
      <c r="S121" s="8"/>
    </row>
    <row r="122" spans="2:19">
      <c r="B122" s="54" t="n">
        <f si="2" t="shared"/>
        <v>29.0</v>
      </c>
      <c r="C122" s="73">
        <v>16353</v>
      </c>
      <c r="D122" s="44" t="s">
        <v>60</v>
      </c>
      <c r="E122" s="39" t="s">
        <v>27</v>
      </c>
      <c r="F122" s="44" t="s">
        <v>61</v>
      </c>
      <c r="G122" s="17" t="s">
        <v>52</v>
      </c>
      <c r="H122" s="72" t="n">
        <f>VLOOKUP(C122,'Вставить с 1С'!$A$1:$C$1120,3,0)</f>
        <v>48.25</v>
      </c>
      <c r="I122" s="63" t="n">
        <f>H122*'КУРС!!!'!$B$4</f>
        <v>108.34055000000001</v>
      </c>
      <c r="J122" s="232"/>
      <c r="K122" s="168">
        <v>3.4159999999999999</v>
      </c>
      <c r="L122" s="8"/>
      <c r="M122" s="8"/>
      <c r="N122" s="8"/>
      <c r="O122" s="8"/>
      <c r="P122" s="8"/>
      <c r="Q122" s="8"/>
      <c r="R122" s="8"/>
      <c r="S122" s="8"/>
    </row>
    <row r="123" spans="2:19">
      <c r="B123" s="54" t="n">
        <f si="2" t="shared"/>
        <v>30.0</v>
      </c>
      <c r="C123" s="73">
        <v>16338</v>
      </c>
      <c r="D123" s="44" t="s">
        <v>62</v>
      </c>
      <c r="E123" s="39" t="s">
        <v>27</v>
      </c>
      <c r="F123" s="44" t="s">
        <v>63</v>
      </c>
      <c r="G123" s="17" t="s">
        <v>52</v>
      </c>
      <c r="H123" s="72" t="n">
        <f>VLOOKUP(C123,'Вставить с 1С'!$A$1:$C$1120,3,0)</f>
        <v>48.25</v>
      </c>
      <c r="I123" s="63" t="n">
        <f>H123*'КУРС!!!'!$B$4</f>
        <v>108.34055000000001</v>
      </c>
      <c r="J123" s="232"/>
      <c r="K123" s="168">
        <v>3.4159999999999999</v>
      </c>
      <c r="L123" s="8"/>
      <c r="M123" s="8"/>
      <c r="N123" s="8"/>
      <c r="O123" s="8"/>
      <c r="P123" s="8"/>
      <c r="Q123" s="8"/>
      <c r="R123" s="8"/>
      <c r="S123" s="8"/>
    </row>
    <row customHeight="1" ht="12.75" r="124" spans="2:19">
      <c r="B124" s="54" t="n">
        <f si="2" t="shared"/>
        <v>31.0</v>
      </c>
      <c r="C124" s="73">
        <v>16333</v>
      </c>
      <c r="D124" s="44" t="s">
        <v>66</v>
      </c>
      <c r="E124" s="39" t="s">
        <v>27</v>
      </c>
      <c r="F124" s="44" t="s">
        <v>67</v>
      </c>
      <c r="G124" s="17" t="s">
        <v>52</v>
      </c>
      <c r="H124" s="72" t="n">
        <f>VLOOKUP(C124,'Вставить с 1С'!$A$1:$C$1120,3,0)</f>
        <v>48.25</v>
      </c>
      <c r="I124" s="63" t="n">
        <f>H124*'КУРС!!!'!$B$4</f>
        <v>108.34055000000001</v>
      </c>
      <c r="J124" s="232"/>
      <c r="K124" s="168">
        <v>3.4159999999999999</v>
      </c>
      <c r="L124" s="8"/>
      <c r="M124" s="8"/>
      <c r="N124" s="8"/>
      <c r="O124" s="8"/>
      <c r="P124" s="8"/>
      <c r="Q124" s="8"/>
      <c r="R124" s="8"/>
      <c r="S124" s="8"/>
    </row>
    <row ht="13.5" r="125" spans="2:19" thickBot="1">
      <c r="B125" s="54" t="n">
        <f si="2" t="shared"/>
        <v>32.0</v>
      </c>
      <c r="C125" s="78">
        <v>33776</v>
      </c>
      <c r="D125" s="44" t="s">
        <v>252</v>
      </c>
      <c r="E125" s="39" t="s">
        <v>27</v>
      </c>
      <c r="F125" s="44" t="s">
        <v>253</v>
      </c>
      <c r="G125" s="17" t="s">
        <v>52</v>
      </c>
      <c r="H125" s="72" t="n">
        <f>VLOOKUP(C125,'Вставить с 1С'!$A$1:$C$1120,3,0)</f>
        <v>48.25</v>
      </c>
      <c r="I125" s="63" t="n">
        <f>H125*'КУРС!!!'!$B$4</f>
        <v>108.34055000000001</v>
      </c>
      <c r="J125" s="199"/>
      <c r="K125" s="168">
        <v>3.4159999999999999</v>
      </c>
      <c r="L125" s="8"/>
      <c r="M125" s="8"/>
      <c r="N125" s="8"/>
      <c r="O125" s="8"/>
      <c r="P125" s="8"/>
      <c r="Q125" s="8"/>
      <c r="R125" s="8"/>
      <c r="S125" s="8"/>
    </row>
    <row ht="13.5" r="126" spans="2:19" thickBot="1">
      <c r="B126" s="54" t="n">
        <f si="2" t="shared"/>
        <v>33.0</v>
      </c>
      <c r="C126" s="78">
        <v>47881</v>
      </c>
      <c r="D126" s="44" t="s">
        <v>267</v>
      </c>
      <c r="E126" s="39" t="s">
        <v>268</v>
      </c>
      <c r="F126" s="44" t="s">
        <v>269</v>
      </c>
      <c r="G126" s="79" t="s">
        <v>68</v>
      </c>
      <c r="H126" s="72" t="n">
        <f>VLOOKUP(C126,'Вставить с 1С'!$A$1:$C$1120,3,0)</f>
        <v>58.14</v>
      </c>
      <c r="I126" s="63" t="n">
        <f>H126*'КУРС!!!'!$B$4</f>
        <v>130.54755600000001</v>
      </c>
      <c r="J126" s="93" t="n">
        <f>I126*K126</f>
        <v>376.49915150400005</v>
      </c>
      <c r="K126" s="168">
        <v>2.8839999999999999</v>
      </c>
      <c r="L126" s="8"/>
      <c r="M126" s="8"/>
      <c r="N126" s="8"/>
      <c r="O126" s="8"/>
      <c r="P126" s="8"/>
      <c r="Q126" s="8"/>
      <c r="R126" s="8"/>
      <c r="S126" s="8"/>
    </row>
    <row ht="13.5" r="127" spans="2:19" thickBot="1">
      <c r="B127" s="54" t="n">
        <f si="2" t="shared"/>
        <v>34.0</v>
      </c>
      <c r="C127" s="78">
        <v>47882</v>
      </c>
      <c r="D127" s="44" t="s">
        <v>248</v>
      </c>
      <c r="E127" s="39" t="s">
        <v>268</v>
      </c>
      <c r="F127" s="44" t="s">
        <v>249</v>
      </c>
      <c r="G127" s="79" t="s">
        <v>254</v>
      </c>
      <c r="H127" s="72" t="n">
        <f>VLOOKUP(C127,'Вставить с 1С'!$A$1:$C$1120,3,0)</f>
        <v>58.14</v>
      </c>
      <c r="I127" s="63" t="n">
        <f>H127*'КУРС!!!'!$B$4</f>
        <v>130.54755600000001</v>
      </c>
      <c r="J127" s="93" t="n">
        <f>I127*K127</f>
        <v>383.287624416</v>
      </c>
      <c r="K127" s="168">
        <v>2.9359999999999999</v>
      </c>
      <c r="L127" s="8"/>
      <c r="M127" s="8"/>
      <c r="N127" s="8"/>
      <c r="O127" s="8"/>
      <c r="P127" s="8"/>
      <c r="Q127" s="8"/>
      <c r="R127" s="8"/>
      <c r="S127" s="8"/>
    </row>
    <row r="128" spans="2:19">
      <c r="B128" s="54" t="n">
        <f si="2" t="shared"/>
        <v>35.0</v>
      </c>
      <c r="C128" s="78">
        <v>34650</v>
      </c>
      <c r="D128" s="44" t="s">
        <v>29</v>
      </c>
      <c r="E128" s="39" t="s">
        <v>261</v>
      </c>
      <c r="F128" s="44" t="s">
        <v>262</v>
      </c>
      <c r="G128" s="17" t="s">
        <v>75</v>
      </c>
      <c r="H128" s="72" t="n">
        <f>VLOOKUP(C128,'Вставить с 1С'!$A$1:$C$1120,3,0)</f>
        <v>68.17</v>
      </c>
      <c r="I128" s="63" t="n">
        <f>H128*'КУРС!!!'!$B$4</f>
        <v>153.068918</v>
      </c>
      <c r="J128" s="198" t="n">
        <f>I128*K128</f>
        <v>418.5899166087</v>
      </c>
      <c r="K128" s="168">
        <v>2.7346499999999998</v>
      </c>
      <c r="L128" s="8"/>
      <c r="M128" s="8"/>
      <c r="N128" s="8"/>
      <c r="O128" s="8"/>
      <c r="P128" s="8"/>
      <c r="Q128" s="8"/>
      <c r="R128" s="8"/>
      <c r="S128" s="8"/>
    </row>
    <row r="129" spans="2:19">
      <c r="B129" s="54" t="n">
        <f si="2" t="shared"/>
        <v>36.0</v>
      </c>
      <c r="C129" s="78">
        <v>42108</v>
      </c>
      <c r="D129" s="44" t="s">
        <v>72</v>
      </c>
      <c r="E129" s="39" t="s">
        <v>261</v>
      </c>
      <c r="F129" s="44" t="s">
        <v>226</v>
      </c>
      <c r="G129" s="17" t="s">
        <v>75</v>
      </c>
      <c r="H129" s="72" t="n">
        <f>VLOOKUP(C129,'Вставить с 1С'!$A$1:$C$1120,3,0)</f>
        <v>68.17</v>
      </c>
      <c r="I129" s="63" t="n">
        <f>H129*'КУРС!!!'!$B$4</f>
        <v>153.068918</v>
      </c>
      <c r="J129" s="232"/>
      <c r="K129" s="168">
        <v>2.7346499999999998</v>
      </c>
      <c r="L129" s="8"/>
      <c r="M129" s="8"/>
      <c r="N129" s="8"/>
      <c r="O129" s="8"/>
      <c r="P129" s="8"/>
      <c r="Q129" s="8"/>
      <c r="R129" s="8"/>
      <c r="S129" s="8"/>
    </row>
    <row r="130" spans="2:19">
      <c r="B130" s="54" t="n">
        <f si="2" t="shared"/>
        <v>37.0</v>
      </c>
      <c r="C130" s="78">
        <v>42570</v>
      </c>
      <c r="D130" s="44" t="s">
        <v>264</v>
      </c>
      <c r="E130" s="39" t="s">
        <v>263</v>
      </c>
      <c r="F130" s="44" t="s">
        <v>262</v>
      </c>
      <c r="G130" s="17" t="s">
        <v>75</v>
      </c>
      <c r="H130" s="72" t="n">
        <f>VLOOKUP(C130,'Вставить с 1С'!$A$1:$C$1120,3,0)</f>
        <v>68.17</v>
      </c>
      <c r="I130" s="63" t="n">
        <f>H130*'КУРС!!!'!$B$4</f>
        <v>153.068918</v>
      </c>
      <c r="J130" s="232"/>
      <c r="K130" s="168">
        <v>2.7346499999999998</v>
      </c>
      <c r="L130" s="8"/>
      <c r="M130" s="8"/>
      <c r="N130" s="8"/>
      <c r="O130" s="8"/>
      <c r="P130" s="8"/>
      <c r="Q130" s="8"/>
      <c r="R130" s="8"/>
      <c r="S130" s="8"/>
    </row>
    <row r="131" spans="2:19">
      <c r="B131" s="54" t="n">
        <f si="2" t="shared"/>
        <v>38.0</v>
      </c>
      <c r="C131" s="78">
        <v>42571</v>
      </c>
      <c r="D131" s="44" t="s">
        <v>265</v>
      </c>
      <c r="E131" s="39" t="s">
        <v>263</v>
      </c>
      <c r="F131" s="44" t="s">
        <v>226</v>
      </c>
      <c r="G131" s="17" t="s">
        <v>75</v>
      </c>
      <c r="H131" s="72" t="n">
        <f>VLOOKUP(C131,'Вставить с 1С'!$A$1:$C$1120,3,0)</f>
        <v>68.17</v>
      </c>
      <c r="I131" s="63" t="n">
        <f>H131*'КУРС!!!'!$B$4</f>
        <v>153.068918</v>
      </c>
      <c r="J131" s="232"/>
      <c r="K131" s="168">
        <v>2.7346499999999998</v>
      </c>
      <c r="L131" s="8"/>
      <c r="M131" s="8"/>
      <c r="N131" s="8"/>
      <c r="O131" s="8"/>
      <c r="P131" s="8"/>
      <c r="Q131" s="8"/>
      <c r="R131" s="8"/>
      <c r="S131" s="8"/>
    </row>
    <row r="132" spans="2:19">
      <c r="B132" s="54" t="n">
        <f si="2" t="shared"/>
        <v>39.0</v>
      </c>
      <c r="C132" s="78">
        <v>39048</v>
      </c>
      <c r="D132" s="44" t="s">
        <v>29</v>
      </c>
      <c r="E132" s="39" t="s">
        <v>266</v>
      </c>
      <c r="F132" s="44" t="s">
        <v>262</v>
      </c>
      <c r="G132" s="17" t="s">
        <v>75</v>
      </c>
      <c r="H132" s="72" t="n">
        <f>VLOOKUP(C132,'Вставить с 1С'!$A$1:$C$1120,3,0)</f>
        <v>68.17</v>
      </c>
      <c r="I132" s="63" t="n">
        <f>H132*'КУРС!!!'!$B$4</f>
        <v>153.068918</v>
      </c>
      <c r="J132" s="232"/>
      <c r="K132" s="168">
        <v>2.7346499999999998</v>
      </c>
      <c r="L132" s="8"/>
      <c r="M132" s="8"/>
      <c r="N132" s="8"/>
      <c r="O132" s="8"/>
      <c r="P132" s="8"/>
      <c r="Q132" s="8"/>
      <c r="R132" s="8"/>
      <c r="S132" s="8"/>
    </row>
    <row ht="13.5" r="133" spans="2:19" thickBot="1">
      <c r="B133" s="54" t="n">
        <f si="2" t="shared"/>
        <v>40.0</v>
      </c>
      <c r="C133" s="78">
        <v>42109</v>
      </c>
      <c r="D133" s="44" t="s">
        <v>72</v>
      </c>
      <c r="E133" s="39" t="s">
        <v>266</v>
      </c>
      <c r="F133" s="44" t="s">
        <v>226</v>
      </c>
      <c r="G133" s="17" t="s">
        <v>75</v>
      </c>
      <c r="H133" s="72" t="n">
        <f>VLOOKUP(C133,'Вставить с 1С'!$A$1:$C$1120,3,0)</f>
        <v>68.17</v>
      </c>
      <c r="I133" s="63" t="n">
        <f>H133*'КУРС!!!'!$B$4</f>
        <v>153.068918</v>
      </c>
      <c r="J133" s="199"/>
      <c r="K133" s="168">
        <v>2.7346499999999998</v>
      </c>
      <c r="L133" s="8"/>
      <c r="M133" s="8"/>
      <c r="N133" s="8"/>
      <c r="O133" s="8"/>
      <c r="P133" s="8"/>
      <c r="Q133" s="8"/>
      <c r="R133" s="8"/>
      <c r="S133" s="8"/>
    </row>
    <row r="134" spans="2:19">
      <c r="B134" s="54" t="n">
        <f si="2" t="shared"/>
        <v>41.0</v>
      </c>
      <c r="C134" s="78">
        <v>36422</v>
      </c>
      <c r="D134" s="123" t="s">
        <v>77</v>
      </c>
      <c r="E134" s="39" t="s">
        <v>36</v>
      </c>
      <c r="F134" s="44" t="s">
        <v>86</v>
      </c>
      <c r="G134" s="17" t="s">
        <v>49</v>
      </c>
      <c r="H134" s="72" t="n">
        <f>VLOOKUP(C134,'Вставить с 1С'!$A$1:$C$1120,3,0)</f>
        <v>51.16</v>
      </c>
      <c r="I134" s="63" t="n">
        <f>H134*'КУРС!!!'!$B$4</f>
        <v>114.874664</v>
      </c>
      <c r="J134" s="121" t="n">
        <f ref="J134:J135" si="3" t="shared">I134*K134</f>
        <v>331.298530976</v>
      </c>
      <c r="K134" s="168">
        <v>2.8839999999999999</v>
      </c>
      <c r="L134" s="8"/>
      <c r="M134" s="8"/>
      <c r="N134" s="8"/>
      <c r="O134" s="8"/>
      <c r="P134" s="8"/>
      <c r="Q134" s="8"/>
      <c r="R134" s="8"/>
      <c r="S134" s="8"/>
    </row>
    <row ht="13.5" r="135" spans="2:19" thickBot="1">
      <c r="B135" s="84" t="n">
        <f si="2" t="shared"/>
        <v>42.0</v>
      </c>
      <c r="C135" s="124">
        <v>36423</v>
      </c>
      <c r="D135" s="125" t="s">
        <v>79</v>
      </c>
      <c r="E135" s="40" t="s">
        <v>36</v>
      </c>
      <c r="F135" s="45" t="s">
        <v>260</v>
      </c>
      <c r="G135" s="19" t="s">
        <v>49</v>
      </c>
      <c r="H135" s="85" t="n">
        <f>VLOOKUP(C135,'Вставить с 1С'!$A$1:$C$1120,3,0)</f>
        <v>51.16</v>
      </c>
      <c r="I135" s="69" t="n">
        <f>H135*'КУРС!!!'!$B$4</f>
        <v>114.874664</v>
      </c>
      <c r="J135" s="122" t="n">
        <f si="3" t="shared"/>
        <v>331.298530976</v>
      </c>
      <c r="K135" s="168">
        <v>2.8839999999999999</v>
      </c>
      <c r="L135" s="8"/>
      <c r="M135" s="8"/>
      <c r="N135" s="8"/>
      <c r="O135" s="8"/>
      <c r="P135" s="8"/>
      <c r="Q135" s="8"/>
      <c r="R135" s="8"/>
      <c r="S135" s="8"/>
    </row>
    <row customHeight="1" ht="12.75" r="137" spans="2:19">
      <c r="C137" s="195" t="s">
        <v>314</v>
      </c>
      <c r="D137" s="195"/>
      <c r="E137" s="195"/>
      <c r="F137" s="195"/>
      <c r="G137" s="195"/>
      <c r="H137" s="195"/>
      <c r="I137" s="195"/>
      <c r="J137" s="195"/>
    </row>
    <row customHeight="1" ht="12.75" r="138" spans="2:19">
      <c r="C138" s="195"/>
      <c r="D138" s="195"/>
      <c r="E138" s="195"/>
      <c r="F138" s="195"/>
      <c r="G138" s="195"/>
      <c r="H138" s="195"/>
      <c r="I138" s="195"/>
      <c r="J138" s="195"/>
    </row>
    <row customHeight="1" ht="12.75" r="139" spans="2:19" thickBot="1">
      <c r="C139" s="195"/>
      <c r="D139" s="195"/>
      <c r="E139" s="195"/>
      <c r="F139" s="195"/>
      <c r="G139" s="195"/>
      <c r="H139" s="195"/>
      <c r="I139" s="195"/>
      <c r="J139" s="195"/>
    </row>
    <row r="140" spans="2:19">
      <c r="B140" s="206" t="s">
        <v>0</v>
      </c>
      <c r="C140" s="222" t="s">
        <v>5</v>
      </c>
      <c r="D140" s="222" t="s">
        <v>1</v>
      </c>
      <c r="E140" s="224" t="s">
        <v>40</v>
      </c>
      <c r="F140" s="222" t="s">
        <v>2</v>
      </c>
      <c r="G140" s="226" t="s">
        <v>44</v>
      </c>
      <c r="H140" s="135"/>
      <c r="I140" s="196" t="s">
        <v>38</v>
      </c>
      <c r="J140" s="197"/>
    </row>
    <row ht="13.5" r="141" spans="2:19" thickBot="1">
      <c r="B141" s="207"/>
      <c r="C141" s="223"/>
      <c r="D141" s="223"/>
      <c r="E141" s="225"/>
      <c r="F141" s="223"/>
      <c r="G141" s="227"/>
      <c r="H141" s="164"/>
      <c r="I141" s="220" t="s">
        <v>41</v>
      </c>
      <c r="J141" s="221"/>
    </row>
    <row r="142" spans="2:19">
      <c r="B142" s="136">
        <v>1</v>
      </c>
      <c r="C142" s="139">
        <v>47887</v>
      </c>
      <c r="D142" s="144" t="s">
        <v>267</v>
      </c>
      <c r="E142" s="145" t="s">
        <v>268</v>
      </c>
      <c r="F142" s="139" t="s">
        <v>269</v>
      </c>
      <c r="G142" s="154" t="s">
        <v>43</v>
      </c>
      <c r="H142" s="158" t="n">
        <f>VLOOKUP($C$142:$C$152,'Вставить с 1С'!$A$1:$C$1000,3,0)</f>
        <v>1.27</v>
      </c>
      <c r="I142" s="233" t="n">
        <f>H142*'КУРС!!!'!$B$4</f>
        <v>2.851658</v>
      </c>
      <c r="J142" s="234"/>
    </row>
    <row r="143" spans="2:19">
      <c r="B143" s="137" t="n">
        <f>B142+1</f>
        <v>2.0</v>
      </c>
      <c r="C143" s="140">
        <v>47888</v>
      </c>
      <c r="D143" s="55" t="s">
        <v>248</v>
      </c>
      <c r="E143" s="146" t="s">
        <v>268</v>
      </c>
      <c r="F143" s="140" t="s">
        <v>249</v>
      </c>
      <c r="G143" s="155" t="s">
        <v>43</v>
      </c>
      <c r="H143" s="157" t="n">
        <f>VLOOKUP($C$142:$C$152,'Вставить с 1С'!$A$1:$C$1000,3,0)</f>
        <v>1.27</v>
      </c>
      <c r="I143" s="235"/>
      <c r="J143" s="236"/>
    </row>
    <row ht="13.5" r="144" spans="2:19" thickBot="1">
      <c r="B144" s="137" t="n">
        <f ref="B144:B152" si="4" t="shared">B143+1</f>
        <v>3.0</v>
      </c>
      <c r="C144" s="140">
        <v>47883</v>
      </c>
      <c r="D144" s="55" t="s">
        <v>248</v>
      </c>
      <c r="E144" s="146" t="s">
        <v>27</v>
      </c>
      <c r="F144" s="140" t="s">
        <v>249</v>
      </c>
      <c r="G144" s="155" t="s">
        <v>43</v>
      </c>
      <c r="H144" s="157" t="n">
        <f>VLOOKUP($C$142:$C$152,'Вставить с 1С'!$A$1:$C$1000,3,0)</f>
        <v>1.27</v>
      </c>
      <c r="I144" s="237"/>
      <c r="J144" s="238"/>
    </row>
    <row ht="13.5" r="145" spans="2:19" thickBot="1">
      <c r="B145" s="137" t="n">
        <f si="4" t="shared"/>
        <v>4.0</v>
      </c>
      <c r="C145" s="140">
        <v>47916</v>
      </c>
      <c r="D145" s="55" t="s">
        <v>242</v>
      </c>
      <c r="E145" s="146" t="s">
        <v>42</v>
      </c>
      <c r="F145" s="140" t="s">
        <v>243</v>
      </c>
      <c r="G145" s="155" t="s">
        <v>43</v>
      </c>
      <c r="H145" s="157" t="n">
        <f>VLOOKUP($C$142:$C$152,'Вставить с 1С'!$A$1:$C$1000,3,0)</f>
        <v>1.28</v>
      </c>
      <c r="I145" s="244" t="n">
        <f>H145*'КУРС!!!'!$B$4</f>
        <v>2.8741120000000002</v>
      </c>
      <c r="J145" s="245"/>
    </row>
    <row r="146" spans="2:19">
      <c r="B146" s="137" t="n">
        <f si="4" t="shared"/>
        <v>5.0</v>
      </c>
      <c r="C146" s="140">
        <v>17669</v>
      </c>
      <c r="D146" s="55" t="s">
        <v>33</v>
      </c>
      <c r="E146" s="146" t="s">
        <v>308</v>
      </c>
      <c r="F146" s="140" t="s">
        <v>34</v>
      </c>
      <c r="G146" s="155" t="s">
        <v>43</v>
      </c>
      <c r="H146" s="157" t="n">
        <f>VLOOKUP($C$142:$C$152,'Вставить с 1С'!$A$1:$C$1000,3,0)</f>
        <v>0.8</v>
      </c>
      <c r="I146" s="233" t="n">
        <f>H146*'КУРС!!!'!$B$4</f>
        <v>1.7963200000000001</v>
      </c>
      <c r="J146" s="234"/>
    </row>
    <row ht="13.5" r="147" spans="2:19" thickBot="1">
      <c r="B147" s="137" t="n">
        <f si="4" t="shared"/>
        <v>6.0</v>
      </c>
      <c r="C147" s="140">
        <v>27986</v>
      </c>
      <c r="D147" s="55" t="s">
        <v>319</v>
      </c>
      <c r="E147" s="146" t="s">
        <v>308</v>
      </c>
      <c r="F147" s="140" t="s">
        <v>320</v>
      </c>
      <c r="G147" s="155" t="s">
        <v>43</v>
      </c>
      <c r="H147" s="157" t="n">
        <f>VLOOKUP($C$142:$C$152,'Вставить с 1С'!$A$1:$C$1000,3,0)</f>
        <v>0.8</v>
      </c>
      <c r="I147" s="237"/>
      <c r="J147" s="238"/>
    </row>
    <row r="148" spans="2:19">
      <c r="B148" s="137" t="n">
        <f si="4" t="shared"/>
        <v>7.0</v>
      </c>
      <c r="C148" s="140">
        <v>26833</v>
      </c>
      <c r="D148" s="55" t="s">
        <v>77</v>
      </c>
      <c r="E148" s="146" t="s">
        <v>308</v>
      </c>
      <c r="F148" s="140" t="s">
        <v>86</v>
      </c>
      <c r="G148" s="155" t="s">
        <v>43</v>
      </c>
      <c r="H148" s="157" t="n">
        <f>VLOOKUP($C$142:$C$152,'Вставить с 1С'!$A$1:$C$1000,3,0)</f>
        <v>0.89</v>
      </c>
      <c r="I148" s="233" t="n">
        <f>H148*'КУРС!!!'!$B$4</f>
        <v>1.9984060000000001</v>
      </c>
      <c r="J148" s="234"/>
    </row>
    <row r="149" spans="2:19">
      <c r="B149" s="137" t="n">
        <f si="4" t="shared"/>
        <v>8.0</v>
      </c>
      <c r="C149" s="140">
        <v>25117</v>
      </c>
      <c r="D149" s="55" t="s">
        <v>64</v>
      </c>
      <c r="E149" s="146" t="s">
        <v>308</v>
      </c>
      <c r="F149" s="140" t="s">
        <v>317</v>
      </c>
      <c r="G149" s="155" t="s">
        <v>43</v>
      </c>
      <c r="H149" s="157" t="n">
        <f>VLOOKUP($C$142:$C$152,'Вставить с 1С'!$A$1:$C$1000,3,0)</f>
        <v>0.89</v>
      </c>
      <c r="I149" s="235"/>
      <c r="J149" s="236"/>
    </row>
    <row r="150" spans="2:19">
      <c r="B150" s="137" t="n">
        <f si="4" t="shared"/>
        <v>9.0</v>
      </c>
      <c r="C150" s="140">
        <v>28298</v>
      </c>
      <c r="D150" s="55" t="s">
        <v>74</v>
      </c>
      <c r="E150" s="146" t="s">
        <v>42</v>
      </c>
      <c r="F150" s="140" t="s">
        <v>246</v>
      </c>
      <c r="G150" s="155" t="s">
        <v>43</v>
      </c>
      <c r="H150" s="157" t="n">
        <f>VLOOKUP($C$142:$C$152,'Вставить с 1С'!$A$1:$C$1000,3,0)</f>
        <v>0.89</v>
      </c>
      <c r="I150" s="235"/>
      <c r="J150" s="236"/>
    </row>
    <row ht="13.5" r="151" spans="2:19" thickBot="1">
      <c r="B151" s="137" t="n">
        <f si="4" t="shared"/>
        <v>10.0</v>
      </c>
      <c r="C151" s="140">
        <v>31996</v>
      </c>
      <c r="D151" s="55" t="s">
        <v>72</v>
      </c>
      <c r="E151" s="146" t="s">
        <v>36</v>
      </c>
      <c r="F151" s="140" t="s">
        <v>226</v>
      </c>
      <c r="G151" s="155" t="s">
        <v>43</v>
      </c>
      <c r="H151" s="157" t="n">
        <f>VLOOKUP($C$142:$C$152,'Вставить с 1С'!$A$1:$C$1000,3,0)</f>
        <v>0.89</v>
      </c>
      <c r="I151" s="237"/>
      <c r="J151" s="238"/>
    </row>
    <row ht="13.5" r="152" spans="2:19" thickBot="1">
      <c r="B152" s="138" t="n">
        <f si="4" t="shared"/>
        <v>11.0</v>
      </c>
      <c r="C152" s="141">
        <v>47794</v>
      </c>
      <c r="D152" s="67"/>
      <c r="E152" s="147" t="s">
        <v>308</v>
      </c>
      <c r="F152" s="141" t="s">
        <v>322</v>
      </c>
      <c r="G152" s="156" t="s">
        <v>318</v>
      </c>
      <c r="H152" s="159" t="n">
        <f>VLOOKUP($C$142:$C$152,'Вставить с 1С'!$A$1:$C$1000,3,0)</f>
        <v>0.6</v>
      </c>
      <c r="I152" s="244" t="n">
        <f>H152*'КУРС!!!'!$B$4</f>
        <v>1.34724</v>
      </c>
      <c r="J152" s="245"/>
    </row>
    <row ht="13.5" r="153" spans="2:19" thickBot="1"/>
    <row r="154" spans="2:19">
      <c r="B154" s="184" t="s">
        <v>8</v>
      </c>
      <c r="C154" s="185"/>
      <c r="D154" s="186"/>
      <c r="E154" s="126" t="s">
        <v>302</v>
      </c>
      <c r="F154" s="127"/>
      <c r="G154" s="128"/>
      <c r="H154" s="129"/>
      <c r="I154" s="130"/>
      <c r="J154" s="130"/>
      <c r="K154" s="169"/>
      <c r="L154" s="129"/>
      <c r="M154" s="129"/>
      <c r="N154" s="8"/>
      <c r="O154" s="8"/>
      <c r="P154" s="8"/>
      <c r="Q154" s="8"/>
      <c r="R154" s="8"/>
      <c r="S154" s="8"/>
    </row>
    <row r="155" spans="2:19">
      <c r="B155" s="181" t="s">
        <v>27</v>
      </c>
      <c r="C155" s="182"/>
      <c r="D155" s="183"/>
      <c r="E155" s="126" t="s">
        <v>303</v>
      </c>
      <c r="F155" s="127"/>
      <c r="G155" s="128"/>
      <c r="H155" s="129"/>
      <c r="I155" s="130"/>
      <c r="J155" s="130"/>
      <c r="K155" s="169"/>
      <c r="L155" s="129"/>
      <c r="M155" s="129"/>
      <c r="N155" s="8"/>
      <c r="O155" s="8"/>
      <c r="P155" s="8"/>
      <c r="Q155" s="8"/>
      <c r="R155" s="8"/>
      <c r="S155" s="8"/>
    </row>
    <row r="156" spans="2:19">
      <c r="B156" s="181" t="s">
        <v>36</v>
      </c>
      <c r="C156" s="182"/>
      <c r="D156" s="183"/>
      <c r="E156" s="126" t="s">
        <v>304</v>
      </c>
      <c r="F156" s="127"/>
      <c r="G156" s="128"/>
      <c r="H156" s="129"/>
      <c r="I156" s="130"/>
      <c r="J156" s="130"/>
      <c r="K156" s="169"/>
      <c r="L156" s="129"/>
      <c r="M156" s="129"/>
      <c r="N156" s="8"/>
      <c r="O156" s="8"/>
      <c r="P156" s="8"/>
      <c r="Q156" s="8"/>
      <c r="R156" s="8"/>
      <c r="S156" s="8"/>
    </row>
    <row r="157" spans="2:19">
      <c r="B157" s="181" t="s">
        <v>47</v>
      </c>
      <c r="C157" s="182"/>
      <c r="D157" s="183"/>
      <c r="E157" s="172" t="s">
        <v>304</v>
      </c>
      <c r="F157" s="127"/>
      <c r="G157" s="128"/>
      <c r="H157" s="129"/>
      <c r="I157" s="130"/>
      <c r="J157" s="130"/>
      <c r="K157" s="169"/>
      <c r="L157" s="129"/>
      <c r="M157" s="129"/>
      <c r="N157" s="8"/>
      <c r="O157" s="8"/>
      <c r="P157" s="8"/>
      <c r="Q157" s="8"/>
      <c r="R157" s="8"/>
      <c r="S157" s="8"/>
    </row>
    <row r="158" spans="2:19">
      <c r="B158" s="181" t="s">
        <v>268</v>
      </c>
      <c r="C158" s="182"/>
      <c r="D158" s="183"/>
      <c r="E158" s="172" t="s">
        <v>304</v>
      </c>
      <c r="F158" s="127"/>
      <c r="G158" s="128"/>
      <c r="H158" s="129"/>
      <c r="I158" s="130"/>
      <c r="J158" s="130"/>
      <c r="K158" s="169"/>
      <c r="L158" s="129"/>
      <c r="M158" s="129"/>
      <c r="N158" s="8"/>
      <c r="O158" s="8"/>
      <c r="P158" s="8"/>
      <c r="Q158" s="8"/>
      <c r="R158" s="8"/>
      <c r="S158" s="8"/>
    </row>
    <row r="159" spans="2:19">
      <c r="B159" s="181" t="s">
        <v>266</v>
      </c>
      <c r="C159" s="182"/>
      <c r="D159" s="183"/>
      <c r="E159" s="172" t="s">
        <v>303</v>
      </c>
      <c r="F159" s="127"/>
      <c r="G159" s="128"/>
      <c r="H159" s="129"/>
      <c r="I159" s="130"/>
      <c r="J159" s="130"/>
      <c r="K159" s="169"/>
      <c r="L159" s="129"/>
      <c r="M159" s="129"/>
      <c r="N159" s="8"/>
      <c r="O159" s="8"/>
      <c r="P159" s="8"/>
      <c r="Q159" s="8"/>
      <c r="R159" s="8"/>
      <c r="S159" s="8"/>
    </row>
    <row r="160" spans="2:19">
      <c r="B160" s="181" t="s">
        <v>263</v>
      </c>
      <c r="C160" s="182"/>
      <c r="D160" s="183"/>
      <c r="E160" s="172" t="s">
        <v>303</v>
      </c>
      <c r="F160" s="127"/>
      <c r="G160" s="128"/>
      <c r="H160" s="129"/>
      <c r="I160" s="130"/>
      <c r="J160" s="130"/>
      <c r="K160" s="169"/>
      <c r="L160" s="129"/>
      <c r="M160" s="129"/>
      <c r="N160" s="8"/>
      <c r="O160" s="8"/>
      <c r="P160" s="8"/>
      <c r="Q160" s="8"/>
      <c r="R160" s="8"/>
      <c r="S160" s="8"/>
    </row>
    <row r="161" spans="2:19">
      <c r="B161" s="181" t="s">
        <v>261</v>
      </c>
      <c r="C161" s="182"/>
      <c r="D161" s="183"/>
      <c r="E161" s="172" t="s">
        <v>303</v>
      </c>
      <c r="F161" s="127"/>
      <c r="G161" s="128"/>
      <c r="H161" s="129"/>
      <c r="I161" s="130"/>
      <c r="J161" s="130"/>
      <c r="K161" s="169"/>
      <c r="L161" s="129"/>
      <c r="M161" s="129"/>
      <c r="N161" s="8"/>
      <c r="O161" s="8"/>
      <c r="P161" s="8"/>
      <c r="Q161" s="8"/>
      <c r="R161" s="8"/>
      <c r="S161" s="8"/>
    </row>
    <row r="162" spans="2:19">
      <c r="B162" s="181" t="s">
        <v>223</v>
      </c>
      <c r="C162" s="182"/>
      <c r="D162" s="183"/>
      <c r="E162" s="126" t="s">
        <v>305</v>
      </c>
      <c r="F162" s="127"/>
      <c r="G162" s="128"/>
      <c r="H162" s="129"/>
      <c r="I162" s="130"/>
      <c r="J162" s="130"/>
      <c r="K162" s="169"/>
      <c r="L162" s="129"/>
      <c r="M162" s="129"/>
      <c r="N162" s="8"/>
      <c r="O162" s="8"/>
      <c r="P162" s="8"/>
      <c r="Q162" s="8"/>
      <c r="R162" s="8"/>
      <c r="S162" s="8"/>
    </row>
    <row ht="13.5" r="163" spans="2:19" thickBot="1">
      <c r="B163" s="228" t="s">
        <v>244</v>
      </c>
      <c r="C163" s="229"/>
      <c r="D163" s="230"/>
      <c r="E163" s="126" t="s">
        <v>302</v>
      </c>
      <c r="F163" s="127"/>
      <c r="G163" s="128"/>
      <c r="H163" s="129"/>
      <c r="I163" s="130"/>
      <c r="J163" s="130"/>
      <c r="K163" s="169"/>
      <c r="L163" s="129"/>
      <c r="M163" s="129"/>
      <c r="N163" s="8"/>
      <c r="O163" s="8"/>
      <c r="P163" s="8"/>
      <c r="Q163" s="8"/>
      <c r="R163" s="8"/>
      <c r="S163" s="8"/>
    </row>
    <row r="164" spans="2:19">
      <c r="B164" s="231"/>
      <c r="C164" s="231"/>
      <c r="D164" s="231"/>
      <c r="E164" s="128"/>
      <c r="F164" s="127"/>
      <c r="G164" s="128"/>
      <c r="H164" s="129"/>
      <c r="I164" s="130"/>
      <c r="J164" s="130"/>
      <c r="K164" s="169"/>
      <c r="L164" s="129"/>
      <c r="M164" s="129"/>
      <c r="N164" s="8"/>
      <c r="O164" s="8"/>
      <c r="P164" s="8"/>
      <c r="Q164" s="8"/>
      <c r="R164" s="8"/>
      <c r="S164" s="8"/>
    </row>
    <row r="165" spans="2:19">
      <c r="B165" s="8"/>
      <c r="C165" s="8"/>
      <c r="E165" s="128"/>
      <c r="F165" s="127"/>
      <c r="G165" s="128"/>
      <c r="H165" s="129"/>
      <c r="I165" s="130"/>
      <c r="J165" s="130"/>
      <c r="K165" s="169"/>
      <c r="L165" s="129"/>
      <c r="M165" s="129"/>
      <c r="N165" s="8"/>
      <c r="O165" s="8"/>
      <c r="P165" s="8"/>
      <c r="Q165" s="8"/>
      <c r="R165" s="8"/>
      <c r="S165" s="8"/>
    </row>
    <row r="166" spans="2:19">
      <c r="E166" s="131"/>
      <c r="F166" s="127"/>
      <c r="I166" s="81"/>
      <c r="J166" s="81"/>
      <c r="K166" s="170"/>
      <c r="L166" s="132"/>
      <c r="M166" s="133"/>
    </row>
  </sheetData>
  <sortState ref="B75:AD132">
    <sortCondition ref="H75:H132"/>
  </sortState>
  <mergeCells count="71">
    <mergeCell ref="I152:J152"/>
    <mergeCell ref="E140:E141"/>
    <mergeCell ref="F140:F141"/>
    <mergeCell ref="G140:G141"/>
    <mergeCell ref="I140:J140"/>
    <mergeCell ref="I141:J141"/>
    <mergeCell ref="I142:J144"/>
    <mergeCell ref="I146:J147"/>
    <mergeCell ref="I145:J145"/>
    <mergeCell ref="I148:J151"/>
    <mergeCell ref="I65:J79"/>
    <mergeCell ref="C137:J139"/>
    <mergeCell ref="B81:D81"/>
    <mergeCell ref="B82:D82"/>
    <mergeCell ref="B83:D83"/>
    <mergeCell ref="B84:D84"/>
    <mergeCell ref="E84:I84"/>
    <mergeCell ref="B163:D163"/>
    <mergeCell ref="B164:D164"/>
    <mergeCell ref="J114:J119"/>
    <mergeCell ref="J104:J112"/>
    <mergeCell ref="J95:J101"/>
    <mergeCell ref="J120:J125"/>
    <mergeCell ref="J128:J133"/>
    <mergeCell ref="B158:D158"/>
    <mergeCell ref="B159:D159"/>
    <mergeCell ref="B160:D160"/>
    <mergeCell ref="B161:D161"/>
    <mergeCell ref="B162:D162"/>
    <mergeCell ref="B157:D157"/>
    <mergeCell ref="B140:B141"/>
    <mergeCell ref="C140:C141"/>
    <mergeCell ref="D140:D141"/>
    <mergeCell ref="I63:J63"/>
    <mergeCell ref="I64:J64"/>
    <mergeCell ref="B63:B64"/>
    <mergeCell ref="D63:D64"/>
    <mergeCell ref="E63:E64"/>
    <mergeCell ref="F63:F64"/>
    <mergeCell ref="G63:G64"/>
    <mergeCell ref="C63:C64"/>
    <mergeCell ref="C59:J61"/>
    <mergeCell ref="J22:J25"/>
    <mergeCell ref="J26:J33"/>
    <mergeCell ref="J35:J36"/>
    <mergeCell ref="J55:J56"/>
    <mergeCell ref="J37:J41"/>
    <mergeCell ref="J43:J49"/>
    <mergeCell ref="J50:J54"/>
    <mergeCell ref="G18:G19"/>
    <mergeCell ref="B18:B19"/>
    <mergeCell ref="D18:D19"/>
    <mergeCell ref="E18:E19"/>
    <mergeCell ref="F18:F19"/>
    <mergeCell ref="C18:C19"/>
    <mergeCell ref="K12:T13"/>
    <mergeCell ref="B156:D156"/>
    <mergeCell ref="B155:D155"/>
    <mergeCell ref="B154:D154"/>
    <mergeCell ref="B92:B93"/>
    <mergeCell ref="D92:D93"/>
    <mergeCell ref="E92:E93"/>
    <mergeCell ref="F92:F93"/>
    <mergeCell ref="G92:G93"/>
    <mergeCell ref="C92:C93"/>
    <mergeCell ref="D87:J90"/>
    <mergeCell ref="I92:J92"/>
    <mergeCell ref="J102:J103"/>
    <mergeCell ref="D15:J17"/>
    <mergeCell ref="G13:H13"/>
    <mergeCell ref="I18:J18"/>
  </mergeCells>
  <printOptions horizontalCentered="1"/>
  <pageMargins bottom="0.39370078740157483" footer="0.51181102362204722" header="0.51181102362204722" left="0.23622047244094491" right="0.23622047244094491" top="0.39370078740157483"/>
  <pageSetup orientation="portrait" paperSize="9" r:id="rId1" scale="61"/>
  <rowBreaks count="1" manualBreakCount="1">
    <brk id="85" man="1" max="11"/>
  </rowBreaks>
  <ignoredErrors>
    <ignoredError numberStoredAsText="1" sqref="D115"/>
  </ignoredErrors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C40"/>
  <sheetViews>
    <sheetView workbookViewId="0">
      <selection activeCell="B4" sqref="B4"/>
    </sheetView>
  </sheetViews>
  <sheetFormatPr defaultRowHeight="11.25"/>
  <cols>
    <col min="2" max="2" bestFit="true" customWidth="true" width="24.1640625" collapsed="true"/>
  </cols>
  <sheetData>
    <row ht="15.75" r="3" spans="1:2">
      <c r="B3" s="3" t="s">
        <v>7</v>
      </c>
    </row>
    <row ht="14.25" r="4" spans="1:2">
      <c r="A4" s="2"/>
      <c r="B4" s="179" t="n">
        <v>2.2454</v>
      </c>
    </row>
    <row ht="14.25" r="40" spans="2:2">
      <c r="B40" s="179"/>
    </row>
  </sheetData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54"/>
  <sheetViews>
    <sheetView topLeftCell="A124" workbookViewId="0">
      <selection activeCell="A132" sqref="A132"/>
    </sheetView>
  </sheetViews>
  <sheetFormatPr defaultRowHeight="11.25"/>
  <cols>
    <col min="1" max="1" customWidth="true" style="38" width="9.33203125" collapsed="true"/>
    <col min="2" max="2" bestFit="true" customWidth="true" style="38" width="91.0" collapsed="true"/>
    <col min="3" max="3" bestFit="true" customWidth="true" style="38" width="11.6640625" collapsed="true"/>
  </cols>
  <sheetData>
    <row customFormat="1" customHeight="1" ht="11.25" r="1" s="38" spans="1:3">
      <c r="A1" s="33" t="s">
        <v>5</v>
      </c>
      <c r="B1" s="33" t="s">
        <v>106</v>
      </c>
      <c r="C1" s="33"/>
    </row>
    <row customFormat="1" customHeight="1" ht="11.25" r="2" s="38" spans="1:3">
      <c r="A2" s="246"/>
      <c r="B2" s="246"/>
      <c r="C2" s="246"/>
    </row>
    <row customFormat="1" customHeight="1" ht="11.25" r="3" s="38" spans="1:3">
      <c r="A3" s="246"/>
      <c r="B3" s="246"/>
      <c r="C3" s="246"/>
    </row>
    <row customFormat="1" customHeight="1" ht="11.25" r="4" s="38" spans="1:3">
      <c r="A4" s="34">
        <v>22832</v>
      </c>
      <c r="B4" s="35" t="s">
        <v>107</v>
      </c>
      <c r="C4" s="36">
        <v>41.89</v>
      </c>
    </row>
    <row customFormat="1" customHeight="1" ht="11.25" r="5" s="38" spans="1:3">
      <c r="A5" s="34">
        <v>15175</v>
      </c>
      <c r="B5" s="35" t="s">
        <v>108</v>
      </c>
      <c r="C5" s="36">
        <v>37.79</v>
      </c>
    </row>
    <row customFormat="1" customHeight="1" ht="11.25" r="6" s="38" spans="1:3">
      <c r="A6" s="34">
        <v>15176</v>
      </c>
      <c r="B6" s="35" t="s">
        <v>109</v>
      </c>
      <c r="C6" s="36">
        <v>37.79</v>
      </c>
    </row>
    <row customFormat="1" customHeight="1" ht="11.25" r="7" s="38" spans="1:3">
      <c r="A7" s="34">
        <v>15177</v>
      </c>
      <c r="B7" s="35" t="s">
        <v>110</v>
      </c>
      <c r="C7" s="36">
        <v>39.65</v>
      </c>
    </row>
    <row customFormat="1" customHeight="1" ht="11.25" r="8" s="38" spans="1:3">
      <c r="A8" s="34">
        <v>15178</v>
      </c>
      <c r="B8" s="35" t="s">
        <v>111</v>
      </c>
      <c r="C8" s="36">
        <v>39.65</v>
      </c>
    </row>
    <row customFormat="1" customHeight="1" ht="11.25" r="9" s="38" spans="1:3">
      <c r="A9" s="34">
        <v>15187</v>
      </c>
      <c r="B9" s="35" t="s">
        <v>112</v>
      </c>
      <c r="C9" s="36">
        <v>41.89</v>
      </c>
    </row>
    <row customFormat="1" customHeight="1" ht="11.25" r="10" s="38" spans="1:3">
      <c r="A10" s="34">
        <v>15179</v>
      </c>
      <c r="B10" s="35" t="s">
        <v>113</v>
      </c>
      <c r="C10" s="36">
        <v>39.65</v>
      </c>
    </row>
    <row customFormat="1" customHeight="1" ht="11.25" r="11" s="38" spans="1:3">
      <c r="A11" s="34">
        <v>15180</v>
      </c>
      <c r="B11" s="35" t="s">
        <v>114</v>
      </c>
      <c r="C11" s="36">
        <v>39.65</v>
      </c>
    </row>
    <row customFormat="1" customHeight="1" ht="11.25" r="12" s="38" spans="1:3">
      <c r="A12" s="34">
        <v>15181</v>
      </c>
      <c r="B12" s="35" t="s">
        <v>115</v>
      </c>
      <c r="C12" s="36">
        <v>41.89</v>
      </c>
    </row>
    <row customFormat="1" customHeight="1" ht="11.25" r="13" s="38" spans="1:3">
      <c r="A13" s="34">
        <v>15182</v>
      </c>
      <c r="B13" s="35" t="s">
        <v>116</v>
      </c>
      <c r="C13" s="36">
        <v>38.47</v>
      </c>
    </row>
    <row customFormat="1" customHeight="1" ht="11.25" r="14" s="38" spans="1:3">
      <c r="A14" s="34">
        <v>15183</v>
      </c>
      <c r="B14" s="35" t="s">
        <v>117</v>
      </c>
      <c r="C14" s="36">
        <v>38.47</v>
      </c>
    </row>
    <row customFormat="1" customHeight="1" ht="11.25" r="15" s="38" spans="1:3">
      <c r="A15" s="34">
        <v>17742</v>
      </c>
      <c r="B15" s="35" t="s">
        <v>118</v>
      </c>
      <c r="C15" s="36">
        <v>39.65</v>
      </c>
    </row>
    <row customFormat="1" customHeight="1" ht="11.25" r="16" s="38" spans="1:3">
      <c r="A16" s="34">
        <v>26441</v>
      </c>
      <c r="B16" s="35" t="s">
        <v>119</v>
      </c>
      <c r="C16" s="36">
        <v>39.65</v>
      </c>
    </row>
    <row customFormat="1" customHeight="1" ht="11.25" r="17" s="38" spans="1:3">
      <c r="A17" s="34">
        <v>17700</v>
      </c>
      <c r="B17" s="35" t="s">
        <v>120</v>
      </c>
      <c r="C17" s="36">
        <v>39.65</v>
      </c>
    </row>
    <row customFormat="1" customHeight="1" ht="11.25" r="18" s="38" spans="1:3">
      <c r="A18" s="34">
        <v>15185</v>
      </c>
      <c r="B18" s="35" t="s">
        <v>121</v>
      </c>
      <c r="C18" s="36">
        <v>41.89</v>
      </c>
    </row>
    <row customFormat="1" customHeight="1" ht="11.25" r="19" s="38" spans="1:3">
      <c r="A19" s="34">
        <v>15186</v>
      </c>
      <c r="B19" s="35" t="s">
        <v>122</v>
      </c>
      <c r="C19" s="36">
        <v>41.89</v>
      </c>
    </row>
    <row customFormat="1" customHeight="1" ht="11.25" r="20" s="38" spans="1:3">
      <c r="A20" s="34">
        <v>17699</v>
      </c>
      <c r="B20" s="35" t="s">
        <v>123</v>
      </c>
      <c r="C20" s="36">
        <v>39.65</v>
      </c>
    </row>
    <row customFormat="1" customHeight="1" ht="11.25" r="21" s="38" spans="1:3">
      <c r="A21" s="246"/>
      <c r="B21" s="246"/>
      <c r="C21" s="246"/>
    </row>
    <row customFormat="1" customHeight="1" ht="11.25" r="22" s="38" spans="1:3">
      <c r="A22" s="34">
        <v>35333</v>
      </c>
      <c r="B22" s="35" t="s">
        <v>124</v>
      </c>
      <c r="C22" s="36">
        <v>45.05</v>
      </c>
    </row>
    <row customFormat="1" customHeight="1" ht="11.25" r="23" s="38" spans="1:3">
      <c r="A23" s="34">
        <v>47769</v>
      </c>
      <c r="B23" s="35" t="s">
        <v>201</v>
      </c>
      <c r="C23" s="36">
        <v>37.61</v>
      </c>
    </row>
    <row customFormat="1" customHeight="1" ht="11.25" r="24" s="38" spans="1:3">
      <c r="A24" s="34">
        <v>29232</v>
      </c>
      <c r="B24" s="35" t="s">
        <v>125</v>
      </c>
      <c r="C24" s="36">
        <v>40.64</v>
      </c>
    </row>
    <row customFormat="1" customHeight="1" ht="11.25" r="25" s="38" spans="1:3">
      <c r="A25" s="34">
        <v>29233</v>
      </c>
      <c r="B25" s="35" t="s">
        <v>126</v>
      </c>
      <c r="C25" s="36">
        <v>40.64</v>
      </c>
    </row>
    <row customFormat="1" customHeight="1" ht="11.25" r="26" s="38" spans="1:3">
      <c r="A26" s="34">
        <v>35334</v>
      </c>
      <c r="B26" s="35" t="s">
        <v>127</v>
      </c>
      <c r="C26" s="36">
        <v>42.63</v>
      </c>
    </row>
    <row customFormat="1" customHeight="1" ht="11.25" r="27" s="38" spans="1:3">
      <c r="A27" s="34">
        <v>35335</v>
      </c>
      <c r="B27" s="35" t="s">
        <v>128</v>
      </c>
      <c r="C27" s="36">
        <v>42.63</v>
      </c>
    </row>
    <row customFormat="1" customHeight="1" ht="11.25" r="28" s="38" spans="1:3">
      <c r="A28" s="34">
        <v>35170</v>
      </c>
      <c r="B28" s="35" t="s">
        <v>129</v>
      </c>
      <c r="C28" s="36">
        <v>45.05</v>
      </c>
    </row>
    <row customFormat="1" customHeight="1" ht="11.25" r="29" s="38" spans="1:3">
      <c r="A29" s="34">
        <v>35336</v>
      </c>
      <c r="B29" s="35" t="s">
        <v>130</v>
      </c>
      <c r="C29" s="36">
        <v>42.63</v>
      </c>
    </row>
    <row customFormat="1" customHeight="1" ht="11.25" r="30" s="38" spans="1:3">
      <c r="A30" s="34">
        <v>29234</v>
      </c>
      <c r="B30" s="35" t="s">
        <v>131</v>
      </c>
      <c r="C30" s="36">
        <v>42.63</v>
      </c>
    </row>
    <row customFormat="1" customHeight="1" ht="11.25" r="31" s="38" spans="1:3">
      <c r="A31" s="34">
        <v>29235</v>
      </c>
      <c r="B31" s="35" t="s">
        <v>132</v>
      </c>
      <c r="C31" s="36">
        <v>45.05</v>
      </c>
    </row>
    <row customFormat="1" customHeight="1" ht="11.25" r="32" s="38" spans="1:3">
      <c r="A32" s="34">
        <v>47770</v>
      </c>
      <c r="B32" s="35" t="s">
        <v>202</v>
      </c>
      <c r="C32" s="36">
        <v>37.61</v>
      </c>
    </row>
    <row customFormat="1" customHeight="1" ht="11.25" r="33" s="38" spans="1:3">
      <c r="A33" s="34">
        <v>29236</v>
      </c>
      <c r="B33" s="35" t="s">
        <v>133</v>
      </c>
      <c r="C33" s="36">
        <v>41.37</v>
      </c>
    </row>
    <row customFormat="1" customHeight="1" ht="11.25" r="34" s="38" spans="1:3">
      <c r="A34" s="34">
        <v>47771</v>
      </c>
      <c r="B34" s="35" t="s">
        <v>203</v>
      </c>
      <c r="C34" s="36">
        <v>37.61</v>
      </c>
    </row>
    <row customFormat="1" customHeight="1" ht="11.25" r="35" s="38" spans="1:3">
      <c r="A35" s="34">
        <v>29238</v>
      </c>
      <c r="B35" s="35" t="s">
        <v>134</v>
      </c>
      <c r="C35" s="36">
        <v>41.37</v>
      </c>
    </row>
    <row customFormat="1" customHeight="1" ht="11.25" r="36" s="38" spans="1:3">
      <c r="A36" s="34">
        <v>47773</v>
      </c>
      <c r="B36" s="35" t="s">
        <v>204</v>
      </c>
      <c r="C36" s="36">
        <v>37.61</v>
      </c>
    </row>
    <row customFormat="1" customHeight="1" ht="11.25" r="37" s="38" spans="1:3">
      <c r="A37" s="34">
        <v>29237</v>
      </c>
      <c r="B37" s="35" t="s">
        <v>135</v>
      </c>
      <c r="C37" s="36">
        <v>42.63</v>
      </c>
    </row>
    <row customFormat="1" customHeight="1" ht="11.25" r="38" s="38" spans="1:3">
      <c r="A38" s="34">
        <v>35337</v>
      </c>
      <c r="B38" s="35" t="s">
        <v>136</v>
      </c>
      <c r="C38" s="36">
        <v>42.63</v>
      </c>
    </row>
    <row customFormat="1" customHeight="1" ht="11.25" r="39" s="38" spans="1:3">
      <c r="A39" s="34">
        <v>47879</v>
      </c>
      <c r="B39" s="35" t="s">
        <v>205</v>
      </c>
      <c r="C39" s="36">
        <v>41.37</v>
      </c>
    </row>
    <row customFormat="1" customHeight="1" ht="11.25" r="40" s="38" spans="1:3">
      <c r="A40" s="34">
        <v>35338</v>
      </c>
      <c r="B40" s="35" t="s">
        <v>137</v>
      </c>
      <c r="C40" s="36">
        <v>42.63</v>
      </c>
    </row>
    <row customFormat="1" customHeight="1" ht="11.25" r="41" s="38" spans="1:3">
      <c r="A41" s="34">
        <v>41614</v>
      </c>
      <c r="B41" s="35" t="s">
        <v>206</v>
      </c>
      <c r="C41" s="36">
        <v>41.37</v>
      </c>
    </row>
    <row customFormat="1" customHeight="1" ht="11.25" r="42" s="38" spans="1:3">
      <c r="A42" s="34">
        <v>47772</v>
      </c>
      <c r="B42" s="35" t="s">
        <v>207</v>
      </c>
      <c r="C42" s="36">
        <v>37.61</v>
      </c>
    </row>
    <row customFormat="1" customHeight="1" ht="11.25" r="43" s="38" spans="1:3">
      <c r="A43" s="34">
        <v>29239</v>
      </c>
      <c r="B43" s="35" t="s">
        <v>138</v>
      </c>
      <c r="C43" s="36">
        <v>45.05</v>
      </c>
    </row>
    <row customFormat="1" customHeight="1" ht="11.25" r="44" s="38" spans="1:3">
      <c r="A44" s="34">
        <v>29240</v>
      </c>
      <c r="B44" s="35" t="s">
        <v>139</v>
      </c>
      <c r="C44" s="36">
        <v>45.05</v>
      </c>
    </row>
    <row customFormat="1" customHeight="1" ht="11.25" r="45" s="38" spans="1:3">
      <c r="A45" s="34">
        <v>35339</v>
      </c>
      <c r="B45" s="35" t="s">
        <v>140</v>
      </c>
      <c r="C45" s="36">
        <v>42.63</v>
      </c>
    </row>
    <row customFormat="1" customHeight="1" ht="11.25" r="46" s="38" spans="1:3">
      <c r="A46" s="246"/>
      <c r="B46" s="246"/>
      <c r="C46" s="246"/>
    </row>
    <row customFormat="1" customHeight="1" ht="11.25" r="47" s="38" spans="1:3">
      <c r="A47" s="34">
        <v>46976</v>
      </c>
      <c r="B47" s="35" t="s">
        <v>208</v>
      </c>
      <c r="C47" s="36">
        <v>40.64</v>
      </c>
    </row>
    <row customFormat="1" customHeight="1" ht="11.25" r="48" s="38" spans="1:3">
      <c r="A48" s="34">
        <v>46977</v>
      </c>
      <c r="B48" s="35" t="s">
        <v>209</v>
      </c>
      <c r="C48" s="36">
        <v>40.64</v>
      </c>
    </row>
    <row customFormat="1" customHeight="1" ht="11.25" r="49" s="38" spans="1:3">
      <c r="A49" s="246"/>
      <c r="B49" s="246"/>
      <c r="C49" s="246"/>
    </row>
    <row customFormat="1" customHeight="1" ht="11.25" r="50" s="38" spans="1:3">
      <c r="A50" s="34">
        <v>42575</v>
      </c>
      <c r="B50" s="35" t="s">
        <v>210</v>
      </c>
      <c r="C50" s="36">
        <v>98.39</v>
      </c>
    </row>
    <row customFormat="1" customHeight="1" ht="11.25" r="51" s="38" spans="1:3">
      <c r="A51" s="34">
        <v>42573</v>
      </c>
      <c r="B51" s="35" t="s">
        <v>211</v>
      </c>
      <c r="C51" s="36">
        <v>98.39</v>
      </c>
    </row>
    <row customFormat="1" customHeight="1" ht="11.25" r="52" s="38" spans="1:3">
      <c r="A52" s="34">
        <v>42576</v>
      </c>
      <c r="B52" s="35" t="s">
        <v>212</v>
      </c>
      <c r="C52" s="36">
        <v>98.39</v>
      </c>
    </row>
    <row customFormat="1" customHeight="1" ht="11.25" r="53" s="38" spans="1:3">
      <c r="A53" s="34">
        <v>48087</v>
      </c>
      <c r="B53" s="35" t="s">
        <v>213</v>
      </c>
      <c r="C53" s="36">
        <v>98.39</v>
      </c>
    </row>
    <row customFormat="1" customHeight="1" ht="11.25" r="54" s="38" spans="1:3">
      <c r="A54" s="34">
        <v>42577</v>
      </c>
      <c r="B54" s="35" t="s">
        <v>214</v>
      </c>
      <c r="C54" s="36">
        <v>98.39</v>
      </c>
    </row>
    <row customFormat="1" customHeight="1" ht="11.25" r="55" s="38" spans="1:3">
      <c r="A55" s="34">
        <v>42574</v>
      </c>
      <c r="B55" s="35" t="s">
        <v>215</v>
      </c>
      <c r="C55" s="36">
        <v>98.39</v>
      </c>
    </row>
    <row customFormat="1" customHeight="1" ht="11.25" r="56" s="38" spans="1:3">
      <c r="A56" s="246"/>
      <c r="B56" s="246"/>
      <c r="C56" s="246"/>
    </row>
    <row customFormat="1" customHeight="1" ht="11.25" r="57" s="38" spans="1:3">
      <c r="A57" s="34">
        <v>22839</v>
      </c>
      <c r="B57" s="35" t="s">
        <v>141</v>
      </c>
      <c r="C57" s="36">
        <v>47.19</v>
      </c>
    </row>
    <row customFormat="1" customHeight="1" ht="11.25" r="58" s="38" spans="1:3">
      <c r="A58" s="34">
        <v>16336</v>
      </c>
      <c r="B58" s="35" t="s">
        <v>142</v>
      </c>
      <c r="C58" s="36">
        <v>48.25</v>
      </c>
    </row>
    <row customFormat="1" customHeight="1" ht="11.25" r="59" s="38" spans="1:3">
      <c r="A59" s="34">
        <v>16337</v>
      </c>
      <c r="B59" s="35" t="s">
        <v>143</v>
      </c>
      <c r="C59" s="36">
        <v>48.25</v>
      </c>
    </row>
    <row customFormat="1" customHeight="1" ht="11.25" r="60" s="38" spans="1:3">
      <c r="A60" s="34">
        <v>17966</v>
      </c>
      <c r="B60" s="35" t="s">
        <v>144</v>
      </c>
      <c r="C60" s="36">
        <v>47.19</v>
      </c>
    </row>
    <row customFormat="1" customHeight="1" ht="11.25" r="61" s="38" spans="1:3">
      <c r="A61" s="34">
        <v>47880</v>
      </c>
      <c r="B61" s="35" t="s">
        <v>216</v>
      </c>
      <c r="C61" s="36">
        <v>58.14</v>
      </c>
    </row>
    <row customFormat="1" customHeight="1" ht="11.25" r="62" s="38" spans="1:3">
      <c r="A62" s="34">
        <v>16334</v>
      </c>
      <c r="B62" s="35" t="s">
        <v>145</v>
      </c>
      <c r="C62" s="36">
        <v>48.25</v>
      </c>
    </row>
    <row customFormat="1" customHeight="1" ht="11.25" r="63" s="38" spans="1:3">
      <c r="A63" s="34">
        <v>16353</v>
      </c>
      <c r="B63" s="35" t="s">
        <v>146</v>
      </c>
      <c r="C63" s="36">
        <v>48.25</v>
      </c>
    </row>
    <row customFormat="1" customHeight="1" ht="11.25" r="64" s="38" spans="1:3">
      <c r="A64" s="34">
        <v>16344</v>
      </c>
      <c r="B64" s="35" t="s">
        <v>147</v>
      </c>
      <c r="C64" s="36">
        <v>48.25</v>
      </c>
    </row>
    <row customFormat="1" customHeight="1" ht="11.25" r="65" s="38" spans="1:3">
      <c r="A65" s="34">
        <v>29370</v>
      </c>
      <c r="B65" s="35" t="s">
        <v>148</v>
      </c>
      <c r="C65" s="36">
        <v>47.19</v>
      </c>
    </row>
    <row customFormat="1" customHeight="1" ht="11.25" r="66" s="38" spans="1:3">
      <c r="A66" s="34">
        <v>16338</v>
      </c>
      <c r="B66" s="35" t="s">
        <v>149</v>
      </c>
      <c r="C66" s="36">
        <v>48.25</v>
      </c>
    </row>
    <row customFormat="1" customHeight="1" ht="11.25" r="67" s="38" spans="1:3">
      <c r="A67" s="34">
        <v>25116</v>
      </c>
      <c r="B67" s="35" t="s">
        <v>150</v>
      </c>
      <c r="C67" s="36">
        <v>47.19</v>
      </c>
    </row>
    <row customFormat="1" customHeight="1" ht="11.25" r="68" s="38" spans="1:3">
      <c r="A68" s="34">
        <v>33776</v>
      </c>
      <c r="B68" s="35" t="s">
        <v>151</v>
      </c>
      <c r="C68" s="36">
        <v>48.25</v>
      </c>
    </row>
    <row customFormat="1" customHeight="1" ht="11.25" r="69" s="38" spans="1:3">
      <c r="A69" s="34">
        <v>16333</v>
      </c>
      <c r="B69" s="35" t="s">
        <v>152</v>
      </c>
      <c r="C69" s="36">
        <v>48.25</v>
      </c>
    </row>
    <row customFormat="1" customHeight="1" ht="11.25" r="70" s="38" spans="1:3">
      <c r="A70" s="34">
        <v>16351</v>
      </c>
      <c r="B70" s="35" t="s">
        <v>153</v>
      </c>
      <c r="C70" s="36">
        <v>47.19</v>
      </c>
    </row>
    <row customFormat="1" customHeight="1" ht="11.25" r="71" s="38" spans="1:3">
      <c r="A71" s="34">
        <v>35139</v>
      </c>
      <c r="B71" s="35" t="s">
        <v>154</v>
      </c>
      <c r="C71" s="36">
        <v>51.16</v>
      </c>
    </row>
    <row customFormat="1" customHeight="1" ht="11.25" r="72" s="38" spans="1:3">
      <c r="A72" s="34">
        <v>32928</v>
      </c>
      <c r="B72" s="35" t="s">
        <v>155</v>
      </c>
      <c r="C72" s="36">
        <v>51.16</v>
      </c>
    </row>
    <row customFormat="1" customHeight="1" ht="11.25" r="73" s="38" spans="1:3">
      <c r="A73" s="34">
        <v>16359</v>
      </c>
      <c r="B73" s="35" t="s">
        <v>156</v>
      </c>
      <c r="C73" s="36">
        <v>51.16</v>
      </c>
    </row>
    <row customFormat="1" customHeight="1" ht="11.25" r="74" s="38" spans="1:3">
      <c r="A74" s="34">
        <v>16355</v>
      </c>
      <c r="B74" s="35" t="s">
        <v>157</v>
      </c>
      <c r="C74" s="36">
        <v>46.04</v>
      </c>
    </row>
    <row customFormat="1" customHeight="1" ht="11.25" r="75" s="38" spans="1:3">
      <c r="A75" s="34">
        <v>34861</v>
      </c>
      <c r="B75" s="35" t="s">
        <v>158</v>
      </c>
      <c r="C75" s="36">
        <v>51.16</v>
      </c>
    </row>
    <row customFormat="1" customHeight="1" ht="11.25" r="76" s="38" spans="1:3">
      <c r="A76" s="34">
        <v>36497</v>
      </c>
      <c r="B76" s="35" t="s">
        <v>159</v>
      </c>
      <c r="C76" s="36">
        <v>47.19</v>
      </c>
    </row>
    <row customFormat="1" customHeight="1" ht="11.25" r="77" s="38" spans="1:3">
      <c r="A77" s="34">
        <v>34862</v>
      </c>
      <c r="B77" s="35" t="s">
        <v>160</v>
      </c>
      <c r="C77" s="36">
        <v>51.16</v>
      </c>
    </row>
    <row customFormat="1" customHeight="1" ht="11.25" r="78" s="38" spans="1:3">
      <c r="A78" s="34">
        <v>36411</v>
      </c>
      <c r="B78" s="35" t="s">
        <v>161</v>
      </c>
      <c r="C78" s="36">
        <v>51.16</v>
      </c>
    </row>
    <row customFormat="1" customHeight="1" ht="11.25" r="79" s="38" spans="1:3">
      <c r="A79" s="34">
        <v>16352</v>
      </c>
      <c r="B79" s="35" t="s">
        <v>162</v>
      </c>
      <c r="C79" s="36">
        <v>51.16</v>
      </c>
    </row>
    <row customFormat="1" customHeight="1" ht="11.25" r="80" s="38" spans="1:3">
      <c r="A80" s="34">
        <v>35036</v>
      </c>
      <c r="B80" s="35" t="s">
        <v>163</v>
      </c>
      <c r="C80" s="36">
        <v>51.16</v>
      </c>
    </row>
    <row customFormat="1" customHeight="1" ht="11.25" r="81" s="38" spans="1:3">
      <c r="A81" s="34">
        <v>34427</v>
      </c>
      <c r="B81" s="35" t="s">
        <v>164</v>
      </c>
      <c r="C81" s="36">
        <v>51.16</v>
      </c>
    </row>
    <row customFormat="1" customHeight="1" ht="11.25" r="82" s="38" spans="1:3">
      <c r="A82" s="34">
        <v>16356</v>
      </c>
      <c r="B82" s="35" t="s">
        <v>165</v>
      </c>
      <c r="C82" s="36">
        <v>46.04</v>
      </c>
    </row>
    <row customFormat="1" customHeight="1" ht="11.25" r="83" s="38" spans="1:3">
      <c r="A83" s="34">
        <v>34864</v>
      </c>
      <c r="B83" s="35" t="s">
        <v>166</v>
      </c>
      <c r="C83" s="36">
        <v>51.16</v>
      </c>
    </row>
    <row customFormat="1" customHeight="1" ht="11.25" r="84" s="38" spans="1:3">
      <c r="A84" s="34">
        <v>36415</v>
      </c>
      <c r="B84" s="35" t="s">
        <v>167</v>
      </c>
      <c r="C84" s="36">
        <v>51.16</v>
      </c>
    </row>
    <row customFormat="1" customHeight="1" ht="11.25" r="85" s="38" spans="1:3">
      <c r="A85" s="34">
        <v>36398</v>
      </c>
      <c r="B85" s="35" t="s">
        <v>168</v>
      </c>
      <c r="C85" s="36">
        <v>51.16</v>
      </c>
    </row>
    <row customFormat="1" customHeight="1" ht="11.25" r="86" s="38" spans="1:3">
      <c r="A86" s="34">
        <v>16332</v>
      </c>
      <c r="B86" s="35" t="s">
        <v>169</v>
      </c>
      <c r="C86" s="36">
        <v>51.16</v>
      </c>
    </row>
    <row customFormat="1" customHeight="1" ht="11.25" r="87" s="38" spans="1:3">
      <c r="A87" s="34">
        <v>34865</v>
      </c>
      <c r="B87" s="35" t="s">
        <v>170</v>
      </c>
      <c r="C87" s="36">
        <v>51.16</v>
      </c>
    </row>
    <row customFormat="1" customHeight="1" ht="11.25" r="88" s="38" spans="1:3">
      <c r="A88" s="34">
        <v>34650</v>
      </c>
      <c r="B88" s="35" t="s">
        <v>171</v>
      </c>
      <c r="C88" s="36">
        <v>68.17</v>
      </c>
    </row>
    <row customFormat="1" customHeight="1" ht="11.25" r="89" s="38" spans="1:3">
      <c r="A89" s="34">
        <v>15988</v>
      </c>
      <c r="B89" s="35" t="s">
        <v>172</v>
      </c>
      <c r="C89" s="36">
        <v>68.17</v>
      </c>
    </row>
    <row customFormat="1" customHeight="1" ht="11.25" r="90" s="38" spans="1:3">
      <c r="A90" s="34">
        <v>15989</v>
      </c>
      <c r="B90" s="35" t="s">
        <v>173</v>
      </c>
      <c r="C90" s="36">
        <v>68.17</v>
      </c>
    </row>
    <row customFormat="1" customHeight="1" ht="11.25" r="91" s="38" spans="1:3">
      <c r="A91" s="34">
        <v>42108</v>
      </c>
      <c r="B91" s="35" t="s">
        <v>174</v>
      </c>
      <c r="C91" s="36">
        <v>68.17</v>
      </c>
    </row>
    <row customFormat="1" customHeight="1" ht="11.25" r="92" s="38" spans="1:3">
      <c r="A92" s="34">
        <v>42570</v>
      </c>
      <c r="B92" s="35" t="s">
        <v>217</v>
      </c>
      <c r="C92" s="36">
        <v>68.17</v>
      </c>
    </row>
    <row customFormat="1" customHeight="1" ht="11.25" r="93" s="38" spans="1:3">
      <c r="A93" s="34">
        <v>42571</v>
      </c>
      <c r="B93" s="35" t="s">
        <v>218</v>
      </c>
      <c r="C93" s="36">
        <v>68.17</v>
      </c>
    </row>
    <row customFormat="1" customHeight="1" ht="11.25" r="94" s="38" spans="1:3">
      <c r="A94" s="34">
        <v>15990</v>
      </c>
      <c r="B94" s="35" t="s">
        <v>175</v>
      </c>
      <c r="C94" s="36">
        <v>68.17</v>
      </c>
    </row>
    <row customFormat="1" customHeight="1" ht="11.25" r="95" s="38" spans="1:3">
      <c r="A95" s="34">
        <v>39048</v>
      </c>
      <c r="B95" s="35" t="s">
        <v>176</v>
      </c>
      <c r="C95" s="36">
        <v>68.17</v>
      </c>
    </row>
    <row customFormat="1" customHeight="1" ht="11.25" r="96" s="38" spans="1:3">
      <c r="A96" s="34">
        <v>15991</v>
      </c>
      <c r="B96" s="35" t="s">
        <v>177</v>
      </c>
      <c r="C96" s="36">
        <v>68.17</v>
      </c>
    </row>
    <row customFormat="1" customHeight="1" ht="11.25" r="97" s="38" spans="1:3">
      <c r="A97" s="34">
        <v>42109</v>
      </c>
      <c r="B97" s="35" t="s">
        <v>219</v>
      </c>
      <c r="C97" s="36">
        <v>68.17</v>
      </c>
    </row>
    <row customFormat="1" customHeight="1" ht="11.25" r="98" s="38" spans="1:3">
      <c r="A98" s="33" t="s">
        <v>5</v>
      </c>
      <c r="B98" s="33" t="s">
        <v>106</v>
      </c>
      <c r="C98" s="33"/>
    </row>
    <row customFormat="1" customHeight="1" ht="11.25" r="99" s="38" spans="1:3">
      <c r="A99" s="246"/>
      <c r="B99" s="246"/>
      <c r="C99" s="246"/>
    </row>
    <row customFormat="1" customHeight="1" ht="11.25" r="100" s="38" spans="1:3">
      <c r="A100" s="34">
        <v>47881</v>
      </c>
      <c r="B100" s="35" t="s">
        <v>220</v>
      </c>
      <c r="C100" s="36">
        <v>58.14</v>
      </c>
    </row>
    <row customFormat="1" customHeight="1" ht="11.25" r="101" s="38" spans="1:3">
      <c r="A101" s="34">
        <v>47882</v>
      </c>
      <c r="B101" s="35" t="s">
        <v>221</v>
      </c>
      <c r="C101" s="36">
        <v>58.14</v>
      </c>
    </row>
    <row customFormat="1" customHeight="1" ht="11.25" r="102" s="38" spans="1:3">
      <c r="A102" s="34">
        <v>29379</v>
      </c>
      <c r="B102" s="35" t="s">
        <v>178</v>
      </c>
      <c r="C102" s="36">
        <v>51.16</v>
      </c>
    </row>
    <row customFormat="1" customHeight="1" ht="11.25" r="103" s="38" spans="1:3">
      <c r="A103" s="34">
        <v>28444</v>
      </c>
      <c r="B103" s="35" t="s">
        <v>179</v>
      </c>
      <c r="C103" s="36">
        <v>51.16</v>
      </c>
    </row>
    <row customFormat="1" customHeight="1" ht="11.25" r="104" s="38" spans="1:3">
      <c r="A104" s="34">
        <v>29380</v>
      </c>
      <c r="B104" s="35" t="s">
        <v>180</v>
      </c>
      <c r="C104" s="36">
        <v>51.16</v>
      </c>
    </row>
    <row customFormat="1" customHeight="1" ht="11.25" r="105" s="38" spans="1:3">
      <c r="A105" s="34">
        <v>29005</v>
      </c>
      <c r="B105" s="35" t="s">
        <v>181</v>
      </c>
      <c r="C105" s="36">
        <v>51.16</v>
      </c>
    </row>
    <row customFormat="1" customHeight="1" ht="11.25" r="106" s="38" spans="1:3">
      <c r="A106" s="34">
        <v>36417</v>
      </c>
      <c r="B106" s="35" t="s">
        <v>182</v>
      </c>
      <c r="C106" s="36">
        <v>51.16</v>
      </c>
    </row>
    <row customFormat="1" customHeight="1" ht="11.25" r="107" s="38" spans="1:3">
      <c r="A107" s="34">
        <v>36418</v>
      </c>
      <c r="B107" s="35" t="s">
        <v>183</v>
      </c>
      <c r="C107" s="36">
        <v>51.16</v>
      </c>
    </row>
    <row customFormat="1" customHeight="1" ht="11.25" r="108" s="38" spans="1:3">
      <c r="A108" s="34">
        <v>16361</v>
      </c>
      <c r="B108" s="35" t="s">
        <v>184</v>
      </c>
      <c r="C108" s="36">
        <v>51.16</v>
      </c>
    </row>
    <row customFormat="1" customHeight="1" ht="11.25" r="109" s="38" spans="1:3">
      <c r="A109" s="34">
        <v>34507</v>
      </c>
      <c r="B109" s="35" t="s">
        <v>185</v>
      </c>
      <c r="C109" s="36">
        <v>51.16</v>
      </c>
    </row>
    <row customFormat="1" customHeight="1" ht="11.25" r="110" s="38" spans="1:3">
      <c r="A110" s="34">
        <v>16001</v>
      </c>
      <c r="B110" s="35" t="s">
        <v>186</v>
      </c>
      <c r="C110" s="36">
        <v>46.04</v>
      </c>
    </row>
    <row customFormat="1" customHeight="1" ht="11.25" r="111" s="38" spans="1:3">
      <c r="A111" s="34">
        <v>36408</v>
      </c>
      <c r="B111" s="35" t="s">
        <v>187</v>
      </c>
      <c r="C111" s="36">
        <v>51.16</v>
      </c>
    </row>
    <row customFormat="1" customHeight="1" ht="11.25" r="112" s="38" spans="1:3">
      <c r="A112" s="34">
        <v>36379</v>
      </c>
      <c r="B112" s="35" t="s">
        <v>188</v>
      </c>
      <c r="C112" s="36">
        <v>51.16</v>
      </c>
    </row>
    <row customFormat="1" customHeight="1" ht="11.25" r="113" s="38" spans="1:3">
      <c r="A113" s="34">
        <v>16374</v>
      </c>
      <c r="B113" s="35" t="s">
        <v>189</v>
      </c>
      <c r="C113" s="36">
        <v>51.16</v>
      </c>
    </row>
    <row customFormat="1" customHeight="1" ht="11.25" r="114" s="38" spans="1:3">
      <c r="A114" s="34">
        <v>35535</v>
      </c>
      <c r="B114" s="35" t="s">
        <v>190</v>
      </c>
      <c r="C114" s="36">
        <v>51.16</v>
      </c>
    </row>
    <row customFormat="1" customHeight="1" ht="11.25" r="115" s="38" spans="1:3">
      <c r="A115" s="34">
        <v>36397</v>
      </c>
      <c r="B115" s="35" t="s">
        <v>191</v>
      </c>
      <c r="C115" s="36">
        <v>51.16</v>
      </c>
    </row>
    <row customFormat="1" customHeight="1" ht="11.25" r="116" s="38" spans="1:3">
      <c r="A116" s="34">
        <v>15999</v>
      </c>
      <c r="B116" s="35" t="s">
        <v>192</v>
      </c>
      <c r="C116" s="36">
        <v>46.04</v>
      </c>
    </row>
    <row customFormat="1" customHeight="1" ht="11.25" r="117" s="38" spans="1:3">
      <c r="A117" s="34">
        <v>34380</v>
      </c>
      <c r="B117" s="35" t="s">
        <v>193</v>
      </c>
      <c r="C117" s="36">
        <v>51.16</v>
      </c>
    </row>
    <row customFormat="1" customHeight="1" ht="11.25" r="118" s="38" spans="1:3">
      <c r="A118" s="34">
        <v>16005</v>
      </c>
      <c r="B118" s="35" t="s">
        <v>194</v>
      </c>
      <c r="C118" s="36">
        <v>46.04</v>
      </c>
    </row>
    <row customFormat="1" customHeight="1" ht="11.25" r="119" s="38" spans="1:3">
      <c r="A119" s="34">
        <v>16557</v>
      </c>
      <c r="B119" s="35" t="s">
        <v>195</v>
      </c>
      <c r="C119" s="36">
        <v>51.16</v>
      </c>
    </row>
    <row customFormat="1" customHeight="1" ht="11.25" r="120" s="38" spans="1:3">
      <c r="A120" s="34">
        <v>36395</v>
      </c>
      <c r="B120" s="35" t="s">
        <v>196</v>
      </c>
      <c r="C120" s="36">
        <v>51.16</v>
      </c>
    </row>
    <row customFormat="1" customHeight="1" ht="11.25" r="121" s="38" spans="1:3">
      <c r="A121" s="34">
        <v>36422</v>
      </c>
      <c r="B121" s="35" t="s">
        <v>197</v>
      </c>
      <c r="C121" s="36">
        <v>51.16</v>
      </c>
    </row>
    <row customFormat="1" customHeight="1" ht="11.25" r="122" s="38" spans="1:3">
      <c r="A122" s="34">
        <v>36423</v>
      </c>
      <c r="B122" s="35" t="s">
        <v>198</v>
      </c>
      <c r="C122" s="36">
        <v>51.16</v>
      </c>
    </row>
    <row customFormat="1" customHeight="1" ht="11.25" r="123" s="38" spans="1:3">
      <c r="A123" s="246"/>
      <c r="B123" s="246"/>
      <c r="C123" s="246"/>
    </row>
    <row customFormat="1" customHeight="1" ht="11.25" r="124" s="38" spans="1:3">
      <c r="A124" s="246"/>
      <c r="B124" s="246"/>
      <c r="C124" s="246"/>
    </row>
    <row customFormat="1" customHeight="1" ht="11.25" r="125" s="38" spans="1:3">
      <c r="A125" s="143">
        <v>47887</v>
      </c>
      <c r="B125" s="35" t="s">
        <v>274</v>
      </c>
      <c r="C125" s="36">
        <v>1.27</v>
      </c>
    </row>
    <row customFormat="1" customHeight="1" ht="11.25" r="126" s="38" spans="1:3">
      <c r="A126" s="143">
        <v>47888</v>
      </c>
      <c r="B126" s="35" t="s">
        <v>275</v>
      </c>
      <c r="C126" s="36">
        <v>1.27</v>
      </c>
    </row>
    <row customFormat="1" customHeight="1" ht="11.25" r="127" s="38" spans="1:3">
      <c r="A127" s="143">
        <v>47883</v>
      </c>
      <c r="B127" s="35" t="s">
        <v>276</v>
      </c>
      <c r="C127" s="36">
        <v>1.27</v>
      </c>
    </row>
    <row customFormat="1" customHeight="1" ht="11.25" r="128" s="38" spans="1:3">
      <c r="A128" s="143">
        <v>47916</v>
      </c>
      <c r="B128" s="35" t="s">
        <v>277</v>
      </c>
      <c r="C128" s="36">
        <v>1.28</v>
      </c>
    </row>
    <row customFormat="1" customHeight="1" ht="11.25" r="129" s="38" spans="1:3">
      <c r="A129" s="143">
        <v>49861</v>
      </c>
      <c r="B129" s="35" t="s">
        <v>278</v>
      </c>
      <c r="C129" s="36">
        <v>2.33</v>
      </c>
    </row>
    <row customFormat="1" customHeight="1" ht="11.25" r="130" s="38" spans="1:3">
      <c r="A130" s="143">
        <v>42580</v>
      </c>
      <c r="B130" s="35" t="s">
        <v>279</v>
      </c>
      <c r="C130" s="36">
        <v>2.33</v>
      </c>
    </row>
    <row customFormat="1" customHeight="1" ht="11.25" r="131" s="38" spans="1:3">
      <c r="A131" s="143">
        <v>42578</v>
      </c>
      <c r="B131" s="35" t="s">
        <v>280</v>
      </c>
      <c r="C131" s="36">
        <v>2.33</v>
      </c>
    </row>
    <row customFormat="1" customHeight="1" ht="11.25" r="132" s="38" spans="1:3">
      <c r="A132" s="34">
        <v>27575</v>
      </c>
      <c r="B132" s="35" t="s">
        <v>281</v>
      </c>
      <c r="C132" s="36">
        <v>0.8</v>
      </c>
    </row>
    <row customFormat="1" customHeight="1" ht="11.25" r="133" s="38" spans="1:3">
      <c r="A133" s="34">
        <v>27576</v>
      </c>
      <c r="B133" s="35" t="s">
        <v>282</v>
      </c>
      <c r="C133" s="36">
        <v>0.8</v>
      </c>
    </row>
    <row customFormat="1" customHeight="1" ht="11.25" r="134" s="38" spans="1:3">
      <c r="A134" s="34">
        <v>17669</v>
      </c>
      <c r="B134" s="35" t="s">
        <v>283</v>
      </c>
      <c r="C134" s="36">
        <v>0.8</v>
      </c>
    </row>
    <row customFormat="1" customHeight="1" ht="11.25" r="135" s="38" spans="1:3">
      <c r="A135" s="34">
        <v>24158</v>
      </c>
      <c r="B135" s="35" t="s">
        <v>284</v>
      </c>
      <c r="C135" s="36">
        <v>0.8</v>
      </c>
    </row>
    <row customFormat="1" customHeight="1" ht="11.25" r="136" s="38" spans="1:3">
      <c r="A136" s="34">
        <v>22844</v>
      </c>
      <c r="B136" s="35" t="s">
        <v>285</v>
      </c>
      <c r="C136" s="36">
        <v>0.8</v>
      </c>
    </row>
    <row customFormat="1" customHeight="1" ht="11.25" r="137" s="38" spans="1:3">
      <c r="A137" s="34">
        <v>23547</v>
      </c>
      <c r="B137" s="35" t="s">
        <v>286</v>
      </c>
      <c r="C137" s="36">
        <v>0.8</v>
      </c>
    </row>
    <row customFormat="1" customHeight="1" ht="11.25" r="138" s="38" spans="1:3">
      <c r="A138" s="34">
        <v>22843</v>
      </c>
      <c r="B138" s="35" t="s">
        <v>287</v>
      </c>
      <c r="C138" s="36">
        <v>0.8</v>
      </c>
    </row>
    <row customFormat="1" customHeight="1" ht="11.25" r="139" s="38" spans="1:3">
      <c r="A139" s="34">
        <v>26819</v>
      </c>
      <c r="B139" s="35" t="s">
        <v>288</v>
      </c>
      <c r="C139" s="36">
        <v>0.8</v>
      </c>
    </row>
    <row customFormat="1" customHeight="1" ht="11.25" r="140" s="38" spans="1:3">
      <c r="A140" s="34">
        <v>26818</v>
      </c>
      <c r="B140" s="35" t="s">
        <v>289</v>
      </c>
      <c r="C140" s="36">
        <v>0.8</v>
      </c>
    </row>
    <row customFormat="1" customHeight="1" ht="11.25" r="141" s="38" spans="1:3">
      <c r="A141" s="34">
        <v>27886</v>
      </c>
      <c r="B141" s="35" t="s">
        <v>290</v>
      </c>
      <c r="C141" s="36">
        <v>0.8</v>
      </c>
    </row>
    <row customFormat="1" customHeight="1" ht="11.25" r="142" s="38" spans="1:3">
      <c r="A142" s="34">
        <v>24769</v>
      </c>
      <c r="B142" s="35" t="s">
        <v>291</v>
      </c>
      <c r="C142" s="36">
        <v>0.8</v>
      </c>
    </row>
    <row customFormat="1" customHeight="1" ht="11.25" r="143" s="38" spans="1:3">
      <c r="A143" s="34">
        <v>22850</v>
      </c>
      <c r="B143" s="35" t="s">
        <v>292</v>
      </c>
      <c r="C143" s="36">
        <v>0.8</v>
      </c>
    </row>
    <row customFormat="1" customHeight="1" ht="11.25" r="144" s="38" spans="1:3">
      <c r="A144" s="143">
        <v>26833</v>
      </c>
      <c r="B144" s="35" t="s">
        <v>293</v>
      </c>
      <c r="C144" s="36">
        <v>0.89</v>
      </c>
    </row>
    <row customFormat="1" customHeight="1" ht="11.25" r="145" s="38" spans="1:3">
      <c r="A145" s="143">
        <v>25117</v>
      </c>
      <c r="B145" s="35" t="s">
        <v>294</v>
      </c>
      <c r="C145" s="36">
        <v>0.89</v>
      </c>
    </row>
    <row customFormat="1" customHeight="1" ht="11.25" r="146" s="38" spans="1:3">
      <c r="A146" s="34">
        <v>27986</v>
      </c>
      <c r="B146" s="35" t="s">
        <v>295</v>
      </c>
      <c r="C146" s="36">
        <v>0.8</v>
      </c>
    </row>
    <row customFormat="1" customHeight="1" ht="11.25" r="147" s="38" spans="1:3">
      <c r="A147" s="34">
        <v>27577</v>
      </c>
      <c r="B147" s="35" t="s">
        <v>296</v>
      </c>
      <c r="C147" s="36">
        <v>0.8</v>
      </c>
    </row>
    <row customFormat="1" customHeight="1" ht="11.25" r="148" s="38" spans="1:3">
      <c r="A148" s="34">
        <v>22842</v>
      </c>
      <c r="B148" s="35" t="s">
        <v>297</v>
      </c>
      <c r="C148" s="36">
        <v>0.8</v>
      </c>
    </row>
    <row customFormat="1" customHeight="1" ht="11.25" r="149" s="38" spans="1:3">
      <c r="A149" s="143">
        <v>28298</v>
      </c>
      <c r="B149" s="35" t="s">
        <v>298</v>
      </c>
      <c r="C149" s="36">
        <v>0.89</v>
      </c>
    </row>
    <row customFormat="1" customHeight="1" ht="11.25" r="150" s="38" spans="1:3">
      <c r="A150" s="34">
        <v>33406</v>
      </c>
      <c r="B150" s="35" t="s">
        <v>299</v>
      </c>
      <c r="C150" s="36">
        <v>0.8</v>
      </c>
    </row>
    <row customFormat="1" customHeight="1" ht="11.25" r="151" s="38" spans="1:3">
      <c r="A151" s="34">
        <v>27862</v>
      </c>
      <c r="B151" s="35" t="s">
        <v>300</v>
      </c>
      <c r="C151" s="36">
        <v>0.8</v>
      </c>
    </row>
    <row customFormat="1" customHeight="1" ht="11.25" r="152" s="38" spans="1:3">
      <c r="A152" s="143">
        <v>31996</v>
      </c>
      <c r="B152" s="35" t="s">
        <v>301</v>
      </c>
      <c r="C152" s="36">
        <v>0.89</v>
      </c>
    </row>
    <row customHeight="1" ht="11.25" r="153" spans="1:3">
      <c r="A153" s="162">
        <v>42579</v>
      </c>
      <c r="B153" s="162" t="s">
        <v>315</v>
      </c>
      <c r="C153" s="36">
        <v>1.3</v>
      </c>
    </row>
    <row ht="12.75" r="154" spans="1:3">
      <c r="A154" s="163">
        <v>47794</v>
      </c>
      <c r="B154" s="163" t="s">
        <v>316</v>
      </c>
      <c r="C154" s="36">
        <v>0.6</v>
      </c>
    </row>
  </sheetData>
  <mergeCells count="9">
    <mergeCell ref="A21:C21"/>
    <mergeCell ref="A2:C2"/>
    <mergeCell ref="A3:C3"/>
    <mergeCell ref="A124:C124"/>
    <mergeCell ref="A123:C123"/>
    <mergeCell ref="A99:C99"/>
    <mergeCell ref="A56:C56"/>
    <mergeCell ref="A46:C46"/>
    <mergeCell ref="A49:C4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1.25"/>
  <sheetData>
    <row r="1" spans="1:1">
      <c r="A1">
        <v>16009</v>
      </c>
    </row>
    <row r="2" spans="1:1">
      <c r="A2">
        <v>15173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5">
      <vt:lpstr>розница евро</vt:lpstr>
      <vt:lpstr>КУРС!!!</vt:lpstr>
      <vt:lpstr>Вставить с 1С</vt:lpstr>
      <vt:lpstr>Лист1</vt:lpstr>
      <vt:lpstr>'розница евро'!Область_печати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2015-08-06T07:27:37Z</dcterms:created>
  <dc:creator>Гайдук Лилия</dc:creator>
  <cp:lastModifiedBy>Консультант_СТ1</cp:lastModifiedBy>
  <cp:lastPrinted>2018-10-19T06:54:39Z</cp:lastPrinted>
  <dcterms:modified xsi:type="dcterms:W3CDTF">2018-10-19T06:54:40Z</dcterms:modified>
</cp:coreProperties>
</file>