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Hotel Project\Pranto\Checks\"/>
    </mc:Choice>
  </mc:AlternateContent>
  <xr:revisionPtr revIDLastSave="0" documentId="8_{36674C03-03A4-4E43-A0A5-F9DAB343D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y Drift check" sheetId="1" r:id="rId1"/>
  </sheets>
  <calcPr calcId="191029"/>
</workbook>
</file>

<file path=xl/calcChain.xml><?xml version="1.0" encoding="utf-8"?>
<calcChain xmlns="http://schemas.openxmlformats.org/spreadsheetml/2006/main">
  <c r="Q23" i="1" l="1"/>
  <c r="O23" i="1"/>
  <c r="M23" i="1"/>
  <c r="G23" i="1"/>
  <c r="E23" i="1"/>
  <c r="C23" i="1"/>
  <c r="O22" i="1"/>
  <c r="M22" i="1"/>
  <c r="Q22" i="1" s="1"/>
  <c r="E22" i="1"/>
  <c r="C22" i="1"/>
  <c r="G22" i="1" s="1"/>
  <c r="Q21" i="1"/>
  <c r="O21" i="1"/>
  <c r="P21" i="1" s="1"/>
  <c r="M21" i="1"/>
  <c r="E21" i="1"/>
  <c r="C21" i="1"/>
  <c r="G21" i="1" s="1"/>
  <c r="Q20" i="1"/>
  <c r="O20" i="1"/>
  <c r="P20" i="1" s="1"/>
  <c r="M20" i="1"/>
  <c r="E20" i="1"/>
  <c r="C20" i="1"/>
  <c r="G20" i="1" s="1"/>
  <c r="Q19" i="1"/>
  <c r="O19" i="1"/>
  <c r="P19" i="1" s="1"/>
  <c r="M19" i="1"/>
  <c r="E19" i="1"/>
  <c r="C19" i="1"/>
  <c r="G19" i="1" s="1"/>
  <c r="Q18" i="1"/>
  <c r="O18" i="1"/>
  <c r="P18" i="1" s="1"/>
  <c r="M18" i="1"/>
  <c r="E18" i="1"/>
  <c r="C18" i="1"/>
  <c r="G18" i="1" s="1"/>
  <c r="Q17" i="1"/>
  <c r="O17" i="1"/>
  <c r="P17" i="1" s="1"/>
  <c r="M17" i="1"/>
  <c r="E17" i="1"/>
  <c r="F17" i="1" s="1"/>
  <c r="C17" i="1"/>
  <c r="G17" i="1" s="1"/>
  <c r="Q16" i="1"/>
  <c r="O16" i="1"/>
  <c r="P16" i="1" s="1"/>
  <c r="M16" i="1"/>
  <c r="E16" i="1"/>
  <c r="C16" i="1"/>
  <c r="G16" i="1" s="1"/>
  <c r="Q15" i="1"/>
  <c r="O15" i="1"/>
  <c r="P15" i="1" s="1"/>
  <c r="M15" i="1"/>
  <c r="E15" i="1"/>
  <c r="C15" i="1"/>
  <c r="G15" i="1" s="1"/>
  <c r="Q14" i="1"/>
  <c r="O14" i="1"/>
  <c r="P14" i="1" s="1"/>
  <c r="M14" i="1"/>
  <c r="E14" i="1"/>
  <c r="C14" i="1"/>
  <c r="G14" i="1" s="1"/>
  <c r="F15" i="1" l="1"/>
  <c r="F16" i="1"/>
  <c r="H16" i="1" s="1"/>
  <c r="F20" i="1"/>
  <c r="H20" i="1" s="1"/>
  <c r="R18" i="1"/>
  <c r="R21" i="1"/>
  <c r="P22" i="1"/>
  <c r="R15" i="1"/>
  <c r="R19" i="1"/>
  <c r="R16" i="1"/>
  <c r="R20" i="1"/>
  <c r="P23" i="1"/>
  <c r="R23" i="1" s="1"/>
  <c r="R17" i="1"/>
  <c r="R14" i="1"/>
  <c r="F14" i="1"/>
  <c r="H14" i="1" s="1"/>
  <c r="F19" i="1"/>
  <c r="H19" i="1" s="1"/>
  <c r="F18" i="1"/>
  <c r="H18" i="1" s="1"/>
  <c r="F21" i="1"/>
  <c r="H21" i="1" s="1"/>
  <c r="H17" i="1"/>
  <c r="F22" i="1"/>
  <c r="H22" i="1" s="1"/>
  <c r="F23" i="1"/>
  <c r="H23" i="1" s="1"/>
  <c r="H15" i="1"/>
  <c r="R22" i="1"/>
</calcChain>
</file>

<file path=xl/sharedStrings.xml><?xml version="1.0" encoding="utf-8"?>
<sst xmlns="http://schemas.openxmlformats.org/spreadsheetml/2006/main" count="42" uniqueCount="25">
  <si>
    <t>STORY DRIFT CHECK ACCORDING TO BNBC 2020</t>
  </si>
  <si>
    <t>Deflection Amplification Factor , Cd=5</t>
  </si>
  <si>
    <t>Importance Factor , I= 1</t>
  </si>
  <si>
    <r>
      <t xml:space="preserve">Allowable Drift check , </t>
    </r>
    <r>
      <rPr>
        <sz val="14"/>
        <color theme="1"/>
        <rFont val="Calibri"/>
        <charset val="134"/>
      </rPr>
      <t>Δ</t>
    </r>
    <r>
      <rPr>
        <sz val="14"/>
        <color theme="1"/>
        <rFont val="Calibri"/>
        <charset val="134"/>
        <scheme val="minor"/>
      </rPr>
      <t>all= 0.020*hx</t>
    </r>
  </si>
  <si>
    <t>Drift Check for Ex in X direction</t>
  </si>
  <si>
    <t>Drift Check for Ey in Y direction</t>
  </si>
  <si>
    <t>Story</t>
  </si>
  <si>
    <t>hsx(ft)</t>
  </si>
  <si>
    <t>hsx(in)</t>
  </si>
  <si>
    <r>
      <t>Elastic Displacement (in) δ</t>
    </r>
    <r>
      <rPr>
        <sz val="10"/>
        <color theme="1"/>
        <rFont val="Calibri"/>
        <charset val="134"/>
        <scheme val="minor"/>
      </rPr>
      <t xml:space="preserve">xe </t>
    </r>
  </si>
  <si>
    <t xml:space="preserve">Amplified Displacement (in)  δx </t>
  </si>
  <si>
    <r>
      <t>Story Drift (in)</t>
    </r>
    <r>
      <rPr>
        <sz val="10"/>
        <color theme="1"/>
        <rFont val="Calibri"/>
        <charset val="134"/>
      </rPr>
      <t>Δ</t>
    </r>
  </si>
  <si>
    <r>
      <t xml:space="preserve">Allowable Drift (in) </t>
    </r>
    <r>
      <rPr>
        <sz val="10"/>
        <color theme="1"/>
        <rFont val="Calibri"/>
        <charset val="134"/>
      </rPr>
      <t>Δ</t>
    </r>
    <r>
      <rPr>
        <sz val="10"/>
        <color theme="1"/>
        <rFont val="Calibri"/>
        <charset val="134"/>
        <scheme val="minor"/>
      </rPr>
      <t>all</t>
    </r>
  </si>
  <si>
    <t>Result</t>
  </si>
  <si>
    <t>Stair roof</t>
  </si>
  <si>
    <t>8th story roof(stair floor)</t>
  </si>
  <si>
    <t>7th story roof(dorm floor)</t>
  </si>
  <si>
    <t>6th story roof (dorm floor)</t>
  </si>
  <si>
    <t>5th story roof(gym floor)</t>
  </si>
  <si>
    <t>4th story roof (event hall)</t>
  </si>
  <si>
    <t>3rd story roof(office floor)</t>
  </si>
  <si>
    <t>2nd story roof(office floor)</t>
  </si>
  <si>
    <t>1st story roof(bank floor)</t>
  </si>
  <si>
    <t>plinth</t>
  </si>
  <si>
    <t>Plinth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</si>
</sst>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4"/>
      <color theme="1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3"/>
  <sheetViews>
    <sheetView tabSelected="1" topLeftCell="A9" workbookViewId="0">
      <selection activeCell="N16" sqref="N16"/>
    </sheetView>
  </sheetViews>
  <sheetFormatPr defaultColWidth="8.85546875" defaultRowHeight="15"/>
  <cols>
    <col min="4" max="4" width="27.5703125" customWidth="1"/>
    <col min="5" max="5" width="26" customWidth="1"/>
    <col min="6" max="6" width="15.7109375" customWidth="1"/>
    <col min="7" max="7" width="20.28515625" customWidth="1"/>
    <col min="14" max="14" width="23.140625" customWidth="1"/>
    <col min="15" max="15" width="26.85546875" customWidth="1"/>
    <col min="16" max="16" width="17.28515625" customWidth="1"/>
    <col min="17" max="17" width="20.42578125" customWidth="1"/>
    <col min="18" max="18" width="11.7109375" customWidth="1"/>
  </cols>
  <sheetData>
    <row r="3" spans="1:18">
      <c r="A3" s="11" t="s">
        <v>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6" spans="1:18" ht="18.75">
      <c r="G6" s="6" t="s">
        <v>1</v>
      </c>
      <c r="H6" s="7"/>
      <c r="I6" s="7"/>
      <c r="J6" s="8"/>
    </row>
    <row r="7" spans="1:18" ht="18.75">
      <c r="G7" s="6" t="s">
        <v>2</v>
      </c>
      <c r="H7" s="7"/>
      <c r="I7" s="7"/>
      <c r="J7" s="8"/>
    </row>
    <row r="8" spans="1:18" ht="18.75">
      <c r="G8" s="9" t="s">
        <v>3</v>
      </c>
      <c r="H8" s="9"/>
      <c r="I8" s="9"/>
      <c r="J8" s="9"/>
    </row>
    <row r="12" spans="1:18">
      <c r="A12" s="10" t="s">
        <v>4</v>
      </c>
      <c r="B12" s="10"/>
      <c r="C12" s="10"/>
      <c r="D12" s="10"/>
      <c r="E12" s="10"/>
      <c r="F12" s="10"/>
      <c r="G12" s="10"/>
      <c r="H12" s="10"/>
      <c r="K12" s="10" t="s">
        <v>5</v>
      </c>
      <c r="L12" s="10"/>
      <c r="M12" s="10"/>
      <c r="N12" s="10"/>
      <c r="O12" s="10"/>
      <c r="P12" s="10"/>
      <c r="Q12" s="10"/>
      <c r="R12" s="10"/>
    </row>
    <row r="13" spans="1:18">
      <c r="A13" s="1" t="s">
        <v>6</v>
      </c>
      <c r="B13" s="1" t="s">
        <v>7</v>
      </c>
      <c r="C13" s="1" t="s">
        <v>8</v>
      </c>
      <c r="D13" s="2" t="s">
        <v>9</v>
      </c>
      <c r="E13" s="1" t="s">
        <v>10</v>
      </c>
      <c r="F13" s="1" t="s">
        <v>11</v>
      </c>
      <c r="G13" s="1" t="s">
        <v>12</v>
      </c>
      <c r="H13" s="1" t="s">
        <v>13</v>
      </c>
      <c r="I13" s="5"/>
      <c r="K13" s="1" t="s">
        <v>6</v>
      </c>
      <c r="L13" s="1" t="s">
        <v>7</v>
      </c>
      <c r="M13" s="1" t="s">
        <v>8</v>
      </c>
      <c r="N13" s="2" t="s">
        <v>9</v>
      </c>
      <c r="O13" s="1" t="s">
        <v>10</v>
      </c>
      <c r="P13" s="1" t="s">
        <v>11</v>
      </c>
      <c r="Q13" s="1" t="s">
        <v>12</v>
      </c>
      <c r="R13" s="1" t="s">
        <v>13</v>
      </c>
    </row>
    <row r="14" spans="1:18" ht="30">
      <c r="A14" s="12" t="s">
        <v>14</v>
      </c>
      <c r="B14" s="12">
        <v>8.5</v>
      </c>
      <c r="C14" s="4">
        <f t="shared" ref="C14:C23" si="0">B14*12</f>
        <v>102</v>
      </c>
      <c r="D14" s="12">
        <v>0.96463900000000002</v>
      </c>
      <c r="E14" s="4">
        <f>5*D14/1</f>
        <v>4.8231950000000001</v>
      </c>
      <c r="F14" s="4">
        <f>E14-E15</f>
        <v>0.2906500000000003</v>
      </c>
      <c r="G14" s="4">
        <f>0.02*C14</f>
        <v>2.04</v>
      </c>
      <c r="H14" s="4" t="str">
        <f>IF(F14&lt;=G14,"ok","not ok")</f>
        <v>ok</v>
      </c>
      <c r="K14" s="12" t="s">
        <v>14</v>
      </c>
      <c r="L14" s="12">
        <v>8.5</v>
      </c>
      <c r="M14" s="4">
        <f t="shared" ref="M14:M23" si="1">L14*12</f>
        <v>102</v>
      </c>
      <c r="N14" s="12">
        <v>0.86698799999999998</v>
      </c>
      <c r="O14" s="4">
        <f>5*N14/1</f>
        <v>4.3349399999999996</v>
      </c>
      <c r="P14" s="4">
        <f>O14-O15</f>
        <v>0.12655499999999975</v>
      </c>
      <c r="Q14" s="4">
        <f>0.02*M14</f>
        <v>2.04</v>
      </c>
      <c r="R14" s="4" t="str">
        <f t="shared" ref="R14:R23" si="2">IF(P14&lt;=Q14,"ok","not ok")</f>
        <v>ok</v>
      </c>
    </row>
    <row r="15" spans="1:18" ht="45">
      <c r="A15" s="12" t="s">
        <v>15</v>
      </c>
      <c r="B15" s="12">
        <v>10</v>
      </c>
      <c r="C15" s="4">
        <f t="shared" si="0"/>
        <v>120</v>
      </c>
      <c r="D15" s="12">
        <v>0.90650900000000001</v>
      </c>
      <c r="E15" s="4">
        <f t="shared" ref="E15:E23" si="3">5*D15/1</f>
        <v>4.5325449999999998</v>
      </c>
      <c r="F15" s="4">
        <f t="shared" ref="F15:F23" si="4">E15-E16</f>
        <v>0.59812000000000021</v>
      </c>
      <c r="G15" s="4">
        <f t="shared" ref="G15:G23" si="5">0.02*C15</f>
        <v>2.4</v>
      </c>
      <c r="H15" s="4" t="str">
        <f t="shared" ref="H15:H23" si="6">IF(F15&lt;=G15,"ok","not ok")</f>
        <v>ok</v>
      </c>
      <c r="K15" s="12" t="s">
        <v>15</v>
      </c>
      <c r="L15" s="12">
        <v>10</v>
      </c>
      <c r="M15" s="4">
        <f t="shared" si="1"/>
        <v>120</v>
      </c>
      <c r="N15" s="3">
        <v>0.84167700000000001</v>
      </c>
      <c r="O15" s="4">
        <f t="shared" ref="O15:O23" si="7">5*N15/1</f>
        <v>4.2083849999999998</v>
      </c>
      <c r="P15" s="4">
        <f t="shared" ref="P15:P23" si="8">O15-O16</f>
        <v>0.45189499999999949</v>
      </c>
      <c r="Q15" s="4">
        <f t="shared" ref="Q15:Q23" si="9">0.02*M15</f>
        <v>2.4</v>
      </c>
      <c r="R15" s="4" t="str">
        <f t="shared" si="2"/>
        <v>ok</v>
      </c>
    </row>
    <row r="16" spans="1:18" ht="45">
      <c r="A16" s="12" t="s">
        <v>16</v>
      </c>
      <c r="B16" s="12">
        <v>10</v>
      </c>
      <c r="C16" s="4">
        <f t="shared" si="0"/>
        <v>120</v>
      </c>
      <c r="D16" s="12">
        <v>0.78688499999999995</v>
      </c>
      <c r="E16" s="4">
        <f t="shared" si="3"/>
        <v>3.9344249999999996</v>
      </c>
      <c r="F16" s="4">
        <f t="shared" si="4"/>
        <v>0.60882499999999951</v>
      </c>
      <c r="G16" s="4">
        <f t="shared" si="5"/>
        <v>2.4</v>
      </c>
      <c r="H16" s="4" t="str">
        <f t="shared" si="6"/>
        <v>ok</v>
      </c>
      <c r="K16" s="12" t="s">
        <v>16</v>
      </c>
      <c r="L16" s="12">
        <v>10</v>
      </c>
      <c r="M16" s="4">
        <f t="shared" si="1"/>
        <v>120</v>
      </c>
      <c r="N16" s="12">
        <v>0.75129800000000002</v>
      </c>
      <c r="O16" s="4">
        <f t="shared" si="7"/>
        <v>3.7564900000000003</v>
      </c>
      <c r="P16" s="4">
        <f t="shared" si="8"/>
        <v>0.48645000000000005</v>
      </c>
      <c r="Q16" s="4">
        <f t="shared" si="9"/>
        <v>2.4</v>
      </c>
      <c r="R16" s="4" t="str">
        <f t="shared" si="2"/>
        <v>ok</v>
      </c>
    </row>
    <row r="17" spans="1:18" ht="60">
      <c r="A17" s="12" t="s">
        <v>17</v>
      </c>
      <c r="B17" s="12">
        <v>10</v>
      </c>
      <c r="C17" s="4">
        <f t="shared" si="0"/>
        <v>120</v>
      </c>
      <c r="D17" s="12">
        <v>0.66512000000000004</v>
      </c>
      <c r="E17" s="4">
        <f t="shared" si="3"/>
        <v>3.3256000000000001</v>
      </c>
      <c r="F17" s="4">
        <f t="shared" si="4"/>
        <v>0.6134700000000004</v>
      </c>
      <c r="G17" s="4">
        <f t="shared" si="5"/>
        <v>2.4</v>
      </c>
      <c r="H17" s="4" t="str">
        <f t="shared" si="6"/>
        <v>ok</v>
      </c>
      <c r="K17" s="12" t="s">
        <v>17</v>
      </c>
      <c r="L17" s="12">
        <v>10</v>
      </c>
      <c r="M17" s="4">
        <f t="shared" si="1"/>
        <v>120</v>
      </c>
      <c r="N17" s="12">
        <v>0.65400800000000003</v>
      </c>
      <c r="O17" s="4">
        <f t="shared" si="7"/>
        <v>3.2700400000000003</v>
      </c>
      <c r="P17" s="4">
        <f t="shared" si="8"/>
        <v>0.51642500000000036</v>
      </c>
      <c r="Q17" s="4">
        <f t="shared" si="9"/>
        <v>2.4</v>
      </c>
      <c r="R17" s="4" t="str">
        <f t="shared" si="2"/>
        <v>ok</v>
      </c>
    </row>
    <row r="18" spans="1:18" ht="45">
      <c r="A18" s="12" t="s">
        <v>18</v>
      </c>
      <c r="B18" s="12">
        <v>10</v>
      </c>
      <c r="C18" s="4">
        <f t="shared" si="0"/>
        <v>120</v>
      </c>
      <c r="D18" s="12">
        <v>0.54242599999999996</v>
      </c>
      <c r="E18" s="4">
        <f t="shared" si="3"/>
        <v>2.7121299999999997</v>
      </c>
      <c r="F18" s="4">
        <f t="shared" si="4"/>
        <v>0.6049199999999999</v>
      </c>
      <c r="G18" s="4">
        <f t="shared" si="5"/>
        <v>2.4</v>
      </c>
      <c r="H18" s="4" t="str">
        <f t="shared" si="6"/>
        <v>ok</v>
      </c>
      <c r="K18" s="12" t="s">
        <v>18</v>
      </c>
      <c r="L18" s="12">
        <v>10</v>
      </c>
      <c r="M18" s="4">
        <f t="shared" si="1"/>
        <v>120</v>
      </c>
      <c r="N18" s="12">
        <v>0.55072299999999996</v>
      </c>
      <c r="O18" s="4">
        <f t="shared" si="7"/>
        <v>2.7536149999999999</v>
      </c>
      <c r="P18" s="4">
        <f t="shared" si="8"/>
        <v>0.52979500000000002</v>
      </c>
      <c r="Q18" s="4">
        <f t="shared" si="9"/>
        <v>2.4</v>
      </c>
      <c r="R18" s="4" t="str">
        <f t="shared" si="2"/>
        <v>ok</v>
      </c>
    </row>
    <row r="19" spans="1:18" ht="60">
      <c r="A19" s="12" t="s">
        <v>19</v>
      </c>
      <c r="B19" s="12">
        <v>10</v>
      </c>
      <c r="C19" s="4">
        <f t="shared" si="0"/>
        <v>120</v>
      </c>
      <c r="D19" s="12">
        <v>0.42144199999999998</v>
      </c>
      <c r="E19" s="4">
        <f t="shared" si="3"/>
        <v>2.1072099999999998</v>
      </c>
      <c r="F19" s="4">
        <f t="shared" si="4"/>
        <v>0.57872499999999993</v>
      </c>
      <c r="G19" s="4">
        <f t="shared" si="5"/>
        <v>2.4</v>
      </c>
      <c r="H19" s="4" t="str">
        <f t="shared" si="6"/>
        <v>ok</v>
      </c>
      <c r="K19" s="12" t="s">
        <v>19</v>
      </c>
      <c r="L19" s="12">
        <v>10</v>
      </c>
      <c r="M19" s="4">
        <f t="shared" si="1"/>
        <v>120</v>
      </c>
      <c r="N19" s="12">
        <v>0.44476399999999999</v>
      </c>
      <c r="O19" s="4">
        <f t="shared" si="7"/>
        <v>2.2238199999999999</v>
      </c>
      <c r="P19" s="4">
        <f t="shared" si="8"/>
        <v>0.52656999999999998</v>
      </c>
      <c r="Q19" s="4">
        <f t="shared" si="9"/>
        <v>2.4</v>
      </c>
      <c r="R19" s="4" t="str">
        <f t="shared" si="2"/>
        <v>ok</v>
      </c>
    </row>
    <row r="20" spans="1:18" ht="45">
      <c r="A20" s="12" t="s">
        <v>20</v>
      </c>
      <c r="B20" s="12">
        <v>10</v>
      </c>
      <c r="C20" s="4">
        <f t="shared" si="0"/>
        <v>120</v>
      </c>
      <c r="D20" s="12">
        <v>0.305697</v>
      </c>
      <c r="E20" s="4">
        <f t="shared" si="3"/>
        <v>1.5284849999999999</v>
      </c>
      <c r="F20" s="4">
        <f t="shared" si="4"/>
        <v>0.52910499999999994</v>
      </c>
      <c r="G20" s="4">
        <f t="shared" si="5"/>
        <v>2.4</v>
      </c>
      <c r="H20" s="4" t="str">
        <f t="shared" si="6"/>
        <v>ok</v>
      </c>
      <c r="K20" s="12" t="s">
        <v>20</v>
      </c>
      <c r="L20" s="12">
        <v>10</v>
      </c>
      <c r="M20" s="4">
        <f t="shared" si="1"/>
        <v>120</v>
      </c>
      <c r="N20" s="12">
        <v>0.33944999999999997</v>
      </c>
      <c r="O20" s="4">
        <f t="shared" si="7"/>
        <v>1.6972499999999999</v>
      </c>
      <c r="P20" s="4">
        <f t="shared" si="8"/>
        <v>0.50333000000000006</v>
      </c>
      <c r="Q20" s="4">
        <f t="shared" si="9"/>
        <v>2.4</v>
      </c>
      <c r="R20" s="4" t="str">
        <f t="shared" si="2"/>
        <v>ok</v>
      </c>
    </row>
    <row r="21" spans="1:18" ht="60">
      <c r="A21" s="12" t="s">
        <v>21</v>
      </c>
      <c r="B21" s="12">
        <v>10</v>
      </c>
      <c r="C21" s="4">
        <f t="shared" si="0"/>
        <v>120</v>
      </c>
      <c r="D21" s="12">
        <v>0.199876</v>
      </c>
      <c r="E21" s="4">
        <f t="shared" si="3"/>
        <v>0.99937999999999994</v>
      </c>
      <c r="F21" s="4">
        <f t="shared" si="4"/>
        <v>0.45370999999999995</v>
      </c>
      <c r="G21" s="4">
        <f t="shared" si="5"/>
        <v>2.4</v>
      </c>
      <c r="H21" s="4" t="str">
        <f t="shared" si="6"/>
        <v>ok</v>
      </c>
      <c r="K21" s="12" t="s">
        <v>21</v>
      </c>
      <c r="L21" s="12">
        <v>10</v>
      </c>
      <c r="M21" s="4">
        <f t="shared" si="1"/>
        <v>120</v>
      </c>
      <c r="N21" s="12">
        <v>0.238784</v>
      </c>
      <c r="O21" s="4">
        <f t="shared" si="7"/>
        <v>1.1939199999999999</v>
      </c>
      <c r="P21" s="4">
        <f t="shared" si="8"/>
        <v>0.46157999999999988</v>
      </c>
      <c r="Q21" s="4">
        <f t="shared" si="9"/>
        <v>2.4</v>
      </c>
      <c r="R21" s="4" t="str">
        <f t="shared" si="2"/>
        <v>ok</v>
      </c>
    </row>
    <row r="22" spans="1:18" ht="45">
      <c r="A22" s="12" t="s">
        <v>22</v>
      </c>
      <c r="B22" s="12">
        <v>16</v>
      </c>
      <c r="C22" s="4">
        <f t="shared" si="0"/>
        <v>192</v>
      </c>
      <c r="D22" s="12">
        <v>0.10913399999999999</v>
      </c>
      <c r="E22" s="4">
        <f t="shared" si="3"/>
        <v>0.54566999999999999</v>
      </c>
      <c r="F22" s="4">
        <f t="shared" si="4"/>
        <v>0.54566999999999999</v>
      </c>
      <c r="G22" s="4">
        <f t="shared" si="5"/>
        <v>3.84</v>
      </c>
      <c r="H22" s="4" t="str">
        <f t="shared" si="6"/>
        <v>ok</v>
      </c>
      <c r="K22" s="12" t="s">
        <v>22</v>
      </c>
      <c r="L22" s="12">
        <v>16</v>
      </c>
      <c r="M22" s="4">
        <f t="shared" si="1"/>
        <v>192</v>
      </c>
      <c r="N22" s="12">
        <v>0.14646799999999999</v>
      </c>
      <c r="O22" s="4">
        <f t="shared" si="7"/>
        <v>0.73233999999999999</v>
      </c>
      <c r="P22" s="4">
        <f t="shared" si="8"/>
        <v>0.73233999999999999</v>
      </c>
      <c r="Q22" s="4">
        <f t="shared" si="9"/>
        <v>3.84</v>
      </c>
      <c r="R22" s="4" t="str">
        <f t="shared" si="2"/>
        <v>ok</v>
      </c>
    </row>
    <row r="23" spans="1:18" ht="30">
      <c r="A23" s="12" t="s">
        <v>23</v>
      </c>
      <c r="B23" s="12">
        <v>7</v>
      </c>
      <c r="C23" s="4">
        <f t="shared" si="0"/>
        <v>84</v>
      </c>
      <c r="D23" s="4">
        <v>0</v>
      </c>
      <c r="E23" s="4">
        <f t="shared" si="3"/>
        <v>0</v>
      </c>
      <c r="F23" s="4">
        <f t="shared" si="4"/>
        <v>0</v>
      </c>
      <c r="G23" s="4">
        <f t="shared" si="5"/>
        <v>1.68</v>
      </c>
      <c r="H23" s="4" t="str">
        <f t="shared" si="6"/>
        <v>ok</v>
      </c>
      <c r="K23" s="12" t="s">
        <v>24</v>
      </c>
      <c r="L23" s="12">
        <v>7</v>
      </c>
      <c r="M23" s="4">
        <f t="shared" si="1"/>
        <v>84</v>
      </c>
      <c r="N23" s="4">
        <v>0</v>
      </c>
      <c r="O23" s="4">
        <f t="shared" si="7"/>
        <v>0</v>
      </c>
      <c r="P23" s="4">
        <f t="shared" si="8"/>
        <v>0</v>
      </c>
      <c r="Q23" s="4">
        <f t="shared" si="9"/>
        <v>1.68</v>
      </c>
      <c r="R23" s="4" t="str">
        <f t="shared" si="2"/>
        <v>ok</v>
      </c>
    </row>
  </sheetData>
  <mergeCells count="6">
    <mergeCell ref="A3:R4"/>
    <mergeCell ref="G6:J6"/>
    <mergeCell ref="G7:J7"/>
    <mergeCell ref="G8:J8"/>
    <mergeCell ref="A12:H12"/>
    <mergeCell ref="K12:R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 Drift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1805026 - Sohaib</cp:lastModifiedBy>
  <dcterms:created xsi:type="dcterms:W3CDTF">2024-09-13T16:45:15Z</dcterms:created>
  <dcterms:modified xsi:type="dcterms:W3CDTF">2024-10-09T17:52:55Z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273892A2165D4E42BC70EE89868790F6_11</vt:lpwstr>
  </property>
  <property fmtid="{D5CDD505-2E9C-101B-9397-08002B2CF9AE}" pid="3" name="KSOProductBuildVer">
    <vt:lpwstr>1033-12.2.0.17562</vt:lpwstr>
  </property>
</Properties>
</file>