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A\DSAProject_vs\Data-Science-Model\"/>
    </mc:Choice>
  </mc:AlternateContent>
  <bookViews>
    <workbookView minimized="1" xWindow="0" yWindow="0" windowWidth="23040" windowHeight="9072"/>
  </bookViews>
  <sheets>
    <sheet name="Sheet1" sheetId="1" r:id="rId1"/>
  </sheets>
  <definedNames>
    <definedName name="_xlnm._FilterDatabase" localSheetId="0" hidden="1">Sheet1!$A$1:$L$119</definedName>
  </definedNames>
  <calcPr calcId="162913"/>
</workbook>
</file>

<file path=xl/calcChain.xml><?xml version="1.0" encoding="utf-8"?>
<calcChain xmlns="http://schemas.openxmlformats.org/spreadsheetml/2006/main">
  <c r="M6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2" i="1"/>
  <c r="T112" i="1"/>
  <c r="T113" i="1"/>
  <c r="T114" i="1"/>
  <c r="T115" i="1"/>
  <c r="T116" i="1"/>
  <c r="T117" i="1"/>
  <c r="T118" i="1"/>
  <c r="T119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110" i="1"/>
  <c r="R111" i="1"/>
  <c r="R112" i="1"/>
  <c r="R113" i="1"/>
  <c r="R114" i="1"/>
  <c r="R115" i="1"/>
  <c r="R116" i="1"/>
  <c r="R117" i="1"/>
  <c r="R118" i="1"/>
  <c r="R119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113" i="1"/>
  <c r="Q114" i="1"/>
  <c r="Q115" i="1"/>
  <c r="Q116" i="1"/>
  <c r="Q117" i="1"/>
  <c r="Q118" i="1"/>
  <c r="Q119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114" i="1"/>
  <c r="O115" i="1"/>
  <c r="O116" i="1"/>
  <c r="O117" i="1"/>
  <c r="O118" i="1"/>
  <c r="O119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62" i="1"/>
  <c r="N63" i="1"/>
  <c r="N64" i="1"/>
  <c r="N65" i="1"/>
  <c r="N66" i="1"/>
  <c r="N67" i="1"/>
  <c r="N68" i="1"/>
  <c r="N69" i="1"/>
  <c r="N70" i="1"/>
  <c r="N71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114" i="1"/>
  <c r="M115" i="1"/>
  <c r="M116" i="1"/>
  <c r="M117" i="1"/>
  <c r="M118" i="1"/>
  <c r="M119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56" i="1"/>
  <c r="M39" i="1"/>
  <c r="M40" i="1"/>
  <c r="M41" i="1"/>
  <c r="M42" i="1"/>
  <c r="M43" i="1"/>
  <c r="M44" i="1"/>
  <c r="M4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M48" i="1"/>
  <c r="M49" i="1"/>
  <c r="M50" i="1"/>
  <c r="M51" i="1"/>
  <c r="M52" i="1"/>
  <c r="M53" i="1"/>
  <c r="M54" i="1"/>
  <c r="M55" i="1"/>
  <c r="M46" i="1"/>
  <c r="M47" i="1"/>
</calcChain>
</file>

<file path=xl/sharedStrings.xml><?xml version="1.0" encoding="utf-8"?>
<sst xmlns="http://schemas.openxmlformats.org/spreadsheetml/2006/main" count="1085" uniqueCount="90">
  <si>
    <t>age</t>
  </si>
  <si>
    <t>gender</t>
  </si>
  <si>
    <t>city</t>
  </si>
  <si>
    <t>country</t>
  </si>
  <si>
    <t>education_level</t>
  </si>
  <si>
    <t>occupation</t>
  </si>
  <si>
    <t>monthly_income_bracket</t>
  </si>
  <si>
    <t>how_often_do_you_play_online_games</t>
  </si>
  <si>
    <t>what_motivates_you_to_play_online_games</t>
  </si>
  <si>
    <t>Male</t>
  </si>
  <si>
    <t>Karachi</t>
  </si>
  <si>
    <t>Pakistan</t>
  </si>
  <si>
    <t>Bachelor's Degree</t>
  </si>
  <si>
    <t>Student</t>
  </si>
  <si>
    <t>Daily</t>
  </si>
  <si>
    <t>Batkhela</t>
  </si>
  <si>
    <t>Faisalabad</t>
  </si>
  <si>
    <t>High School</t>
  </si>
  <si>
    <t>Gujranwala</t>
  </si>
  <si>
    <t>England</t>
  </si>
  <si>
    <t>Associate Degree</t>
  </si>
  <si>
    <t>Lahore</t>
  </si>
  <si>
    <t>Business</t>
  </si>
  <si>
    <t>karachi</t>
  </si>
  <si>
    <t>Matric</t>
  </si>
  <si>
    <t>Intermediate</t>
  </si>
  <si>
    <t>Undergraduate</t>
  </si>
  <si>
    <t>Graduate</t>
  </si>
  <si>
    <t>Graduated</t>
  </si>
  <si>
    <t>Winnipeg</t>
  </si>
  <si>
    <t>Bachelor's</t>
  </si>
  <si>
    <t xml:space="preserve">Karachi </t>
  </si>
  <si>
    <t xml:space="preserve">Pakistan </t>
  </si>
  <si>
    <t xml:space="preserve">Sahiwal </t>
  </si>
  <si>
    <t>Female</t>
  </si>
  <si>
    <t>Mailsi</t>
  </si>
  <si>
    <t>Jeddah</t>
  </si>
  <si>
    <t xml:space="preserve">Riyadh </t>
  </si>
  <si>
    <t>Malabon</t>
  </si>
  <si>
    <t xml:space="preserve">Student </t>
  </si>
  <si>
    <t>Engineer</t>
  </si>
  <si>
    <t>Freelancer</t>
  </si>
  <si>
    <t>Chakdara</t>
  </si>
  <si>
    <t>Exploration</t>
  </si>
  <si>
    <t>Stress Relief</t>
  </si>
  <si>
    <t>Competition</t>
  </si>
  <si>
    <t>Social Interaction</t>
  </si>
  <si>
    <t>Designer</t>
  </si>
  <si>
    <t>Achievement</t>
  </si>
  <si>
    <t>Islamabad</t>
  </si>
  <si>
    <t>paki</t>
  </si>
  <si>
    <t>pakistan</t>
  </si>
  <si>
    <t>Rawalpindi</t>
  </si>
  <si>
    <t xml:space="preserve">Islamabad </t>
  </si>
  <si>
    <t>Medium</t>
  </si>
  <si>
    <t>Easy</t>
  </si>
  <si>
    <t>Hard</t>
  </si>
  <si>
    <t>Not Specified</t>
  </si>
  <si>
    <t>Not Disclosed</t>
  </si>
  <si>
    <t>Master's Degree</t>
  </si>
  <si>
    <t>Canada</t>
  </si>
  <si>
    <t>Saudia Arabia</t>
  </si>
  <si>
    <t xml:space="preserve">Philippines </t>
  </si>
  <si>
    <t>Software Developer</t>
  </si>
  <si>
    <t>Corporate Professional</t>
  </si>
  <si>
    <t>Marketing</t>
  </si>
  <si>
    <t>Medical</t>
  </si>
  <si>
    <t>Executive</t>
  </si>
  <si>
    <t>Education</t>
  </si>
  <si>
    <t>Businesse</t>
  </si>
  <si>
    <t>High Income</t>
  </si>
  <si>
    <t>Low Income</t>
  </si>
  <si>
    <t>Upper-Middle Income</t>
  </si>
  <si>
    <t>Lower-Middle Income</t>
  </si>
  <si>
    <t>Frequently</t>
  </si>
  <si>
    <t>Occasionally</t>
  </si>
  <si>
    <t>Competition, Stress Relief, Achievement</t>
  </si>
  <si>
    <t>Competition, Achievement</t>
  </si>
  <si>
    <t>Social Interaction, Stress Relief</t>
  </si>
  <si>
    <t>hours_played_per_day</t>
  </si>
  <si>
    <t>player_level</t>
  </si>
  <si>
    <t>game_difficulty</t>
  </si>
  <si>
    <t>heavy_gamer</t>
  </si>
  <si>
    <t>gender_encoded</t>
  </si>
  <si>
    <t>education_encoded</t>
  </si>
  <si>
    <t>occupation_encoded</t>
  </si>
  <si>
    <t>how_often_do_you_play_online_games_encoded</t>
  </si>
  <si>
    <t>game_difficulty_encoded</t>
  </si>
  <si>
    <t>StressRelief</t>
  </si>
  <si>
    <t>SocialInteraction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</si>
</sst>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abSelected="1" topLeftCell="D1" zoomScale="94" zoomScaleNormal="160" workbookViewId="0">
      <selection activeCell="W2" sqref="W2"/>
    </sheetView>
  </sheetViews>
  <sheetFormatPr defaultRowHeight="14.4" x14ac:dyDescent="0.3"/>
  <cols>
    <col min="2" max="2" width="14.44140625" hidden="1" customWidth="1"/>
    <col min="3" max="3" width="12" customWidth="1"/>
    <col min="4" max="4" width="17.88671875" customWidth="1"/>
    <col min="5" max="5" width="24.5546875" hidden="1" customWidth="1"/>
    <col min="6" max="6" width="39.109375" hidden="1" customWidth="1"/>
    <col min="7" max="7" width="27.33203125" customWidth="1"/>
    <col min="8" max="8" width="26.21875" hidden="1" customWidth="1"/>
    <col min="9" max="9" width="41.88671875" hidden="1" customWidth="1"/>
    <col min="10" max="10" width="48.44140625" hidden="1" customWidth="1"/>
    <col min="11" max="11" width="18.88671875" hidden="1" customWidth="1"/>
    <col min="12" max="12" width="17.77734375" hidden="1" customWidth="1"/>
    <col min="13" max="13" width="22.21875" customWidth="1"/>
    <col min="14" max="14" width="17.77734375" customWidth="1"/>
    <col min="15" max="15" width="19.88671875" customWidth="1"/>
    <col min="16" max="16" width="21.88671875" customWidth="1"/>
    <col min="17" max="17" width="43.77734375" customWidth="1"/>
    <col min="18" max="18" width="26.109375" customWidth="1"/>
    <col min="19" max="19" width="26.21875" customWidth="1"/>
    <col min="20" max="20" width="18.88671875" customWidth="1"/>
    <col min="21" max="21" width="15.109375" customWidth="1"/>
    <col min="22" max="22" width="14.21875" customWidth="1"/>
    <col min="23" max="23" width="1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79</v>
      </c>
      <c r="I1" s="1" t="s">
        <v>7</v>
      </c>
      <c r="J1" s="1" t="s">
        <v>8</v>
      </c>
      <c r="K1" s="2" t="s">
        <v>80</v>
      </c>
      <c r="L1" s="2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4" t="s">
        <v>88</v>
      </c>
      <c r="T1" s="4" t="s">
        <v>45</v>
      </c>
      <c r="U1" s="4" t="s">
        <v>43</v>
      </c>
      <c r="V1" s="4" t="s">
        <v>48</v>
      </c>
      <c r="W1" s="4" t="s">
        <v>89</v>
      </c>
    </row>
    <row r="2" spans="1:23" x14ac:dyDescent="0.3">
      <c r="A2">
        <v>25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58</v>
      </c>
      <c r="H2">
        <v>3.5</v>
      </c>
      <c r="I2" t="s">
        <v>14</v>
      </c>
      <c r="J2" t="s">
        <v>44</v>
      </c>
      <c r="K2">
        <v>79</v>
      </c>
      <c r="L2" t="s">
        <v>54</v>
      </c>
      <c r="M2">
        <f>IF(H2&gt;=3, 1, 0)</f>
        <v>1</v>
      </c>
      <c r="N2">
        <f>IF(B2="Male", 1, 0)</f>
        <v>1</v>
      </c>
      <c r="O2">
        <f>IF(OR(E2="Matric"), 0,
 IF(OR(E2="Intermediate", E2="High School", E2="Associate Degree"), 1,
 IF(OR(E2="Undergraduate", E2="Graduate", E2="Graduated", E2="Bachelor's", E2="Bachelor's Degree"), 2,
 IF(E2="Master's Degree", 3, ""))))</f>
        <v>2</v>
      </c>
      <c r="P2">
        <f>IF(F2="Student", 0, IF(F2="Business", 1, IF(F2="Freelancer", 2, IF(F2="Not Specified", 3, IF(F2="Engineer", 4, 5)))))</f>
        <v>0</v>
      </c>
      <c r="Q2">
        <f>IF(I2="Occasionally", 0, IF(I2="Frequently", 1, IF(I2="Daily", 2, "")))</f>
        <v>2</v>
      </c>
      <c r="R2">
        <f>IF(L2="Easy", 0, IF(L2="Medium", 1, IF(L2="Hard", 2, "")))</f>
        <v>1</v>
      </c>
      <c r="S2">
        <f>IF(ISNUMBER(SEARCH("Stress Relief", J2)), 1, 0)</f>
        <v>1</v>
      </c>
      <c r="T2">
        <f>IF(ISNUMBER(SEARCH("Competition", J2)), 1, 0)</f>
        <v>0</v>
      </c>
      <c r="U2">
        <f>IF(ISNUMBER(SEARCH("Exploration", J2)), 1, 0)</f>
        <v>0</v>
      </c>
      <c r="V2">
        <f>IF(ISNUMBER(SEARCH("Achievement", J2)), 1, 0)</f>
        <v>0</v>
      </c>
      <c r="W2">
        <f>IF(ISNUMBER(SEARCH("Social Interaction", J2)), 1, 0)</f>
        <v>0</v>
      </c>
    </row>
    <row r="3" spans="1:23" x14ac:dyDescent="0.3">
      <c r="A3">
        <v>21</v>
      </c>
      <c r="B3" t="s">
        <v>34</v>
      </c>
      <c r="C3" t="s">
        <v>10</v>
      </c>
      <c r="D3" t="s">
        <v>11</v>
      </c>
      <c r="E3" t="s">
        <v>12</v>
      </c>
      <c r="F3" t="s">
        <v>13</v>
      </c>
      <c r="G3" t="s">
        <v>58</v>
      </c>
      <c r="H3">
        <v>2.4</v>
      </c>
      <c r="I3" t="s">
        <v>14</v>
      </c>
      <c r="J3" t="s">
        <v>43</v>
      </c>
      <c r="K3">
        <v>11</v>
      </c>
      <c r="L3" t="s">
        <v>54</v>
      </c>
      <c r="M3">
        <f>IF(H3&gt;=3, 1, 0)</f>
        <v>0</v>
      </c>
      <c r="N3">
        <f>IF(B3="Male", 1, 0)</f>
        <v>0</v>
      </c>
      <c r="O3">
        <f>IF(OR(E3="Matric"), 0,
 IF(OR(E3="Intermediate", E3="High School", E3="Associate Degree"), 1,
 IF(OR(E3="Undergraduate", E3="Graduate", E3="Graduated", E3="Bachelor's", E3="Bachelor's Degree"), 2,
 IF(E3="Master's Degree", 3, ""))))</f>
        <v>2</v>
      </c>
      <c r="P3">
        <f>IF(F3="Student", 0, IF(F3="Business", 1, IF(F3="Freelancer", 2, IF(F3="Not Specified", 3, IF(F3="Engineer", 4, 5)))))</f>
        <v>0</v>
      </c>
      <c r="Q3">
        <f>IF(I3="Occasionally", 0, IF(I3="Frequently", 1, IF(I3="Daily", 2, "")))</f>
        <v>2</v>
      </c>
      <c r="R3">
        <f t="shared" ref="R3:R66" si="0">IF(L3="Easy", 0, IF(L3="Medium", 1, IF(L3="Hard", 2, "")))</f>
        <v>1</v>
      </c>
      <c r="S3">
        <f>IF(ISNUMBER(SEARCH("Stress Relief", J3)), 1, 0)</f>
        <v>0</v>
      </c>
      <c r="T3">
        <f>IF(ISNUMBER(SEARCH("Competition", J3)), 1, 0)</f>
        <v>0</v>
      </c>
      <c r="U3">
        <f>IF(ISNUMBER(SEARCH("Exploration", J3)), 1, 0)</f>
        <v>1</v>
      </c>
      <c r="V3">
        <f>IF(ISNUMBER(SEARCH("Achievement", J3)), 1, 0)</f>
        <v>0</v>
      </c>
      <c r="W3">
        <f>IF(ISNUMBER(SEARCH("Social Interaction", J3)), 1, 0)</f>
        <v>0</v>
      </c>
    </row>
    <row r="4" spans="1:23" x14ac:dyDescent="0.3">
      <c r="A4">
        <v>28</v>
      </c>
      <c r="B4" t="s">
        <v>34</v>
      </c>
      <c r="C4" t="s">
        <v>15</v>
      </c>
      <c r="D4" t="s">
        <v>11</v>
      </c>
      <c r="E4" t="s">
        <v>12</v>
      </c>
      <c r="F4" t="s">
        <v>64</v>
      </c>
      <c r="G4" t="s">
        <v>58</v>
      </c>
      <c r="H4">
        <v>2.37</v>
      </c>
      <c r="I4" t="s">
        <v>14</v>
      </c>
      <c r="J4" t="s">
        <v>45</v>
      </c>
      <c r="K4">
        <v>35</v>
      </c>
      <c r="L4" t="s">
        <v>55</v>
      </c>
      <c r="M4">
        <f>IF(H4&gt;=3, 1, 0)</f>
        <v>0</v>
      </c>
      <c r="N4">
        <f>IF(B4="Male", 1, 0)</f>
        <v>0</v>
      </c>
      <c r="O4">
        <f>IF(OR(E4="Matric"), 0,
 IF(OR(E4="Intermediate", E4="High School", E4="Associate Degree"), 1,
 IF(OR(E4="Undergraduate", E4="Graduate", E4="Graduated", E4="Bachelor's", E4="Bachelor's Degree"), 2,
 IF(E4="Master's Degree", 3, ""))))</f>
        <v>2</v>
      </c>
      <c r="P4">
        <f>IF(F4="Student", 0, IF(F4="Business", 1, IF(F4="Freelancer", 2, IF(F4="Not Specified", 3, IF(F4="Engineer", 4, 5)))))</f>
        <v>5</v>
      </c>
      <c r="Q4">
        <f>IF(I4="Occasionally", 0, IF(I4="Frequently", 1, IF(I4="Daily", 2, "")))</f>
        <v>2</v>
      </c>
      <c r="R4">
        <f t="shared" si="0"/>
        <v>0</v>
      </c>
      <c r="S4">
        <f>IF(ISNUMBER(SEARCH("Stress Relief", J4)), 1, 0)</f>
        <v>0</v>
      </c>
      <c r="T4">
        <f>IF(ISNUMBER(SEARCH("Competition", J4)), 1, 0)</f>
        <v>1</v>
      </c>
      <c r="U4">
        <f>IF(ISNUMBER(SEARCH("Exploration", J4)), 1, 0)</f>
        <v>0</v>
      </c>
      <c r="V4">
        <f>IF(ISNUMBER(SEARCH("Achievement", J4)), 1, 0)</f>
        <v>0</v>
      </c>
      <c r="W4">
        <f>IF(ISNUMBER(SEARCH("Social Interaction", J4)), 1, 0)</f>
        <v>0</v>
      </c>
    </row>
    <row r="5" spans="1:23" x14ac:dyDescent="0.3">
      <c r="A5">
        <v>22</v>
      </c>
      <c r="B5" t="s">
        <v>9</v>
      </c>
      <c r="C5" t="s">
        <v>10</v>
      </c>
      <c r="D5" t="s">
        <v>11</v>
      </c>
      <c r="E5" t="s">
        <v>12</v>
      </c>
      <c r="F5" t="s">
        <v>57</v>
      </c>
      <c r="G5" t="s">
        <v>58</v>
      </c>
      <c r="H5">
        <v>1.42</v>
      </c>
      <c r="I5" t="s">
        <v>14</v>
      </c>
      <c r="J5" t="s">
        <v>43</v>
      </c>
      <c r="K5">
        <v>57</v>
      </c>
      <c r="L5" t="s">
        <v>55</v>
      </c>
      <c r="M5">
        <f>IF(H5&gt;=3, 1, 0)</f>
        <v>0</v>
      </c>
      <c r="N5">
        <f>IF(B5="Male", 1, 0)</f>
        <v>1</v>
      </c>
      <c r="O5">
        <f>IF(OR(E5="Matric"), 0,
 IF(OR(E5="Intermediate", E5="High School", E5="Associate Degree"), 1,
 IF(OR(E5="Undergraduate", E5="Graduate", E5="Graduated", E5="Bachelor's", E5="Bachelor's Degree"), 2,
 IF(E5="Master's Degree", 3, ""))))</f>
        <v>2</v>
      </c>
      <c r="P5">
        <f>IF(F5="Student", 0, IF(F5="Business", 1, IF(F5="Freelancer", 2, IF(F5="Not Specified", 3, IF(F5="Engineer", 4, 5)))))</f>
        <v>3</v>
      </c>
      <c r="Q5">
        <f>IF(I5="Occasionally", 0, IF(I5="Frequently", 1, IF(I5="Daily", 2, "")))</f>
        <v>2</v>
      </c>
      <c r="R5">
        <f t="shared" si="0"/>
        <v>0</v>
      </c>
      <c r="S5">
        <f>IF(ISNUMBER(SEARCH("Stress Relief", J5)), 1, 0)</f>
        <v>0</v>
      </c>
      <c r="T5">
        <f>IF(ISNUMBER(SEARCH("Competition", J5)), 1, 0)</f>
        <v>0</v>
      </c>
      <c r="U5">
        <f>IF(ISNUMBER(SEARCH("Exploration", J5)), 1, 0)</f>
        <v>1</v>
      </c>
      <c r="V5">
        <f>IF(ISNUMBER(SEARCH("Achievement", J5)), 1, 0)</f>
        <v>0</v>
      </c>
      <c r="W5">
        <f>IF(ISNUMBER(SEARCH("Social Interaction", J5)), 1, 0)</f>
        <v>0</v>
      </c>
    </row>
    <row r="6" spans="1:23" x14ac:dyDescent="0.3">
      <c r="A6">
        <v>25</v>
      </c>
      <c r="B6" t="s">
        <v>9</v>
      </c>
      <c r="C6" t="s">
        <v>10</v>
      </c>
      <c r="D6" t="s">
        <v>11</v>
      </c>
      <c r="E6" t="s">
        <v>12</v>
      </c>
      <c r="F6" t="s">
        <v>57</v>
      </c>
      <c r="G6" t="s">
        <v>58</v>
      </c>
      <c r="H6">
        <v>2.1800000000000002</v>
      </c>
      <c r="I6" t="s">
        <v>14</v>
      </c>
      <c r="J6" t="s">
        <v>44</v>
      </c>
      <c r="K6">
        <v>95</v>
      </c>
      <c r="L6" t="s">
        <v>54</v>
      </c>
      <c r="M6">
        <f>IF(H6&gt;=3, 1, 0)</f>
        <v>0</v>
      </c>
      <c r="N6">
        <f>IF(B6="Male", 1, 0)</f>
        <v>1</v>
      </c>
      <c r="O6">
        <f>IF(OR(E6="Matric"), 0,
 IF(OR(E6="Intermediate", E6="High School", E6="Associate Degree"), 1,
 IF(OR(E6="Undergraduate", E6="Graduate", E6="Graduated", E6="Bachelor's", E6="Bachelor's Degree"), 2,
 IF(E6="Master's Degree", 3, ""))))</f>
        <v>2</v>
      </c>
      <c r="P6">
        <f>IF(F6="Student", 0, IF(F6="Business", 1, IF(F6="Freelancer", 2, IF(F6="Not Specified", 3, IF(F6="Engineer", 4, 5)))))</f>
        <v>3</v>
      </c>
      <c r="Q6">
        <f>IF(I6="Occasionally", 0, IF(I6="Frequently", 1, IF(I6="Daily", 2, "")))</f>
        <v>2</v>
      </c>
      <c r="R6">
        <f t="shared" si="0"/>
        <v>1</v>
      </c>
      <c r="S6">
        <f>IF(ISNUMBER(SEARCH("Stress Relief", J6)), 1, 0)</f>
        <v>1</v>
      </c>
      <c r="T6">
        <f>IF(ISNUMBER(SEARCH("Competition", J6)), 1, 0)</f>
        <v>0</v>
      </c>
      <c r="U6">
        <f>IF(ISNUMBER(SEARCH("Exploration", J6)), 1, 0)</f>
        <v>0</v>
      </c>
      <c r="V6">
        <f>IF(ISNUMBER(SEARCH("Achievement", J6)), 1, 0)</f>
        <v>0</v>
      </c>
      <c r="W6">
        <f>IF(ISNUMBER(SEARCH("Social Interaction", J6)), 1, 0)</f>
        <v>0</v>
      </c>
    </row>
    <row r="7" spans="1:23" x14ac:dyDescent="0.3">
      <c r="A7">
        <v>21</v>
      </c>
      <c r="B7" t="s">
        <v>9</v>
      </c>
      <c r="C7" t="s">
        <v>16</v>
      </c>
      <c r="D7" t="s">
        <v>11</v>
      </c>
      <c r="E7" t="s">
        <v>17</v>
      </c>
      <c r="F7" t="s">
        <v>47</v>
      </c>
      <c r="G7" t="s">
        <v>58</v>
      </c>
      <c r="H7">
        <v>1.35</v>
      </c>
      <c r="I7" t="s">
        <v>14</v>
      </c>
      <c r="J7" t="s">
        <v>44</v>
      </c>
      <c r="K7">
        <v>74</v>
      </c>
      <c r="L7" t="s">
        <v>55</v>
      </c>
      <c r="M7">
        <f>IF(H7&gt;=3, 1, 0)</f>
        <v>0</v>
      </c>
      <c r="N7">
        <f>IF(B7="Male", 1, 0)</f>
        <v>1</v>
      </c>
      <c r="O7">
        <f>IF(OR(E7="Matric"), 0,
 IF(OR(E7="Intermediate", E7="High School", E7="Associate Degree"), 1,
 IF(OR(E7="Undergraduate", E7="Graduate", E7="Graduated", E7="Bachelor's", E7="Bachelor's Degree"), 2,
 IF(E7="Master's Degree", 3, ""))))</f>
        <v>1</v>
      </c>
      <c r="P7">
        <f>IF(F7="Student", 0, IF(F7="Business", 1, IF(F7="Freelancer", 2, IF(F7="Not Specified", 3, IF(F7="Engineer", 4, 5)))))</f>
        <v>5</v>
      </c>
      <c r="Q7">
        <f>IF(I7="Occasionally", 0, IF(I7="Frequently", 1, IF(I7="Daily", 2, "")))</f>
        <v>2</v>
      </c>
      <c r="R7">
        <f t="shared" si="0"/>
        <v>0</v>
      </c>
      <c r="S7">
        <f>IF(ISNUMBER(SEARCH("Stress Relief", J7)), 1, 0)</f>
        <v>1</v>
      </c>
      <c r="T7">
        <f>IF(ISNUMBER(SEARCH("Competition", J7)), 1, 0)</f>
        <v>0</v>
      </c>
      <c r="U7">
        <f>IF(ISNUMBER(SEARCH("Exploration", J7)), 1, 0)</f>
        <v>0</v>
      </c>
      <c r="V7">
        <f>IF(ISNUMBER(SEARCH("Achievement", J7)), 1, 0)</f>
        <v>0</v>
      </c>
      <c r="W7">
        <f>IF(ISNUMBER(SEARCH("Social Interaction", J7)), 1, 0)</f>
        <v>0</v>
      </c>
    </row>
    <row r="8" spans="1:23" x14ac:dyDescent="0.3">
      <c r="A8">
        <v>24</v>
      </c>
      <c r="B8" t="s">
        <v>9</v>
      </c>
      <c r="C8" t="s">
        <v>18</v>
      </c>
      <c r="D8" t="s">
        <v>19</v>
      </c>
      <c r="E8" t="s">
        <v>12</v>
      </c>
      <c r="F8" t="s">
        <v>69</v>
      </c>
      <c r="G8" t="s">
        <v>58</v>
      </c>
      <c r="H8">
        <v>0.83</v>
      </c>
      <c r="I8" t="s">
        <v>14</v>
      </c>
      <c r="J8" t="s">
        <v>44</v>
      </c>
      <c r="K8">
        <v>13</v>
      </c>
      <c r="L8" t="s">
        <v>56</v>
      </c>
      <c r="M8">
        <f>IF(H8&gt;=3, 1, 0)</f>
        <v>0</v>
      </c>
      <c r="N8">
        <f>IF(B8="Male", 1, 0)</f>
        <v>1</v>
      </c>
      <c r="O8">
        <f>IF(OR(E8="Matric"), 0,
 IF(OR(E8="Intermediate", E8="High School", E8="Associate Degree"), 1,
 IF(OR(E8="Undergraduate", E8="Graduate", E8="Graduated", E8="Bachelor's", E8="Bachelor's Degree"), 2,
 IF(E8="Master's Degree", 3, ""))))</f>
        <v>2</v>
      </c>
      <c r="P8">
        <f>IF(F8="Student", 0, IF(F8="Business", 1, IF(F8="Freelancer", 2, IF(F8="Not Specified", 3, IF(F8="Engineer", 4, 5)))))</f>
        <v>5</v>
      </c>
      <c r="Q8">
        <f>IF(I8="Occasionally", 0, IF(I8="Frequently", 1, IF(I8="Daily", 2, "")))</f>
        <v>2</v>
      </c>
      <c r="R8">
        <f t="shared" si="0"/>
        <v>2</v>
      </c>
      <c r="S8">
        <f>IF(ISNUMBER(SEARCH("Stress Relief", J8)), 1, 0)</f>
        <v>1</v>
      </c>
      <c r="T8">
        <f>IF(ISNUMBER(SEARCH("Competition", J8)), 1, 0)</f>
        <v>0</v>
      </c>
      <c r="U8">
        <f>IF(ISNUMBER(SEARCH("Exploration", J8)), 1, 0)</f>
        <v>0</v>
      </c>
      <c r="V8">
        <f>IF(ISNUMBER(SEARCH("Achievement", J8)), 1, 0)</f>
        <v>0</v>
      </c>
      <c r="W8">
        <f>IF(ISNUMBER(SEARCH("Social Interaction", J8)), 1, 0)</f>
        <v>0</v>
      </c>
    </row>
    <row r="9" spans="1:23" x14ac:dyDescent="0.3">
      <c r="A9">
        <v>22</v>
      </c>
      <c r="B9" t="s">
        <v>34</v>
      </c>
      <c r="C9" t="s">
        <v>21</v>
      </c>
      <c r="D9" t="s">
        <v>11</v>
      </c>
      <c r="E9" t="s">
        <v>20</v>
      </c>
      <c r="F9" t="s">
        <v>13</v>
      </c>
      <c r="G9" t="s">
        <v>58</v>
      </c>
      <c r="H9">
        <v>0.8</v>
      </c>
      <c r="I9" t="s">
        <v>74</v>
      </c>
      <c r="J9" t="s">
        <v>43</v>
      </c>
      <c r="K9">
        <v>27</v>
      </c>
      <c r="L9" t="s">
        <v>54</v>
      </c>
      <c r="M9">
        <f>IF(H9&gt;=3, 1, 0)</f>
        <v>0</v>
      </c>
      <c r="N9">
        <f>IF(B9="Male", 1, 0)</f>
        <v>0</v>
      </c>
      <c r="O9">
        <f>IF(OR(E9="Matric"), 0,
 IF(OR(E9="Intermediate", E9="High School", E9="Associate Degree"), 1,
 IF(OR(E9="Undergraduate", E9="Graduate", E9="Graduated", E9="Bachelor's", E9="Bachelor's Degree"), 2,
 IF(E9="Master's Degree", 3, ""))))</f>
        <v>1</v>
      </c>
      <c r="P9">
        <f>IF(F9="Student", 0, IF(F9="Business", 1, IF(F9="Freelancer", 2, IF(F9="Not Specified", 3, IF(F9="Engineer", 4, 5)))))</f>
        <v>0</v>
      </c>
      <c r="Q9">
        <f>IF(I9="Occasionally", 0, IF(I9="Frequently", 1, IF(I9="Daily", 2, "")))</f>
        <v>1</v>
      </c>
      <c r="R9">
        <f t="shared" si="0"/>
        <v>1</v>
      </c>
      <c r="S9">
        <f>IF(ISNUMBER(SEARCH("Stress Relief", J9)), 1, 0)</f>
        <v>0</v>
      </c>
      <c r="T9">
        <f>IF(ISNUMBER(SEARCH("Competition", J9)), 1, 0)</f>
        <v>0</v>
      </c>
      <c r="U9">
        <f>IF(ISNUMBER(SEARCH("Exploration", J9)), 1, 0)</f>
        <v>1</v>
      </c>
      <c r="V9">
        <f>IF(ISNUMBER(SEARCH("Achievement", J9)), 1, 0)</f>
        <v>0</v>
      </c>
      <c r="W9">
        <f>IF(ISNUMBER(SEARCH("Social Interaction", J9)), 1, 0)</f>
        <v>0</v>
      </c>
    </row>
    <row r="10" spans="1:23" x14ac:dyDescent="0.3">
      <c r="A10">
        <v>21</v>
      </c>
      <c r="B10" t="s">
        <v>34</v>
      </c>
      <c r="C10" t="s">
        <v>21</v>
      </c>
      <c r="D10" t="s">
        <v>11</v>
      </c>
      <c r="E10" t="s">
        <v>12</v>
      </c>
      <c r="F10" t="s">
        <v>57</v>
      </c>
      <c r="G10" t="s">
        <v>58</v>
      </c>
      <c r="H10">
        <v>1.68</v>
      </c>
      <c r="I10" t="s">
        <v>14</v>
      </c>
      <c r="J10" t="s">
        <v>45</v>
      </c>
      <c r="K10">
        <v>23</v>
      </c>
      <c r="L10" t="s">
        <v>55</v>
      </c>
      <c r="M10">
        <f>IF(H10&gt;=3, 1, 0)</f>
        <v>0</v>
      </c>
      <c r="N10">
        <f>IF(B10="Male", 1, 0)</f>
        <v>0</v>
      </c>
      <c r="O10">
        <f>IF(OR(E10="Matric"), 0,
 IF(OR(E10="Intermediate", E10="High School", E10="Associate Degree"), 1,
 IF(OR(E10="Undergraduate", E10="Graduate", E10="Graduated", E10="Bachelor's", E10="Bachelor's Degree"), 2,
 IF(E10="Master's Degree", 3, ""))))</f>
        <v>2</v>
      </c>
      <c r="P10">
        <f>IF(F10="Student", 0, IF(F10="Business", 1, IF(F10="Freelancer", 2, IF(F10="Not Specified", 3, IF(F10="Engineer", 4, 5)))))</f>
        <v>3</v>
      </c>
      <c r="Q10">
        <f>IF(I10="Occasionally", 0, IF(I10="Frequently", 1, IF(I10="Daily", 2, "")))</f>
        <v>2</v>
      </c>
      <c r="R10">
        <f t="shared" si="0"/>
        <v>0</v>
      </c>
      <c r="S10">
        <f>IF(ISNUMBER(SEARCH("Stress Relief", J10)), 1, 0)</f>
        <v>0</v>
      </c>
      <c r="T10">
        <f>IF(ISNUMBER(SEARCH("Competition", J10)), 1, 0)</f>
        <v>1</v>
      </c>
      <c r="U10">
        <f>IF(ISNUMBER(SEARCH("Exploration", J10)), 1, 0)</f>
        <v>0</v>
      </c>
      <c r="V10">
        <f>IF(ISNUMBER(SEARCH("Achievement", J10)), 1, 0)</f>
        <v>0</v>
      </c>
      <c r="W10">
        <f>IF(ISNUMBER(SEARCH("Social Interaction", J10)), 1, 0)</f>
        <v>0</v>
      </c>
    </row>
    <row r="11" spans="1:23" x14ac:dyDescent="0.3">
      <c r="A11">
        <v>23</v>
      </c>
      <c r="B11" t="s">
        <v>34</v>
      </c>
      <c r="C11" t="s">
        <v>10</v>
      </c>
      <c r="D11" t="s">
        <v>11</v>
      </c>
      <c r="E11" t="s">
        <v>17</v>
      </c>
      <c r="F11" t="s">
        <v>22</v>
      </c>
      <c r="G11" t="s">
        <v>58</v>
      </c>
      <c r="H11">
        <v>1.58</v>
      </c>
      <c r="I11" t="s">
        <v>74</v>
      </c>
      <c r="J11" t="s">
        <v>45</v>
      </c>
      <c r="K11">
        <v>99</v>
      </c>
      <c r="L11" t="s">
        <v>55</v>
      </c>
      <c r="M11">
        <f>IF(H11&gt;=3, 1, 0)</f>
        <v>0</v>
      </c>
      <c r="N11">
        <f>IF(B11="Male", 1, 0)</f>
        <v>0</v>
      </c>
      <c r="O11">
        <f>IF(OR(E11="Matric"), 0,
 IF(OR(E11="Intermediate", E11="High School", E11="Associate Degree"), 1,
 IF(OR(E11="Undergraduate", E11="Graduate", E11="Graduated", E11="Bachelor's", E11="Bachelor's Degree"), 2,
 IF(E11="Master's Degree", 3, ""))))</f>
        <v>1</v>
      </c>
      <c r="P11">
        <f>IF(F11="Student", 0, IF(F11="Business", 1, IF(F11="Freelancer", 2, IF(F11="Not Specified", 3, IF(F11="Engineer", 4, 5)))))</f>
        <v>1</v>
      </c>
      <c r="Q11">
        <f>IF(I11="Occasionally", 0, IF(I11="Frequently", 1, IF(I11="Daily", 2, "")))</f>
        <v>1</v>
      </c>
      <c r="R11">
        <f t="shared" si="0"/>
        <v>0</v>
      </c>
      <c r="S11">
        <f>IF(ISNUMBER(SEARCH("Stress Relief", J11)), 1, 0)</f>
        <v>0</v>
      </c>
      <c r="T11">
        <f>IF(ISNUMBER(SEARCH("Competition", J11)), 1, 0)</f>
        <v>1</v>
      </c>
      <c r="U11">
        <f>IF(ISNUMBER(SEARCH("Exploration", J11)), 1, 0)</f>
        <v>0</v>
      </c>
      <c r="V11">
        <f>IF(ISNUMBER(SEARCH("Achievement", J11)), 1, 0)</f>
        <v>0</v>
      </c>
      <c r="W11">
        <f>IF(ISNUMBER(SEARCH("Social Interaction", J11)), 1, 0)</f>
        <v>0</v>
      </c>
    </row>
    <row r="12" spans="1:23" x14ac:dyDescent="0.3">
      <c r="A12">
        <v>23</v>
      </c>
      <c r="B12" t="s">
        <v>9</v>
      </c>
      <c r="C12" t="s">
        <v>21</v>
      </c>
      <c r="D12" t="s">
        <v>11</v>
      </c>
      <c r="E12" t="s">
        <v>12</v>
      </c>
      <c r="F12" t="s">
        <v>22</v>
      </c>
      <c r="G12" t="s">
        <v>58</v>
      </c>
      <c r="H12">
        <v>1.58</v>
      </c>
      <c r="I12" t="s">
        <v>74</v>
      </c>
      <c r="J12" t="s">
        <v>45</v>
      </c>
      <c r="K12">
        <v>14</v>
      </c>
      <c r="L12" t="s">
        <v>56</v>
      </c>
      <c r="M12">
        <f>IF(H12&gt;=3, 1, 0)</f>
        <v>0</v>
      </c>
      <c r="N12">
        <f>IF(B12="Male", 1, 0)</f>
        <v>1</v>
      </c>
      <c r="O12">
        <f>IF(OR(E12="Matric"), 0,
 IF(OR(E12="Intermediate", E12="High School", E12="Associate Degree"), 1,
 IF(OR(E12="Undergraduate", E12="Graduate", E12="Graduated", E12="Bachelor's", E12="Bachelor's Degree"), 2,
 IF(E12="Master's Degree", 3, ""))))</f>
        <v>2</v>
      </c>
      <c r="P12">
        <f>IF(F12="Student", 0, IF(F12="Business", 1, IF(F12="Freelancer", 2, IF(F12="Not Specified", 3, IF(F12="Engineer", 4, 5)))))</f>
        <v>1</v>
      </c>
      <c r="Q12">
        <f>IF(I12="Occasionally", 0, IF(I12="Frequently", 1, IF(I12="Daily", 2, "")))</f>
        <v>1</v>
      </c>
      <c r="R12">
        <f t="shared" si="0"/>
        <v>2</v>
      </c>
      <c r="S12">
        <f>IF(ISNUMBER(SEARCH("Stress Relief", J12)), 1, 0)</f>
        <v>0</v>
      </c>
      <c r="T12">
        <f>IF(ISNUMBER(SEARCH("Competition", J12)), 1, 0)</f>
        <v>1</v>
      </c>
      <c r="U12">
        <f>IF(ISNUMBER(SEARCH("Exploration", J12)), 1, 0)</f>
        <v>0</v>
      </c>
      <c r="V12">
        <f>IF(ISNUMBER(SEARCH("Achievement", J12)), 1, 0)</f>
        <v>0</v>
      </c>
      <c r="W12">
        <f>IF(ISNUMBER(SEARCH("Social Interaction", J12)), 1, 0)</f>
        <v>0</v>
      </c>
    </row>
    <row r="13" spans="1:23" x14ac:dyDescent="0.3">
      <c r="A13">
        <v>23</v>
      </c>
      <c r="B13" t="s">
        <v>34</v>
      </c>
      <c r="C13" t="s">
        <v>10</v>
      </c>
      <c r="D13" t="s">
        <v>11</v>
      </c>
      <c r="E13" t="s">
        <v>12</v>
      </c>
      <c r="F13" t="s">
        <v>63</v>
      </c>
      <c r="G13" t="s">
        <v>58</v>
      </c>
      <c r="H13">
        <v>2.0699999999999998</v>
      </c>
      <c r="I13" t="s">
        <v>14</v>
      </c>
      <c r="J13" t="s">
        <v>43</v>
      </c>
      <c r="K13">
        <v>62</v>
      </c>
      <c r="L13" t="s">
        <v>55</v>
      </c>
      <c r="M13">
        <f>IF(H13&gt;=3, 1, 0)</f>
        <v>0</v>
      </c>
      <c r="N13">
        <f>IF(B13="Male", 1, 0)</f>
        <v>0</v>
      </c>
      <c r="O13">
        <f>IF(OR(E13="Matric"), 0,
 IF(OR(E13="Intermediate", E13="High School", E13="Associate Degree"), 1,
 IF(OR(E13="Undergraduate", E13="Graduate", E13="Graduated", E13="Bachelor's", E13="Bachelor's Degree"), 2,
 IF(E13="Master's Degree", 3, ""))))</f>
        <v>2</v>
      </c>
      <c r="P13">
        <f>IF(F13="Student", 0, IF(F13="Business", 1, IF(F13="Freelancer", 2, IF(F13="Not Specified", 3, IF(F13="Engineer", 4, 5)))))</f>
        <v>5</v>
      </c>
      <c r="Q13">
        <f>IF(I13="Occasionally", 0, IF(I13="Frequently", 1, IF(I13="Daily", 2, "")))</f>
        <v>2</v>
      </c>
      <c r="R13">
        <f t="shared" si="0"/>
        <v>0</v>
      </c>
      <c r="S13">
        <f>IF(ISNUMBER(SEARCH("Stress Relief", J13)), 1, 0)</f>
        <v>0</v>
      </c>
      <c r="T13">
        <f>IF(ISNUMBER(SEARCH("Competition", J13)), 1, 0)</f>
        <v>0</v>
      </c>
      <c r="U13">
        <f>IF(ISNUMBER(SEARCH("Exploration", J13)), 1, 0)</f>
        <v>1</v>
      </c>
      <c r="V13">
        <f>IF(ISNUMBER(SEARCH("Achievement", J13)), 1, 0)</f>
        <v>0</v>
      </c>
      <c r="W13">
        <f>IF(ISNUMBER(SEARCH("Social Interaction", J13)), 1, 0)</f>
        <v>0</v>
      </c>
    </row>
    <row r="14" spans="1:23" x14ac:dyDescent="0.3">
      <c r="A14">
        <v>23</v>
      </c>
      <c r="B14" t="s">
        <v>9</v>
      </c>
      <c r="C14" t="s">
        <v>21</v>
      </c>
      <c r="D14" t="s">
        <v>11</v>
      </c>
      <c r="E14" t="s">
        <v>12</v>
      </c>
      <c r="F14" t="s">
        <v>40</v>
      </c>
      <c r="G14" t="s">
        <v>58</v>
      </c>
      <c r="H14">
        <v>18</v>
      </c>
      <c r="I14" t="s">
        <v>75</v>
      </c>
      <c r="J14" t="s">
        <v>45</v>
      </c>
      <c r="K14">
        <v>52</v>
      </c>
      <c r="L14" t="s">
        <v>55</v>
      </c>
      <c r="M14">
        <f>IF(H14&gt;=3, 1, 0)</f>
        <v>1</v>
      </c>
      <c r="N14">
        <f>IF(B14="Male", 1, 0)</f>
        <v>1</v>
      </c>
      <c r="O14">
        <f>IF(OR(E14="Matric"), 0,
 IF(OR(E14="Intermediate", E14="High School", E14="Associate Degree"), 1,
 IF(OR(E14="Undergraduate", E14="Graduate", E14="Graduated", E14="Bachelor's", E14="Bachelor's Degree"), 2,
 IF(E14="Master's Degree", 3, ""))))</f>
        <v>2</v>
      </c>
      <c r="P14">
        <f>IF(F14="Student", 0, IF(F14="Business", 1, IF(F14="Freelancer", 2, IF(F14="Not Specified", 3, IF(F14="Engineer", 4, 5)))))</f>
        <v>4</v>
      </c>
      <c r="Q14">
        <f>IF(I14="Occasionally", 0, IF(I14="Frequently", 1, IF(I14="Daily", 2, "")))</f>
        <v>0</v>
      </c>
      <c r="R14">
        <f t="shared" si="0"/>
        <v>0</v>
      </c>
      <c r="S14">
        <f>IF(ISNUMBER(SEARCH("Stress Relief", J14)), 1, 0)</f>
        <v>0</v>
      </c>
      <c r="T14">
        <f>IF(ISNUMBER(SEARCH("Competition", J14)), 1, 0)</f>
        <v>1</v>
      </c>
      <c r="U14">
        <f>IF(ISNUMBER(SEARCH("Exploration", J14)), 1, 0)</f>
        <v>0</v>
      </c>
      <c r="V14">
        <f>IF(ISNUMBER(SEARCH("Achievement", J14)), 1, 0)</f>
        <v>0</v>
      </c>
      <c r="W14">
        <f>IF(ISNUMBER(SEARCH("Social Interaction", J14)), 1, 0)</f>
        <v>0</v>
      </c>
    </row>
    <row r="15" spans="1:23" x14ac:dyDescent="0.3">
      <c r="A15">
        <v>23</v>
      </c>
      <c r="B15" t="s">
        <v>34</v>
      </c>
      <c r="C15" t="s">
        <v>21</v>
      </c>
      <c r="D15" t="s">
        <v>11</v>
      </c>
      <c r="E15" t="s">
        <v>12</v>
      </c>
      <c r="F15" t="s">
        <v>40</v>
      </c>
      <c r="G15" t="s">
        <v>58</v>
      </c>
      <c r="H15">
        <v>2.6</v>
      </c>
      <c r="I15" t="s">
        <v>75</v>
      </c>
      <c r="J15" t="s">
        <v>45</v>
      </c>
      <c r="K15">
        <v>33</v>
      </c>
      <c r="L15" t="s">
        <v>55</v>
      </c>
      <c r="M15">
        <f>IF(H15&gt;=3, 1, 0)</f>
        <v>0</v>
      </c>
      <c r="N15">
        <f>IF(B15="Male", 1, 0)</f>
        <v>0</v>
      </c>
      <c r="O15">
        <f>IF(OR(E15="Matric"), 0,
 IF(OR(E15="Intermediate", E15="High School", E15="Associate Degree"), 1,
 IF(OR(E15="Undergraduate", E15="Graduate", E15="Graduated", E15="Bachelor's", E15="Bachelor's Degree"), 2,
 IF(E15="Master's Degree", 3, ""))))</f>
        <v>2</v>
      </c>
      <c r="P15">
        <f>IF(F15="Student", 0, IF(F15="Business", 1, IF(F15="Freelancer", 2, IF(F15="Not Specified", 3, IF(F15="Engineer", 4, 5)))))</f>
        <v>4</v>
      </c>
      <c r="Q15">
        <f>IF(I15="Occasionally", 0, IF(I15="Frequently", 1, IF(I15="Daily", 2, "")))</f>
        <v>0</v>
      </c>
      <c r="R15">
        <f t="shared" si="0"/>
        <v>0</v>
      </c>
      <c r="S15">
        <f>IF(ISNUMBER(SEARCH("Stress Relief", J15)), 1, 0)</f>
        <v>0</v>
      </c>
      <c r="T15">
        <f>IF(ISNUMBER(SEARCH("Competition", J15)), 1, 0)</f>
        <v>1</v>
      </c>
      <c r="U15">
        <f>IF(ISNUMBER(SEARCH("Exploration", J15)), 1, 0)</f>
        <v>0</v>
      </c>
      <c r="V15">
        <f>IF(ISNUMBER(SEARCH("Achievement", J15)), 1, 0)</f>
        <v>0</v>
      </c>
      <c r="W15">
        <f>IF(ISNUMBER(SEARCH("Social Interaction", J15)), 1, 0)</f>
        <v>0</v>
      </c>
    </row>
    <row r="16" spans="1:23" x14ac:dyDescent="0.3">
      <c r="A16">
        <v>20</v>
      </c>
      <c r="B16" t="s">
        <v>9</v>
      </c>
      <c r="C16" t="s">
        <v>10</v>
      </c>
      <c r="D16" t="s">
        <v>11</v>
      </c>
      <c r="E16" t="s">
        <v>24</v>
      </c>
      <c r="F16" s="5" t="s">
        <v>57</v>
      </c>
      <c r="G16" t="s">
        <v>58</v>
      </c>
      <c r="H16">
        <v>0.68</v>
      </c>
      <c r="I16" t="s">
        <v>14</v>
      </c>
      <c r="J16" t="s">
        <v>45</v>
      </c>
      <c r="K16">
        <v>98</v>
      </c>
      <c r="L16" t="s">
        <v>55</v>
      </c>
      <c r="M16">
        <f>IF(H16&gt;=3, 1, 0)</f>
        <v>0</v>
      </c>
      <c r="N16">
        <f>IF(B16="Male", 1, 0)</f>
        <v>1</v>
      </c>
      <c r="O16">
        <f>IF(OR(E16="Matric"), 0,
 IF(OR(E16="Intermediate", E16="High School", E16="Associate Degree"), 1,
 IF(OR(E16="Undergraduate", E16="Graduate", E16="Graduated", E16="Bachelor's", E16="Bachelor's Degree"), 2,
 IF(E16="Master's Degree", 3, ""))))</f>
        <v>0</v>
      </c>
      <c r="P16">
        <f>IF(F16="Student", 0, IF(F16="Business", 1, IF(F16="Freelancer", 2, IF(F16="Not Specified", 3, IF(F16="Engineer", 4, 5)))))</f>
        <v>3</v>
      </c>
      <c r="Q16">
        <f>IF(I16="Occasionally", 0, IF(I16="Frequently", 1, IF(I16="Daily", 2, "")))</f>
        <v>2</v>
      </c>
      <c r="R16">
        <f t="shared" si="0"/>
        <v>0</v>
      </c>
      <c r="S16">
        <f>IF(ISNUMBER(SEARCH("Stress Relief", J16)), 1, 0)</f>
        <v>0</v>
      </c>
      <c r="T16">
        <f>IF(ISNUMBER(SEARCH("Competition", J16)), 1, 0)</f>
        <v>1</v>
      </c>
      <c r="U16">
        <f>IF(ISNUMBER(SEARCH("Exploration", J16)), 1, 0)</f>
        <v>0</v>
      </c>
      <c r="V16">
        <f>IF(ISNUMBER(SEARCH("Achievement", J16)), 1, 0)</f>
        <v>0</v>
      </c>
      <c r="W16">
        <f>IF(ISNUMBER(SEARCH("Social Interaction", J16)), 1, 0)</f>
        <v>0</v>
      </c>
    </row>
    <row r="17" spans="1:23" x14ac:dyDescent="0.3">
      <c r="A17">
        <v>17</v>
      </c>
      <c r="B17" t="s">
        <v>9</v>
      </c>
      <c r="C17" t="s">
        <v>10</v>
      </c>
      <c r="D17" t="s">
        <v>11</v>
      </c>
      <c r="E17" t="s">
        <v>25</v>
      </c>
      <c r="F17" t="s">
        <v>57</v>
      </c>
      <c r="G17" t="s">
        <v>58</v>
      </c>
      <c r="H17">
        <v>2.6</v>
      </c>
      <c r="I17" t="s">
        <v>14</v>
      </c>
      <c r="J17" t="s">
        <v>43</v>
      </c>
      <c r="K17">
        <v>58</v>
      </c>
      <c r="L17" t="s">
        <v>54</v>
      </c>
      <c r="M17">
        <f>IF(H17&gt;=3, 1, 0)</f>
        <v>0</v>
      </c>
      <c r="N17">
        <f>IF(B17="Male", 1, 0)</f>
        <v>1</v>
      </c>
      <c r="O17">
        <f>IF(OR(E17="Matric"), 0,
 IF(OR(E17="Intermediate", E17="High School", E17="Associate Degree"), 1,
 IF(OR(E17="Undergraduate", E17="Graduate", E17="Graduated", E17="Bachelor's", E17="Bachelor's Degree"), 2,
 IF(E17="Master's Degree", 3, ""))))</f>
        <v>1</v>
      </c>
      <c r="P17">
        <f>IF(F17="Student", 0, IF(F17="Business", 1, IF(F17="Freelancer", 2, IF(F17="Not Specified", 3, IF(F17="Engineer", 4, 5)))))</f>
        <v>3</v>
      </c>
      <c r="Q17">
        <f>IF(I17="Occasionally", 0, IF(I17="Frequently", 1, IF(I17="Daily", 2, "")))</f>
        <v>2</v>
      </c>
      <c r="R17">
        <f t="shared" si="0"/>
        <v>1</v>
      </c>
      <c r="S17">
        <f>IF(ISNUMBER(SEARCH("Stress Relief", J17)), 1, 0)</f>
        <v>0</v>
      </c>
      <c r="T17">
        <f>IF(ISNUMBER(SEARCH("Competition", J17)), 1, 0)</f>
        <v>0</v>
      </c>
      <c r="U17">
        <f>IF(ISNUMBER(SEARCH("Exploration", J17)), 1, 0)</f>
        <v>1</v>
      </c>
      <c r="V17">
        <f>IF(ISNUMBER(SEARCH("Achievement", J17)), 1, 0)</f>
        <v>0</v>
      </c>
      <c r="W17">
        <f>IF(ISNUMBER(SEARCH("Social Interaction", J17)), 1, 0)</f>
        <v>0</v>
      </c>
    </row>
    <row r="18" spans="1:23" x14ac:dyDescent="0.3">
      <c r="A18">
        <v>20</v>
      </c>
      <c r="B18" t="s">
        <v>9</v>
      </c>
      <c r="C18" t="s">
        <v>10</v>
      </c>
      <c r="D18" t="s">
        <v>11</v>
      </c>
      <c r="E18" t="s">
        <v>25</v>
      </c>
      <c r="F18" t="s">
        <v>57</v>
      </c>
      <c r="G18" t="s">
        <v>58</v>
      </c>
      <c r="H18">
        <v>2.57</v>
      </c>
      <c r="I18" t="s">
        <v>14</v>
      </c>
      <c r="J18" t="s">
        <v>44</v>
      </c>
      <c r="K18">
        <v>62</v>
      </c>
      <c r="L18" t="s">
        <v>55</v>
      </c>
      <c r="M18">
        <f>IF(H18&gt;=3, 1, 0)</f>
        <v>0</v>
      </c>
      <c r="N18">
        <f>IF(B18="Male", 1, 0)</f>
        <v>1</v>
      </c>
      <c r="O18">
        <f>IF(OR(E18="Matric"), 0,
 IF(OR(E18="Intermediate", E18="High School", E18="Associate Degree"), 1,
 IF(OR(E18="Undergraduate", E18="Graduate", E18="Graduated", E18="Bachelor's", E18="Bachelor's Degree"), 2,
 IF(E18="Master's Degree", 3, ""))))</f>
        <v>1</v>
      </c>
      <c r="P18">
        <f>IF(F18="Student", 0, IF(F18="Business", 1, IF(F18="Freelancer", 2, IF(F18="Not Specified", 3, IF(F18="Engineer", 4, 5)))))</f>
        <v>3</v>
      </c>
      <c r="Q18">
        <f>IF(I18="Occasionally", 0, IF(I18="Frequently", 1, IF(I18="Daily", 2, "")))</f>
        <v>2</v>
      </c>
      <c r="R18">
        <f t="shared" si="0"/>
        <v>0</v>
      </c>
      <c r="S18">
        <f>IF(ISNUMBER(SEARCH("Stress Relief", J18)), 1, 0)</f>
        <v>1</v>
      </c>
      <c r="T18">
        <f>IF(ISNUMBER(SEARCH("Competition", J18)), 1, 0)</f>
        <v>0</v>
      </c>
      <c r="U18">
        <f>IF(ISNUMBER(SEARCH("Exploration", J18)), 1, 0)</f>
        <v>0</v>
      </c>
      <c r="V18">
        <f>IF(ISNUMBER(SEARCH("Achievement", J18)), 1, 0)</f>
        <v>0</v>
      </c>
      <c r="W18">
        <f>IF(ISNUMBER(SEARCH("Social Interaction", J18)), 1, 0)</f>
        <v>0</v>
      </c>
    </row>
    <row r="19" spans="1:23" x14ac:dyDescent="0.3">
      <c r="A19">
        <v>19</v>
      </c>
      <c r="B19" t="s">
        <v>9</v>
      </c>
      <c r="C19" t="s">
        <v>10</v>
      </c>
      <c r="D19" t="s">
        <v>11</v>
      </c>
      <c r="E19" t="s">
        <v>24</v>
      </c>
      <c r="F19" t="s">
        <v>57</v>
      </c>
      <c r="G19" t="s">
        <v>58</v>
      </c>
      <c r="H19">
        <v>2.1800000000000002</v>
      </c>
      <c r="I19" t="s">
        <v>14</v>
      </c>
      <c r="J19" t="s">
        <v>44</v>
      </c>
      <c r="K19">
        <v>13</v>
      </c>
      <c r="L19" t="s">
        <v>54</v>
      </c>
      <c r="M19">
        <f>IF(H19&gt;=3, 1, 0)</f>
        <v>0</v>
      </c>
      <c r="N19">
        <f>IF(B19="Male", 1, 0)</f>
        <v>1</v>
      </c>
      <c r="O19">
        <f>IF(OR(E19="Matric"), 0,
 IF(OR(E19="Intermediate", E19="High School", E19="Associate Degree"), 1,
 IF(OR(E19="Undergraduate", E19="Graduate", E19="Graduated", E19="Bachelor's", E19="Bachelor's Degree"), 2,
 IF(E19="Master's Degree", 3, ""))))</f>
        <v>0</v>
      </c>
      <c r="P19">
        <f>IF(F19="Student", 0, IF(F19="Business", 1, IF(F19="Freelancer", 2, IF(F19="Not Specified", 3, IF(F19="Engineer", 4, 5)))))</f>
        <v>3</v>
      </c>
      <c r="Q19">
        <f>IF(I19="Occasionally", 0, IF(I19="Frequently", 1, IF(I19="Daily", 2, "")))</f>
        <v>2</v>
      </c>
      <c r="R19">
        <f t="shared" si="0"/>
        <v>1</v>
      </c>
      <c r="S19">
        <f>IF(ISNUMBER(SEARCH("Stress Relief", J19)), 1, 0)</f>
        <v>1</v>
      </c>
      <c r="T19">
        <f>IF(ISNUMBER(SEARCH("Competition", J19)), 1, 0)</f>
        <v>0</v>
      </c>
      <c r="U19">
        <f>IF(ISNUMBER(SEARCH("Exploration", J19)), 1, 0)</f>
        <v>0</v>
      </c>
      <c r="V19">
        <f>IF(ISNUMBER(SEARCH("Achievement", J19)), 1, 0)</f>
        <v>0</v>
      </c>
      <c r="W19">
        <f>IF(ISNUMBER(SEARCH("Social Interaction", J19)), 1, 0)</f>
        <v>0</v>
      </c>
    </row>
    <row r="20" spans="1:23" x14ac:dyDescent="0.3">
      <c r="A20">
        <v>25</v>
      </c>
      <c r="B20" t="s">
        <v>34</v>
      </c>
      <c r="C20" t="s">
        <v>10</v>
      </c>
      <c r="D20" t="s">
        <v>11</v>
      </c>
      <c r="E20" t="s">
        <v>25</v>
      </c>
      <c r="F20" t="s">
        <v>57</v>
      </c>
      <c r="G20" t="s">
        <v>58</v>
      </c>
      <c r="H20">
        <v>2.25</v>
      </c>
      <c r="I20" t="s">
        <v>14</v>
      </c>
      <c r="J20" t="s">
        <v>44</v>
      </c>
      <c r="K20">
        <v>77</v>
      </c>
      <c r="L20" t="s">
        <v>55</v>
      </c>
      <c r="M20">
        <f>IF(H20&gt;=3, 1, 0)</f>
        <v>0</v>
      </c>
      <c r="N20">
        <f>IF(B20="Male", 1, 0)</f>
        <v>0</v>
      </c>
      <c r="O20">
        <f>IF(OR(E20="Matric"), 0,
 IF(OR(E20="Intermediate", E20="High School", E20="Associate Degree"), 1,
 IF(OR(E20="Undergraduate", E20="Graduate", E20="Graduated", E20="Bachelor's", E20="Bachelor's Degree"), 2,
 IF(E20="Master's Degree", 3, ""))))</f>
        <v>1</v>
      </c>
      <c r="P20">
        <f>IF(F20="Student", 0, IF(F20="Business", 1, IF(F20="Freelancer", 2, IF(F20="Not Specified", 3, IF(F20="Engineer", 4, 5)))))</f>
        <v>3</v>
      </c>
      <c r="Q20">
        <f>IF(I20="Occasionally", 0, IF(I20="Frequently", 1, IF(I20="Daily", 2, "")))</f>
        <v>2</v>
      </c>
      <c r="R20">
        <f t="shared" si="0"/>
        <v>0</v>
      </c>
      <c r="S20">
        <f>IF(ISNUMBER(SEARCH("Stress Relief", J20)), 1, 0)</f>
        <v>1</v>
      </c>
      <c r="T20">
        <f>IF(ISNUMBER(SEARCH("Competition", J20)), 1, 0)</f>
        <v>0</v>
      </c>
      <c r="U20">
        <f>IF(ISNUMBER(SEARCH("Exploration", J20)), 1, 0)</f>
        <v>0</v>
      </c>
      <c r="V20">
        <f>IF(ISNUMBER(SEARCH("Achievement", J20)), 1, 0)</f>
        <v>0</v>
      </c>
      <c r="W20">
        <f>IF(ISNUMBER(SEARCH("Social Interaction", J20)), 1, 0)</f>
        <v>0</v>
      </c>
    </row>
    <row r="21" spans="1:23" x14ac:dyDescent="0.3">
      <c r="A21">
        <v>18</v>
      </c>
      <c r="B21" t="s">
        <v>34</v>
      </c>
      <c r="C21" t="s">
        <v>10</v>
      </c>
      <c r="D21" t="s">
        <v>11</v>
      </c>
      <c r="E21" t="s">
        <v>25</v>
      </c>
      <c r="F21" t="s">
        <v>57</v>
      </c>
      <c r="G21" t="s">
        <v>58</v>
      </c>
      <c r="H21">
        <v>0.93</v>
      </c>
      <c r="I21" t="s">
        <v>14</v>
      </c>
      <c r="J21" t="s">
        <v>44</v>
      </c>
      <c r="K21">
        <v>21</v>
      </c>
      <c r="L21" t="s">
        <v>55</v>
      </c>
      <c r="M21">
        <f>IF(H21&gt;=3, 1, 0)</f>
        <v>0</v>
      </c>
      <c r="N21">
        <f>IF(B21="Male", 1, 0)</f>
        <v>0</v>
      </c>
      <c r="O21">
        <f>IF(OR(E21="Matric"), 0,
 IF(OR(E21="Intermediate", E21="High School", E21="Associate Degree"), 1,
 IF(OR(E21="Undergraduate", E21="Graduate", E21="Graduated", E21="Bachelor's", E21="Bachelor's Degree"), 2,
 IF(E21="Master's Degree", 3, ""))))</f>
        <v>1</v>
      </c>
      <c r="P21">
        <f>IF(F21="Student", 0, IF(F21="Business", 1, IF(F21="Freelancer", 2, IF(F21="Not Specified", 3, IF(F21="Engineer", 4, 5)))))</f>
        <v>3</v>
      </c>
      <c r="Q21">
        <f>IF(I21="Occasionally", 0, IF(I21="Frequently", 1, IF(I21="Daily", 2, "")))</f>
        <v>2</v>
      </c>
      <c r="R21">
        <f t="shared" si="0"/>
        <v>0</v>
      </c>
      <c r="S21">
        <f>IF(ISNUMBER(SEARCH("Stress Relief", J21)), 1, 0)</f>
        <v>1</v>
      </c>
      <c r="T21">
        <f>IF(ISNUMBER(SEARCH("Competition", J21)), 1, 0)</f>
        <v>0</v>
      </c>
      <c r="U21">
        <f>IF(ISNUMBER(SEARCH("Exploration", J21)), 1, 0)</f>
        <v>0</v>
      </c>
      <c r="V21">
        <f>IF(ISNUMBER(SEARCH("Achievement", J21)), 1, 0)</f>
        <v>0</v>
      </c>
      <c r="W21">
        <f>IF(ISNUMBER(SEARCH("Social Interaction", J21)), 1, 0)</f>
        <v>0</v>
      </c>
    </row>
    <row r="22" spans="1:23" x14ac:dyDescent="0.3">
      <c r="A22">
        <v>26</v>
      </c>
      <c r="B22" t="s">
        <v>34</v>
      </c>
      <c r="C22" t="s">
        <v>10</v>
      </c>
      <c r="D22" t="s">
        <v>11</v>
      </c>
      <c r="E22" t="s">
        <v>24</v>
      </c>
      <c r="F22" t="s">
        <v>57</v>
      </c>
      <c r="G22" t="s">
        <v>58</v>
      </c>
      <c r="H22">
        <v>2.95</v>
      </c>
      <c r="I22" t="s">
        <v>14</v>
      </c>
      <c r="J22" t="s">
        <v>44</v>
      </c>
      <c r="K22">
        <v>34</v>
      </c>
      <c r="L22" t="s">
        <v>55</v>
      </c>
      <c r="M22">
        <f>IF(H22&gt;=3, 1, 0)</f>
        <v>0</v>
      </c>
      <c r="N22">
        <f>IF(B22="Male", 1, 0)</f>
        <v>0</v>
      </c>
      <c r="O22">
        <f>IF(OR(E22="Matric"), 0,
 IF(OR(E22="Intermediate", E22="High School", E22="Associate Degree"), 1,
 IF(OR(E22="Undergraduate", E22="Graduate", E22="Graduated", E22="Bachelor's", E22="Bachelor's Degree"), 2,
 IF(E22="Master's Degree", 3, ""))))</f>
        <v>0</v>
      </c>
      <c r="P22">
        <f>IF(F22="Student", 0, IF(F22="Business", 1, IF(F22="Freelancer", 2, IF(F22="Not Specified", 3, IF(F22="Engineer", 4, 5)))))</f>
        <v>3</v>
      </c>
      <c r="Q22">
        <f>IF(I22="Occasionally", 0, IF(I22="Frequently", 1, IF(I22="Daily", 2, "")))</f>
        <v>2</v>
      </c>
      <c r="R22">
        <f t="shared" si="0"/>
        <v>0</v>
      </c>
      <c r="S22">
        <f>IF(ISNUMBER(SEARCH("Stress Relief", J22)), 1, 0)</f>
        <v>1</v>
      </c>
      <c r="T22">
        <f>IF(ISNUMBER(SEARCH("Competition", J22)), 1, 0)</f>
        <v>0</v>
      </c>
      <c r="U22">
        <f>IF(ISNUMBER(SEARCH("Exploration", J22)), 1, 0)</f>
        <v>0</v>
      </c>
      <c r="V22">
        <f>IF(ISNUMBER(SEARCH("Achievement", J22)), 1, 0)</f>
        <v>0</v>
      </c>
      <c r="W22">
        <f>IF(ISNUMBER(SEARCH("Social Interaction", J22)), 1, 0)</f>
        <v>0</v>
      </c>
    </row>
    <row r="23" spans="1:23" x14ac:dyDescent="0.3">
      <c r="A23">
        <v>15</v>
      </c>
      <c r="B23" t="s">
        <v>34</v>
      </c>
      <c r="C23" t="s">
        <v>10</v>
      </c>
      <c r="D23" t="s">
        <v>11</v>
      </c>
      <c r="E23" t="s">
        <v>24</v>
      </c>
      <c r="F23" t="s">
        <v>57</v>
      </c>
      <c r="G23" t="s">
        <v>58</v>
      </c>
      <c r="H23">
        <v>2.65</v>
      </c>
      <c r="I23" t="s">
        <v>14</v>
      </c>
      <c r="J23" t="s">
        <v>45</v>
      </c>
      <c r="K23">
        <v>36</v>
      </c>
      <c r="L23" t="s">
        <v>55</v>
      </c>
      <c r="M23">
        <f>IF(H23&gt;=3, 1, 0)</f>
        <v>0</v>
      </c>
      <c r="N23">
        <f>IF(B23="Male", 1, 0)</f>
        <v>0</v>
      </c>
      <c r="O23">
        <f>IF(OR(E23="Matric"), 0,
 IF(OR(E23="Intermediate", E23="High School", E23="Associate Degree"), 1,
 IF(OR(E23="Undergraduate", E23="Graduate", E23="Graduated", E23="Bachelor's", E23="Bachelor's Degree"), 2,
 IF(E23="Master's Degree", 3, ""))))</f>
        <v>0</v>
      </c>
      <c r="P23">
        <f>IF(F23="Student", 0, IF(F23="Business", 1, IF(F23="Freelancer", 2, IF(F23="Not Specified", 3, IF(F23="Engineer", 4, 5)))))</f>
        <v>3</v>
      </c>
      <c r="Q23">
        <f>IF(I23="Occasionally", 0, IF(I23="Frequently", 1, IF(I23="Daily", 2, "")))</f>
        <v>2</v>
      </c>
      <c r="R23">
        <f t="shared" si="0"/>
        <v>0</v>
      </c>
      <c r="S23">
        <f>IF(ISNUMBER(SEARCH("Stress Relief", J23)), 1, 0)</f>
        <v>0</v>
      </c>
      <c r="T23">
        <f>IF(ISNUMBER(SEARCH("Competition", J23)), 1, 0)</f>
        <v>1</v>
      </c>
      <c r="U23">
        <f>IF(ISNUMBER(SEARCH("Exploration", J23)), 1, 0)</f>
        <v>0</v>
      </c>
      <c r="V23">
        <f>IF(ISNUMBER(SEARCH("Achievement", J23)), 1, 0)</f>
        <v>0</v>
      </c>
      <c r="W23">
        <f>IF(ISNUMBER(SEARCH("Social Interaction", J23)), 1, 0)</f>
        <v>0</v>
      </c>
    </row>
    <row r="24" spans="1:23" x14ac:dyDescent="0.3">
      <c r="A24">
        <v>20</v>
      </c>
      <c r="B24" t="s">
        <v>9</v>
      </c>
      <c r="C24" t="s">
        <v>10</v>
      </c>
      <c r="D24" t="s">
        <v>11</v>
      </c>
      <c r="E24" t="s">
        <v>25</v>
      </c>
      <c r="F24" t="s">
        <v>57</v>
      </c>
      <c r="G24" t="s">
        <v>58</v>
      </c>
      <c r="H24">
        <v>2</v>
      </c>
      <c r="I24" t="s">
        <v>14</v>
      </c>
      <c r="J24" t="s">
        <v>45</v>
      </c>
      <c r="K24">
        <v>81</v>
      </c>
      <c r="L24" t="s">
        <v>54</v>
      </c>
      <c r="M24">
        <f>IF(H24&gt;=3, 1, 0)</f>
        <v>0</v>
      </c>
      <c r="N24">
        <f>IF(B24="Male", 1, 0)</f>
        <v>1</v>
      </c>
      <c r="O24">
        <f>IF(OR(E24="Matric"), 0,
 IF(OR(E24="Intermediate", E24="High School", E24="Associate Degree"), 1,
 IF(OR(E24="Undergraduate", E24="Graduate", E24="Graduated", E24="Bachelor's", E24="Bachelor's Degree"), 2,
 IF(E24="Master's Degree", 3, ""))))</f>
        <v>1</v>
      </c>
      <c r="P24">
        <f>IF(F24="Student", 0, IF(F24="Business", 1, IF(F24="Freelancer", 2, IF(F24="Not Specified", 3, IF(F24="Engineer", 4, 5)))))</f>
        <v>3</v>
      </c>
      <c r="Q24">
        <f>IF(I24="Occasionally", 0, IF(I24="Frequently", 1, IF(I24="Daily", 2, "")))</f>
        <v>2</v>
      </c>
      <c r="R24">
        <f t="shared" si="0"/>
        <v>1</v>
      </c>
      <c r="S24">
        <f>IF(ISNUMBER(SEARCH("Stress Relief", J24)), 1, 0)</f>
        <v>0</v>
      </c>
      <c r="T24">
        <f>IF(ISNUMBER(SEARCH("Competition", J24)), 1, 0)</f>
        <v>1</v>
      </c>
      <c r="U24">
        <f>IF(ISNUMBER(SEARCH("Exploration", J24)), 1, 0)</f>
        <v>0</v>
      </c>
      <c r="V24">
        <f>IF(ISNUMBER(SEARCH("Achievement", J24)), 1, 0)</f>
        <v>0</v>
      </c>
      <c r="W24">
        <f>IF(ISNUMBER(SEARCH("Social Interaction", J24)), 1, 0)</f>
        <v>0</v>
      </c>
    </row>
    <row r="25" spans="1:23" x14ac:dyDescent="0.3">
      <c r="A25">
        <v>19</v>
      </c>
      <c r="B25" t="s">
        <v>9</v>
      </c>
      <c r="C25" t="s">
        <v>10</v>
      </c>
      <c r="D25" t="s">
        <v>11</v>
      </c>
      <c r="E25" t="s">
        <v>26</v>
      </c>
      <c r="F25" t="s">
        <v>57</v>
      </c>
      <c r="G25" t="s">
        <v>58</v>
      </c>
      <c r="H25">
        <v>1.95</v>
      </c>
      <c r="I25" t="s">
        <v>74</v>
      </c>
      <c r="J25" t="s">
        <v>45</v>
      </c>
      <c r="K25">
        <v>40</v>
      </c>
      <c r="L25" t="s">
        <v>55</v>
      </c>
      <c r="M25">
        <f>IF(H25&gt;=3, 1, 0)</f>
        <v>0</v>
      </c>
      <c r="N25">
        <f>IF(B25="Male", 1, 0)</f>
        <v>1</v>
      </c>
      <c r="O25">
        <f>IF(OR(E25="Matric"), 0,
 IF(OR(E25="Intermediate", E25="High School", E25="Associate Degree"), 1,
 IF(OR(E25="Undergraduate", E25="Graduate", E25="Graduated", E25="Bachelor's", E25="Bachelor's Degree"), 2,
 IF(E25="Master's Degree", 3, ""))))</f>
        <v>2</v>
      </c>
      <c r="P25">
        <f>IF(F25="Student", 0, IF(F25="Business", 1, IF(F25="Freelancer", 2, IF(F25="Not Specified", 3, IF(F25="Engineer", 4, 5)))))</f>
        <v>3</v>
      </c>
      <c r="Q25">
        <f>IF(I25="Occasionally", 0, IF(I25="Frequently", 1, IF(I25="Daily", 2, "")))</f>
        <v>1</v>
      </c>
      <c r="R25">
        <f t="shared" si="0"/>
        <v>0</v>
      </c>
      <c r="S25">
        <f>IF(ISNUMBER(SEARCH("Stress Relief", J25)), 1, 0)</f>
        <v>0</v>
      </c>
      <c r="T25">
        <f>IF(ISNUMBER(SEARCH("Competition", J25)), 1, 0)</f>
        <v>1</v>
      </c>
      <c r="U25">
        <f>IF(ISNUMBER(SEARCH("Exploration", J25)), 1, 0)</f>
        <v>0</v>
      </c>
      <c r="V25">
        <f>IF(ISNUMBER(SEARCH("Achievement", J25)), 1, 0)</f>
        <v>0</v>
      </c>
      <c r="W25">
        <f>IF(ISNUMBER(SEARCH("Social Interaction", J25)), 1, 0)</f>
        <v>0</v>
      </c>
    </row>
    <row r="26" spans="1:23" x14ac:dyDescent="0.3">
      <c r="A26">
        <v>20</v>
      </c>
      <c r="B26" t="s">
        <v>9</v>
      </c>
      <c r="C26" t="s">
        <v>10</v>
      </c>
      <c r="D26" t="s">
        <v>11</v>
      </c>
      <c r="E26" t="s">
        <v>12</v>
      </c>
      <c r="F26" t="s">
        <v>57</v>
      </c>
      <c r="G26" t="s">
        <v>58</v>
      </c>
      <c r="H26">
        <v>2.68</v>
      </c>
      <c r="I26" t="s">
        <v>74</v>
      </c>
      <c r="J26" t="s">
        <v>45</v>
      </c>
      <c r="K26">
        <v>1</v>
      </c>
      <c r="L26" t="s">
        <v>54</v>
      </c>
      <c r="M26">
        <f>IF(H26&gt;=3, 1, 0)</f>
        <v>0</v>
      </c>
      <c r="N26">
        <f>IF(B26="Male", 1, 0)</f>
        <v>1</v>
      </c>
      <c r="O26">
        <f>IF(OR(E26="Matric"), 0,
 IF(OR(E26="Intermediate", E26="High School", E26="Associate Degree"), 1,
 IF(OR(E26="Undergraduate", E26="Graduate", E26="Graduated", E26="Bachelor's", E26="Bachelor's Degree"), 2,
 IF(E26="Master's Degree", 3, ""))))</f>
        <v>2</v>
      </c>
      <c r="P26">
        <f>IF(F26="Student", 0, IF(F26="Business", 1, IF(F26="Freelancer", 2, IF(F26="Not Specified", 3, IF(F26="Engineer", 4, 5)))))</f>
        <v>3</v>
      </c>
      <c r="Q26">
        <f>IF(I26="Occasionally", 0, IF(I26="Frequently", 1, IF(I26="Daily", 2, "")))</f>
        <v>1</v>
      </c>
      <c r="R26">
        <f t="shared" si="0"/>
        <v>1</v>
      </c>
      <c r="S26">
        <f>IF(ISNUMBER(SEARCH("Stress Relief", J26)), 1, 0)</f>
        <v>0</v>
      </c>
      <c r="T26">
        <f>IF(ISNUMBER(SEARCH("Competition", J26)), 1, 0)</f>
        <v>1</v>
      </c>
      <c r="U26">
        <f>IF(ISNUMBER(SEARCH("Exploration", J26)), 1, 0)</f>
        <v>0</v>
      </c>
      <c r="V26">
        <f>IF(ISNUMBER(SEARCH("Achievement", J26)), 1, 0)</f>
        <v>0</v>
      </c>
      <c r="W26">
        <f>IF(ISNUMBER(SEARCH("Social Interaction", J26)), 1, 0)</f>
        <v>0</v>
      </c>
    </row>
    <row r="27" spans="1:23" x14ac:dyDescent="0.3">
      <c r="A27">
        <v>19</v>
      </c>
      <c r="B27" t="s">
        <v>34</v>
      </c>
      <c r="C27" t="s">
        <v>10</v>
      </c>
      <c r="D27" t="s">
        <v>11</v>
      </c>
      <c r="E27" t="s">
        <v>26</v>
      </c>
      <c r="F27" t="s">
        <v>57</v>
      </c>
      <c r="G27" t="s">
        <v>58</v>
      </c>
      <c r="H27">
        <v>1.37</v>
      </c>
      <c r="I27" t="s">
        <v>74</v>
      </c>
      <c r="J27" t="s">
        <v>45</v>
      </c>
      <c r="K27">
        <v>1</v>
      </c>
      <c r="L27" t="s">
        <v>56</v>
      </c>
      <c r="M27">
        <f>IF(H27&gt;=3, 1, 0)</f>
        <v>0</v>
      </c>
      <c r="N27">
        <f>IF(B27="Male", 1, 0)</f>
        <v>0</v>
      </c>
      <c r="O27">
        <f>IF(OR(E27="Matric"), 0,
 IF(OR(E27="Intermediate", E27="High School", E27="Associate Degree"), 1,
 IF(OR(E27="Undergraduate", E27="Graduate", E27="Graduated", E27="Bachelor's", E27="Bachelor's Degree"), 2,
 IF(E27="Master's Degree", 3, ""))))</f>
        <v>2</v>
      </c>
      <c r="P27">
        <f>IF(F27="Student", 0, IF(F27="Business", 1, IF(F27="Freelancer", 2, IF(F27="Not Specified", 3, IF(F27="Engineer", 4, 5)))))</f>
        <v>3</v>
      </c>
      <c r="Q27">
        <f>IF(I27="Occasionally", 0, IF(I27="Frequently", 1, IF(I27="Daily", 2, "")))</f>
        <v>1</v>
      </c>
      <c r="R27">
        <f t="shared" si="0"/>
        <v>2</v>
      </c>
      <c r="S27">
        <f>IF(ISNUMBER(SEARCH("Stress Relief", J27)), 1, 0)</f>
        <v>0</v>
      </c>
      <c r="T27">
        <f>IF(ISNUMBER(SEARCH("Competition", J27)), 1, 0)</f>
        <v>1</v>
      </c>
      <c r="U27">
        <f>IF(ISNUMBER(SEARCH("Exploration", J27)), 1, 0)</f>
        <v>0</v>
      </c>
      <c r="V27">
        <f>IF(ISNUMBER(SEARCH("Achievement", J27)), 1, 0)</f>
        <v>0</v>
      </c>
      <c r="W27">
        <f>IF(ISNUMBER(SEARCH("Social Interaction", J27)), 1, 0)</f>
        <v>0</v>
      </c>
    </row>
    <row r="28" spans="1:23" x14ac:dyDescent="0.3">
      <c r="A28">
        <v>23</v>
      </c>
      <c r="B28" t="s">
        <v>9</v>
      </c>
      <c r="C28" t="s">
        <v>10</v>
      </c>
      <c r="D28" t="s">
        <v>11</v>
      </c>
      <c r="E28" t="s">
        <v>12</v>
      </c>
      <c r="F28" t="s">
        <v>57</v>
      </c>
      <c r="G28" t="s">
        <v>58</v>
      </c>
      <c r="H28">
        <v>1.97</v>
      </c>
      <c r="I28" t="s">
        <v>14</v>
      </c>
      <c r="J28" t="s">
        <v>48</v>
      </c>
      <c r="K28">
        <v>71</v>
      </c>
      <c r="L28" t="s">
        <v>54</v>
      </c>
      <c r="M28">
        <f>IF(H28&gt;=3, 1, 0)</f>
        <v>0</v>
      </c>
      <c r="N28">
        <f>IF(B28="Male", 1, 0)</f>
        <v>1</v>
      </c>
      <c r="O28">
        <f>IF(OR(E28="Matric"), 0,
 IF(OR(E28="Intermediate", E28="High School", E28="Associate Degree"), 1,
 IF(OR(E28="Undergraduate", E28="Graduate", E28="Graduated", E28="Bachelor's", E28="Bachelor's Degree"), 2,
 IF(E28="Master's Degree", 3, ""))))</f>
        <v>2</v>
      </c>
      <c r="P28">
        <f>IF(F28="Student", 0, IF(F28="Business", 1, IF(F28="Freelancer", 2, IF(F28="Not Specified", 3, IF(F28="Engineer", 4, 5)))))</f>
        <v>3</v>
      </c>
      <c r="Q28">
        <f>IF(I28="Occasionally", 0, IF(I28="Frequently", 1, IF(I28="Daily", 2, "")))</f>
        <v>2</v>
      </c>
      <c r="R28">
        <f t="shared" si="0"/>
        <v>1</v>
      </c>
      <c r="S28">
        <f>IF(ISNUMBER(SEARCH("Stress Relief", J28)), 1, 0)</f>
        <v>0</v>
      </c>
      <c r="T28">
        <f>IF(ISNUMBER(SEARCH("Competition", J28)), 1, 0)</f>
        <v>0</v>
      </c>
      <c r="U28">
        <f>IF(ISNUMBER(SEARCH("Exploration", J28)), 1, 0)</f>
        <v>0</v>
      </c>
      <c r="V28">
        <f>IF(ISNUMBER(SEARCH("Achievement", J28)), 1, 0)</f>
        <v>1</v>
      </c>
      <c r="W28">
        <f>IF(ISNUMBER(SEARCH("Social Interaction", J28)), 1, 0)</f>
        <v>0</v>
      </c>
    </row>
    <row r="29" spans="1:23" x14ac:dyDescent="0.3">
      <c r="A29">
        <v>26</v>
      </c>
      <c r="B29" t="s">
        <v>9</v>
      </c>
      <c r="C29" t="s">
        <v>10</v>
      </c>
      <c r="D29" t="s">
        <v>11</v>
      </c>
      <c r="E29" t="s">
        <v>27</v>
      </c>
      <c r="F29" t="s">
        <v>57</v>
      </c>
      <c r="G29" t="s">
        <v>58</v>
      </c>
      <c r="H29">
        <v>2.95</v>
      </c>
      <c r="I29" t="s">
        <v>14</v>
      </c>
      <c r="J29" t="s">
        <v>44</v>
      </c>
      <c r="K29">
        <v>59</v>
      </c>
      <c r="L29" t="s">
        <v>55</v>
      </c>
      <c r="M29">
        <f>IF(H29&gt;=3, 1, 0)</f>
        <v>0</v>
      </c>
      <c r="N29">
        <f>IF(B29="Male", 1, 0)</f>
        <v>1</v>
      </c>
      <c r="O29">
        <f>IF(OR(E29="Matric"), 0,
 IF(OR(E29="Intermediate", E29="High School", E29="Associate Degree"), 1,
 IF(OR(E29="Undergraduate", E29="Graduate", E29="Graduated", E29="Bachelor's", E29="Bachelor's Degree"), 2,
 IF(E29="Master's Degree", 3, ""))))</f>
        <v>2</v>
      </c>
      <c r="P29">
        <f>IF(F29="Student", 0, IF(F29="Business", 1, IF(F29="Freelancer", 2, IF(F29="Not Specified", 3, IF(F29="Engineer", 4, 5)))))</f>
        <v>3</v>
      </c>
      <c r="Q29">
        <f>IF(I29="Occasionally", 0, IF(I29="Frequently", 1, IF(I29="Daily", 2, "")))</f>
        <v>2</v>
      </c>
      <c r="R29">
        <f t="shared" si="0"/>
        <v>0</v>
      </c>
      <c r="S29">
        <f>IF(ISNUMBER(SEARCH("Stress Relief", J29)), 1, 0)</f>
        <v>1</v>
      </c>
      <c r="T29">
        <f>IF(ISNUMBER(SEARCH("Competition", J29)), 1, 0)</f>
        <v>0</v>
      </c>
      <c r="U29">
        <f>IF(ISNUMBER(SEARCH("Exploration", J29)), 1, 0)</f>
        <v>0</v>
      </c>
      <c r="V29">
        <f>IF(ISNUMBER(SEARCH("Achievement", J29)), 1, 0)</f>
        <v>0</v>
      </c>
      <c r="W29">
        <f>IF(ISNUMBER(SEARCH("Social Interaction", J29)), 1, 0)</f>
        <v>0</v>
      </c>
    </row>
    <row r="30" spans="1:23" x14ac:dyDescent="0.3">
      <c r="A30">
        <v>26</v>
      </c>
      <c r="B30" t="s">
        <v>9</v>
      </c>
      <c r="C30" t="s">
        <v>10</v>
      </c>
      <c r="D30" t="s">
        <v>11</v>
      </c>
      <c r="E30" t="s">
        <v>28</v>
      </c>
      <c r="F30" t="s">
        <v>57</v>
      </c>
      <c r="G30" t="s">
        <v>58</v>
      </c>
      <c r="H30">
        <v>0.95</v>
      </c>
      <c r="I30" t="s">
        <v>14</v>
      </c>
      <c r="J30" t="s">
        <v>44</v>
      </c>
      <c r="K30">
        <v>2</v>
      </c>
      <c r="L30" t="s">
        <v>55</v>
      </c>
      <c r="M30">
        <f>IF(H30&gt;=3, 1, 0)</f>
        <v>0</v>
      </c>
      <c r="N30">
        <f>IF(B30="Male", 1, 0)</f>
        <v>1</v>
      </c>
      <c r="O30">
        <f>IF(OR(E30="Matric"), 0,
 IF(OR(E30="Intermediate", E30="High School", E30="Associate Degree"), 1,
 IF(OR(E30="Undergraduate", E30="Graduate", E30="Graduated", E30="Bachelor's", E30="Bachelor's Degree"), 2,
 IF(E30="Master's Degree", 3, ""))))</f>
        <v>2</v>
      </c>
      <c r="P30">
        <f>IF(F30="Student", 0, IF(F30="Business", 1, IF(F30="Freelancer", 2, IF(F30="Not Specified", 3, IF(F30="Engineer", 4, 5)))))</f>
        <v>3</v>
      </c>
      <c r="Q30">
        <f>IF(I30="Occasionally", 0, IF(I30="Frequently", 1, IF(I30="Daily", 2, "")))</f>
        <v>2</v>
      </c>
      <c r="R30">
        <f t="shared" si="0"/>
        <v>0</v>
      </c>
      <c r="S30">
        <f>IF(ISNUMBER(SEARCH("Stress Relief", J30)), 1, 0)</f>
        <v>1</v>
      </c>
      <c r="T30">
        <f>IF(ISNUMBER(SEARCH("Competition", J30)), 1, 0)</f>
        <v>0</v>
      </c>
      <c r="U30">
        <f>IF(ISNUMBER(SEARCH("Exploration", J30)), 1, 0)</f>
        <v>0</v>
      </c>
      <c r="V30">
        <f>IF(ISNUMBER(SEARCH("Achievement", J30)), 1, 0)</f>
        <v>0</v>
      </c>
      <c r="W30">
        <f>IF(ISNUMBER(SEARCH("Social Interaction", J30)), 1, 0)</f>
        <v>0</v>
      </c>
    </row>
    <row r="31" spans="1:23" x14ac:dyDescent="0.3">
      <c r="A31">
        <v>22</v>
      </c>
      <c r="B31" t="s">
        <v>34</v>
      </c>
      <c r="C31" t="s">
        <v>10</v>
      </c>
      <c r="D31" t="s">
        <v>11</v>
      </c>
      <c r="E31" t="s">
        <v>12</v>
      </c>
      <c r="F31" t="s">
        <v>57</v>
      </c>
      <c r="G31" t="s">
        <v>58</v>
      </c>
      <c r="H31">
        <v>2.58</v>
      </c>
      <c r="I31" t="s">
        <v>14</v>
      </c>
      <c r="J31" t="s">
        <v>45</v>
      </c>
      <c r="K31">
        <v>85</v>
      </c>
      <c r="L31" t="s">
        <v>55</v>
      </c>
      <c r="M31">
        <f>IF(H31&gt;=3, 1, 0)</f>
        <v>0</v>
      </c>
      <c r="N31">
        <f>IF(B31="Male", 1, 0)</f>
        <v>0</v>
      </c>
      <c r="O31">
        <f>IF(OR(E31="Matric"), 0,
 IF(OR(E31="Intermediate", E31="High School", E31="Associate Degree"), 1,
 IF(OR(E31="Undergraduate", E31="Graduate", E31="Graduated", E31="Bachelor's", E31="Bachelor's Degree"), 2,
 IF(E31="Master's Degree", 3, ""))))</f>
        <v>2</v>
      </c>
      <c r="P31">
        <f>IF(F31="Student", 0, IF(F31="Business", 1, IF(F31="Freelancer", 2, IF(F31="Not Specified", 3, IF(F31="Engineer", 4, 5)))))</f>
        <v>3</v>
      </c>
      <c r="Q31">
        <f>IF(I31="Occasionally", 0, IF(I31="Frequently", 1, IF(I31="Daily", 2, "")))</f>
        <v>2</v>
      </c>
      <c r="R31">
        <f t="shared" si="0"/>
        <v>0</v>
      </c>
      <c r="S31">
        <f>IF(ISNUMBER(SEARCH("Stress Relief", J31)), 1, 0)</f>
        <v>0</v>
      </c>
      <c r="T31">
        <f>IF(ISNUMBER(SEARCH("Competition", J31)), 1, 0)</f>
        <v>1</v>
      </c>
      <c r="U31">
        <f>IF(ISNUMBER(SEARCH("Exploration", J31)), 1, 0)</f>
        <v>0</v>
      </c>
      <c r="V31">
        <f>IF(ISNUMBER(SEARCH("Achievement", J31)), 1, 0)</f>
        <v>0</v>
      </c>
      <c r="W31">
        <f>IF(ISNUMBER(SEARCH("Social Interaction", J31)), 1, 0)</f>
        <v>0</v>
      </c>
    </row>
    <row r="32" spans="1:23" x14ac:dyDescent="0.3">
      <c r="A32">
        <v>21</v>
      </c>
      <c r="B32" t="s">
        <v>34</v>
      </c>
      <c r="C32" t="s">
        <v>10</v>
      </c>
      <c r="D32" t="s">
        <v>11</v>
      </c>
      <c r="E32" t="s">
        <v>12</v>
      </c>
      <c r="F32" t="s">
        <v>57</v>
      </c>
      <c r="G32" t="s">
        <v>58</v>
      </c>
      <c r="H32">
        <v>1.1200000000000001</v>
      </c>
      <c r="I32" t="s">
        <v>14</v>
      </c>
      <c r="J32" t="s">
        <v>45</v>
      </c>
      <c r="K32">
        <v>35</v>
      </c>
      <c r="L32" t="s">
        <v>55</v>
      </c>
      <c r="M32">
        <f>IF(H32&gt;=3, 1, 0)</f>
        <v>0</v>
      </c>
      <c r="N32">
        <f>IF(B32="Male", 1, 0)</f>
        <v>0</v>
      </c>
      <c r="O32">
        <f>IF(OR(E32="Matric"), 0,
 IF(OR(E32="Intermediate", E32="High School", E32="Associate Degree"), 1,
 IF(OR(E32="Undergraduate", E32="Graduate", E32="Graduated", E32="Bachelor's", E32="Bachelor's Degree"), 2,
 IF(E32="Master's Degree", 3, ""))))</f>
        <v>2</v>
      </c>
      <c r="P32">
        <f>IF(F32="Student", 0, IF(F32="Business", 1, IF(F32="Freelancer", 2, IF(F32="Not Specified", 3, IF(F32="Engineer", 4, 5)))))</f>
        <v>3</v>
      </c>
      <c r="Q32">
        <f>IF(I32="Occasionally", 0, IF(I32="Frequently", 1, IF(I32="Daily", 2, "")))</f>
        <v>2</v>
      </c>
      <c r="R32">
        <f t="shared" si="0"/>
        <v>0</v>
      </c>
      <c r="S32">
        <f>IF(ISNUMBER(SEARCH("Stress Relief", J32)), 1, 0)</f>
        <v>0</v>
      </c>
      <c r="T32">
        <f>IF(ISNUMBER(SEARCH("Competition", J32)), 1, 0)</f>
        <v>1</v>
      </c>
      <c r="U32">
        <f>IF(ISNUMBER(SEARCH("Exploration", J32)), 1, 0)</f>
        <v>0</v>
      </c>
      <c r="V32">
        <f>IF(ISNUMBER(SEARCH("Achievement", J32)), 1, 0)</f>
        <v>0</v>
      </c>
      <c r="W32">
        <f>IF(ISNUMBER(SEARCH("Social Interaction", J32)), 1, 0)</f>
        <v>0</v>
      </c>
    </row>
    <row r="33" spans="1:23" x14ac:dyDescent="0.3">
      <c r="A33">
        <v>30</v>
      </c>
      <c r="B33" t="s">
        <v>9</v>
      </c>
      <c r="C33" t="s">
        <v>23</v>
      </c>
      <c r="D33" t="s">
        <v>11</v>
      </c>
      <c r="E33" t="s">
        <v>12</v>
      </c>
      <c r="F33" t="s">
        <v>63</v>
      </c>
      <c r="G33" t="s">
        <v>70</v>
      </c>
      <c r="H33">
        <v>1.17</v>
      </c>
      <c r="I33" t="s">
        <v>14</v>
      </c>
      <c r="J33" t="s">
        <v>43</v>
      </c>
      <c r="K33">
        <v>50</v>
      </c>
      <c r="L33" t="s">
        <v>55</v>
      </c>
      <c r="M33">
        <f>IF(H33&gt;=3, 1, 0)</f>
        <v>0</v>
      </c>
      <c r="N33">
        <f>IF(B33="Male", 1, 0)</f>
        <v>1</v>
      </c>
      <c r="O33">
        <f>IF(OR(E33="Matric"), 0,
 IF(OR(E33="Intermediate", E33="High School", E33="Associate Degree"), 1,
 IF(OR(E33="Undergraduate", E33="Graduate", E33="Graduated", E33="Bachelor's", E33="Bachelor's Degree"), 2,
 IF(E33="Master's Degree", 3, ""))))</f>
        <v>2</v>
      </c>
      <c r="P33">
        <f>IF(F33="Student", 0, IF(F33="Business", 1, IF(F33="Freelancer", 2, IF(F33="Not Specified", 3, IF(F33="Engineer", 4, 5)))))</f>
        <v>5</v>
      </c>
      <c r="Q33">
        <f>IF(I33="Occasionally", 0, IF(I33="Frequently", 1, IF(I33="Daily", 2, "")))</f>
        <v>2</v>
      </c>
      <c r="R33">
        <f t="shared" si="0"/>
        <v>0</v>
      </c>
      <c r="S33">
        <f>IF(ISNUMBER(SEARCH("Stress Relief", J33)), 1, 0)</f>
        <v>0</v>
      </c>
      <c r="T33">
        <f>IF(ISNUMBER(SEARCH("Competition", J33)), 1, 0)</f>
        <v>0</v>
      </c>
      <c r="U33">
        <f>IF(ISNUMBER(SEARCH("Exploration", J33)), 1, 0)</f>
        <v>1</v>
      </c>
      <c r="V33">
        <f>IF(ISNUMBER(SEARCH("Achievement", J33)), 1, 0)</f>
        <v>0</v>
      </c>
      <c r="W33">
        <f>IF(ISNUMBER(SEARCH("Social Interaction", J33)), 1, 0)</f>
        <v>0</v>
      </c>
    </row>
    <row r="34" spans="1:23" x14ac:dyDescent="0.3">
      <c r="A34">
        <v>20</v>
      </c>
      <c r="B34" t="s">
        <v>34</v>
      </c>
      <c r="C34" t="s">
        <v>29</v>
      </c>
      <c r="D34" t="s">
        <v>60</v>
      </c>
      <c r="E34" t="s">
        <v>17</v>
      </c>
      <c r="F34" t="s">
        <v>57</v>
      </c>
      <c r="G34" t="s">
        <v>71</v>
      </c>
      <c r="H34">
        <v>2.12</v>
      </c>
      <c r="I34" t="s">
        <v>14</v>
      </c>
      <c r="J34" t="s">
        <v>48</v>
      </c>
      <c r="K34">
        <v>48</v>
      </c>
      <c r="L34" t="s">
        <v>56</v>
      </c>
      <c r="M34">
        <f>IF(H34&gt;=3, 1, 0)</f>
        <v>0</v>
      </c>
      <c r="N34">
        <f>IF(B34="Male", 1, 0)</f>
        <v>0</v>
      </c>
      <c r="O34">
        <f>IF(OR(E34="Matric"), 0,
 IF(OR(E34="Intermediate", E34="High School", E34="Associate Degree"), 1,
 IF(OR(E34="Undergraduate", E34="Graduate", E34="Graduated", E34="Bachelor's", E34="Bachelor's Degree"), 2,
 IF(E34="Master's Degree", 3, ""))))</f>
        <v>1</v>
      </c>
      <c r="P34">
        <f>IF(F34="Student", 0, IF(F34="Business", 1, IF(F34="Freelancer", 2, IF(F34="Not Specified", 3, IF(F34="Engineer", 4, 5)))))</f>
        <v>3</v>
      </c>
      <c r="Q34">
        <f>IF(I34="Occasionally", 0, IF(I34="Frequently", 1, IF(I34="Daily", 2, "")))</f>
        <v>2</v>
      </c>
      <c r="R34">
        <f t="shared" si="0"/>
        <v>2</v>
      </c>
      <c r="S34">
        <f>IF(ISNUMBER(SEARCH("Stress Relief", J34)), 1, 0)</f>
        <v>0</v>
      </c>
      <c r="T34">
        <f>IF(ISNUMBER(SEARCH("Competition", J34)), 1, 0)</f>
        <v>0</v>
      </c>
      <c r="U34">
        <f>IF(ISNUMBER(SEARCH("Exploration", J34)), 1, 0)</f>
        <v>0</v>
      </c>
      <c r="V34">
        <f>IF(ISNUMBER(SEARCH("Achievement", J34)), 1, 0)</f>
        <v>1</v>
      </c>
      <c r="W34">
        <f>IF(ISNUMBER(SEARCH("Social Interaction", J34)), 1, 0)</f>
        <v>0</v>
      </c>
    </row>
    <row r="35" spans="1:23" x14ac:dyDescent="0.3">
      <c r="A35">
        <v>19</v>
      </c>
      <c r="B35" t="s">
        <v>9</v>
      </c>
      <c r="C35" t="s">
        <v>10</v>
      </c>
      <c r="D35" t="s">
        <v>11</v>
      </c>
      <c r="E35" t="s">
        <v>12</v>
      </c>
      <c r="F35" t="s">
        <v>57</v>
      </c>
      <c r="G35" t="s">
        <v>58</v>
      </c>
      <c r="H35">
        <v>0.8</v>
      </c>
      <c r="I35" t="s">
        <v>14</v>
      </c>
      <c r="J35" t="s">
        <v>45</v>
      </c>
      <c r="K35">
        <v>62</v>
      </c>
      <c r="L35" t="s">
        <v>56</v>
      </c>
      <c r="M35">
        <f>IF(H35&gt;=3, 1, 0)</f>
        <v>0</v>
      </c>
      <c r="N35">
        <f>IF(B35="Male", 1, 0)</f>
        <v>1</v>
      </c>
      <c r="O35">
        <f>IF(OR(E35="Matric"), 0,
 IF(OR(E35="Intermediate", E35="High School", E35="Associate Degree"), 1,
 IF(OR(E35="Undergraduate", E35="Graduate", E35="Graduated", E35="Bachelor's", E35="Bachelor's Degree"), 2,
 IF(E35="Master's Degree", 3, ""))))</f>
        <v>2</v>
      </c>
      <c r="P35">
        <f>IF(F35="Student", 0, IF(F35="Business", 1, IF(F35="Freelancer", 2, IF(F35="Not Specified", 3, IF(F35="Engineer", 4, 5)))))</f>
        <v>3</v>
      </c>
      <c r="Q35">
        <f>IF(I35="Occasionally", 0, IF(I35="Frequently", 1, IF(I35="Daily", 2, "")))</f>
        <v>2</v>
      </c>
      <c r="R35">
        <f t="shared" si="0"/>
        <v>2</v>
      </c>
      <c r="S35">
        <f>IF(ISNUMBER(SEARCH("Stress Relief", J35)), 1, 0)</f>
        <v>0</v>
      </c>
      <c r="T35">
        <f>IF(ISNUMBER(SEARCH("Competition", J35)), 1, 0)</f>
        <v>1</v>
      </c>
      <c r="U35">
        <f>IF(ISNUMBER(SEARCH("Exploration", J35)), 1, 0)</f>
        <v>0</v>
      </c>
      <c r="V35">
        <f>IF(ISNUMBER(SEARCH("Achievement", J35)), 1, 0)</f>
        <v>0</v>
      </c>
      <c r="W35">
        <f>IF(ISNUMBER(SEARCH("Social Interaction", J35)), 1, 0)</f>
        <v>0</v>
      </c>
    </row>
    <row r="36" spans="1:23" x14ac:dyDescent="0.3">
      <c r="A36">
        <v>22</v>
      </c>
      <c r="B36" t="s">
        <v>9</v>
      </c>
      <c r="C36" t="s">
        <v>10</v>
      </c>
      <c r="D36" t="s">
        <v>11</v>
      </c>
      <c r="E36" t="s">
        <v>30</v>
      </c>
      <c r="F36" t="s">
        <v>57</v>
      </c>
      <c r="G36" t="s">
        <v>71</v>
      </c>
      <c r="H36">
        <v>2</v>
      </c>
      <c r="I36" t="s">
        <v>14</v>
      </c>
      <c r="J36" t="s">
        <v>45</v>
      </c>
      <c r="K36">
        <v>24</v>
      </c>
      <c r="L36" t="s">
        <v>56</v>
      </c>
      <c r="M36">
        <f>IF(H36&gt;=3, 1, 0)</f>
        <v>0</v>
      </c>
      <c r="N36">
        <f>IF(B36="Male", 1, 0)</f>
        <v>1</v>
      </c>
      <c r="O36">
        <f>IF(OR(E36="Matric"), 0,
 IF(OR(E36="Intermediate", E36="High School", E36="Associate Degree"), 1,
 IF(OR(E36="Undergraduate", E36="Graduate", E36="Graduated", E36="Bachelor's", E36="Bachelor's Degree"), 2,
 IF(E36="Master's Degree", 3, ""))))</f>
        <v>2</v>
      </c>
      <c r="P36">
        <f>IF(F36="Student", 0, IF(F36="Business", 1, IF(F36="Freelancer", 2, IF(F36="Not Specified", 3, IF(F36="Engineer", 4, 5)))))</f>
        <v>3</v>
      </c>
      <c r="Q36">
        <f>IF(I36="Occasionally", 0, IF(I36="Frequently", 1, IF(I36="Daily", 2, "")))</f>
        <v>2</v>
      </c>
      <c r="R36">
        <f t="shared" si="0"/>
        <v>2</v>
      </c>
      <c r="S36">
        <f>IF(ISNUMBER(SEARCH("Stress Relief", J36)), 1, 0)</f>
        <v>0</v>
      </c>
      <c r="T36">
        <f>IF(ISNUMBER(SEARCH("Competition", J36)), 1, 0)</f>
        <v>1</v>
      </c>
      <c r="U36">
        <f>IF(ISNUMBER(SEARCH("Exploration", J36)), 1, 0)</f>
        <v>0</v>
      </c>
      <c r="V36">
        <f>IF(ISNUMBER(SEARCH("Achievement", J36)), 1, 0)</f>
        <v>0</v>
      </c>
      <c r="W36">
        <f>IF(ISNUMBER(SEARCH("Social Interaction", J36)), 1, 0)</f>
        <v>0</v>
      </c>
    </row>
    <row r="37" spans="1:23" x14ac:dyDescent="0.3">
      <c r="A37">
        <v>19</v>
      </c>
      <c r="B37" t="s">
        <v>34</v>
      </c>
      <c r="C37" t="s">
        <v>10</v>
      </c>
      <c r="D37" t="s">
        <v>11</v>
      </c>
      <c r="E37" t="s">
        <v>17</v>
      </c>
      <c r="F37" t="s">
        <v>57</v>
      </c>
      <c r="G37" t="s">
        <v>71</v>
      </c>
      <c r="H37">
        <v>2.77</v>
      </c>
      <c r="I37" t="s">
        <v>14</v>
      </c>
      <c r="J37" t="s">
        <v>48</v>
      </c>
      <c r="K37">
        <v>24</v>
      </c>
      <c r="L37" t="s">
        <v>54</v>
      </c>
      <c r="M37">
        <f>IF(H37&gt;=3, 1, 0)</f>
        <v>0</v>
      </c>
      <c r="N37">
        <f>IF(B37="Male", 1, 0)</f>
        <v>0</v>
      </c>
      <c r="O37">
        <f>IF(OR(E37="Matric"), 0,
 IF(OR(E37="Intermediate", E37="High School", E37="Associate Degree"), 1,
 IF(OR(E37="Undergraduate", E37="Graduate", E37="Graduated", E37="Bachelor's", E37="Bachelor's Degree"), 2,
 IF(E37="Master's Degree", 3, ""))))</f>
        <v>1</v>
      </c>
      <c r="P37">
        <f>IF(F37="Student", 0, IF(F37="Business", 1, IF(F37="Freelancer", 2, IF(F37="Not Specified", 3, IF(F37="Engineer", 4, 5)))))</f>
        <v>3</v>
      </c>
      <c r="Q37">
        <f>IF(I37="Occasionally", 0, IF(I37="Frequently", 1, IF(I37="Daily", 2, "")))</f>
        <v>2</v>
      </c>
      <c r="R37">
        <f t="shared" si="0"/>
        <v>1</v>
      </c>
      <c r="S37">
        <f>IF(ISNUMBER(SEARCH("Stress Relief", J37)), 1, 0)</f>
        <v>0</v>
      </c>
      <c r="T37">
        <f>IF(ISNUMBER(SEARCH("Competition", J37)), 1, 0)</f>
        <v>0</v>
      </c>
      <c r="U37">
        <f>IF(ISNUMBER(SEARCH("Exploration", J37)), 1, 0)</f>
        <v>0</v>
      </c>
      <c r="V37">
        <f>IF(ISNUMBER(SEARCH("Achievement", J37)), 1, 0)</f>
        <v>1</v>
      </c>
      <c r="W37">
        <f>IF(ISNUMBER(SEARCH("Social Interaction", J37)), 1, 0)</f>
        <v>0</v>
      </c>
    </row>
    <row r="38" spans="1:23" x14ac:dyDescent="0.3">
      <c r="A38">
        <v>23</v>
      </c>
      <c r="B38" t="s">
        <v>9</v>
      </c>
      <c r="C38" t="s">
        <v>10</v>
      </c>
      <c r="D38" t="s">
        <v>11</v>
      </c>
      <c r="E38" t="s">
        <v>17</v>
      </c>
      <c r="F38" t="s">
        <v>57</v>
      </c>
      <c r="G38" t="s">
        <v>71</v>
      </c>
      <c r="H38">
        <v>0.47</v>
      </c>
      <c r="I38" t="s">
        <v>14</v>
      </c>
      <c r="J38" t="s">
        <v>45</v>
      </c>
      <c r="K38">
        <v>79</v>
      </c>
      <c r="L38" t="s">
        <v>56</v>
      </c>
      <c r="M38">
        <f>IF(H38&gt;=3, 1, 0)</f>
        <v>0</v>
      </c>
      <c r="N38">
        <f>IF(B38="Male", 1, 0)</f>
        <v>1</v>
      </c>
      <c r="O38">
        <f>IF(OR(E38="Matric"), 0,
 IF(OR(E38="Intermediate", E38="High School", E38="Associate Degree"), 1,
 IF(OR(E38="Undergraduate", E38="Graduate", E38="Graduated", E38="Bachelor's", E38="Bachelor's Degree"), 2,
 IF(E38="Master's Degree", 3, ""))))</f>
        <v>1</v>
      </c>
      <c r="P38">
        <f>IF(F38="Student", 0, IF(F38="Business", 1, IF(F38="Freelancer", 2, IF(F38="Not Specified", 3, IF(F38="Engineer", 4, 5)))))</f>
        <v>3</v>
      </c>
      <c r="Q38">
        <f>IF(I38="Occasionally", 0, IF(I38="Frequently", 1, IF(I38="Daily", 2, "")))</f>
        <v>2</v>
      </c>
      <c r="R38">
        <f t="shared" si="0"/>
        <v>2</v>
      </c>
      <c r="S38">
        <f>IF(ISNUMBER(SEARCH("Stress Relief", J38)), 1, 0)</f>
        <v>0</v>
      </c>
      <c r="T38">
        <f>IF(ISNUMBER(SEARCH("Competition", J38)), 1, 0)</f>
        <v>1</v>
      </c>
      <c r="U38">
        <f>IF(ISNUMBER(SEARCH("Exploration", J38)), 1, 0)</f>
        <v>0</v>
      </c>
      <c r="V38">
        <f>IF(ISNUMBER(SEARCH("Achievement", J38)), 1, 0)</f>
        <v>0</v>
      </c>
      <c r="W38">
        <f>IF(ISNUMBER(SEARCH("Social Interaction", J38)), 1, 0)</f>
        <v>0</v>
      </c>
    </row>
    <row r="39" spans="1:23" x14ac:dyDescent="0.3">
      <c r="A39">
        <v>23</v>
      </c>
      <c r="B39" t="s">
        <v>9</v>
      </c>
      <c r="C39" t="s">
        <v>10</v>
      </c>
      <c r="D39" t="s">
        <v>11</v>
      </c>
      <c r="E39" t="s">
        <v>12</v>
      </c>
      <c r="F39" t="s">
        <v>57</v>
      </c>
      <c r="G39" t="s">
        <v>71</v>
      </c>
      <c r="H39">
        <v>1.02</v>
      </c>
      <c r="I39" t="s">
        <v>14</v>
      </c>
      <c r="J39" t="s">
        <v>44</v>
      </c>
      <c r="K39">
        <v>26</v>
      </c>
      <c r="L39" t="s">
        <v>54</v>
      </c>
      <c r="M39">
        <f>IF(H39&gt;=3, 1, 0)</f>
        <v>0</v>
      </c>
      <c r="N39">
        <f>IF(B39="Male", 1, 0)</f>
        <v>1</v>
      </c>
      <c r="O39">
        <f>IF(OR(E39="Matric"), 0,
 IF(OR(E39="Intermediate", E39="High School", E39="Associate Degree"), 1,
 IF(OR(E39="Undergraduate", E39="Graduate", E39="Graduated", E39="Bachelor's", E39="Bachelor's Degree"), 2,
 IF(E39="Master's Degree", 3, ""))))</f>
        <v>2</v>
      </c>
      <c r="P39">
        <f>IF(F39="Student", 0, IF(F39="Business", 1, IF(F39="Freelancer", 2, IF(F39="Not Specified", 3, IF(F39="Engineer", 4, 5)))))</f>
        <v>3</v>
      </c>
      <c r="Q39">
        <f>IF(I39="Occasionally", 0, IF(I39="Frequently", 1, IF(I39="Daily", 2, "")))</f>
        <v>2</v>
      </c>
      <c r="R39">
        <f t="shared" si="0"/>
        <v>1</v>
      </c>
      <c r="S39">
        <f>IF(ISNUMBER(SEARCH("Stress Relief", J39)), 1, 0)</f>
        <v>1</v>
      </c>
      <c r="T39">
        <f>IF(ISNUMBER(SEARCH("Competition", J39)), 1, 0)</f>
        <v>0</v>
      </c>
      <c r="U39">
        <f>IF(ISNUMBER(SEARCH("Exploration", J39)), 1, 0)</f>
        <v>0</v>
      </c>
      <c r="V39">
        <f>IF(ISNUMBER(SEARCH("Achievement", J39)), 1, 0)</f>
        <v>0</v>
      </c>
      <c r="W39">
        <f>IF(ISNUMBER(SEARCH("Social Interaction", J39)), 1, 0)</f>
        <v>0</v>
      </c>
    </row>
    <row r="40" spans="1:23" x14ac:dyDescent="0.3">
      <c r="A40">
        <v>19</v>
      </c>
      <c r="B40" t="s">
        <v>34</v>
      </c>
      <c r="C40" t="s">
        <v>21</v>
      </c>
      <c r="D40" t="s">
        <v>11</v>
      </c>
      <c r="E40" t="s">
        <v>17</v>
      </c>
      <c r="F40" t="s">
        <v>57</v>
      </c>
      <c r="G40" t="s">
        <v>71</v>
      </c>
      <c r="H40">
        <v>1.87</v>
      </c>
      <c r="I40" t="s">
        <v>75</v>
      </c>
      <c r="J40" t="s">
        <v>44</v>
      </c>
      <c r="K40">
        <v>14</v>
      </c>
      <c r="L40" t="s">
        <v>54</v>
      </c>
      <c r="M40">
        <f>IF(H40&gt;=3, 1, 0)</f>
        <v>0</v>
      </c>
      <c r="N40">
        <f>IF(B40="Male", 1, 0)</f>
        <v>0</v>
      </c>
      <c r="O40">
        <f>IF(OR(E40="Matric"), 0,
 IF(OR(E40="Intermediate", E40="High School", E40="Associate Degree"), 1,
 IF(OR(E40="Undergraduate", E40="Graduate", E40="Graduated", E40="Bachelor's", E40="Bachelor's Degree"), 2,
 IF(E40="Master's Degree", 3, ""))))</f>
        <v>1</v>
      </c>
      <c r="P40">
        <f>IF(F40="Student", 0, IF(F40="Business", 1, IF(F40="Freelancer", 2, IF(F40="Not Specified", 3, IF(F40="Engineer", 4, 5)))))</f>
        <v>3</v>
      </c>
      <c r="Q40">
        <f>IF(I40="Occasionally", 0, IF(I40="Frequently", 1, IF(I40="Daily", 2, "")))</f>
        <v>0</v>
      </c>
      <c r="R40">
        <f t="shared" si="0"/>
        <v>1</v>
      </c>
      <c r="S40">
        <f>IF(ISNUMBER(SEARCH("Stress Relief", J40)), 1, 0)</f>
        <v>1</v>
      </c>
      <c r="T40">
        <f>IF(ISNUMBER(SEARCH("Competition", J40)), 1, 0)</f>
        <v>0</v>
      </c>
      <c r="U40">
        <f>IF(ISNUMBER(SEARCH("Exploration", J40)), 1, 0)</f>
        <v>0</v>
      </c>
      <c r="V40">
        <f>IF(ISNUMBER(SEARCH("Achievement", J40)), 1, 0)</f>
        <v>0</v>
      </c>
      <c r="W40">
        <f>IF(ISNUMBER(SEARCH("Social Interaction", J40)), 1, 0)</f>
        <v>0</v>
      </c>
    </row>
    <row r="41" spans="1:23" x14ac:dyDescent="0.3">
      <c r="A41">
        <v>21</v>
      </c>
      <c r="B41" t="s">
        <v>34</v>
      </c>
      <c r="C41" t="s">
        <v>33</v>
      </c>
      <c r="D41" t="s">
        <v>11</v>
      </c>
      <c r="E41" t="s">
        <v>17</v>
      </c>
      <c r="F41" t="s">
        <v>57</v>
      </c>
      <c r="G41" t="s">
        <v>71</v>
      </c>
      <c r="H41">
        <v>1.93</v>
      </c>
      <c r="I41" t="s">
        <v>75</v>
      </c>
      <c r="J41" t="s">
        <v>44</v>
      </c>
      <c r="K41">
        <v>52</v>
      </c>
      <c r="L41" t="s">
        <v>56</v>
      </c>
      <c r="M41">
        <f>IF(H41&gt;=3, 1, 0)</f>
        <v>0</v>
      </c>
      <c r="N41">
        <f>IF(B41="Male", 1, 0)</f>
        <v>0</v>
      </c>
      <c r="O41">
        <f>IF(OR(E41="Matric"), 0,
 IF(OR(E41="Intermediate", E41="High School", E41="Associate Degree"), 1,
 IF(OR(E41="Undergraduate", E41="Graduate", E41="Graduated", E41="Bachelor's", E41="Bachelor's Degree"), 2,
 IF(E41="Master's Degree", 3, ""))))</f>
        <v>1</v>
      </c>
      <c r="P41">
        <f>IF(F41="Student", 0, IF(F41="Business", 1, IF(F41="Freelancer", 2, IF(F41="Not Specified", 3, IF(F41="Engineer", 4, 5)))))</f>
        <v>3</v>
      </c>
      <c r="Q41">
        <f>IF(I41="Occasionally", 0, IF(I41="Frequently", 1, IF(I41="Daily", 2, "")))</f>
        <v>0</v>
      </c>
      <c r="R41">
        <f t="shared" si="0"/>
        <v>2</v>
      </c>
      <c r="S41">
        <f>IF(ISNUMBER(SEARCH("Stress Relief", J41)), 1, 0)</f>
        <v>1</v>
      </c>
      <c r="T41">
        <f>IF(ISNUMBER(SEARCH("Competition", J41)), 1, 0)</f>
        <v>0</v>
      </c>
      <c r="U41">
        <f>IF(ISNUMBER(SEARCH("Exploration", J41)), 1, 0)</f>
        <v>0</v>
      </c>
      <c r="V41">
        <f>IF(ISNUMBER(SEARCH("Achievement", J41)), 1, 0)</f>
        <v>0</v>
      </c>
      <c r="W41">
        <f>IF(ISNUMBER(SEARCH("Social Interaction", J41)), 1, 0)</f>
        <v>0</v>
      </c>
    </row>
    <row r="42" spans="1:23" x14ac:dyDescent="0.3">
      <c r="A42">
        <v>23</v>
      </c>
      <c r="B42" t="s">
        <v>34</v>
      </c>
      <c r="C42" t="s">
        <v>35</v>
      </c>
      <c r="D42" t="s">
        <v>11</v>
      </c>
      <c r="E42" t="s">
        <v>59</v>
      </c>
      <c r="F42" t="s">
        <v>57</v>
      </c>
      <c r="G42" t="s">
        <v>72</v>
      </c>
      <c r="H42">
        <v>0.72</v>
      </c>
      <c r="I42" t="s">
        <v>75</v>
      </c>
      <c r="J42" t="s">
        <v>44</v>
      </c>
      <c r="K42">
        <v>93</v>
      </c>
      <c r="L42" t="s">
        <v>54</v>
      </c>
      <c r="M42">
        <f>IF(H42&gt;=3, 1, 0)</f>
        <v>0</v>
      </c>
      <c r="N42">
        <f>IF(B42="Male", 1, 0)</f>
        <v>0</v>
      </c>
      <c r="O42">
        <f>IF(OR(E42="Matric"), 0,
 IF(OR(E42="Intermediate", E42="High School", E42="Associate Degree"), 1,
 IF(OR(E42="Undergraduate", E42="Graduate", E42="Graduated", E42="Bachelor's", E42="Bachelor's Degree"), 2,
 IF(E42="Master's Degree", 3, ""))))</f>
        <v>3</v>
      </c>
      <c r="P42">
        <f>IF(F42="Student", 0, IF(F42="Business", 1, IF(F42="Freelancer", 2, IF(F42="Not Specified", 3, IF(F42="Engineer", 4, 5)))))</f>
        <v>3</v>
      </c>
      <c r="Q42">
        <f>IF(I42="Occasionally", 0, IF(I42="Frequently", 1, IF(I42="Daily", 2, "")))</f>
        <v>0</v>
      </c>
      <c r="R42">
        <f t="shared" si="0"/>
        <v>1</v>
      </c>
      <c r="S42">
        <f>IF(ISNUMBER(SEARCH("Stress Relief", J42)), 1, 0)</f>
        <v>1</v>
      </c>
      <c r="T42">
        <f>IF(ISNUMBER(SEARCH("Competition", J42)), 1, 0)</f>
        <v>0</v>
      </c>
      <c r="U42">
        <f>IF(ISNUMBER(SEARCH("Exploration", J42)), 1, 0)</f>
        <v>0</v>
      </c>
      <c r="V42">
        <f>IF(ISNUMBER(SEARCH("Achievement", J42)), 1, 0)</f>
        <v>0</v>
      </c>
      <c r="W42">
        <f>IF(ISNUMBER(SEARCH("Social Interaction", J42)), 1, 0)</f>
        <v>0</v>
      </c>
    </row>
    <row r="43" spans="1:23" x14ac:dyDescent="0.3">
      <c r="A43">
        <v>22</v>
      </c>
      <c r="B43" t="s">
        <v>9</v>
      </c>
      <c r="C43" t="s">
        <v>31</v>
      </c>
      <c r="D43" t="s">
        <v>11</v>
      </c>
      <c r="E43" t="s">
        <v>12</v>
      </c>
      <c r="F43" t="s">
        <v>57</v>
      </c>
      <c r="G43" t="s">
        <v>71</v>
      </c>
      <c r="H43">
        <v>2.52</v>
      </c>
      <c r="I43" t="s">
        <v>14</v>
      </c>
      <c r="J43" t="s">
        <v>48</v>
      </c>
      <c r="K43">
        <v>76</v>
      </c>
      <c r="L43" t="s">
        <v>54</v>
      </c>
      <c r="M43">
        <f>IF(H43&gt;=3, 1, 0)</f>
        <v>0</v>
      </c>
      <c r="N43">
        <f>IF(B43="Male", 1, 0)</f>
        <v>1</v>
      </c>
      <c r="O43">
        <f>IF(OR(E43="Matric"), 0,
 IF(OR(E43="Intermediate", E43="High School", E43="Associate Degree"), 1,
 IF(OR(E43="Undergraduate", E43="Graduate", E43="Graduated", E43="Bachelor's", E43="Bachelor's Degree"), 2,
 IF(E43="Master's Degree", 3, ""))))</f>
        <v>2</v>
      </c>
      <c r="P43">
        <f>IF(F43="Student", 0, IF(F43="Business", 1, IF(F43="Freelancer", 2, IF(F43="Not Specified", 3, IF(F43="Engineer", 4, 5)))))</f>
        <v>3</v>
      </c>
      <c r="Q43">
        <f>IF(I43="Occasionally", 0, IF(I43="Frequently", 1, IF(I43="Daily", 2, "")))</f>
        <v>2</v>
      </c>
      <c r="R43">
        <f t="shared" si="0"/>
        <v>1</v>
      </c>
      <c r="S43">
        <f>IF(ISNUMBER(SEARCH("Stress Relief", J43)), 1, 0)</f>
        <v>0</v>
      </c>
      <c r="T43">
        <f>IF(ISNUMBER(SEARCH("Competition", J43)), 1, 0)</f>
        <v>0</v>
      </c>
      <c r="U43">
        <f>IF(ISNUMBER(SEARCH("Exploration", J43)), 1, 0)</f>
        <v>0</v>
      </c>
      <c r="V43">
        <f>IF(ISNUMBER(SEARCH("Achievement", J43)), 1, 0)</f>
        <v>1</v>
      </c>
      <c r="W43">
        <f>IF(ISNUMBER(SEARCH("Social Interaction", J43)), 1, 0)</f>
        <v>0</v>
      </c>
    </row>
    <row r="44" spans="1:23" x14ac:dyDescent="0.3">
      <c r="A44">
        <v>17</v>
      </c>
      <c r="B44" t="s">
        <v>9</v>
      </c>
      <c r="C44" t="s">
        <v>10</v>
      </c>
      <c r="D44" t="s">
        <v>11</v>
      </c>
      <c r="E44" t="s">
        <v>17</v>
      </c>
      <c r="F44" t="s">
        <v>57</v>
      </c>
      <c r="G44" t="s">
        <v>71</v>
      </c>
      <c r="H44">
        <v>1.1299999999999999</v>
      </c>
      <c r="I44" t="s">
        <v>75</v>
      </c>
      <c r="J44" t="s">
        <v>48</v>
      </c>
      <c r="K44">
        <v>88</v>
      </c>
      <c r="L44" t="s">
        <v>54</v>
      </c>
      <c r="M44">
        <f>IF(H44&gt;=3, 1, 0)</f>
        <v>0</v>
      </c>
      <c r="N44">
        <f>IF(B44="Male", 1, 0)</f>
        <v>1</v>
      </c>
      <c r="O44">
        <f>IF(OR(E44="Matric"), 0,
 IF(OR(E44="Intermediate", E44="High School", E44="Associate Degree"), 1,
 IF(OR(E44="Undergraduate", E44="Graduate", E44="Graduated", E44="Bachelor's", E44="Bachelor's Degree"), 2,
 IF(E44="Master's Degree", 3, ""))))</f>
        <v>1</v>
      </c>
      <c r="P44">
        <f>IF(F44="Student", 0, IF(F44="Business", 1, IF(F44="Freelancer", 2, IF(F44="Not Specified", 3, IF(F44="Engineer", 4, 5)))))</f>
        <v>3</v>
      </c>
      <c r="Q44">
        <f>IF(I44="Occasionally", 0, IF(I44="Frequently", 1, IF(I44="Daily", 2, "")))</f>
        <v>0</v>
      </c>
      <c r="R44">
        <f t="shared" si="0"/>
        <v>1</v>
      </c>
      <c r="S44">
        <f>IF(ISNUMBER(SEARCH("Stress Relief", J44)), 1, 0)</f>
        <v>0</v>
      </c>
      <c r="T44">
        <f>IF(ISNUMBER(SEARCH("Competition", J44)), 1, 0)</f>
        <v>0</v>
      </c>
      <c r="U44">
        <f>IF(ISNUMBER(SEARCH("Exploration", J44)), 1, 0)</f>
        <v>0</v>
      </c>
      <c r="V44">
        <f>IF(ISNUMBER(SEARCH("Achievement", J44)), 1, 0)</f>
        <v>1</v>
      </c>
      <c r="W44">
        <f>IF(ISNUMBER(SEARCH("Social Interaction", J44)), 1, 0)</f>
        <v>0</v>
      </c>
    </row>
    <row r="45" spans="1:23" x14ac:dyDescent="0.3">
      <c r="A45">
        <v>81</v>
      </c>
      <c r="B45" t="s">
        <v>9</v>
      </c>
      <c r="C45" t="s">
        <v>31</v>
      </c>
      <c r="D45" t="s">
        <v>11</v>
      </c>
      <c r="E45" t="s">
        <v>12</v>
      </c>
      <c r="F45" t="s">
        <v>57</v>
      </c>
      <c r="G45" t="s">
        <v>73</v>
      </c>
      <c r="H45">
        <v>1.92</v>
      </c>
      <c r="I45" t="s">
        <v>75</v>
      </c>
      <c r="J45" t="s">
        <v>48</v>
      </c>
      <c r="K45">
        <v>98</v>
      </c>
      <c r="L45" t="s">
        <v>54</v>
      </c>
      <c r="M45">
        <f>IF(H45&gt;=3, 1, 0)</f>
        <v>0</v>
      </c>
      <c r="N45">
        <f>IF(B45="Male", 1, 0)</f>
        <v>1</v>
      </c>
      <c r="O45">
        <f>IF(OR(E45="Matric"), 0,
 IF(OR(E45="Intermediate", E45="High School", E45="Associate Degree"), 1,
 IF(OR(E45="Undergraduate", E45="Graduate", E45="Graduated", E45="Bachelor's", E45="Bachelor's Degree"), 2,
 IF(E45="Master's Degree", 3, ""))))</f>
        <v>2</v>
      </c>
      <c r="P45">
        <f>IF(F45="Student", 0, IF(F45="Business", 1, IF(F45="Freelancer", 2, IF(F45="Not Specified", 3, IF(F45="Engineer", 4, 5)))))</f>
        <v>3</v>
      </c>
      <c r="Q45">
        <f>IF(I45="Occasionally", 0, IF(I45="Frequently", 1, IF(I45="Daily", 2, "")))</f>
        <v>0</v>
      </c>
      <c r="R45">
        <f t="shared" si="0"/>
        <v>1</v>
      </c>
      <c r="S45">
        <f>IF(ISNUMBER(SEARCH("Stress Relief", J45)), 1, 0)</f>
        <v>0</v>
      </c>
      <c r="T45">
        <f>IF(ISNUMBER(SEARCH("Competition", J45)), 1, 0)</f>
        <v>0</v>
      </c>
      <c r="U45">
        <f>IF(ISNUMBER(SEARCH("Exploration", J45)), 1, 0)</f>
        <v>0</v>
      </c>
      <c r="V45">
        <f>IF(ISNUMBER(SEARCH("Achievement", J45)), 1, 0)</f>
        <v>1</v>
      </c>
      <c r="W45">
        <f>IF(ISNUMBER(SEARCH("Social Interaction", J45)), 1, 0)</f>
        <v>0</v>
      </c>
    </row>
    <row r="46" spans="1:23" x14ac:dyDescent="0.3">
      <c r="A46">
        <v>17</v>
      </c>
      <c r="B46" t="s">
        <v>34</v>
      </c>
      <c r="C46" t="s">
        <v>36</v>
      </c>
      <c r="D46" t="s">
        <v>61</v>
      </c>
      <c r="E46" t="s">
        <v>17</v>
      </c>
      <c r="F46" t="s">
        <v>57</v>
      </c>
      <c r="G46" t="s">
        <v>71</v>
      </c>
      <c r="H46">
        <v>2.48</v>
      </c>
      <c r="I46" t="s">
        <v>14</v>
      </c>
      <c r="J46" t="s">
        <v>43</v>
      </c>
      <c r="K46">
        <v>10</v>
      </c>
      <c r="L46" t="s">
        <v>55</v>
      </c>
      <c r="M46">
        <f>IF(H46&gt;=3,1,0)</f>
        <v>0</v>
      </c>
      <c r="N46">
        <f>IF(B46="Male", 1, 0)</f>
        <v>0</v>
      </c>
      <c r="O46">
        <f>IF(OR(E46="Matric"), 0,
 IF(OR(E46="Intermediate", E46="High School", E46="Associate Degree"), 1,
 IF(OR(E46="Undergraduate", E46="Graduate", E46="Graduated", E46="Bachelor's", E46="Bachelor's Degree"), 2,
 IF(E46="Master's Degree", 3, ""))))</f>
        <v>1</v>
      </c>
      <c r="P46">
        <f>IF(F46="Student", 0, IF(F46="Business", 1, IF(F46="Freelancer", 2, IF(F46="Not Specified", 3, IF(F46="Engineer", 4, 5)))))</f>
        <v>3</v>
      </c>
      <c r="Q46">
        <f>IF(I46="Occasionally", 0, IF(I46="Frequently", 1, IF(I46="Daily", 2, "")))</f>
        <v>2</v>
      </c>
      <c r="R46">
        <f t="shared" si="0"/>
        <v>0</v>
      </c>
      <c r="S46">
        <f>IF(ISNUMBER(SEARCH("Stress Relief", J46)), 1, 0)</f>
        <v>0</v>
      </c>
      <c r="T46">
        <f>IF(ISNUMBER(SEARCH("Competition", J46)), 1, 0)</f>
        <v>0</v>
      </c>
      <c r="U46">
        <f>IF(ISNUMBER(SEARCH("Exploration", J46)), 1, 0)</f>
        <v>1</v>
      </c>
      <c r="V46">
        <f>IF(ISNUMBER(SEARCH("Achievement", J46)), 1, 0)</f>
        <v>0</v>
      </c>
      <c r="W46">
        <f>IF(ISNUMBER(SEARCH("Social Interaction", J46)), 1, 0)</f>
        <v>0</v>
      </c>
    </row>
    <row r="47" spans="1:23" x14ac:dyDescent="0.3">
      <c r="A47">
        <v>17</v>
      </c>
      <c r="B47" t="s">
        <v>9</v>
      </c>
      <c r="C47" t="s">
        <v>37</v>
      </c>
      <c r="D47" t="s">
        <v>61</v>
      </c>
      <c r="E47" t="s">
        <v>17</v>
      </c>
      <c r="F47" t="s">
        <v>57</v>
      </c>
      <c r="G47" t="s">
        <v>71</v>
      </c>
      <c r="H47">
        <v>1.08</v>
      </c>
      <c r="I47" t="s">
        <v>74</v>
      </c>
      <c r="J47" t="s">
        <v>43</v>
      </c>
      <c r="K47">
        <v>34</v>
      </c>
      <c r="L47" t="s">
        <v>54</v>
      </c>
      <c r="M47">
        <f>IF(H47&gt;=3,1,0)</f>
        <v>0</v>
      </c>
      <c r="N47">
        <f>IF(B47="Male", 1, 0)</f>
        <v>1</v>
      </c>
      <c r="O47">
        <f>IF(OR(E47="Matric"), 0,
 IF(OR(E47="Intermediate", E47="High School", E47="Associate Degree"), 1,
 IF(OR(E47="Undergraduate", E47="Graduate", E47="Graduated", E47="Bachelor's", E47="Bachelor's Degree"), 2,
 IF(E47="Master's Degree", 3, ""))))</f>
        <v>1</v>
      </c>
      <c r="P47">
        <f>IF(F47="Student", 0, IF(F47="Business", 1, IF(F47="Freelancer", 2, IF(F47="Not Specified", 3, IF(F47="Engineer", 4, 5)))))</f>
        <v>3</v>
      </c>
      <c r="Q47">
        <f>IF(I47="Occasionally", 0, IF(I47="Frequently", 1, IF(I47="Daily", 2, "")))</f>
        <v>1</v>
      </c>
      <c r="R47">
        <f t="shared" si="0"/>
        <v>1</v>
      </c>
      <c r="S47">
        <f>IF(ISNUMBER(SEARCH("Stress Relief", J47)), 1, 0)</f>
        <v>0</v>
      </c>
      <c r="T47">
        <f>IF(ISNUMBER(SEARCH("Competition", J47)), 1, 0)</f>
        <v>0</v>
      </c>
      <c r="U47">
        <f>IF(ISNUMBER(SEARCH("Exploration", J47)), 1, 0)</f>
        <v>1</v>
      </c>
      <c r="V47">
        <f>IF(ISNUMBER(SEARCH("Achievement", J47)), 1, 0)</f>
        <v>0</v>
      </c>
      <c r="W47">
        <f>IF(ISNUMBER(SEARCH("Social Interaction", J47)), 1, 0)</f>
        <v>0</v>
      </c>
    </row>
    <row r="48" spans="1:23" x14ac:dyDescent="0.3">
      <c r="A48">
        <v>21</v>
      </c>
      <c r="B48" t="s">
        <v>9</v>
      </c>
      <c r="C48" t="s">
        <v>10</v>
      </c>
      <c r="D48" t="s">
        <v>11</v>
      </c>
      <c r="E48" t="s">
        <v>12</v>
      </c>
      <c r="F48" t="s">
        <v>57</v>
      </c>
      <c r="G48" t="s">
        <v>71</v>
      </c>
      <c r="H48">
        <v>2.93</v>
      </c>
      <c r="I48" t="s">
        <v>74</v>
      </c>
      <c r="J48" t="s">
        <v>43</v>
      </c>
      <c r="K48">
        <v>45</v>
      </c>
      <c r="L48" t="s">
        <v>55</v>
      </c>
      <c r="M48">
        <f>IF(H48&gt;=3,1,0)</f>
        <v>0</v>
      </c>
      <c r="N48">
        <f>IF(B48="Male", 1, 0)</f>
        <v>1</v>
      </c>
      <c r="O48">
        <f>IF(OR(E48="Matric"), 0,
 IF(OR(E48="Intermediate", E48="High School", E48="Associate Degree"), 1,
 IF(OR(E48="Undergraduate", E48="Graduate", E48="Graduated", E48="Bachelor's", E48="Bachelor's Degree"), 2,
 IF(E48="Master's Degree", 3, ""))))</f>
        <v>2</v>
      </c>
      <c r="P48">
        <f>IF(F48="Student", 0, IF(F48="Business", 1, IF(F48="Freelancer", 2, IF(F48="Not Specified", 3, IF(F48="Engineer", 4, 5)))))</f>
        <v>3</v>
      </c>
      <c r="Q48">
        <f>IF(I48="Occasionally", 0, IF(I48="Frequently", 1, IF(I48="Daily", 2, "")))</f>
        <v>1</v>
      </c>
      <c r="R48">
        <f t="shared" si="0"/>
        <v>0</v>
      </c>
      <c r="S48">
        <f>IF(ISNUMBER(SEARCH("Stress Relief", J48)), 1, 0)</f>
        <v>0</v>
      </c>
      <c r="T48">
        <f>IF(ISNUMBER(SEARCH("Competition", J48)), 1, 0)</f>
        <v>0</v>
      </c>
      <c r="U48">
        <f>IF(ISNUMBER(SEARCH("Exploration", J48)), 1, 0)</f>
        <v>1</v>
      </c>
      <c r="V48">
        <f>IF(ISNUMBER(SEARCH("Achievement", J48)), 1, 0)</f>
        <v>0</v>
      </c>
      <c r="W48">
        <f>IF(ISNUMBER(SEARCH("Social Interaction", J48)), 1, 0)</f>
        <v>0</v>
      </c>
    </row>
    <row r="49" spans="1:23" x14ac:dyDescent="0.3">
      <c r="A49">
        <v>18</v>
      </c>
      <c r="B49" t="s">
        <v>9</v>
      </c>
      <c r="C49" t="s">
        <v>31</v>
      </c>
      <c r="D49" t="s">
        <v>11</v>
      </c>
      <c r="E49" t="s">
        <v>17</v>
      </c>
      <c r="F49" t="s">
        <v>13</v>
      </c>
      <c r="G49" t="s">
        <v>71</v>
      </c>
      <c r="H49">
        <v>0.52</v>
      </c>
      <c r="I49" t="s">
        <v>14</v>
      </c>
      <c r="J49" t="s">
        <v>44</v>
      </c>
      <c r="K49">
        <v>73</v>
      </c>
      <c r="L49" t="s">
        <v>54</v>
      </c>
      <c r="M49">
        <f>IF(H49&gt;=3,1,0)</f>
        <v>0</v>
      </c>
      <c r="N49">
        <f>IF(B49="Male", 1, 0)</f>
        <v>1</v>
      </c>
      <c r="O49">
        <f>IF(OR(E49="Matric"), 0,
 IF(OR(E49="Intermediate", E49="High School", E49="Associate Degree"), 1,
 IF(OR(E49="Undergraduate", E49="Graduate", E49="Graduated", E49="Bachelor's", E49="Bachelor's Degree"), 2,
 IF(E49="Master's Degree", 3, ""))))</f>
        <v>1</v>
      </c>
      <c r="P49">
        <f>IF(F49="Student", 0, IF(F49="Business", 1, IF(F49="Freelancer", 2, IF(F49="Not Specified", 3, IF(F49="Engineer", 4, 5)))))</f>
        <v>0</v>
      </c>
      <c r="Q49">
        <f>IF(I49="Occasionally", 0, IF(I49="Frequently", 1, IF(I49="Daily", 2, "")))</f>
        <v>2</v>
      </c>
      <c r="R49">
        <f t="shared" si="0"/>
        <v>1</v>
      </c>
      <c r="S49">
        <f>IF(ISNUMBER(SEARCH("Stress Relief", J49)), 1, 0)</f>
        <v>1</v>
      </c>
      <c r="T49">
        <f>IF(ISNUMBER(SEARCH("Competition", J49)), 1, 0)</f>
        <v>0</v>
      </c>
      <c r="U49">
        <f>IF(ISNUMBER(SEARCH("Exploration", J49)), 1, 0)</f>
        <v>0</v>
      </c>
      <c r="V49">
        <f>IF(ISNUMBER(SEARCH("Achievement", J49)), 1, 0)</f>
        <v>0</v>
      </c>
      <c r="W49">
        <f>IF(ISNUMBER(SEARCH("Social Interaction", J49)), 1, 0)</f>
        <v>0</v>
      </c>
    </row>
    <row r="50" spans="1:23" x14ac:dyDescent="0.3">
      <c r="A50">
        <v>21</v>
      </c>
      <c r="B50" t="s">
        <v>34</v>
      </c>
      <c r="C50" t="s">
        <v>10</v>
      </c>
      <c r="D50" t="s">
        <v>11</v>
      </c>
      <c r="E50" t="s">
        <v>12</v>
      </c>
      <c r="F50" t="s">
        <v>13</v>
      </c>
      <c r="G50" t="s">
        <v>73</v>
      </c>
      <c r="H50">
        <v>1.28</v>
      </c>
      <c r="I50" t="s">
        <v>14</v>
      </c>
      <c r="J50" t="s">
        <v>44</v>
      </c>
      <c r="K50">
        <v>51</v>
      </c>
      <c r="L50" t="s">
        <v>55</v>
      </c>
      <c r="M50">
        <f>IF(H50&gt;=3,1,0)</f>
        <v>0</v>
      </c>
      <c r="N50">
        <f>IF(B50="Male", 1, 0)</f>
        <v>0</v>
      </c>
      <c r="O50">
        <f>IF(OR(E50="Matric"), 0,
 IF(OR(E50="Intermediate", E50="High School", E50="Associate Degree"), 1,
 IF(OR(E50="Undergraduate", E50="Graduate", E50="Graduated", E50="Bachelor's", E50="Bachelor's Degree"), 2,
 IF(E50="Master's Degree", 3, ""))))</f>
        <v>2</v>
      </c>
      <c r="P50">
        <f>IF(F50="Student", 0, IF(F50="Business", 1, IF(F50="Freelancer", 2, IF(F50="Not Specified", 3, IF(F50="Engineer", 4, 5)))))</f>
        <v>0</v>
      </c>
      <c r="Q50">
        <f>IF(I50="Occasionally", 0, IF(I50="Frequently", 1, IF(I50="Daily", 2, "")))</f>
        <v>2</v>
      </c>
      <c r="R50">
        <f t="shared" si="0"/>
        <v>0</v>
      </c>
      <c r="S50">
        <f>IF(ISNUMBER(SEARCH("Stress Relief", J50)), 1, 0)</f>
        <v>1</v>
      </c>
      <c r="T50">
        <f>IF(ISNUMBER(SEARCH("Competition", J50)), 1, 0)</f>
        <v>0</v>
      </c>
      <c r="U50">
        <f>IF(ISNUMBER(SEARCH("Exploration", J50)), 1, 0)</f>
        <v>0</v>
      </c>
      <c r="V50">
        <f>IF(ISNUMBER(SEARCH("Achievement", J50)), 1, 0)</f>
        <v>0</v>
      </c>
      <c r="W50">
        <f>IF(ISNUMBER(SEARCH("Social Interaction", J50)), 1, 0)</f>
        <v>0</v>
      </c>
    </row>
    <row r="51" spans="1:23" x14ac:dyDescent="0.3">
      <c r="A51">
        <v>18</v>
      </c>
      <c r="B51" t="s">
        <v>9</v>
      </c>
      <c r="C51" t="s">
        <v>10</v>
      </c>
      <c r="D51" t="s">
        <v>11</v>
      </c>
      <c r="E51" t="s">
        <v>17</v>
      </c>
      <c r="F51" t="s">
        <v>13</v>
      </c>
      <c r="G51" t="s">
        <v>70</v>
      </c>
      <c r="H51">
        <v>1.57</v>
      </c>
      <c r="I51" t="s">
        <v>14</v>
      </c>
      <c r="J51" t="s">
        <v>45</v>
      </c>
      <c r="K51">
        <v>31</v>
      </c>
      <c r="L51" t="s">
        <v>56</v>
      </c>
      <c r="M51">
        <f>IF(H51&gt;=3,1,0)</f>
        <v>0</v>
      </c>
      <c r="N51">
        <f>IF(B51="Male", 1, 0)</f>
        <v>1</v>
      </c>
      <c r="O51">
        <f>IF(OR(E51="Matric"), 0,
 IF(OR(E51="Intermediate", E51="High School", E51="Associate Degree"), 1,
 IF(OR(E51="Undergraduate", E51="Graduate", E51="Graduated", E51="Bachelor's", E51="Bachelor's Degree"), 2,
 IF(E51="Master's Degree", 3, ""))))</f>
        <v>1</v>
      </c>
      <c r="P51">
        <f>IF(F51="Student", 0, IF(F51="Business", 1, IF(F51="Freelancer", 2, IF(F51="Not Specified", 3, IF(F51="Engineer", 4, 5)))))</f>
        <v>0</v>
      </c>
      <c r="Q51">
        <f>IF(I51="Occasionally", 0, IF(I51="Frequently", 1, IF(I51="Daily", 2, "")))</f>
        <v>2</v>
      </c>
      <c r="R51">
        <f t="shared" si="0"/>
        <v>2</v>
      </c>
      <c r="S51">
        <f>IF(ISNUMBER(SEARCH("Stress Relief", J51)), 1, 0)</f>
        <v>0</v>
      </c>
      <c r="T51">
        <f>IF(ISNUMBER(SEARCH("Competition", J51)), 1, 0)</f>
        <v>1</v>
      </c>
      <c r="U51">
        <f>IF(ISNUMBER(SEARCH("Exploration", J51)), 1, 0)</f>
        <v>0</v>
      </c>
      <c r="V51">
        <f>IF(ISNUMBER(SEARCH("Achievement", J51)), 1, 0)</f>
        <v>0</v>
      </c>
      <c r="W51">
        <f>IF(ISNUMBER(SEARCH("Social Interaction", J51)), 1, 0)</f>
        <v>0</v>
      </c>
    </row>
    <row r="52" spans="1:23" x14ac:dyDescent="0.3">
      <c r="A52">
        <v>20</v>
      </c>
      <c r="B52" t="s">
        <v>9</v>
      </c>
      <c r="C52" t="s">
        <v>38</v>
      </c>
      <c r="D52" t="s">
        <v>62</v>
      </c>
      <c r="E52" t="s">
        <v>12</v>
      </c>
      <c r="F52" t="s">
        <v>57</v>
      </c>
      <c r="G52" t="s">
        <v>71</v>
      </c>
      <c r="H52">
        <v>2.4300000000000002</v>
      </c>
      <c r="I52" t="s">
        <v>74</v>
      </c>
      <c r="J52" t="s">
        <v>45</v>
      </c>
      <c r="K52">
        <v>22</v>
      </c>
      <c r="L52" t="s">
        <v>56</v>
      </c>
      <c r="M52">
        <f>IF(H52&gt;=3,1,0)</f>
        <v>0</v>
      </c>
      <c r="N52">
        <f>IF(B52="Male", 1, 0)</f>
        <v>1</v>
      </c>
      <c r="O52">
        <f>IF(OR(E52="Matric"), 0,
 IF(OR(E52="Intermediate", E52="High School", E52="Associate Degree"), 1,
 IF(OR(E52="Undergraduate", E52="Graduate", E52="Graduated", E52="Bachelor's", E52="Bachelor's Degree"), 2,
 IF(E52="Master's Degree", 3, ""))))</f>
        <v>2</v>
      </c>
      <c r="P52">
        <f>IF(F52="Student", 0, IF(F52="Business", 1, IF(F52="Freelancer", 2, IF(F52="Not Specified", 3, IF(F52="Engineer", 4, 5)))))</f>
        <v>3</v>
      </c>
      <c r="Q52">
        <f>IF(I52="Occasionally", 0, IF(I52="Frequently", 1, IF(I52="Daily", 2, "")))</f>
        <v>1</v>
      </c>
      <c r="R52">
        <f t="shared" si="0"/>
        <v>2</v>
      </c>
      <c r="S52">
        <f>IF(ISNUMBER(SEARCH("Stress Relief", J52)), 1, 0)</f>
        <v>0</v>
      </c>
      <c r="T52">
        <f>IF(ISNUMBER(SEARCH("Competition", J52)), 1, 0)</f>
        <v>1</v>
      </c>
      <c r="U52">
        <f>IF(ISNUMBER(SEARCH("Exploration", J52)), 1, 0)</f>
        <v>0</v>
      </c>
      <c r="V52">
        <f>IF(ISNUMBER(SEARCH("Achievement", J52)), 1, 0)</f>
        <v>0</v>
      </c>
      <c r="W52">
        <f>IF(ISNUMBER(SEARCH("Social Interaction", J52)), 1, 0)</f>
        <v>0</v>
      </c>
    </row>
    <row r="53" spans="1:23" x14ac:dyDescent="0.3">
      <c r="A53">
        <v>22</v>
      </c>
      <c r="B53" t="s">
        <v>9</v>
      </c>
      <c r="C53" t="s">
        <v>31</v>
      </c>
      <c r="D53" t="s">
        <v>11</v>
      </c>
      <c r="E53" t="s">
        <v>12</v>
      </c>
      <c r="F53" t="s">
        <v>39</v>
      </c>
      <c r="G53" t="s">
        <v>73</v>
      </c>
      <c r="H53">
        <v>0.75</v>
      </c>
      <c r="I53" t="s">
        <v>14</v>
      </c>
      <c r="J53" t="s">
        <v>45</v>
      </c>
      <c r="K53">
        <v>19</v>
      </c>
      <c r="L53" t="s">
        <v>54</v>
      </c>
      <c r="M53">
        <f>IF(H53&gt;=3,1,0)</f>
        <v>0</v>
      </c>
      <c r="N53">
        <f>IF(B53="Male", 1, 0)</f>
        <v>1</v>
      </c>
      <c r="O53">
        <f>IF(OR(E53="Matric"), 0,
 IF(OR(E53="Intermediate", E53="High School", E53="Associate Degree"), 1,
 IF(OR(E53="Undergraduate", E53="Graduate", E53="Graduated", E53="Bachelor's", E53="Bachelor's Degree"), 2,
 IF(E53="Master's Degree", 3, ""))))</f>
        <v>2</v>
      </c>
      <c r="P53">
        <f>IF(F53="Student", 0, IF(F53="Business", 1, IF(F53="Freelancer", 2, IF(F53="Not Specified", 3, IF(F53="Engineer", 4, 5)))))</f>
        <v>5</v>
      </c>
      <c r="Q53">
        <f>IF(I53="Occasionally", 0, IF(I53="Frequently", 1, IF(I53="Daily", 2, "")))</f>
        <v>2</v>
      </c>
      <c r="R53">
        <f t="shared" si="0"/>
        <v>1</v>
      </c>
      <c r="S53">
        <f>IF(ISNUMBER(SEARCH("Stress Relief", J53)), 1, 0)</f>
        <v>0</v>
      </c>
      <c r="T53">
        <f>IF(ISNUMBER(SEARCH("Competition", J53)), 1, 0)</f>
        <v>1</v>
      </c>
      <c r="U53">
        <f>IF(ISNUMBER(SEARCH("Exploration", J53)), 1, 0)</f>
        <v>0</v>
      </c>
      <c r="V53">
        <f>IF(ISNUMBER(SEARCH("Achievement", J53)), 1, 0)</f>
        <v>0</v>
      </c>
      <c r="W53">
        <f>IF(ISNUMBER(SEARCH("Social Interaction", J53)), 1, 0)</f>
        <v>0</v>
      </c>
    </row>
    <row r="54" spans="1:23" x14ac:dyDescent="0.3">
      <c r="A54">
        <v>20</v>
      </c>
      <c r="B54" t="s">
        <v>9</v>
      </c>
      <c r="C54" t="s">
        <v>10</v>
      </c>
      <c r="D54" t="s">
        <v>11</v>
      </c>
      <c r="E54" t="s">
        <v>12</v>
      </c>
      <c r="F54" t="s">
        <v>40</v>
      </c>
      <c r="G54" t="s">
        <v>71</v>
      </c>
      <c r="H54">
        <v>2.23</v>
      </c>
      <c r="I54" t="s">
        <v>14</v>
      </c>
      <c r="J54" t="s">
        <v>43</v>
      </c>
      <c r="K54">
        <v>64</v>
      </c>
      <c r="L54" t="s">
        <v>55</v>
      </c>
      <c r="M54">
        <f>IF(H54&gt;=3,1,0)</f>
        <v>0</v>
      </c>
      <c r="N54">
        <f>IF(B54="Male", 1, 0)</f>
        <v>1</v>
      </c>
      <c r="O54">
        <f>IF(OR(E54="Matric"), 0,
 IF(OR(E54="Intermediate", E54="High School", E54="Associate Degree"), 1,
 IF(OR(E54="Undergraduate", E54="Graduate", E54="Graduated", E54="Bachelor's", E54="Bachelor's Degree"), 2,
 IF(E54="Master's Degree", 3, ""))))</f>
        <v>2</v>
      </c>
      <c r="P54">
        <f>IF(F54="Student", 0, IF(F54="Business", 1, IF(F54="Freelancer", 2, IF(F54="Not Specified", 3, IF(F54="Engineer", 4, 5)))))</f>
        <v>4</v>
      </c>
      <c r="Q54">
        <f>IF(I54="Occasionally", 0, IF(I54="Frequently", 1, IF(I54="Daily", 2, "")))</f>
        <v>2</v>
      </c>
      <c r="R54">
        <f t="shared" si="0"/>
        <v>0</v>
      </c>
      <c r="S54">
        <f>IF(ISNUMBER(SEARCH("Stress Relief", J54)), 1, 0)</f>
        <v>0</v>
      </c>
      <c r="T54">
        <f>IF(ISNUMBER(SEARCH("Competition", J54)), 1, 0)</f>
        <v>0</v>
      </c>
      <c r="U54">
        <f>IF(ISNUMBER(SEARCH("Exploration", J54)), 1, 0)</f>
        <v>1</v>
      </c>
      <c r="V54">
        <f>IF(ISNUMBER(SEARCH("Achievement", J54)), 1, 0)</f>
        <v>0</v>
      </c>
      <c r="W54">
        <f>IF(ISNUMBER(SEARCH("Social Interaction", J54)), 1, 0)</f>
        <v>0</v>
      </c>
    </row>
    <row r="55" spans="1:23" x14ac:dyDescent="0.3">
      <c r="A55">
        <v>19</v>
      </c>
      <c r="B55" t="s">
        <v>9</v>
      </c>
      <c r="C55" t="s">
        <v>10</v>
      </c>
      <c r="D55" t="s">
        <v>11</v>
      </c>
      <c r="E55" t="s">
        <v>12</v>
      </c>
      <c r="F55" t="s">
        <v>13</v>
      </c>
      <c r="G55" t="s">
        <v>70</v>
      </c>
      <c r="H55">
        <v>0.83</v>
      </c>
      <c r="I55" t="s">
        <v>14</v>
      </c>
      <c r="J55" t="s">
        <v>44</v>
      </c>
      <c r="K55">
        <v>95</v>
      </c>
      <c r="L55" t="s">
        <v>55</v>
      </c>
      <c r="M55">
        <f>IF(H55&gt;=3,1,0)</f>
        <v>0</v>
      </c>
      <c r="N55">
        <f>IF(B55="Male", 1, 0)</f>
        <v>1</v>
      </c>
      <c r="O55">
        <f>IF(OR(E55="Matric"), 0,
 IF(OR(E55="Intermediate", E55="High School", E55="Associate Degree"), 1,
 IF(OR(E55="Undergraduate", E55="Graduate", E55="Graduated", E55="Bachelor's", E55="Bachelor's Degree"), 2,
 IF(E55="Master's Degree", 3, ""))))</f>
        <v>2</v>
      </c>
      <c r="P55">
        <f>IF(F55="Student", 0, IF(F55="Business", 1, IF(F55="Freelancer", 2, IF(F55="Not Specified", 3, IF(F55="Engineer", 4, 5)))))</f>
        <v>0</v>
      </c>
      <c r="Q55">
        <f>IF(I55="Occasionally", 0, IF(I55="Frequently", 1, IF(I55="Daily", 2, "")))</f>
        <v>2</v>
      </c>
      <c r="R55">
        <f>IF(L55="Easy", 0, IF(L55="Medium", 1, IF(L55="Hard", 2, "")))</f>
        <v>0</v>
      </c>
      <c r="S55">
        <f>IF(ISNUMBER(SEARCH("Stress Relief", J55)), 1, 0)</f>
        <v>1</v>
      </c>
      <c r="T55">
        <f>IF(ISNUMBER(SEARCH("Competition", J55)), 1, 0)</f>
        <v>0</v>
      </c>
      <c r="U55">
        <f>IF(ISNUMBER(SEARCH("Exploration", J55)), 1, 0)</f>
        <v>0</v>
      </c>
      <c r="V55">
        <f>IF(ISNUMBER(SEARCH("Achievement", J55)), 1, 0)</f>
        <v>0</v>
      </c>
      <c r="W55">
        <f>IF(ISNUMBER(SEARCH("Social Interaction", J55)), 1, 0)</f>
        <v>0</v>
      </c>
    </row>
    <row r="56" spans="1:23" x14ac:dyDescent="0.3">
      <c r="A56">
        <v>22</v>
      </c>
      <c r="B56" t="s">
        <v>9</v>
      </c>
      <c r="C56" t="s">
        <v>31</v>
      </c>
      <c r="D56" t="s">
        <v>11</v>
      </c>
      <c r="E56" t="s">
        <v>12</v>
      </c>
      <c r="F56" t="s">
        <v>40</v>
      </c>
      <c r="G56" t="s">
        <v>73</v>
      </c>
      <c r="H56">
        <v>2.85</v>
      </c>
      <c r="I56" t="s">
        <v>14</v>
      </c>
      <c r="J56" t="s">
        <v>45</v>
      </c>
      <c r="K56">
        <v>6</v>
      </c>
      <c r="L56" t="s">
        <v>55</v>
      </c>
      <c r="M56">
        <f>IF(H56&gt;=3,1,0)</f>
        <v>0</v>
      </c>
      <c r="N56">
        <f>IF(B56="Male", 1, 0)</f>
        <v>1</v>
      </c>
      <c r="O56">
        <f>IF(OR(E56="Matric"), 0,
 IF(OR(E56="Intermediate", E56="High School", E56="Associate Degree"), 1,
 IF(OR(E56="Undergraduate", E56="Graduate", E56="Graduated", E56="Bachelor's", E56="Bachelor's Degree"), 2,
 IF(E56="Master's Degree", 3, ""))))</f>
        <v>2</v>
      </c>
      <c r="P56">
        <f>IF(F56="Student", 0, IF(F56="Business", 1, IF(F56="Freelancer", 2, IF(F56="Not Specified", 3, IF(F56="Engineer", 4, 5)))))</f>
        <v>4</v>
      </c>
      <c r="Q56">
        <f>IF(I56="Occasionally", 0, IF(I56="Frequently", 1, IF(I56="Daily", 2, "")))</f>
        <v>2</v>
      </c>
      <c r="R56">
        <f t="shared" si="0"/>
        <v>0</v>
      </c>
      <c r="S56">
        <f>IF(ISNUMBER(SEARCH("Stress Relief", J56)), 1, 0)</f>
        <v>0</v>
      </c>
      <c r="T56">
        <f>IF(ISNUMBER(SEARCH("Competition", J56)), 1, 0)</f>
        <v>1</v>
      </c>
      <c r="U56">
        <f>IF(ISNUMBER(SEARCH("Exploration", J56)), 1, 0)</f>
        <v>0</v>
      </c>
      <c r="V56">
        <f>IF(ISNUMBER(SEARCH("Achievement", J56)), 1, 0)</f>
        <v>0</v>
      </c>
      <c r="W56">
        <f>IF(ISNUMBER(SEARCH("Social Interaction", J56)), 1, 0)</f>
        <v>0</v>
      </c>
    </row>
    <row r="57" spans="1:23" x14ac:dyDescent="0.3">
      <c r="A57">
        <v>18</v>
      </c>
      <c r="B57" t="s">
        <v>34</v>
      </c>
      <c r="C57" t="s">
        <v>10</v>
      </c>
      <c r="D57" t="s">
        <v>11</v>
      </c>
      <c r="E57" t="s">
        <v>17</v>
      </c>
      <c r="F57" t="s">
        <v>57</v>
      </c>
      <c r="G57" t="s">
        <v>73</v>
      </c>
      <c r="H57">
        <v>0.77</v>
      </c>
      <c r="I57" t="s">
        <v>14</v>
      </c>
      <c r="J57" t="s">
        <v>45</v>
      </c>
      <c r="K57">
        <v>8</v>
      </c>
      <c r="L57" t="s">
        <v>55</v>
      </c>
      <c r="M57">
        <f>IF(H57&gt;=3,1,0)</f>
        <v>0</v>
      </c>
      <c r="N57">
        <f>IF(B57="Male", 1, 0)</f>
        <v>0</v>
      </c>
      <c r="O57">
        <f>IF(OR(E57="Matric"), 0,
 IF(OR(E57="Intermediate", E57="High School", E57="Associate Degree"), 1,
 IF(OR(E57="Undergraduate", E57="Graduate", E57="Graduated", E57="Bachelor's", E57="Bachelor's Degree"), 2,
 IF(E57="Master's Degree", 3, ""))))</f>
        <v>1</v>
      </c>
      <c r="P57">
        <f>IF(F57="Student", 0, IF(F57="Business", 1, IF(F57="Freelancer", 2, IF(F57="Not Specified", 3, IF(F57="Engineer", 4, 5)))))</f>
        <v>3</v>
      </c>
      <c r="Q57">
        <f>IF(I57="Occasionally", 0, IF(I57="Frequently", 1, IF(I57="Daily", 2, "")))</f>
        <v>2</v>
      </c>
      <c r="R57">
        <f t="shared" si="0"/>
        <v>0</v>
      </c>
      <c r="S57">
        <f>IF(ISNUMBER(SEARCH("Stress Relief", J57)), 1, 0)</f>
        <v>0</v>
      </c>
      <c r="T57">
        <f>IF(ISNUMBER(SEARCH("Competition", J57)), 1, 0)</f>
        <v>1</v>
      </c>
      <c r="U57">
        <f>IF(ISNUMBER(SEARCH("Exploration", J57)), 1, 0)</f>
        <v>0</v>
      </c>
      <c r="V57">
        <f>IF(ISNUMBER(SEARCH("Achievement", J57)), 1, 0)</f>
        <v>0</v>
      </c>
      <c r="W57">
        <f>IF(ISNUMBER(SEARCH("Social Interaction", J57)), 1, 0)</f>
        <v>0</v>
      </c>
    </row>
    <row r="58" spans="1:23" x14ac:dyDescent="0.3">
      <c r="A58">
        <v>21</v>
      </c>
      <c r="B58" t="s">
        <v>9</v>
      </c>
      <c r="C58" t="s">
        <v>10</v>
      </c>
      <c r="D58" t="s">
        <v>11</v>
      </c>
      <c r="E58" t="s">
        <v>12</v>
      </c>
      <c r="F58" t="s">
        <v>41</v>
      </c>
      <c r="G58" t="s">
        <v>71</v>
      </c>
      <c r="H58">
        <v>2.3199999999999998</v>
      </c>
      <c r="I58" t="s">
        <v>74</v>
      </c>
      <c r="J58" t="s">
        <v>43</v>
      </c>
      <c r="K58">
        <v>20</v>
      </c>
      <c r="L58" t="s">
        <v>55</v>
      </c>
      <c r="M58">
        <f>IF(H58&gt;=3,1,0)</f>
        <v>0</v>
      </c>
      <c r="N58">
        <f>IF(B58="Male", 1, 0)</f>
        <v>1</v>
      </c>
      <c r="O58">
        <f>IF(OR(E58="Matric"), 0,
 IF(OR(E58="Intermediate", E58="High School", E58="Associate Degree"), 1,
 IF(OR(E58="Undergraduate", E58="Graduate", E58="Graduated", E58="Bachelor's", E58="Bachelor's Degree"), 2,
 IF(E58="Master's Degree", 3, ""))))</f>
        <v>2</v>
      </c>
      <c r="P58">
        <f>IF(F58="Student", 0, IF(F58="Business", 1, IF(F58="Freelancer", 2, IF(F58="Not Specified", 3, IF(F58="Engineer", 4, 5)))))</f>
        <v>2</v>
      </c>
      <c r="Q58">
        <f>IF(I58="Occasionally", 0, IF(I58="Frequently", 1, IF(I58="Daily", 2, "")))</f>
        <v>1</v>
      </c>
      <c r="R58">
        <f t="shared" si="0"/>
        <v>0</v>
      </c>
      <c r="S58">
        <f>IF(ISNUMBER(SEARCH("Stress Relief", J58)), 1, 0)</f>
        <v>0</v>
      </c>
      <c r="T58">
        <f>IF(ISNUMBER(SEARCH("Competition", J58)), 1, 0)</f>
        <v>0</v>
      </c>
      <c r="U58">
        <f>IF(ISNUMBER(SEARCH("Exploration", J58)), 1, 0)</f>
        <v>1</v>
      </c>
      <c r="V58">
        <f>IF(ISNUMBER(SEARCH("Achievement", J58)), 1, 0)</f>
        <v>0</v>
      </c>
      <c r="W58">
        <f>IF(ISNUMBER(SEARCH("Social Interaction", J58)), 1, 0)</f>
        <v>0</v>
      </c>
    </row>
    <row r="59" spans="1:23" x14ac:dyDescent="0.3">
      <c r="A59">
        <v>21</v>
      </c>
      <c r="B59" t="s">
        <v>9</v>
      </c>
      <c r="C59" t="s">
        <v>10</v>
      </c>
      <c r="D59" t="s">
        <v>11</v>
      </c>
      <c r="E59" t="s">
        <v>17</v>
      </c>
      <c r="F59" t="s">
        <v>22</v>
      </c>
      <c r="G59" t="s">
        <v>71</v>
      </c>
      <c r="H59">
        <v>0.6</v>
      </c>
      <c r="I59" t="s">
        <v>14</v>
      </c>
      <c r="J59" t="s">
        <v>45</v>
      </c>
      <c r="K59">
        <v>88</v>
      </c>
      <c r="L59" t="s">
        <v>55</v>
      </c>
      <c r="M59">
        <f>IF(H59&gt;=3,1,0)</f>
        <v>0</v>
      </c>
      <c r="N59">
        <f>IF(B59="Male", 1, 0)</f>
        <v>1</v>
      </c>
      <c r="O59">
        <f>IF(OR(E59="Matric"), 0,
 IF(OR(E59="Intermediate", E59="High School", E59="Associate Degree"), 1,
 IF(OR(E59="Undergraduate", E59="Graduate", E59="Graduated", E59="Bachelor's", E59="Bachelor's Degree"), 2,
 IF(E59="Master's Degree", 3, ""))))</f>
        <v>1</v>
      </c>
      <c r="P59">
        <f>IF(F59="Student", 0, IF(F59="Business", 1, IF(F59="Freelancer", 2, IF(F59="Not Specified", 3, IF(F59="Engineer", 4, 5)))))</f>
        <v>1</v>
      </c>
      <c r="Q59">
        <f>IF(I59="Occasionally", 0, IF(I59="Frequently", 1, IF(I59="Daily", 2, "")))</f>
        <v>2</v>
      </c>
      <c r="R59">
        <f t="shared" si="0"/>
        <v>0</v>
      </c>
      <c r="S59">
        <f>IF(ISNUMBER(SEARCH("Stress Relief", J59)), 1, 0)</f>
        <v>0</v>
      </c>
      <c r="T59">
        <f>IF(ISNUMBER(SEARCH("Competition", J59)), 1, 0)</f>
        <v>1</v>
      </c>
      <c r="U59">
        <f>IF(ISNUMBER(SEARCH("Exploration", J59)), 1, 0)</f>
        <v>0</v>
      </c>
      <c r="V59">
        <f>IF(ISNUMBER(SEARCH("Achievement", J59)), 1, 0)</f>
        <v>0</v>
      </c>
      <c r="W59">
        <f>IF(ISNUMBER(SEARCH("Social Interaction", J59)), 1, 0)</f>
        <v>0</v>
      </c>
    </row>
    <row r="60" spans="1:23" x14ac:dyDescent="0.3">
      <c r="A60">
        <v>21</v>
      </c>
      <c r="B60" t="s">
        <v>9</v>
      </c>
      <c r="C60" t="s">
        <v>16</v>
      </c>
      <c r="D60" t="s">
        <v>11</v>
      </c>
      <c r="E60" t="s">
        <v>12</v>
      </c>
      <c r="F60" t="s">
        <v>13</v>
      </c>
      <c r="G60" t="s">
        <v>71</v>
      </c>
      <c r="H60">
        <v>2.4700000000000002</v>
      </c>
      <c r="I60" t="s">
        <v>14</v>
      </c>
      <c r="J60" t="s">
        <v>45</v>
      </c>
      <c r="K60">
        <v>73</v>
      </c>
      <c r="L60" t="s">
        <v>55</v>
      </c>
      <c r="M60">
        <f>IF(H60&gt;=3,1,0)</f>
        <v>0</v>
      </c>
      <c r="N60">
        <f>IF(B60="Male", 1, 0)</f>
        <v>1</v>
      </c>
      <c r="O60">
        <f>IF(OR(E60="Matric"), 0,
 IF(OR(E60="Intermediate", E60="High School", E60="Associate Degree"), 1,
 IF(OR(E60="Undergraduate", E60="Graduate", E60="Graduated", E60="Bachelor's", E60="Bachelor's Degree"), 2,
 IF(E60="Master's Degree", 3, ""))))</f>
        <v>2</v>
      </c>
      <c r="P60">
        <f>IF(F60="Student", 0, IF(F60="Business", 1, IF(F60="Freelancer", 2, IF(F60="Not Specified", 3, IF(F60="Engineer", 4, 5)))))</f>
        <v>0</v>
      </c>
      <c r="Q60">
        <f>IF(I60="Occasionally", 0, IF(I60="Frequently", 1, IF(I60="Daily", 2, "")))</f>
        <v>2</v>
      </c>
      <c r="R60">
        <f t="shared" si="0"/>
        <v>0</v>
      </c>
      <c r="S60">
        <f>IF(ISNUMBER(SEARCH("Stress Relief", J60)), 1, 0)</f>
        <v>0</v>
      </c>
      <c r="T60">
        <f>IF(ISNUMBER(SEARCH("Competition", J60)), 1, 0)</f>
        <v>1</v>
      </c>
      <c r="U60">
        <f>IF(ISNUMBER(SEARCH("Exploration", J60)), 1, 0)</f>
        <v>0</v>
      </c>
      <c r="V60">
        <f>IF(ISNUMBER(SEARCH("Achievement", J60)), 1, 0)</f>
        <v>0</v>
      </c>
      <c r="W60">
        <f>IF(ISNUMBER(SEARCH("Social Interaction", J60)), 1, 0)</f>
        <v>0</v>
      </c>
    </row>
    <row r="61" spans="1:23" x14ac:dyDescent="0.3">
      <c r="A61">
        <v>21</v>
      </c>
      <c r="B61" t="s">
        <v>34</v>
      </c>
      <c r="C61" t="s">
        <v>10</v>
      </c>
      <c r="D61" t="s">
        <v>11</v>
      </c>
      <c r="E61" t="s">
        <v>12</v>
      </c>
      <c r="F61" t="s">
        <v>57</v>
      </c>
      <c r="G61" t="s">
        <v>71</v>
      </c>
      <c r="H61">
        <v>2.5499999999999998</v>
      </c>
      <c r="I61" t="s">
        <v>74</v>
      </c>
      <c r="J61" t="s">
        <v>45</v>
      </c>
      <c r="K61">
        <v>46</v>
      </c>
      <c r="L61" t="s">
        <v>55</v>
      </c>
      <c r="M61">
        <f>IF(H61&gt;=3,1,0)</f>
        <v>0</v>
      </c>
      <c r="N61">
        <f>IF(B61="Male", 1, 0)</f>
        <v>0</v>
      </c>
      <c r="O61">
        <f>IF(OR(E61="Matric"), 0,
 IF(OR(E61="Intermediate", E61="High School", E61="Associate Degree"), 1,
 IF(OR(E61="Undergraduate", E61="Graduate", E61="Graduated", E61="Bachelor's", E61="Bachelor's Degree"), 2,
 IF(E61="Master's Degree", 3, ""))))</f>
        <v>2</v>
      </c>
      <c r="P61">
        <f>IF(F61="Student", 0, IF(F61="Business", 1, IF(F61="Freelancer", 2, IF(F61="Not Specified", 3, IF(F61="Engineer", 4, 5)))))</f>
        <v>3</v>
      </c>
      <c r="Q61">
        <f>IF(I61="Occasionally", 0, IF(I61="Frequently", 1, IF(I61="Daily", 2, "")))</f>
        <v>1</v>
      </c>
      <c r="R61">
        <f t="shared" si="0"/>
        <v>0</v>
      </c>
      <c r="S61">
        <f>IF(ISNUMBER(SEARCH("Stress Relief", J61)), 1, 0)</f>
        <v>0</v>
      </c>
      <c r="T61">
        <f>IF(ISNUMBER(SEARCH("Competition", J61)), 1, 0)</f>
        <v>1</v>
      </c>
      <c r="U61">
        <f>IF(ISNUMBER(SEARCH("Exploration", J61)), 1, 0)</f>
        <v>0</v>
      </c>
      <c r="V61">
        <f>IF(ISNUMBER(SEARCH("Achievement", J61)), 1, 0)</f>
        <v>0</v>
      </c>
      <c r="W61">
        <f>IF(ISNUMBER(SEARCH("Social Interaction", J61)), 1, 0)</f>
        <v>0</v>
      </c>
    </row>
    <row r="62" spans="1:23" x14ac:dyDescent="0.3">
      <c r="A62">
        <v>21</v>
      </c>
      <c r="B62" t="s">
        <v>9</v>
      </c>
      <c r="C62" t="s">
        <v>10</v>
      </c>
      <c r="D62" t="s">
        <v>11</v>
      </c>
      <c r="E62" t="s">
        <v>17</v>
      </c>
      <c r="F62" t="s">
        <v>13</v>
      </c>
      <c r="G62" t="s">
        <v>71</v>
      </c>
      <c r="H62">
        <v>2.2999999999999998</v>
      </c>
      <c r="I62" t="s">
        <v>14</v>
      </c>
      <c r="J62" t="s">
        <v>43</v>
      </c>
      <c r="K62">
        <v>27</v>
      </c>
      <c r="L62" t="s">
        <v>56</v>
      </c>
      <c r="M62">
        <f>IF(H62&gt;=3,1,0)</f>
        <v>0</v>
      </c>
      <c r="N62">
        <f>IF(B62="Male", 1, 0)</f>
        <v>1</v>
      </c>
      <c r="O62">
        <f>IF(OR(E62="Matric"), 0,
 IF(OR(E62="Intermediate", E62="High School", E62="Associate Degree"), 1,
 IF(OR(E62="Undergraduate", E62="Graduate", E62="Graduated", E62="Bachelor's", E62="Bachelor's Degree"), 2,
 IF(E62="Master's Degree", 3, ""))))</f>
        <v>1</v>
      </c>
      <c r="P62">
        <f>IF(F62="Student", 0, IF(F62="Business", 1, IF(F62="Freelancer", 2, IF(F62="Not Specified", 3, IF(F62="Engineer", 4, 5)))))</f>
        <v>0</v>
      </c>
      <c r="Q62">
        <f>IF(I62="Occasionally", 0, IF(I62="Frequently", 1, IF(I62="Daily", 2, "")))</f>
        <v>2</v>
      </c>
      <c r="R62">
        <f t="shared" si="0"/>
        <v>2</v>
      </c>
      <c r="S62">
        <f>IF(ISNUMBER(SEARCH("Stress Relief", J62)), 1, 0)</f>
        <v>0</v>
      </c>
      <c r="T62">
        <f>IF(ISNUMBER(SEARCH("Competition", J62)), 1, 0)</f>
        <v>0</v>
      </c>
      <c r="U62">
        <f>IF(ISNUMBER(SEARCH("Exploration", J62)), 1, 0)</f>
        <v>1</v>
      </c>
      <c r="V62">
        <f>IF(ISNUMBER(SEARCH("Achievement", J62)), 1, 0)</f>
        <v>0</v>
      </c>
      <c r="W62">
        <f>IF(ISNUMBER(SEARCH("Social Interaction", J62)), 1, 0)</f>
        <v>0</v>
      </c>
    </row>
    <row r="63" spans="1:23" x14ac:dyDescent="0.3">
      <c r="A63">
        <v>21</v>
      </c>
      <c r="B63" t="s">
        <v>34</v>
      </c>
      <c r="C63" t="s">
        <v>10</v>
      </c>
      <c r="D63" t="s">
        <v>11</v>
      </c>
      <c r="E63" t="s">
        <v>12</v>
      </c>
      <c r="F63" t="s">
        <v>13</v>
      </c>
      <c r="G63" t="s">
        <v>71</v>
      </c>
      <c r="H63">
        <v>2.58</v>
      </c>
      <c r="I63" t="s">
        <v>14</v>
      </c>
      <c r="J63" t="s">
        <v>45</v>
      </c>
      <c r="K63">
        <v>35</v>
      </c>
      <c r="L63" t="s">
        <v>54</v>
      </c>
      <c r="M63">
        <f>IF(H63&gt;=3,1,0)</f>
        <v>0</v>
      </c>
      <c r="N63">
        <f>IF(B63="Male", 1, 0)</f>
        <v>0</v>
      </c>
      <c r="O63">
        <f>IF(OR(E63="Matric"), 0,
 IF(OR(E63="Intermediate", E63="High School", E63="Associate Degree"), 1,
 IF(OR(E63="Undergraduate", E63="Graduate", E63="Graduated", E63="Bachelor's", E63="Bachelor's Degree"), 2,
 IF(E63="Master's Degree", 3, ""))))</f>
        <v>2</v>
      </c>
      <c r="P63">
        <f>IF(F63="Student", 0, IF(F63="Business", 1, IF(F63="Freelancer", 2, IF(F63="Not Specified", 3, IF(F63="Engineer", 4, 5)))))</f>
        <v>0</v>
      </c>
      <c r="Q63">
        <f>IF(I63="Occasionally", 0, IF(I63="Frequently", 1, IF(I63="Daily", 2, "")))</f>
        <v>2</v>
      </c>
      <c r="R63">
        <f t="shared" si="0"/>
        <v>1</v>
      </c>
      <c r="S63">
        <f>IF(ISNUMBER(SEARCH("Stress Relief", J63)), 1, 0)</f>
        <v>0</v>
      </c>
      <c r="T63">
        <f>IF(ISNUMBER(SEARCH("Competition", J63)), 1, 0)</f>
        <v>1</v>
      </c>
      <c r="U63">
        <f>IF(ISNUMBER(SEARCH("Exploration", J63)), 1, 0)</f>
        <v>0</v>
      </c>
      <c r="V63">
        <f>IF(ISNUMBER(SEARCH("Achievement", J63)), 1, 0)</f>
        <v>0</v>
      </c>
      <c r="W63">
        <f>IF(ISNUMBER(SEARCH("Social Interaction", J63)), 1, 0)</f>
        <v>0</v>
      </c>
    </row>
    <row r="64" spans="1:23" x14ac:dyDescent="0.3">
      <c r="A64">
        <v>21</v>
      </c>
      <c r="B64" t="s">
        <v>34</v>
      </c>
      <c r="C64" t="s">
        <v>10</v>
      </c>
      <c r="D64" t="s">
        <v>11</v>
      </c>
      <c r="E64" t="s">
        <v>17</v>
      </c>
      <c r="F64" t="s">
        <v>41</v>
      </c>
      <c r="G64" t="s">
        <v>71</v>
      </c>
      <c r="H64">
        <v>1.57</v>
      </c>
      <c r="I64" t="s">
        <v>14</v>
      </c>
      <c r="J64" t="s">
        <v>45</v>
      </c>
      <c r="K64">
        <v>76</v>
      </c>
      <c r="L64" t="s">
        <v>55</v>
      </c>
      <c r="M64">
        <f>IF(H64&gt;=3,1,0)</f>
        <v>0</v>
      </c>
      <c r="N64">
        <f>IF(B64="Male", 1, 0)</f>
        <v>0</v>
      </c>
      <c r="O64">
        <f>IF(OR(E64="Matric"), 0,
 IF(OR(E64="Intermediate", E64="High School", E64="Associate Degree"), 1,
 IF(OR(E64="Undergraduate", E64="Graduate", E64="Graduated", E64="Bachelor's", E64="Bachelor's Degree"), 2,
 IF(E64="Master's Degree", 3, ""))))</f>
        <v>1</v>
      </c>
      <c r="P64">
        <f>IF(F64="Student", 0, IF(F64="Business", 1, IF(F64="Freelancer", 2, IF(F64="Not Specified", 3, IF(F64="Engineer", 4, 5)))))</f>
        <v>2</v>
      </c>
      <c r="Q64">
        <f>IF(I64="Occasionally", 0, IF(I64="Frequently", 1, IF(I64="Daily", 2, "")))</f>
        <v>2</v>
      </c>
      <c r="R64">
        <f t="shared" si="0"/>
        <v>0</v>
      </c>
      <c r="S64">
        <f>IF(ISNUMBER(SEARCH("Stress Relief", J64)), 1, 0)</f>
        <v>0</v>
      </c>
      <c r="T64">
        <f>IF(ISNUMBER(SEARCH("Competition", J64)), 1, 0)</f>
        <v>1</v>
      </c>
      <c r="U64">
        <f>IF(ISNUMBER(SEARCH("Exploration", J64)), 1, 0)</f>
        <v>0</v>
      </c>
      <c r="V64">
        <f>IF(ISNUMBER(SEARCH("Achievement", J64)), 1, 0)</f>
        <v>0</v>
      </c>
      <c r="W64">
        <f>IF(ISNUMBER(SEARCH("Social Interaction", J64)), 1, 0)</f>
        <v>0</v>
      </c>
    </row>
    <row r="65" spans="1:23" x14ac:dyDescent="0.3">
      <c r="A65">
        <v>21</v>
      </c>
      <c r="B65" t="s">
        <v>9</v>
      </c>
      <c r="C65" t="s">
        <v>42</v>
      </c>
      <c r="D65" t="s">
        <v>11</v>
      </c>
      <c r="E65" t="s">
        <v>12</v>
      </c>
      <c r="F65" t="s">
        <v>13</v>
      </c>
      <c r="G65" t="s">
        <v>71</v>
      </c>
      <c r="H65">
        <v>2.33</v>
      </c>
      <c r="I65" t="s">
        <v>14</v>
      </c>
      <c r="J65" t="s">
        <v>45</v>
      </c>
      <c r="K65">
        <v>10</v>
      </c>
      <c r="L65" t="s">
        <v>56</v>
      </c>
      <c r="M65">
        <f>IF(H65&gt;=3,1,0)</f>
        <v>0</v>
      </c>
      <c r="N65">
        <f>IF(B65="Male", 1, 0)</f>
        <v>1</v>
      </c>
      <c r="O65">
        <f>IF(OR(E65="Matric"), 0,
 IF(OR(E65="Intermediate", E65="High School", E65="Associate Degree"), 1,
 IF(OR(E65="Undergraduate", E65="Graduate", E65="Graduated", E65="Bachelor's", E65="Bachelor's Degree"), 2,
 IF(E65="Master's Degree", 3, ""))))</f>
        <v>2</v>
      </c>
      <c r="P65">
        <f>IF(F65="Student", 0, IF(F65="Business", 1, IF(F65="Freelancer", 2, IF(F65="Not Specified", 3, IF(F65="Engineer", 4, 5)))))</f>
        <v>0</v>
      </c>
      <c r="Q65">
        <f>IF(I65="Occasionally", 0, IF(I65="Frequently", 1, IF(I65="Daily", 2, "")))</f>
        <v>2</v>
      </c>
      <c r="R65">
        <f t="shared" si="0"/>
        <v>2</v>
      </c>
      <c r="S65">
        <f>IF(ISNUMBER(SEARCH("Stress Relief", J65)), 1, 0)</f>
        <v>0</v>
      </c>
      <c r="T65">
        <f>IF(ISNUMBER(SEARCH("Competition", J65)), 1, 0)</f>
        <v>1</v>
      </c>
      <c r="U65">
        <f>IF(ISNUMBER(SEARCH("Exploration", J65)), 1, 0)</f>
        <v>0</v>
      </c>
      <c r="V65">
        <f>IF(ISNUMBER(SEARCH("Achievement", J65)), 1, 0)</f>
        <v>0</v>
      </c>
      <c r="W65">
        <f>IF(ISNUMBER(SEARCH("Social Interaction", J65)), 1, 0)</f>
        <v>0</v>
      </c>
    </row>
    <row r="66" spans="1:23" x14ac:dyDescent="0.3">
      <c r="A66">
        <v>21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71</v>
      </c>
      <c r="H66">
        <v>1.93</v>
      </c>
      <c r="I66" t="s">
        <v>14</v>
      </c>
      <c r="J66" t="s">
        <v>45</v>
      </c>
      <c r="K66">
        <v>38</v>
      </c>
      <c r="L66" t="s">
        <v>55</v>
      </c>
      <c r="M66">
        <f>IF(H66&gt;=3,1,0)</f>
        <v>0</v>
      </c>
      <c r="N66">
        <f>IF(B66="Male", 1, 0)</f>
        <v>1</v>
      </c>
      <c r="O66">
        <f>IF(OR(E66="Matric"), 0,
 IF(OR(E66="Intermediate", E66="High School", E66="Associate Degree"), 1,
 IF(OR(E66="Undergraduate", E66="Graduate", E66="Graduated", E66="Bachelor's", E66="Bachelor's Degree"), 2,
 IF(E66="Master's Degree", 3, ""))))</f>
        <v>2</v>
      </c>
      <c r="P66">
        <f>IF(F66="Student", 0, IF(F66="Business", 1, IF(F66="Freelancer", 2, IF(F66="Not Specified", 3, IF(F66="Engineer", 4, 5)))))</f>
        <v>0</v>
      </c>
      <c r="Q66">
        <f>IF(I66="Occasionally", 0, IF(I66="Frequently", 1, IF(I66="Daily", 2, "")))</f>
        <v>2</v>
      </c>
      <c r="R66">
        <f t="shared" si="0"/>
        <v>0</v>
      </c>
      <c r="S66">
        <f>IF(ISNUMBER(SEARCH("Stress Relief", J66)), 1, 0)</f>
        <v>0</v>
      </c>
      <c r="T66">
        <f>IF(ISNUMBER(SEARCH("Competition", J66)), 1, 0)</f>
        <v>1</v>
      </c>
      <c r="U66">
        <f>IF(ISNUMBER(SEARCH("Exploration", J66)), 1, 0)</f>
        <v>0</v>
      </c>
      <c r="V66">
        <f>IF(ISNUMBER(SEARCH("Achievement", J66)), 1, 0)</f>
        <v>0</v>
      </c>
      <c r="W66">
        <f>IF(ISNUMBER(SEARCH("Social Interaction", J66)), 1, 0)</f>
        <v>0</v>
      </c>
    </row>
    <row r="67" spans="1:23" x14ac:dyDescent="0.3">
      <c r="A67">
        <v>21</v>
      </c>
      <c r="B67" t="s">
        <v>34</v>
      </c>
      <c r="C67" t="s">
        <v>10</v>
      </c>
      <c r="D67" t="s">
        <v>11</v>
      </c>
      <c r="E67" t="s">
        <v>12</v>
      </c>
      <c r="F67" t="s">
        <v>41</v>
      </c>
      <c r="G67" t="s">
        <v>71</v>
      </c>
      <c r="H67">
        <v>1.93</v>
      </c>
      <c r="I67" t="s">
        <v>14</v>
      </c>
      <c r="J67" t="s">
        <v>45</v>
      </c>
      <c r="K67">
        <v>80</v>
      </c>
      <c r="L67" t="s">
        <v>55</v>
      </c>
      <c r="M67">
        <f>IF(H67&gt;=3,1,0)</f>
        <v>0</v>
      </c>
      <c r="N67">
        <f>IF(B67="Male", 1, 0)</f>
        <v>0</v>
      </c>
      <c r="O67">
        <f>IF(OR(E67="Matric"), 0,
 IF(OR(E67="Intermediate", E67="High School", E67="Associate Degree"), 1,
 IF(OR(E67="Undergraduate", E67="Graduate", E67="Graduated", E67="Bachelor's", E67="Bachelor's Degree"), 2,
 IF(E67="Master's Degree", 3, ""))))</f>
        <v>2</v>
      </c>
      <c r="P67">
        <f>IF(F67="Student", 0, IF(F67="Business", 1, IF(F67="Freelancer", 2, IF(F67="Not Specified", 3, IF(F67="Engineer", 4, 5)))))</f>
        <v>2</v>
      </c>
      <c r="Q67">
        <f>IF(I67="Occasionally", 0, IF(I67="Frequently", 1, IF(I67="Daily", 2, "")))</f>
        <v>2</v>
      </c>
      <c r="R67">
        <f t="shared" ref="R67:R83" si="1">IF(L67="Easy", 0, IF(L67="Medium", 1, IF(L67="Hard", 2, "")))</f>
        <v>0</v>
      </c>
      <c r="S67">
        <f>IF(ISNUMBER(SEARCH("Stress Relief", J67)), 1, 0)</f>
        <v>0</v>
      </c>
      <c r="T67">
        <f>IF(ISNUMBER(SEARCH("Competition", J67)), 1, 0)</f>
        <v>1</v>
      </c>
      <c r="U67">
        <f>IF(ISNUMBER(SEARCH("Exploration", J67)), 1, 0)</f>
        <v>0</v>
      </c>
      <c r="V67">
        <f>IF(ISNUMBER(SEARCH("Achievement", J67)), 1, 0)</f>
        <v>0</v>
      </c>
      <c r="W67">
        <f>IF(ISNUMBER(SEARCH("Social Interaction", J67)), 1, 0)</f>
        <v>0</v>
      </c>
    </row>
    <row r="68" spans="1:23" x14ac:dyDescent="0.3">
      <c r="A68">
        <v>18</v>
      </c>
      <c r="B68" t="s">
        <v>34</v>
      </c>
      <c r="C68" t="s">
        <v>10</v>
      </c>
      <c r="D68" t="s">
        <v>11</v>
      </c>
      <c r="E68" t="s">
        <v>26</v>
      </c>
      <c r="F68" t="s">
        <v>13</v>
      </c>
      <c r="G68" t="s">
        <v>71</v>
      </c>
      <c r="H68">
        <v>1.93</v>
      </c>
      <c r="I68" t="s">
        <v>14</v>
      </c>
      <c r="J68" t="s">
        <v>45</v>
      </c>
      <c r="K68">
        <v>58</v>
      </c>
      <c r="L68" t="s">
        <v>55</v>
      </c>
      <c r="M68">
        <f>IF(H68&gt;=3,1,0)</f>
        <v>0</v>
      </c>
      <c r="N68">
        <f>IF(B68="Male", 1, 0)</f>
        <v>0</v>
      </c>
      <c r="O68">
        <f>IF(OR(E68="Matric"), 0,
 IF(OR(E68="Intermediate", E68="High School", E68="Associate Degree"), 1,
 IF(OR(E68="Undergraduate", E68="Graduate", E68="Graduated", E68="Bachelor's", E68="Bachelor's Degree"), 2,
 IF(E68="Master's Degree", 3, ""))))</f>
        <v>2</v>
      </c>
      <c r="P68">
        <f>IF(F68="Student", 0, IF(F68="Business", 1, IF(F68="Freelancer", 2, IF(F68="Not Specified", 3, IF(F68="Engineer", 4, 5)))))</f>
        <v>0</v>
      </c>
      <c r="Q68">
        <f>IF(I68="Occasionally", 0, IF(I68="Frequently", 1, IF(I68="Daily", 2, "")))</f>
        <v>2</v>
      </c>
      <c r="R68">
        <f t="shared" si="1"/>
        <v>0</v>
      </c>
      <c r="S68">
        <f>IF(ISNUMBER(SEARCH("Stress Relief", J68)), 1, 0)</f>
        <v>0</v>
      </c>
      <c r="T68">
        <f>IF(ISNUMBER(SEARCH("Competition", J68)), 1, 0)</f>
        <v>1</v>
      </c>
      <c r="U68">
        <f>IF(ISNUMBER(SEARCH("Exploration", J68)), 1, 0)</f>
        <v>0</v>
      </c>
      <c r="V68">
        <f>IF(ISNUMBER(SEARCH("Achievement", J68)), 1, 0)</f>
        <v>0</v>
      </c>
      <c r="W68">
        <f>IF(ISNUMBER(SEARCH("Social Interaction", J68)), 1, 0)</f>
        <v>0</v>
      </c>
    </row>
    <row r="69" spans="1:23" x14ac:dyDescent="0.3">
      <c r="A69">
        <v>21</v>
      </c>
      <c r="B69" t="s">
        <v>34</v>
      </c>
      <c r="C69" t="s">
        <v>10</v>
      </c>
      <c r="D69" t="s">
        <v>11</v>
      </c>
      <c r="E69" t="s">
        <v>26</v>
      </c>
      <c r="F69" t="s">
        <v>57</v>
      </c>
      <c r="G69" t="s">
        <v>71</v>
      </c>
      <c r="H69">
        <v>1.93</v>
      </c>
      <c r="I69" t="s">
        <v>14</v>
      </c>
      <c r="J69" t="s">
        <v>44</v>
      </c>
      <c r="K69">
        <v>26</v>
      </c>
      <c r="L69" t="s">
        <v>54</v>
      </c>
      <c r="M69">
        <f>IF(H69&gt;=3,1,0)</f>
        <v>0</v>
      </c>
      <c r="N69">
        <f>IF(B69="Male", 1, 0)</f>
        <v>0</v>
      </c>
      <c r="O69">
        <f>IF(OR(E69="Matric"), 0,
 IF(OR(E69="Intermediate", E69="High School", E69="Associate Degree"), 1,
 IF(OR(E69="Undergraduate", E69="Graduate", E69="Graduated", E69="Bachelor's", E69="Bachelor's Degree"), 2,
 IF(E69="Master's Degree", 3, ""))))</f>
        <v>2</v>
      </c>
      <c r="P69">
        <f>IF(F69="Student", 0, IF(F69="Business", 1, IF(F69="Freelancer", 2, IF(F69="Not Specified", 3, IF(F69="Engineer", 4, 5)))))</f>
        <v>3</v>
      </c>
      <c r="Q69">
        <f>IF(I69="Occasionally", 0, IF(I69="Frequently", 1, IF(I69="Daily", 2, "")))</f>
        <v>2</v>
      </c>
      <c r="R69">
        <f t="shared" si="1"/>
        <v>1</v>
      </c>
      <c r="S69">
        <f>IF(ISNUMBER(SEARCH("Stress Relief", J69)), 1, 0)</f>
        <v>1</v>
      </c>
      <c r="T69">
        <f>IF(ISNUMBER(SEARCH("Competition", J69)), 1, 0)</f>
        <v>0</v>
      </c>
      <c r="U69">
        <f>IF(ISNUMBER(SEARCH("Exploration", J69)), 1, 0)</f>
        <v>0</v>
      </c>
      <c r="V69">
        <f>IF(ISNUMBER(SEARCH("Achievement", J69)), 1, 0)</f>
        <v>0</v>
      </c>
      <c r="W69">
        <f>IF(ISNUMBER(SEARCH("Social Interaction", J69)), 1, 0)</f>
        <v>0</v>
      </c>
    </row>
    <row r="70" spans="1:23" x14ac:dyDescent="0.3">
      <c r="A70">
        <v>18</v>
      </c>
      <c r="B70" t="s">
        <v>34</v>
      </c>
      <c r="C70" t="s">
        <v>10</v>
      </c>
      <c r="D70" t="s">
        <v>11</v>
      </c>
      <c r="E70" t="s">
        <v>12</v>
      </c>
      <c r="F70" t="s">
        <v>57</v>
      </c>
      <c r="G70" t="s">
        <v>58</v>
      </c>
      <c r="H70">
        <v>1.93</v>
      </c>
      <c r="I70" t="s">
        <v>14</v>
      </c>
      <c r="J70" t="s">
        <v>45</v>
      </c>
      <c r="K70">
        <v>3</v>
      </c>
      <c r="L70" t="s">
        <v>55</v>
      </c>
      <c r="M70">
        <f>IF(H70&gt;=3,1,0)</f>
        <v>0</v>
      </c>
      <c r="N70">
        <f>IF(B70="Male", 1, 0)</f>
        <v>0</v>
      </c>
      <c r="O70">
        <f>IF(OR(E70="Matric"), 0,
 IF(OR(E70="Intermediate", E70="High School", E70="Associate Degree"), 1,
 IF(OR(E70="Undergraduate", E70="Graduate", E70="Graduated", E70="Bachelor's", E70="Bachelor's Degree"), 2,
 IF(E70="Master's Degree", 3, ""))))</f>
        <v>2</v>
      </c>
      <c r="P70">
        <f>IF(F70="Student", 0, IF(F70="Business", 1, IF(F70="Freelancer", 2, IF(F70="Not Specified", 3, IF(F70="Engineer", 4, 5)))))</f>
        <v>3</v>
      </c>
      <c r="Q70">
        <f>IF(I70="Occasionally", 0, IF(I70="Frequently", 1, IF(I70="Daily", 2, "")))</f>
        <v>2</v>
      </c>
      <c r="R70">
        <f t="shared" si="1"/>
        <v>0</v>
      </c>
      <c r="S70">
        <f>IF(ISNUMBER(SEARCH("Stress Relief", J70)), 1, 0)</f>
        <v>0</v>
      </c>
      <c r="T70">
        <f>IF(ISNUMBER(SEARCH("Competition", J70)), 1, 0)</f>
        <v>1</v>
      </c>
      <c r="U70">
        <f>IF(ISNUMBER(SEARCH("Exploration", J70)), 1, 0)</f>
        <v>0</v>
      </c>
      <c r="V70">
        <f>IF(ISNUMBER(SEARCH("Achievement", J70)), 1, 0)</f>
        <v>0</v>
      </c>
      <c r="W70">
        <f>IF(ISNUMBER(SEARCH("Social Interaction", J70)), 1, 0)</f>
        <v>0</v>
      </c>
    </row>
    <row r="71" spans="1:23" x14ac:dyDescent="0.3">
      <c r="A71">
        <v>12</v>
      </c>
      <c r="B71" t="s">
        <v>9</v>
      </c>
      <c r="C71" t="s">
        <v>10</v>
      </c>
      <c r="D71" t="s">
        <v>11</v>
      </c>
      <c r="E71" t="s">
        <v>17</v>
      </c>
      <c r="F71" t="s">
        <v>57</v>
      </c>
      <c r="G71" t="s">
        <v>58</v>
      </c>
      <c r="H71">
        <v>1.93</v>
      </c>
      <c r="I71" t="s">
        <v>14</v>
      </c>
      <c r="J71" t="s">
        <v>45</v>
      </c>
      <c r="K71">
        <v>72</v>
      </c>
      <c r="L71" t="s">
        <v>54</v>
      </c>
      <c r="M71">
        <f>IF(H71&gt;=3,1,0)</f>
        <v>0</v>
      </c>
      <c r="N71">
        <f>IF(B71="Male", 1, 0)</f>
        <v>1</v>
      </c>
      <c r="O71">
        <f>IF(OR(E71="Matric"), 0,
 IF(OR(E71="Intermediate", E71="High School", E71="Associate Degree"), 1,
 IF(OR(E71="Undergraduate", E71="Graduate", E71="Graduated", E71="Bachelor's", E71="Bachelor's Degree"), 2,
 IF(E71="Master's Degree", 3, ""))))</f>
        <v>1</v>
      </c>
      <c r="P71">
        <f>IF(F71="Student", 0, IF(F71="Business", 1, IF(F71="Freelancer", 2, IF(F71="Not Specified", 3, IF(F71="Engineer", 4, 5)))))</f>
        <v>3</v>
      </c>
      <c r="Q71">
        <f>IF(I71="Occasionally", 0, IF(I71="Frequently", 1, IF(I71="Daily", 2, "")))</f>
        <v>2</v>
      </c>
      <c r="R71">
        <f t="shared" si="1"/>
        <v>1</v>
      </c>
      <c r="S71">
        <f>IF(ISNUMBER(SEARCH("Stress Relief", J71)), 1, 0)</f>
        <v>0</v>
      </c>
      <c r="T71">
        <f>IF(ISNUMBER(SEARCH("Competition", J71)), 1, 0)</f>
        <v>1</v>
      </c>
      <c r="U71">
        <f>IF(ISNUMBER(SEARCH("Exploration", J71)), 1, 0)</f>
        <v>0</v>
      </c>
      <c r="V71">
        <f>IF(ISNUMBER(SEARCH("Achievement", J71)), 1, 0)</f>
        <v>0</v>
      </c>
      <c r="W71">
        <f>IF(ISNUMBER(SEARCH("Social Interaction", J71)), 1, 0)</f>
        <v>0</v>
      </c>
    </row>
    <row r="72" spans="1:23" x14ac:dyDescent="0.3">
      <c r="A72">
        <v>20</v>
      </c>
      <c r="B72" t="s">
        <v>34</v>
      </c>
      <c r="C72" t="s">
        <v>10</v>
      </c>
      <c r="D72" t="s">
        <v>11</v>
      </c>
      <c r="E72" t="s">
        <v>26</v>
      </c>
      <c r="F72" t="s">
        <v>57</v>
      </c>
      <c r="G72" t="s">
        <v>58</v>
      </c>
      <c r="H72">
        <v>1.93</v>
      </c>
      <c r="I72" t="s">
        <v>14</v>
      </c>
      <c r="J72" t="s">
        <v>44</v>
      </c>
      <c r="K72">
        <v>29</v>
      </c>
      <c r="L72" t="s">
        <v>55</v>
      </c>
      <c r="M72">
        <f>IF(H72&gt;=3,1,0)</f>
        <v>0</v>
      </c>
      <c r="N72">
        <f>IF(B72="Male", 1, 0)</f>
        <v>0</v>
      </c>
      <c r="O72">
        <f>IF(OR(E72="Matric"), 0,
 IF(OR(E72="Intermediate", E72="High School", E72="Associate Degree"), 1,
 IF(OR(E72="Undergraduate", E72="Graduate", E72="Graduated", E72="Bachelor's", E72="Bachelor's Degree"), 2,
 IF(E72="Master's Degree", 3, ""))))</f>
        <v>2</v>
      </c>
      <c r="P72">
        <f>IF(F72="Student", 0, IF(F72="Business", 1, IF(F72="Freelancer", 2, IF(F72="Not Specified", 3, IF(F72="Engineer", 4, 5)))))</f>
        <v>3</v>
      </c>
      <c r="Q72">
        <f>IF(I72="Occasionally", 0, IF(I72="Frequently", 1, IF(I72="Daily", 2, "")))</f>
        <v>2</v>
      </c>
      <c r="R72">
        <f t="shared" si="1"/>
        <v>0</v>
      </c>
      <c r="S72">
        <f>IF(ISNUMBER(SEARCH("Stress Relief", J72)), 1, 0)</f>
        <v>1</v>
      </c>
      <c r="T72">
        <f>IF(ISNUMBER(SEARCH("Competition", J72)), 1, 0)</f>
        <v>0</v>
      </c>
      <c r="U72">
        <f>IF(ISNUMBER(SEARCH("Exploration", J72)), 1, 0)</f>
        <v>0</v>
      </c>
      <c r="V72">
        <f>IF(ISNUMBER(SEARCH("Achievement", J72)), 1, 0)</f>
        <v>0</v>
      </c>
      <c r="W72">
        <f>IF(ISNUMBER(SEARCH("Social Interaction", J72)), 1, 0)</f>
        <v>0</v>
      </c>
    </row>
    <row r="73" spans="1:23" x14ac:dyDescent="0.3">
      <c r="A73">
        <v>19</v>
      </c>
      <c r="B73" t="s">
        <v>9</v>
      </c>
      <c r="C73" t="s">
        <v>10</v>
      </c>
      <c r="D73" t="s">
        <v>11</v>
      </c>
      <c r="E73" t="s">
        <v>17</v>
      </c>
      <c r="F73" t="s">
        <v>57</v>
      </c>
      <c r="G73" t="s">
        <v>58</v>
      </c>
      <c r="H73">
        <v>1.93</v>
      </c>
      <c r="I73" t="s">
        <v>14</v>
      </c>
      <c r="J73" t="s">
        <v>46</v>
      </c>
      <c r="K73">
        <v>45</v>
      </c>
      <c r="L73" t="s">
        <v>54</v>
      </c>
      <c r="M73">
        <f>IF(H73&gt;=3,1,0)</f>
        <v>0</v>
      </c>
      <c r="N73">
        <f>IF(B73="Male", 1, 0)</f>
        <v>1</v>
      </c>
      <c r="O73">
        <f>IF(OR(E73="Matric"), 0,
 IF(OR(E73="Intermediate", E73="High School", E73="Associate Degree"), 1,
 IF(OR(E73="Undergraduate", E73="Graduate", E73="Graduated", E73="Bachelor's", E73="Bachelor's Degree"), 2,
 IF(E73="Master's Degree", 3, ""))))</f>
        <v>1</v>
      </c>
      <c r="P73">
        <f>IF(F73="Student", 0, IF(F73="Business", 1, IF(F73="Freelancer", 2, IF(F73="Not Specified", 3, IF(F73="Engineer", 4, 5)))))</f>
        <v>3</v>
      </c>
      <c r="Q73">
        <f>IF(I73="Occasionally", 0, IF(I73="Frequently", 1, IF(I73="Daily", 2, "")))</f>
        <v>2</v>
      </c>
      <c r="R73">
        <f t="shared" si="1"/>
        <v>1</v>
      </c>
      <c r="S73">
        <f>IF(ISNUMBER(SEARCH("Stress Relief", J73)), 1, 0)</f>
        <v>0</v>
      </c>
      <c r="T73">
        <f>IF(ISNUMBER(SEARCH("Competition", J73)), 1, 0)</f>
        <v>0</v>
      </c>
      <c r="U73">
        <f>IF(ISNUMBER(SEARCH("Exploration", J73)), 1, 0)</f>
        <v>0</v>
      </c>
      <c r="V73">
        <f>IF(ISNUMBER(SEARCH("Achievement", J73)), 1, 0)</f>
        <v>0</v>
      </c>
      <c r="W73">
        <f>IF(ISNUMBER(SEARCH("Social Interaction", J73)), 1, 0)</f>
        <v>1</v>
      </c>
    </row>
    <row r="74" spans="1:23" x14ac:dyDescent="0.3">
      <c r="A74">
        <v>25</v>
      </c>
      <c r="B74" t="s">
        <v>9</v>
      </c>
      <c r="C74" t="s">
        <v>10</v>
      </c>
      <c r="D74" t="s">
        <v>11</v>
      </c>
      <c r="E74" t="s">
        <v>26</v>
      </c>
      <c r="F74" t="s">
        <v>47</v>
      </c>
      <c r="G74" t="s">
        <v>58</v>
      </c>
      <c r="H74">
        <v>1.93</v>
      </c>
      <c r="I74" t="s">
        <v>14</v>
      </c>
      <c r="J74" t="s">
        <v>48</v>
      </c>
      <c r="K74">
        <v>46</v>
      </c>
      <c r="L74" t="s">
        <v>55</v>
      </c>
      <c r="M74">
        <f>IF(H74&gt;=3,1,0)</f>
        <v>0</v>
      </c>
      <c r="N74">
        <f>IF(B74="Male", 1, 0)</f>
        <v>1</v>
      </c>
      <c r="O74">
        <f>IF(OR(E74="Matric"), 0,
 IF(OR(E74="Intermediate", E74="High School", E74="Associate Degree"), 1,
 IF(OR(E74="Undergraduate", E74="Graduate", E74="Graduated", E74="Bachelor's", E74="Bachelor's Degree"), 2,
 IF(E74="Master's Degree", 3, ""))))</f>
        <v>2</v>
      </c>
      <c r="P74">
        <f>IF(F74="Student", 0, IF(F74="Business", 1, IF(F74="Freelancer", 2, IF(F74="Not Specified", 3, IF(F74="Engineer", 4, 5)))))</f>
        <v>5</v>
      </c>
      <c r="Q74">
        <f>IF(I74="Occasionally", 0, IF(I74="Frequently", 1, IF(I74="Daily", 2, "")))</f>
        <v>2</v>
      </c>
      <c r="R74">
        <f t="shared" si="1"/>
        <v>0</v>
      </c>
      <c r="S74">
        <f>IF(ISNUMBER(SEARCH("Stress Relief", J74)), 1, 0)</f>
        <v>0</v>
      </c>
      <c r="T74">
        <f>IF(ISNUMBER(SEARCH("Competition", J74)), 1, 0)</f>
        <v>0</v>
      </c>
      <c r="U74">
        <f>IF(ISNUMBER(SEARCH("Exploration", J74)), 1, 0)</f>
        <v>0</v>
      </c>
      <c r="V74">
        <f>IF(ISNUMBER(SEARCH("Achievement", J74)), 1, 0)</f>
        <v>1</v>
      </c>
      <c r="W74">
        <f>IF(ISNUMBER(SEARCH("Social Interaction", J74)), 1, 0)</f>
        <v>0</v>
      </c>
    </row>
    <row r="75" spans="1:23" x14ac:dyDescent="0.3">
      <c r="A75">
        <v>19</v>
      </c>
      <c r="B75" t="s">
        <v>34</v>
      </c>
      <c r="C75" t="s">
        <v>10</v>
      </c>
      <c r="D75" t="s">
        <v>11</v>
      </c>
      <c r="E75" t="s">
        <v>26</v>
      </c>
      <c r="F75" t="s">
        <v>57</v>
      </c>
      <c r="G75" t="s">
        <v>58</v>
      </c>
      <c r="H75">
        <v>1.93</v>
      </c>
      <c r="I75" t="s">
        <v>14</v>
      </c>
      <c r="J75" t="s">
        <v>44</v>
      </c>
      <c r="K75">
        <v>12</v>
      </c>
      <c r="L75" t="s">
        <v>54</v>
      </c>
      <c r="M75">
        <f>IF(H75&gt;=3,1,0)</f>
        <v>0</v>
      </c>
      <c r="N75">
        <f>IF(B75="Male", 1, 0)</f>
        <v>0</v>
      </c>
      <c r="O75">
        <f>IF(OR(E75="Matric"), 0,
 IF(OR(E75="Intermediate", E75="High School", E75="Associate Degree"), 1,
 IF(OR(E75="Undergraduate", E75="Graduate", E75="Graduated", E75="Bachelor's", E75="Bachelor's Degree"), 2,
 IF(E75="Master's Degree", 3, ""))))</f>
        <v>2</v>
      </c>
      <c r="P75">
        <f>IF(F75="Student", 0, IF(F75="Business", 1, IF(F75="Freelancer", 2, IF(F75="Not Specified", 3, IF(F75="Engineer", 4, 5)))))</f>
        <v>3</v>
      </c>
      <c r="Q75">
        <f>IF(I75="Occasionally", 0, IF(I75="Frequently", 1, IF(I75="Daily", 2, "")))</f>
        <v>2</v>
      </c>
      <c r="R75">
        <f t="shared" si="1"/>
        <v>1</v>
      </c>
      <c r="S75">
        <f>IF(ISNUMBER(SEARCH("Stress Relief", J75)), 1, 0)</f>
        <v>1</v>
      </c>
      <c r="T75">
        <f>IF(ISNUMBER(SEARCH("Competition", J75)), 1, 0)</f>
        <v>0</v>
      </c>
      <c r="U75">
        <f>IF(ISNUMBER(SEARCH("Exploration", J75)), 1, 0)</f>
        <v>0</v>
      </c>
      <c r="V75">
        <f>IF(ISNUMBER(SEARCH("Achievement", J75)), 1, 0)</f>
        <v>0</v>
      </c>
      <c r="W75">
        <f>IF(ISNUMBER(SEARCH("Social Interaction", J75)), 1, 0)</f>
        <v>0</v>
      </c>
    </row>
    <row r="76" spans="1:23" x14ac:dyDescent="0.3">
      <c r="A76">
        <v>20</v>
      </c>
      <c r="B76" t="s">
        <v>9</v>
      </c>
      <c r="C76" t="s">
        <v>10</v>
      </c>
      <c r="D76" t="s">
        <v>11</v>
      </c>
      <c r="E76" t="s">
        <v>26</v>
      </c>
      <c r="F76" t="s">
        <v>13</v>
      </c>
      <c r="G76" t="s">
        <v>58</v>
      </c>
      <c r="H76">
        <v>1.93</v>
      </c>
      <c r="I76" t="s">
        <v>14</v>
      </c>
      <c r="J76" t="s">
        <v>76</v>
      </c>
      <c r="K76">
        <v>91</v>
      </c>
      <c r="L76" t="s">
        <v>55</v>
      </c>
      <c r="M76">
        <f>IF(H76&gt;=3,1,0)</f>
        <v>0</v>
      </c>
      <c r="N76">
        <f>IF(B76="Male", 1, 0)</f>
        <v>1</v>
      </c>
      <c r="O76">
        <f>IF(OR(E76="Matric"), 0,
 IF(OR(E76="Intermediate", E76="High School", E76="Associate Degree"), 1,
 IF(OR(E76="Undergraduate", E76="Graduate", E76="Graduated", E76="Bachelor's", E76="Bachelor's Degree"), 2,
 IF(E76="Master's Degree", 3, ""))))</f>
        <v>2</v>
      </c>
      <c r="P76">
        <f>IF(F76="Student", 0, IF(F76="Business", 1, IF(F76="Freelancer", 2, IF(F76="Not Specified", 3, IF(F76="Engineer", 4, 5)))))</f>
        <v>0</v>
      </c>
      <c r="Q76">
        <f>IF(I76="Occasionally", 0, IF(I76="Frequently", 1, IF(I76="Daily", 2, "")))</f>
        <v>2</v>
      </c>
      <c r="R76">
        <f t="shared" si="1"/>
        <v>0</v>
      </c>
      <c r="S76">
        <f>IF(ISNUMBER(SEARCH("Stress Relief", J76)), 1, 0)</f>
        <v>1</v>
      </c>
      <c r="T76">
        <f>IF(ISNUMBER(SEARCH("Competition", J76)), 1, 0)</f>
        <v>1</v>
      </c>
      <c r="U76">
        <f>IF(ISNUMBER(SEARCH("Exploration", J76)), 1, 0)</f>
        <v>0</v>
      </c>
      <c r="V76">
        <f>IF(ISNUMBER(SEARCH("Achievement", J76)), 1, 0)</f>
        <v>1</v>
      </c>
      <c r="W76">
        <f>IF(ISNUMBER(SEARCH("Social Interaction", J76)), 1, 0)</f>
        <v>0</v>
      </c>
    </row>
    <row r="77" spans="1:23" x14ac:dyDescent="0.3">
      <c r="A77">
        <v>16</v>
      </c>
      <c r="B77" t="s">
        <v>9</v>
      </c>
      <c r="C77" t="s">
        <v>10</v>
      </c>
      <c r="D77" t="s">
        <v>11</v>
      </c>
      <c r="E77" t="s">
        <v>17</v>
      </c>
      <c r="F77" t="s">
        <v>13</v>
      </c>
      <c r="G77" t="s">
        <v>58</v>
      </c>
      <c r="H77">
        <v>1.93</v>
      </c>
      <c r="I77" t="s">
        <v>14</v>
      </c>
      <c r="J77" t="s">
        <v>77</v>
      </c>
      <c r="K77">
        <v>23</v>
      </c>
      <c r="L77" t="s">
        <v>55</v>
      </c>
      <c r="M77">
        <f>IF(H77&gt;=3,1,0)</f>
        <v>0</v>
      </c>
      <c r="N77">
        <f>IF(B77="Male", 1, 0)</f>
        <v>1</v>
      </c>
      <c r="O77">
        <f>IF(OR(E77="Matric"), 0,
 IF(OR(E77="Intermediate", E77="High School", E77="Associate Degree"), 1,
 IF(OR(E77="Undergraduate", E77="Graduate", E77="Graduated", E77="Bachelor's", E77="Bachelor's Degree"), 2,
 IF(E77="Master's Degree", 3, ""))))</f>
        <v>1</v>
      </c>
      <c r="P77">
        <f>IF(F77="Student", 0, IF(F77="Business", 1, IF(F77="Freelancer", 2, IF(F77="Not Specified", 3, IF(F77="Engineer", 4, 5)))))</f>
        <v>0</v>
      </c>
      <c r="Q77">
        <f>IF(I77="Occasionally", 0, IF(I77="Frequently", 1, IF(I77="Daily", 2, "")))</f>
        <v>2</v>
      </c>
      <c r="R77">
        <f t="shared" si="1"/>
        <v>0</v>
      </c>
      <c r="S77">
        <f>IF(ISNUMBER(SEARCH("Stress Relief", J77)), 1, 0)</f>
        <v>0</v>
      </c>
      <c r="T77">
        <f>IF(ISNUMBER(SEARCH("Competition", J77)), 1, 0)</f>
        <v>1</v>
      </c>
      <c r="U77">
        <f>IF(ISNUMBER(SEARCH("Exploration", J77)), 1, 0)</f>
        <v>0</v>
      </c>
      <c r="V77">
        <f>IF(ISNUMBER(SEARCH("Achievement", J77)), 1, 0)</f>
        <v>1</v>
      </c>
      <c r="W77">
        <f>IF(ISNUMBER(SEARCH("Social Interaction", J77)), 1, 0)</f>
        <v>0</v>
      </c>
    </row>
    <row r="78" spans="1:23" x14ac:dyDescent="0.3">
      <c r="A78">
        <v>26</v>
      </c>
      <c r="B78" t="s">
        <v>9</v>
      </c>
      <c r="C78" t="s">
        <v>10</v>
      </c>
      <c r="D78" t="s">
        <v>11</v>
      </c>
      <c r="E78" t="s">
        <v>26</v>
      </c>
      <c r="F78" t="s">
        <v>13</v>
      </c>
      <c r="G78" t="s">
        <v>58</v>
      </c>
      <c r="H78">
        <v>1.93</v>
      </c>
      <c r="I78" t="s">
        <v>14</v>
      </c>
      <c r="J78" t="s">
        <v>48</v>
      </c>
      <c r="K78">
        <v>9</v>
      </c>
      <c r="L78" t="s">
        <v>54</v>
      </c>
      <c r="M78">
        <f>IF(H78&gt;=3,1,0)</f>
        <v>0</v>
      </c>
      <c r="N78">
        <f>IF(B78="Male", 1, 0)</f>
        <v>1</v>
      </c>
      <c r="O78">
        <f>IF(OR(E78="Matric"), 0,
 IF(OR(E78="Intermediate", E78="High School", E78="Associate Degree"), 1,
 IF(OR(E78="Undergraduate", E78="Graduate", E78="Graduated", E78="Bachelor's", E78="Bachelor's Degree"), 2,
 IF(E78="Master's Degree", 3, ""))))</f>
        <v>2</v>
      </c>
      <c r="P78">
        <f>IF(F78="Student", 0, IF(F78="Business", 1, IF(F78="Freelancer", 2, IF(F78="Not Specified", 3, IF(F78="Engineer", 4, 5)))))</f>
        <v>0</v>
      </c>
      <c r="Q78">
        <f>IF(I78="Occasionally", 0, IF(I78="Frequently", 1, IF(I78="Daily", 2, "")))</f>
        <v>2</v>
      </c>
      <c r="R78">
        <f t="shared" si="1"/>
        <v>1</v>
      </c>
      <c r="S78">
        <f>IF(ISNUMBER(SEARCH("Stress Relief", J78)), 1, 0)</f>
        <v>0</v>
      </c>
      <c r="T78">
        <f>IF(ISNUMBER(SEARCH("Competition", J78)), 1, 0)</f>
        <v>0</v>
      </c>
      <c r="U78">
        <f>IF(ISNUMBER(SEARCH("Exploration", J78)), 1, 0)</f>
        <v>0</v>
      </c>
      <c r="V78">
        <f>IF(ISNUMBER(SEARCH("Achievement", J78)), 1, 0)</f>
        <v>1</v>
      </c>
      <c r="W78">
        <f>IF(ISNUMBER(SEARCH("Social Interaction", J78)), 1, 0)</f>
        <v>0</v>
      </c>
    </row>
    <row r="79" spans="1:23" x14ac:dyDescent="0.3">
      <c r="A79">
        <v>27</v>
      </c>
      <c r="B79" t="s">
        <v>9</v>
      </c>
      <c r="C79" t="s">
        <v>10</v>
      </c>
      <c r="D79" t="s">
        <v>11</v>
      </c>
      <c r="E79" t="s">
        <v>59</v>
      </c>
      <c r="F79" t="s">
        <v>22</v>
      </c>
      <c r="G79" t="s">
        <v>58</v>
      </c>
      <c r="H79">
        <v>1.93</v>
      </c>
      <c r="I79" t="s">
        <v>14</v>
      </c>
      <c r="J79" t="s">
        <v>44</v>
      </c>
      <c r="K79">
        <v>15</v>
      </c>
      <c r="L79" t="s">
        <v>55</v>
      </c>
      <c r="M79">
        <f>IF(H79&gt;=3,1,0)</f>
        <v>0</v>
      </c>
      <c r="N79">
        <f>IF(B79="Male", 1, 0)</f>
        <v>1</v>
      </c>
      <c r="O79">
        <f>IF(OR(E79="Matric"), 0,
 IF(OR(E79="Intermediate", E79="High School", E79="Associate Degree"), 1,
 IF(OR(E79="Undergraduate", E79="Graduate", E79="Graduated", E79="Bachelor's", E79="Bachelor's Degree"), 2,
 IF(E79="Master's Degree", 3, ""))))</f>
        <v>3</v>
      </c>
      <c r="P79">
        <f>IF(F79="Student", 0, IF(F79="Business", 1, IF(F79="Freelancer", 2, IF(F79="Not Specified", 3, IF(F79="Engineer", 4, 5)))))</f>
        <v>1</v>
      </c>
      <c r="Q79">
        <f>IF(I79="Occasionally", 0, IF(I79="Frequently", 1, IF(I79="Daily", 2, "")))</f>
        <v>2</v>
      </c>
      <c r="R79">
        <f t="shared" si="1"/>
        <v>0</v>
      </c>
      <c r="S79">
        <f>IF(ISNUMBER(SEARCH("Stress Relief", J79)), 1, 0)</f>
        <v>1</v>
      </c>
      <c r="T79">
        <f>IF(ISNUMBER(SEARCH("Competition", J79)), 1, 0)</f>
        <v>0</v>
      </c>
      <c r="U79">
        <f>IF(ISNUMBER(SEARCH("Exploration", J79)), 1, 0)</f>
        <v>0</v>
      </c>
      <c r="V79">
        <f>IF(ISNUMBER(SEARCH("Achievement", J79)), 1, 0)</f>
        <v>0</v>
      </c>
      <c r="W79">
        <f>IF(ISNUMBER(SEARCH("Social Interaction", J79)), 1, 0)</f>
        <v>0</v>
      </c>
    </row>
    <row r="80" spans="1:23" x14ac:dyDescent="0.3">
      <c r="A80">
        <v>18</v>
      </c>
      <c r="B80" t="s">
        <v>34</v>
      </c>
      <c r="C80" t="s">
        <v>10</v>
      </c>
      <c r="D80" t="s">
        <v>11</v>
      </c>
      <c r="E80" t="s">
        <v>26</v>
      </c>
      <c r="F80" t="s">
        <v>57</v>
      </c>
      <c r="G80" t="s">
        <v>58</v>
      </c>
      <c r="H80">
        <v>1.93</v>
      </c>
      <c r="I80" t="s">
        <v>14</v>
      </c>
      <c r="J80" t="s">
        <v>45</v>
      </c>
      <c r="K80">
        <v>33</v>
      </c>
      <c r="L80" t="s">
        <v>55</v>
      </c>
      <c r="M80">
        <f>IF(H80&gt;=3,1,0)</f>
        <v>0</v>
      </c>
      <c r="N80">
        <f>IF(B80="Male", 1, 0)</f>
        <v>0</v>
      </c>
      <c r="O80">
        <f>IF(OR(E80="Matric"), 0,
 IF(OR(E80="Intermediate", E80="High School", E80="Associate Degree"), 1,
 IF(OR(E80="Undergraduate", E80="Graduate", E80="Graduated", E80="Bachelor's", E80="Bachelor's Degree"), 2,
 IF(E80="Master's Degree", 3, ""))))</f>
        <v>2</v>
      </c>
      <c r="P80">
        <f>IF(F80="Student", 0, IF(F80="Business", 1, IF(F80="Freelancer", 2, IF(F80="Not Specified", 3, IF(F80="Engineer", 4, 5)))))</f>
        <v>3</v>
      </c>
      <c r="Q80">
        <f>IF(I80="Occasionally", 0, IF(I80="Frequently", 1, IF(I80="Daily", 2, "")))</f>
        <v>2</v>
      </c>
      <c r="R80">
        <f t="shared" si="1"/>
        <v>0</v>
      </c>
      <c r="S80">
        <f>IF(ISNUMBER(SEARCH("Stress Relief", J80)), 1, 0)</f>
        <v>0</v>
      </c>
      <c r="T80">
        <f>IF(ISNUMBER(SEARCH("Competition", J80)), 1, 0)</f>
        <v>1</v>
      </c>
      <c r="U80">
        <f>IF(ISNUMBER(SEARCH("Exploration", J80)), 1, 0)</f>
        <v>0</v>
      </c>
      <c r="V80">
        <f>IF(ISNUMBER(SEARCH("Achievement", J80)), 1, 0)</f>
        <v>0</v>
      </c>
      <c r="W80">
        <f>IF(ISNUMBER(SEARCH("Social Interaction", J80)), 1, 0)</f>
        <v>0</v>
      </c>
    </row>
    <row r="81" spans="1:23" x14ac:dyDescent="0.3">
      <c r="A81">
        <v>23</v>
      </c>
      <c r="B81" t="s">
        <v>9</v>
      </c>
      <c r="C81" t="s">
        <v>10</v>
      </c>
      <c r="D81" t="s">
        <v>11</v>
      </c>
      <c r="E81" t="s">
        <v>26</v>
      </c>
      <c r="F81" t="s">
        <v>13</v>
      </c>
      <c r="G81" t="s">
        <v>58</v>
      </c>
      <c r="H81">
        <v>1.93</v>
      </c>
      <c r="I81" t="s">
        <v>14</v>
      </c>
      <c r="J81" t="s">
        <v>46</v>
      </c>
      <c r="K81">
        <v>15</v>
      </c>
      <c r="L81" t="s">
        <v>55</v>
      </c>
      <c r="M81">
        <f>IF(H81&gt;=3,1,0)</f>
        <v>0</v>
      </c>
      <c r="N81">
        <f>IF(B81="Male", 1, 0)</f>
        <v>1</v>
      </c>
      <c r="O81">
        <f>IF(OR(E81="Matric"), 0,
 IF(OR(E81="Intermediate", E81="High School", E81="Associate Degree"), 1,
 IF(OR(E81="Undergraduate", E81="Graduate", E81="Graduated", E81="Bachelor's", E81="Bachelor's Degree"), 2,
 IF(E81="Master's Degree", 3, ""))))</f>
        <v>2</v>
      </c>
      <c r="P81">
        <f>IF(F81="Student", 0, IF(F81="Business", 1, IF(F81="Freelancer", 2, IF(F81="Not Specified", 3, IF(F81="Engineer", 4, 5)))))</f>
        <v>0</v>
      </c>
      <c r="Q81">
        <f>IF(I81="Occasionally", 0, IF(I81="Frequently", 1, IF(I81="Daily", 2, "")))</f>
        <v>2</v>
      </c>
      <c r="R81">
        <f t="shared" si="1"/>
        <v>0</v>
      </c>
      <c r="S81">
        <f>IF(ISNUMBER(SEARCH("Stress Relief", J81)), 1, 0)</f>
        <v>0</v>
      </c>
      <c r="T81">
        <f>IF(ISNUMBER(SEARCH("Competition", J81)), 1, 0)</f>
        <v>0</v>
      </c>
      <c r="U81">
        <f>IF(ISNUMBER(SEARCH("Exploration", J81)), 1, 0)</f>
        <v>0</v>
      </c>
      <c r="V81">
        <f>IF(ISNUMBER(SEARCH("Achievement", J81)), 1, 0)</f>
        <v>0</v>
      </c>
      <c r="W81">
        <f>IF(ISNUMBER(SEARCH("Social Interaction", J81)), 1, 0)</f>
        <v>1</v>
      </c>
    </row>
    <row r="82" spans="1:23" x14ac:dyDescent="0.3">
      <c r="A82">
        <v>24</v>
      </c>
      <c r="B82" t="s">
        <v>34</v>
      </c>
      <c r="C82" t="s">
        <v>10</v>
      </c>
      <c r="D82" t="s">
        <v>11</v>
      </c>
      <c r="E82" t="s">
        <v>26</v>
      </c>
      <c r="F82" t="s">
        <v>13</v>
      </c>
      <c r="G82" t="s">
        <v>58</v>
      </c>
      <c r="H82">
        <v>1.93</v>
      </c>
      <c r="I82" t="s">
        <v>14</v>
      </c>
      <c r="J82" t="s">
        <v>44</v>
      </c>
      <c r="K82">
        <v>24</v>
      </c>
      <c r="L82" t="s">
        <v>55</v>
      </c>
      <c r="M82">
        <f>IF(H82&gt;=3,1,0)</f>
        <v>0</v>
      </c>
      <c r="N82">
        <f>IF(B82="Male", 1, 0)</f>
        <v>0</v>
      </c>
      <c r="O82">
        <f>IF(OR(E82="Matric"), 0,
 IF(OR(E82="Intermediate", E82="High School", E82="Associate Degree"), 1,
 IF(OR(E82="Undergraduate", E82="Graduate", E82="Graduated", E82="Bachelor's", E82="Bachelor's Degree"), 2,
 IF(E82="Master's Degree", 3, ""))))</f>
        <v>2</v>
      </c>
      <c r="P82">
        <f>IF(F82="Student", 0, IF(F82="Business", 1, IF(F82="Freelancer", 2, IF(F82="Not Specified", 3, IF(F82="Engineer", 4, 5)))))</f>
        <v>0</v>
      </c>
      <c r="Q82">
        <f>IF(I82="Occasionally", 0, IF(I82="Frequently", 1, IF(I82="Daily", 2, "")))</f>
        <v>2</v>
      </c>
      <c r="R82">
        <f t="shared" si="1"/>
        <v>0</v>
      </c>
      <c r="S82">
        <f>IF(ISNUMBER(SEARCH("Stress Relief", J82)), 1, 0)</f>
        <v>1</v>
      </c>
      <c r="T82">
        <f>IF(ISNUMBER(SEARCH("Competition", J82)), 1, 0)</f>
        <v>0</v>
      </c>
      <c r="U82">
        <f>IF(ISNUMBER(SEARCH("Exploration", J82)), 1, 0)</f>
        <v>0</v>
      </c>
      <c r="V82">
        <f>IF(ISNUMBER(SEARCH("Achievement", J82)), 1, 0)</f>
        <v>0</v>
      </c>
      <c r="W82">
        <f>IF(ISNUMBER(SEARCH("Social Interaction", J82)), 1, 0)</f>
        <v>0</v>
      </c>
    </row>
    <row r="83" spans="1:23" x14ac:dyDescent="0.3">
      <c r="A83">
        <v>23</v>
      </c>
      <c r="B83" t="s">
        <v>9</v>
      </c>
      <c r="C83" t="s">
        <v>10</v>
      </c>
      <c r="D83" t="s">
        <v>11</v>
      </c>
      <c r="E83" t="s">
        <v>26</v>
      </c>
      <c r="F83" t="s">
        <v>41</v>
      </c>
      <c r="G83" t="s">
        <v>58</v>
      </c>
      <c r="H83">
        <v>1.93</v>
      </c>
      <c r="I83" t="s">
        <v>14</v>
      </c>
      <c r="J83" t="s">
        <v>43</v>
      </c>
      <c r="K83">
        <v>14</v>
      </c>
      <c r="L83" t="s">
        <v>54</v>
      </c>
      <c r="M83">
        <f>IF(H83&gt;=3,1,0)</f>
        <v>0</v>
      </c>
      <c r="N83">
        <f>IF(B83="Male", 1, 0)</f>
        <v>1</v>
      </c>
      <c r="O83">
        <f>IF(OR(E83="Matric"), 0,
 IF(OR(E83="Intermediate", E83="High School", E83="Associate Degree"), 1,
 IF(OR(E83="Undergraduate", E83="Graduate", E83="Graduated", E83="Bachelor's", E83="Bachelor's Degree"), 2,
 IF(E83="Master's Degree", 3, ""))))</f>
        <v>2</v>
      </c>
      <c r="P83">
        <f>IF(F83="Student", 0, IF(F83="Business", 1, IF(F83="Freelancer", 2, IF(F83="Not Specified", 3, IF(F83="Engineer", 4, 5)))))</f>
        <v>2</v>
      </c>
      <c r="Q83">
        <f>IF(I83="Occasionally", 0, IF(I83="Frequently", 1, IF(I83="Daily", 2, "")))</f>
        <v>2</v>
      </c>
      <c r="R83">
        <f t="shared" si="1"/>
        <v>1</v>
      </c>
      <c r="S83">
        <f>IF(ISNUMBER(SEARCH("Stress Relief", J83)), 1, 0)</f>
        <v>0</v>
      </c>
      <c r="T83">
        <f>IF(ISNUMBER(SEARCH("Competition", J83)), 1, 0)</f>
        <v>0</v>
      </c>
      <c r="U83">
        <f>IF(ISNUMBER(SEARCH("Exploration", J83)), 1, 0)</f>
        <v>1</v>
      </c>
      <c r="V83">
        <f>IF(ISNUMBER(SEARCH("Achievement", J83)), 1, 0)</f>
        <v>0</v>
      </c>
      <c r="W83">
        <f>IF(ISNUMBER(SEARCH("Social Interaction", J83)), 1, 0)</f>
        <v>0</v>
      </c>
    </row>
    <row r="84" spans="1:23" x14ac:dyDescent="0.3">
      <c r="A84">
        <v>27</v>
      </c>
      <c r="B84" t="s">
        <v>9</v>
      </c>
      <c r="C84" t="s">
        <v>10</v>
      </c>
      <c r="D84" t="s">
        <v>11</v>
      </c>
      <c r="E84" t="s">
        <v>26</v>
      </c>
      <c r="F84" t="s">
        <v>41</v>
      </c>
      <c r="G84" t="s">
        <v>58</v>
      </c>
      <c r="H84">
        <v>1.93</v>
      </c>
      <c r="I84" t="s">
        <v>14</v>
      </c>
      <c r="J84" t="s">
        <v>46</v>
      </c>
      <c r="K84">
        <v>40</v>
      </c>
      <c r="L84" t="s">
        <v>55</v>
      </c>
      <c r="M84">
        <f>IF(H84&gt;=3,1,0)</f>
        <v>0</v>
      </c>
      <c r="N84">
        <f>IF(B84="Male", 1, 0)</f>
        <v>1</v>
      </c>
      <c r="O84">
        <f>IF(OR(E84="Matric"), 0,
 IF(OR(E84="Intermediate", E84="High School", E84="Associate Degree"), 1,
 IF(OR(E84="Undergraduate", E84="Graduate", E84="Graduated", E84="Bachelor's", E84="Bachelor's Degree"), 2,
 IF(E84="Master's Degree", 3, ""))))</f>
        <v>2</v>
      </c>
      <c r="P84">
        <f>IF(F84="Student", 0, IF(F84="Business", 1, IF(F84="Freelancer", 2, IF(F84="Not Specified", 3, IF(F84="Engineer", 4, 5)))))</f>
        <v>2</v>
      </c>
      <c r="Q84">
        <f>IF(I84="Occasionally", 0, IF(I84="Frequently", 1, IF(I84="Daily", 2, "")))</f>
        <v>2</v>
      </c>
      <c r="R84">
        <f>IF(L84="Easy", 0, IF(L84="Medium", 1, IF(L84="Hard", 2, "")))</f>
        <v>0</v>
      </c>
      <c r="S84">
        <f>IF(ISNUMBER(SEARCH("Stress Relief", J84)), 1, 0)</f>
        <v>0</v>
      </c>
      <c r="T84">
        <f>IF(ISNUMBER(SEARCH("Competition", J84)), 1, 0)</f>
        <v>0</v>
      </c>
      <c r="U84">
        <f>IF(ISNUMBER(SEARCH("Exploration", J84)), 1, 0)</f>
        <v>0</v>
      </c>
      <c r="V84">
        <f>IF(ISNUMBER(SEARCH("Achievement", J84)), 1, 0)</f>
        <v>0</v>
      </c>
      <c r="W84">
        <f>IF(ISNUMBER(SEARCH("Social Interaction", J84)), 1, 0)</f>
        <v>1</v>
      </c>
    </row>
    <row r="85" spans="1:23" x14ac:dyDescent="0.3">
      <c r="A85">
        <v>21</v>
      </c>
      <c r="B85" t="s">
        <v>9</v>
      </c>
      <c r="C85" t="s">
        <v>10</v>
      </c>
      <c r="D85" t="s">
        <v>11</v>
      </c>
      <c r="E85" t="s">
        <v>26</v>
      </c>
      <c r="F85" t="s">
        <v>13</v>
      </c>
      <c r="G85" t="s">
        <v>58</v>
      </c>
      <c r="H85">
        <v>1.93</v>
      </c>
      <c r="I85" t="s">
        <v>14</v>
      </c>
      <c r="J85" t="s">
        <v>78</v>
      </c>
      <c r="K85">
        <v>73</v>
      </c>
      <c r="L85" t="s">
        <v>55</v>
      </c>
      <c r="M85">
        <f>IF(H85&gt;=3,1,0)</f>
        <v>0</v>
      </c>
      <c r="N85">
        <f>IF(B85="Male", 1, 0)</f>
        <v>1</v>
      </c>
      <c r="O85">
        <f>IF(OR(E85="Matric"), 0,
 IF(OR(E85="Intermediate", E85="High School", E85="Associate Degree"), 1,
 IF(OR(E85="Undergraduate", E85="Graduate", E85="Graduated", E85="Bachelor's", E85="Bachelor's Degree"), 2,
 IF(E85="Master's Degree", 3, ""))))</f>
        <v>2</v>
      </c>
      <c r="P85">
        <f>IF(F85="Student", 0, IF(F85="Business", 1, IF(F85="Freelancer", 2, IF(F85="Not Specified", 3, IF(F85="Engineer", 4, 5)))))</f>
        <v>0</v>
      </c>
      <c r="Q85">
        <f>IF(I85="Occasionally", 0, IF(I85="Frequently", 1, IF(I85="Daily", 2, "")))</f>
        <v>2</v>
      </c>
      <c r="R85">
        <f t="shared" ref="R85:R119" si="2">IF(L85="Easy", 0, IF(L85="Medium", 1, IF(L85="Hard", 2, "")))</f>
        <v>0</v>
      </c>
      <c r="S85">
        <f>IF(ISNUMBER(SEARCH("Stress Relief", J85)), 1, 0)</f>
        <v>1</v>
      </c>
      <c r="T85">
        <f>IF(ISNUMBER(SEARCH("Competition", J85)), 1, 0)</f>
        <v>0</v>
      </c>
      <c r="U85">
        <f>IF(ISNUMBER(SEARCH("Exploration", J85)), 1, 0)</f>
        <v>0</v>
      </c>
      <c r="V85">
        <f>IF(ISNUMBER(SEARCH("Achievement", J85)), 1, 0)</f>
        <v>0</v>
      </c>
      <c r="W85">
        <f>IF(ISNUMBER(SEARCH("Social Interaction", J85)), 1, 0)</f>
        <v>1</v>
      </c>
    </row>
    <row r="86" spans="1:23" x14ac:dyDescent="0.3">
      <c r="A86">
        <v>30</v>
      </c>
      <c r="B86" t="s">
        <v>9</v>
      </c>
      <c r="C86" t="s">
        <v>21</v>
      </c>
      <c r="D86" t="s">
        <v>11</v>
      </c>
      <c r="E86" t="s">
        <v>12</v>
      </c>
      <c r="F86" t="s">
        <v>57</v>
      </c>
      <c r="G86" t="s">
        <v>58</v>
      </c>
      <c r="H86">
        <v>1.93</v>
      </c>
      <c r="I86" t="s">
        <v>14</v>
      </c>
      <c r="J86" t="s">
        <v>45</v>
      </c>
      <c r="K86">
        <v>14</v>
      </c>
      <c r="L86" t="s">
        <v>55</v>
      </c>
      <c r="M86">
        <f>IF(H86&gt;=3,1,0)</f>
        <v>0</v>
      </c>
      <c r="N86">
        <f>IF(B86="Male", 1, 0)</f>
        <v>1</v>
      </c>
      <c r="O86">
        <f>IF(OR(E86="Matric"), 0,
 IF(OR(E86="Intermediate", E86="High School", E86="Associate Degree"), 1,
 IF(OR(E86="Undergraduate", E86="Graduate", E86="Graduated", E86="Bachelor's", E86="Bachelor's Degree"), 2,
 IF(E86="Master's Degree", 3, ""))))</f>
        <v>2</v>
      </c>
      <c r="P86">
        <f>IF(F86="Student", 0, IF(F86="Business", 1, IF(F86="Freelancer", 2, IF(F86="Not Specified", 3, IF(F86="Engineer", 4, 5)))))</f>
        <v>3</v>
      </c>
      <c r="Q86">
        <f>IF(I86="Occasionally", 0, IF(I86="Frequently", 1, IF(I86="Daily", 2, "")))</f>
        <v>2</v>
      </c>
      <c r="R86">
        <f t="shared" si="2"/>
        <v>0</v>
      </c>
      <c r="S86">
        <f>IF(ISNUMBER(SEARCH("Stress Relief", J86)), 1, 0)</f>
        <v>0</v>
      </c>
      <c r="T86">
        <f>IF(ISNUMBER(SEARCH("Competition", J86)), 1, 0)</f>
        <v>1</v>
      </c>
      <c r="U86">
        <f>IF(ISNUMBER(SEARCH("Exploration", J86)), 1, 0)</f>
        <v>0</v>
      </c>
      <c r="V86">
        <f>IF(ISNUMBER(SEARCH("Achievement", J86)), 1, 0)</f>
        <v>0</v>
      </c>
      <c r="W86">
        <f>IF(ISNUMBER(SEARCH("Social Interaction", J86)), 1, 0)</f>
        <v>0</v>
      </c>
    </row>
    <row r="87" spans="1:23" x14ac:dyDescent="0.3">
      <c r="A87">
        <v>30</v>
      </c>
      <c r="B87" t="s">
        <v>9</v>
      </c>
      <c r="C87" t="s">
        <v>10</v>
      </c>
      <c r="D87" t="s">
        <v>11</v>
      </c>
      <c r="E87" t="s">
        <v>12</v>
      </c>
      <c r="F87" t="s">
        <v>64</v>
      </c>
      <c r="G87" t="s">
        <v>58</v>
      </c>
      <c r="H87">
        <v>1.93</v>
      </c>
      <c r="I87" t="s">
        <v>14</v>
      </c>
      <c r="J87" t="s">
        <v>45</v>
      </c>
      <c r="K87">
        <v>4</v>
      </c>
      <c r="L87" t="s">
        <v>54</v>
      </c>
      <c r="M87">
        <f>IF(H87&gt;=3,1,0)</f>
        <v>0</v>
      </c>
      <c r="N87">
        <f>IF(B87="Male", 1, 0)</f>
        <v>1</v>
      </c>
      <c r="O87">
        <f>IF(OR(E87="Matric"), 0,
 IF(OR(E87="Intermediate", E87="High School", E87="Associate Degree"), 1,
 IF(OR(E87="Undergraduate", E87="Graduate", E87="Graduated", E87="Bachelor's", E87="Bachelor's Degree"), 2,
 IF(E87="Master's Degree", 3, ""))))</f>
        <v>2</v>
      </c>
      <c r="P87">
        <f>IF(F87="Student", 0, IF(F87="Business", 1, IF(F87="Freelancer", 2, IF(F87="Not Specified", 3, IF(F87="Engineer", 4, 5)))))</f>
        <v>5</v>
      </c>
      <c r="Q87">
        <f>IF(I87="Occasionally", 0, IF(I87="Frequently", 1, IF(I87="Daily", 2, "")))</f>
        <v>2</v>
      </c>
      <c r="R87">
        <f t="shared" si="2"/>
        <v>1</v>
      </c>
      <c r="S87">
        <f>IF(ISNUMBER(SEARCH("Stress Relief", J87)), 1, 0)</f>
        <v>0</v>
      </c>
      <c r="T87">
        <f>IF(ISNUMBER(SEARCH("Competition", J87)), 1, 0)</f>
        <v>1</v>
      </c>
      <c r="U87">
        <f>IF(ISNUMBER(SEARCH("Exploration", J87)), 1, 0)</f>
        <v>0</v>
      </c>
      <c r="V87">
        <f>IF(ISNUMBER(SEARCH("Achievement", J87)), 1, 0)</f>
        <v>0</v>
      </c>
      <c r="W87">
        <f>IF(ISNUMBER(SEARCH("Social Interaction", J87)), 1, 0)</f>
        <v>0</v>
      </c>
    </row>
    <row r="88" spans="1:23" x14ac:dyDescent="0.3">
      <c r="A88">
        <v>21</v>
      </c>
      <c r="B88" t="s">
        <v>34</v>
      </c>
      <c r="C88" t="s">
        <v>10</v>
      </c>
      <c r="D88" t="s">
        <v>11</v>
      </c>
      <c r="E88" t="s">
        <v>12</v>
      </c>
      <c r="F88" t="s">
        <v>13</v>
      </c>
      <c r="G88" t="s">
        <v>58</v>
      </c>
      <c r="H88">
        <v>1.93</v>
      </c>
      <c r="I88" t="s">
        <v>14</v>
      </c>
      <c r="J88" t="s">
        <v>45</v>
      </c>
      <c r="K88">
        <v>89</v>
      </c>
      <c r="L88" t="s">
        <v>55</v>
      </c>
      <c r="M88">
        <f>IF(H88&gt;=3,1,0)</f>
        <v>0</v>
      </c>
      <c r="N88">
        <f>IF(B88="Male", 1, 0)</f>
        <v>0</v>
      </c>
      <c r="O88">
        <f>IF(OR(E88="Matric"), 0,
 IF(OR(E88="Intermediate", E88="High School", E88="Associate Degree"), 1,
 IF(OR(E88="Undergraduate", E88="Graduate", E88="Graduated", E88="Bachelor's", E88="Bachelor's Degree"), 2,
 IF(E88="Master's Degree", 3, ""))))</f>
        <v>2</v>
      </c>
      <c r="P88">
        <f>IF(F88="Student", 0, IF(F88="Business", 1, IF(F88="Freelancer", 2, IF(F88="Not Specified", 3, IF(F88="Engineer", 4, 5)))))</f>
        <v>0</v>
      </c>
      <c r="Q88">
        <f>IF(I88="Occasionally", 0, IF(I88="Frequently", 1, IF(I88="Daily", 2, "")))</f>
        <v>2</v>
      </c>
      <c r="R88">
        <f t="shared" si="2"/>
        <v>0</v>
      </c>
      <c r="S88">
        <f>IF(ISNUMBER(SEARCH("Stress Relief", J88)), 1, 0)</f>
        <v>0</v>
      </c>
      <c r="T88">
        <f>IF(ISNUMBER(SEARCH("Competition", J88)), 1, 0)</f>
        <v>1</v>
      </c>
      <c r="U88">
        <f>IF(ISNUMBER(SEARCH("Exploration", J88)), 1, 0)</f>
        <v>0</v>
      </c>
      <c r="V88">
        <f>IF(ISNUMBER(SEARCH("Achievement", J88)), 1, 0)</f>
        <v>0</v>
      </c>
      <c r="W88">
        <f>IF(ISNUMBER(SEARCH("Social Interaction", J88)), 1, 0)</f>
        <v>0</v>
      </c>
    </row>
    <row r="89" spans="1:23" x14ac:dyDescent="0.3">
      <c r="A89">
        <v>21</v>
      </c>
      <c r="B89" t="s">
        <v>9</v>
      </c>
      <c r="C89" t="s">
        <v>10</v>
      </c>
      <c r="D89" t="s">
        <v>11</v>
      </c>
      <c r="E89" t="s">
        <v>12</v>
      </c>
      <c r="F89" t="s">
        <v>65</v>
      </c>
      <c r="G89" t="s">
        <v>58</v>
      </c>
      <c r="H89">
        <v>1.93</v>
      </c>
      <c r="I89" t="s">
        <v>14</v>
      </c>
      <c r="J89" t="s">
        <v>45</v>
      </c>
      <c r="K89">
        <v>78</v>
      </c>
      <c r="L89" t="s">
        <v>56</v>
      </c>
      <c r="M89">
        <f>IF(H89&gt;=3,1,0)</f>
        <v>0</v>
      </c>
      <c r="N89">
        <f>IF(B89="Male", 1, 0)</f>
        <v>1</v>
      </c>
      <c r="O89">
        <f>IF(OR(E89="Matric"), 0,
 IF(OR(E89="Intermediate", E89="High School", E89="Associate Degree"), 1,
 IF(OR(E89="Undergraduate", E89="Graduate", E89="Graduated", E89="Bachelor's", E89="Bachelor's Degree"), 2,
 IF(E89="Master's Degree", 3, ""))))</f>
        <v>2</v>
      </c>
      <c r="P89">
        <f>IF(F89="Student", 0, IF(F89="Business", 1, IF(F89="Freelancer", 2, IF(F89="Not Specified", 3, IF(F89="Engineer", 4, 5)))))</f>
        <v>5</v>
      </c>
      <c r="Q89">
        <f>IF(I89="Occasionally", 0, IF(I89="Frequently", 1, IF(I89="Daily", 2, "")))</f>
        <v>2</v>
      </c>
      <c r="R89">
        <f t="shared" si="2"/>
        <v>2</v>
      </c>
      <c r="S89">
        <f>IF(ISNUMBER(SEARCH("Stress Relief", J89)), 1, 0)</f>
        <v>0</v>
      </c>
      <c r="T89">
        <f>IF(ISNUMBER(SEARCH("Competition", J89)), 1, 0)</f>
        <v>1</v>
      </c>
      <c r="U89">
        <f>IF(ISNUMBER(SEARCH("Exploration", J89)), 1, 0)</f>
        <v>0</v>
      </c>
      <c r="V89">
        <f>IF(ISNUMBER(SEARCH("Achievement", J89)), 1, 0)</f>
        <v>0</v>
      </c>
      <c r="W89">
        <f>IF(ISNUMBER(SEARCH("Social Interaction", J89)), 1, 0)</f>
        <v>0</v>
      </c>
    </row>
    <row r="90" spans="1:23" x14ac:dyDescent="0.3">
      <c r="A90">
        <v>21</v>
      </c>
      <c r="B90" t="s">
        <v>9</v>
      </c>
      <c r="C90" t="s">
        <v>10</v>
      </c>
      <c r="D90" t="s">
        <v>11</v>
      </c>
      <c r="E90" t="s">
        <v>12</v>
      </c>
      <c r="F90" t="s">
        <v>13</v>
      </c>
      <c r="G90" t="s">
        <v>58</v>
      </c>
      <c r="H90">
        <v>1.93</v>
      </c>
      <c r="I90" t="s">
        <v>14</v>
      </c>
      <c r="J90" t="s">
        <v>45</v>
      </c>
      <c r="K90">
        <v>40</v>
      </c>
      <c r="L90" t="s">
        <v>54</v>
      </c>
      <c r="M90">
        <f>IF(H90&gt;=3,1,0)</f>
        <v>0</v>
      </c>
      <c r="N90">
        <f>IF(B90="Male", 1, 0)</f>
        <v>1</v>
      </c>
      <c r="O90">
        <f>IF(OR(E90="Matric"), 0,
 IF(OR(E90="Intermediate", E90="High School", E90="Associate Degree"), 1,
 IF(OR(E90="Undergraduate", E90="Graduate", E90="Graduated", E90="Bachelor's", E90="Bachelor's Degree"), 2,
 IF(E90="Master's Degree", 3, ""))))</f>
        <v>2</v>
      </c>
      <c r="P90">
        <f>IF(F90="Student", 0, IF(F90="Business", 1, IF(F90="Freelancer", 2, IF(F90="Not Specified", 3, IF(F90="Engineer", 4, 5)))))</f>
        <v>0</v>
      </c>
      <c r="Q90">
        <f>IF(I90="Occasionally", 0, IF(I90="Frequently", 1, IF(I90="Daily", 2, "")))</f>
        <v>2</v>
      </c>
      <c r="R90">
        <f t="shared" si="2"/>
        <v>1</v>
      </c>
      <c r="S90">
        <f>IF(ISNUMBER(SEARCH("Stress Relief", J90)), 1, 0)</f>
        <v>0</v>
      </c>
      <c r="T90">
        <f>IF(ISNUMBER(SEARCH("Competition", J90)), 1, 0)</f>
        <v>1</v>
      </c>
      <c r="U90">
        <f>IF(ISNUMBER(SEARCH("Exploration", J90)), 1, 0)</f>
        <v>0</v>
      </c>
      <c r="V90">
        <f>IF(ISNUMBER(SEARCH("Achievement", J90)), 1, 0)</f>
        <v>0</v>
      </c>
      <c r="W90">
        <f>IF(ISNUMBER(SEARCH("Social Interaction", J90)), 1, 0)</f>
        <v>0</v>
      </c>
    </row>
    <row r="91" spans="1:23" x14ac:dyDescent="0.3">
      <c r="A91">
        <v>21</v>
      </c>
      <c r="B91" t="s">
        <v>9</v>
      </c>
      <c r="C91" t="s">
        <v>10</v>
      </c>
      <c r="D91" t="s">
        <v>11</v>
      </c>
      <c r="E91" t="s">
        <v>12</v>
      </c>
      <c r="F91" t="s">
        <v>13</v>
      </c>
      <c r="G91" t="s">
        <v>58</v>
      </c>
      <c r="H91">
        <v>1.93</v>
      </c>
      <c r="I91" t="s">
        <v>14</v>
      </c>
      <c r="J91" t="s">
        <v>44</v>
      </c>
      <c r="K91">
        <v>11</v>
      </c>
      <c r="L91" t="s">
        <v>54</v>
      </c>
      <c r="M91">
        <f>IF(H91&gt;=3,1,0)</f>
        <v>0</v>
      </c>
      <c r="N91">
        <f>IF(B91="Male", 1, 0)</f>
        <v>1</v>
      </c>
      <c r="O91">
        <f>IF(OR(E91="Matric"), 0,
 IF(OR(E91="Intermediate", E91="High School", E91="Associate Degree"), 1,
 IF(OR(E91="Undergraduate", E91="Graduate", E91="Graduated", E91="Bachelor's", E91="Bachelor's Degree"), 2,
 IF(E91="Master's Degree", 3, ""))))</f>
        <v>2</v>
      </c>
      <c r="P91">
        <f>IF(F91="Student", 0, IF(F91="Business", 1, IF(F91="Freelancer", 2, IF(F91="Not Specified", 3, IF(F91="Engineer", 4, 5)))))</f>
        <v>0</v>
      </c>
      <c r="Q91">
        <f>IF(I91="Occasionally", 0, IF(I91="Frequently", 1, IF(I91="Daily", 2, "")))</f>
        <v>2</v>
      </c>
      <c r="R91">
        <f t="shared" si="2"/>
        <v>1</v>
      </c>
      <c r="S91">
        <f>IF(ISNUMBER(SEARCH("Stress Relief", J91)), 1, 0)</f>
        <v>1</v>
      </c>
      <c r="T91">
        <f>IF(ISNUMBER(SEARCH("Competition", J91)), 1, 0)</f>
        <v>0</v>
      </c>
      <c r="U91">
        <f>IF(ISNUMBER(SEARCH("Exploration", J91)), 1, 0)</f>
        <v>0</v>
      </c>
      <c r="V91">
        <f>IF(ISNUMBER(SEARCH("Achievement", J91)), 1, 0)</f>
        <v>0</v>
      </c>
      <c r="W91">
        <f>IF(ISNUMBER(SEARCH("Social Interaction", J91)), 1, 0)</f>
        <v>0</v>
      </c>
    </row>
    <row r="92" spans="1:23" x14ac:dyDescent="0.3">
      <c r="A92">
        <v>30</v>
      </c>
      <c r="B92" t="s">
        <v>9</v>
      </c>
      <c r="C92" t="s">
        <v>10</v>
      </c>
      <c r="D92" t="s">
        <v>11</v>
      </c>
      <c r="E92" t="s">
        <v>12</v>
      </c>
      <c r="F92" t="s">
        <v>66</v>
      </c>
      <c r="G92" t="s">
        <v>58</v>
      </c>
      <c r="H92">
        <v>1.93</v>
      </c>
      <c r="I92" t="s">
        <v>14</v>
      </c>
      <c r="J92" t="s">
        <v>44</v>
      </c>
      <c r="K92">
        <v>59</v>
      </c>
      <c r="L92" t="s">
        <v>54</v>
      </c>
      <c r="M92">
        <f>IF(H92&gt;=3,1,0)</f>
        <v>0</v>
      </c>
      <c r="N92">
        <f>IF(B92="Male", 1, 0)</f>
        <v>1</v>
      </c>
      <c r="O92">
        <f>IF(OR(E92="Matric"), 0,
 IF(OR(E92="Intermediate", E92="High School", E92="Associate Degree"), 1,
 IF(OR(E92="Undergraduate", E92="Graduate", E92="Graduated", E92="Bachelor's", E92="Bachelor's Degree"), 2,
 IF(E92="Master's Degree", 3, ""))))</f>
        <v>2</v>
      </c>
      <c r="P92">
        <f>IF(F92="Student", 0, IF(F92="Business", 1, IF(F92="Freelancer", 2, IF(F92="Not Specified", 3, IF(F92="Engineer", 4, 5)))))</f>
        <v>5</v>
      </c>
      <c r="Q92">
        <f>IF(I92="Occasionally", 0, IF(I92="Frequently", 1, IF(I92="Daily", 2, "")))</f>
        <v>2</v>
      </c>
      <c r="R92">
        <f t="shared" si="2"/>
        <v>1</v>
      </c>
      <c r="S92">
        <f>IF(ISNUMBER(SEARCH("Stress Relief", J92)), 1, 0)</f>
        <v>1</v>
      </c>
      <c r="T92">
        <f>IF(ISNUMBER(SEARCH("Competition", J92)), 1, 0)</f>
        <v>0</v>
      </c>
      <c r="U92">
        <f>IF(ISNUMBER(SEARCH("Exploration", J92)), 1, 0)</f>
        <v>0</v>
      </c>
      <c r="V92">
        <f>IF(ISNUMBER(SEARCH("Achievement", J92)), 1, 0)</f>
        <v>0</v>
      </c>
      <c r="W92">
        <f>IF(ISNUMBER(SEARCH("Social Interaction", J92)), 1, 0)</f>
        <v>0</v>
      </c>
    </row>
    <row r="93" spans="1:23" x14ac:dyDescent="0.3">
      <c r="A93">
        <v>30</v>
      </c>
      <c r="B93" t="s">
        <v>9</v>
      </c>
      <c r="C93" t="s">
        <v>10</v>
      </c>
      <c r="D93" t="s">
        <v>11</v>
      </c>
      <c r="E93" t="s">
        <v>12</v>
      </c>
      <c r="F93" t="s">
        <v>64</v>
      </c>
      <c r="G93" t="s">
        <v>58</v>
      </c>
      <c r="H93">
        <v>1.93</v>
      </c>
      <c r="I93" t="s">
        <v>14</v>
      </c>
      <c r="J93" t="s">
        <v>46</v>
      </c>
      <c r="K93">
        <v>76</v>
      </c>
      <c r="L93" t="s">
        <v>55</v>
      </c>
      <c r="M93">
        <f>IF(H93&gt;=3,1,0)</f>
        <v>0</v>
      </c>
      <c r="N93">
        <f>IF(B93="Male", 1, 0)</f>
        <v>1</v>
      </c>
      <c r="O93">
        <f>IF(OR(E93="Matric"), 0,
 IF(OR(E93="Intermediate", E93="High School", E93="Associate Degree"), 1,
 IF(OR(E93="Undergraduate", E93="Graduate", E93="Graduated", E93="Bachelor's", E93="Bachelor's Degree"), 2,
 IF(E93="Master's Degree", 3, ""))))</f>
        <v>2</v>
      </c>
      <c r="P93">
        <f>IF(F93="Student", 0, IF(F93="Business", 1, IF(F93="Freelancer", 2, IF(F93="Not Specified", 3, IF(F93="Engineer", 4, 5)))))</f>
        <v>5</v>
      </c>
      <c r="Q93">
        <f>IF(I93="Occasionally", 0, IF(I93="Frequently", 1, IF(I93="Daily", 2, "")))</f>
        <v>2</v>
      </c>
      <c r="R93">
        <f t="shared" si="2"/>
        <v>0</v>
      </c>
      <c r="S93">
        <f>IF(ISNUMBER(SEARCH("Stress Relief", J93)), 1, 0)</f>
        <v>0</v>
      </c>
      <c r="T93">
        <f>IF(ISNUMBER(SEARCH("Competition", J93)), 1, 0)</f>
        <v>0</v>
      </c>
      <c r="U93">
        <f>IF(ISNUMBER(SEARCH("Exploration", J93)), 1, 0)</f>
        <v>0</v>
      </c>
      <c r="V93">
        <f>IF(ISNUMBER(SEARCH("Achievement", J93)), 1, 0)</f>
        <v>0</v>
      </c>
      <c r="W93">
        <f>IF(ISNUMBER(SEARCH("Social Interaction", J93)), 1, 0)</f>
        <v>1</v>
      </c>
    </row>
    <row r="94" spans="1:23" x14ac:dyDescent="0.3">
      <c r="A94">
        <v>21</v>
      </c>
      <c r="B94" t="s">
        <v>34</v>
      </c>
      <c r="C94" t="s">
        <v>10</v>
      </c>
      <c r="D94" t="s">
        <v>11</v>
      </c>
      <c r="E94" t="s">
        <v>12</v>
      </c>
      <c r="F94" t="s">
        <v>13</v>
      </c>
      <c r="G94" t="s">
        <v>58</v>
      </c>
      <c r="H94">
        <v>1.93</v>
      </c>
      <c r="I94" t="s">
        <v>14</v>
      </c>
      <c r="J94" t="s">
        <v>46</v>
      </c>
      <c r="K94">
        <v>77</v>
      </c>
      <c r="L94" t="s">
        <v>55</v>
      </c>
      <c r="M94">
        <f>IF(H94&gt;=3,1,0)</f>
        <v>0</v>
      </c>
      <c r="N94">
        <f>IF(B94="Male", 1, 0)</f>
        <v>0</v>
      </c>
      <c r="O94">
        <f>IF(OR(E94="Matric"), 0,
 IF(OR(E94="Intermediate", E94="High School", E94="Associate Degree"), 1,
 IF(OR(E94="Undergraduate", E94="Graduate", E94="Graduated", E94="Bachelor's", E94="Bachelor's Degree"), 2,
 IF(E94="Master's Degree", 3, ""))))</f>
        <v>2</v>
      </c>
      <c r="P94">
        <f>IF(F94="Student", 0, IF(F94="Business", 1, IF(F94="Freelancer", 2, IF(F94="Not Specified", 3, IF(F94="Engineer", 4, 5)))))</f>
        <v>0</v>
      </c>
      <c r="Q94">
        <f>IF(I94="Occasionally", 0, IF(I94="Frequently", 1, IF(I94="Daily", 2, "")))</f>
        <v>2</v>
      </c>
      <c r="R94">
        <f t="shared" si="2"/>
        <v>0</v>
      </c>
      <c r="S94">
        <f>IF(ISNUMBER(SEARCH("Stress Relief", J94)), 1, 0)</f>
        <v>0</v>
      </c>
      <c r="T94">
        <f>IF(ISNUMBER(SEARCH("Competition", J94)), 1, 0)</f>
        <v>0</v>
      </c>
      <c r="U94">
        <f>IF(ISNUMBER(SEARCH("Exploration", J94)), 1, 0)</f>
        <v>0</v>
      </c>
      <c r="V94">
        <f>IF(ISNUMBER(SEARCH("Achievement", J94)), 1, 0)</f>
        <v>0</v>
      </c>
      <c r="W94">
        <f>IF(ISNUMBER(SEARCH("Social Interaction", J94)), 1, 0)</f>
        <v>1</v>
      </c>
    </row>
    <row r="95" spans="1:23" x14ac:dyDescent="0.3">
      <c r="A95">
        <v>21</v>
      </c>
      <c r="B95" t="s">
        <v>9</v>
      </c>
      <c r="C95" t="s">
        <v>10</v>
      </c>
      <c r="D95" t="s">
        <v>11</v>
      </c>
      <c r="E95" t="s">
        <v>12</v>
      </c>
      <c r="F95" t="s">
        <v>13</v>
      </c>
      <c r="G95" t="s">
        <v>58</v>
      </c>
      <c r="H95">
        <v>1.93</v>
      </c>
      <c r="I95" t="s">
        <v>14</v>
      </c>
      <c r="J95" t="s">
        <v>46</v>
      </c>
      <c r="K95">
        <v>80</v>
      </c>
      <c r="L95" t="s">
        <v>55</v>
      </c>
      <c r="M95">
        <f>IF(H95&gt;=3,1,0)</f>
        <v>0</v>
      </c>
      <c r="N95">
        <f>IF(B95="Male", 1, 0)</f>
        <v>1</v>
      </c>
      <c r="O95">
        <f>IF(OR(E95="Matric"), 0,
 IF(OR(E95="Intermediate", E95="High School", E95="Associate Degree"), 1,
 IF(OR(E95="Undergraduate", E95="Graduate", E95="Graduated", E95="Bachelor's", E95="Bachelor's Degree"), 2,
 IF(E95="Master's Degree", 3, ""))))</f>
        <v>2</v>
      </c>
      <c r="P95">
        <f>IF(F95="Student", 0, IF(F95="Business", 1, IF(F95="Freelancer", 2, IF(F95="Not Specified", 3, IF(F95="Engineer", 4, 5)))))</f>
        <v>0</v>
      </c>
      <c r="Q95">
        <f>IF(I95="Occasionally", 0, IF(I95="Frequently", 1, IF(I95="Daily", 2, "")))</f>
        <v>2</v>
      </c>
      <c r="R95">
        <f t="shared" si="2"/>
        <v>0</v>
      </c>
      <c r="S95">
        <f>IF(ISNUMBER(SEARCH("Stress Relief", J95)), 1, 0)</f>
        <v>0</v>
      </c>
      <c r="T95">
        <f>IF(ISNUMBER(SEARCH("Competition", J95)), 1, 0)</f>
        <v>0</v>
      </c>
      <c r="U95">
        <f>IF(ISNUMBER(SEARCH("Exploration", J95)), 1, 0)</f>
        <v>0</v>
      </c>
      <c r="V95">
        <f>IF(ISNUMBER(SEARCH("Achievement", J95)), 1, 0)</f>
        <v>0</v>
      </c>
      <c r="W95">
        <f>IF(ISNUMBER(SEARCH("Social Interaction", J95)), 1, 0)</f>
        <v>1</v>
      </c>
    </row>
    <row r="96" spans="1:23" x14ac:dyDescent="0.3">
      <c r="A96">
        <v>21</v>
      </c>
      <c r="B96" t="s">
        <v>9</v>
      </c>
      <c r="C96" t="s">
        <v>10</v>
      </c>
      <c r="D96" t="s">
        <v>11</v>
      </c>
      <c r="E96" t="s">
        <v>12</v>
      </c>
      <c r="F96" t="s">
        <v>13</v>
      </c>
      <c r="G96" t="s">
        <v>58</v>
      </c>
      <c r="H96">
        <v>1.93</v>
      </c>
      <c r="I96" t="s">
        <v>14</v>
      </c>
      <c r="J96" t="s">
        <v>45</v>
      </c>
      <c r="K96">
        <v>33</v>
      </c>
      <c r="L96" t="s">
        <v>56</v>
      </c>
      <c r="M96">
        <f>IF(H96&gt;=3,1,0)</f>
        <v>0</v>
      </c>
      <c r="N96">
        <f>IF(B96="Male", 1, 0)</f>
        <v>1</v>
      </c>
      <c r="O96">
        <f>IF(OR(E96="Matric"), 0,
 IF(OR(E96="Intermediate", E96="High School", E96="Associate Degree"), 1,
 IF(OR(E96="Undergraduate", E96="Graduate", E96="Graduated", E96="Bachelor's", E96="Bachelor's Degree"), 2,
 IF(E96="Master's Degree", 3, ""))))</f>
        <v>2</v>
      </c>
      <c r="P96">
        <f>IF(F96="Student", 0, IF(F96="Business", 1, IF(F96="Freelancer", 2, IF(F96="Not Specified", 3, IF(F96="Engineer", 4, 5)))))</f>
        <v>0</v>
      </c>
      <c r="Q96">
        <f>IF(I96="Occasionally", 0, IF(I96="Frequently", 1, IF(I96="Daily", 2, "")))</f>
        <v>2</v>
      </c>
      <c r="R96">
        <f t="shared" si="2"/>
        <v>2</v>
      </c>
      <c r="S96">
        <f>IF(ISNUMBER(SEARCH("Stress Relief", J96)), 1, 0)</f>
        <v>0</v>
      </c>
      <c r="T96">
        <f>IF(ISNUMBER(SEARCH("Competition", J96)), 1, 0)</f>
        <v>1</v>
      </c>
      <c r="U96">
        <f>IF(ISNUMBER(SEARCH("Exploration", J96)), 1, 0)</f>
        <v>0</v>
      </c>
      <c r="V96">
        <f>IF(ISNUMBER(SEARCH("Achievement", J96)), 1, 0)</f>
        <v>0</v>
      </c>
      <c r="W96">
        <f>IF(ISNUMBER(SEARCH("Social Interaction", J96)), 1, 0)</f>
        <v>0</v>
      </c>
    </row>
    <row r="97" spans="1:23" x14ac:dyDescent="0.3">
      <c r="A97">
        <v>21</v>
      </c>
      <c r="B97" t="s">
        <v>9</v>
      </c>
      <c r="C97" t="s">
        <v>10</v>
      </c>
      <c r="D97" t="s">
        <v>11</v>
      </c>
      <c r="E97" t="s">
        <v>12</v>
      </c>
      <c r="F97" t="s">
        <v>13</v>
      </c>
      <c r="G97" t="s">
        <v>58</v>
      </c>
      <c r="H97">
        <v>1.93</v>
      </c>
      <c r="I97" t="s">
        <v>14</v>
      </c>
      <c r="J97" t="s">
        <v>43</v>
      </c>
      <c r="K97">
        <v>3</v>
      </c>
      <c r="L97" t="s">
        <v>55</v>
      </c>
      <c r="M97">
        <f>IF(H97&gt;=3,1,0)</f>
        <v>0</v>
      </c>
      <c r="N97">
        <f>IF(B97="Male", 1, 0)</f>
        <v>1</v>
      </c>
      <c r="O97">
        <f>IF(OR(E97="Matric"), 0,
 IF(OR(E97="Intermediate", E97="High School", E97="Associate Degree"), 1,
 IF(OR(E97="Undergraduate", E97="Graduate", E97="Graduated", E97="Bachelor's", E97="Bachelor's Degree"), 2,
 IF(E97="Master's Degree", 3, ""))))</f>
        <v>2</v>
      </c>
      <c r="P97">
        <f>IF(F97="Student", 0, IF(F97="Business", 1, IF(F97="Freelancer", 2, IF(F97="Not Specified", 3, IF(F97="Engineer", 4, 5)))))</f>
        <v>0</v>
      </c>
      <c r="Q97">
        <f>IF(I97="Occasionally", 0, IF(I97="Frequently", 1, IF(I97="Daily", 2, "")))</f>
        <v>2</v>
      </c>
      <c r="R97">
        <f t="shared" si="2"/>
        <v>0</v>
      </c>
      <c r="S97">
        <f>IF(ISNUMBER(SEARCH("Stress Relief", J97)), 1, 0)</f>
        <v>0</v>
      </c>
      <c r="T97">
        <f>IF(ISNUMBER(SEARCH("Competition", J97)), 1, 0)</f>
        <v>0</v>
      </c>
      <c r="U97">
        <f>IF(ISNUMBER(SEARCH("Exploration", J97)), 1, 0)</f>
        <v>1</v>
      </c>
      <c r="V97">
        <f>IF(ISNUMBER(SEARCH("Achievement", J97)), 1, 0)</f>
        <v>0</v>
      </c>
      <c r="W97">
        <f>IF(ISNUMBER(SEARCH("Social Interaction", J97)), 1, 0)</f>
        <v>0</v>
      </c>
    </row>
    <row r="98" spans="1:23" x14ac:dyDescent="0.3">
      <c r="A98">
        <v>21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  <c r="G98" t="s">
        <v>58</v>
      </c>
      <c r="H98">
        <v>1.93</v>
      </c>
      <c r="I98" t="s">
        <v>14</v>
      </c>
      <c r="J98" t="s">
        <v>48</v>
      </c>
      <c r="K98">
        <v>61</v>
      </c>
      <c r="L98" t="s">
        <v>54</v>
      </c>
      <c r="M98">
        <f>IF(H98&gt;=3,1,0)</f>
        <v>0</v>
      </c>
      <c r="N98">
        <f>IF(B98="Male", 1, 0)</f>
        <v>1</v>
      </c>
      <c r="O98">
        <f>IF(OR(E98="Matric"), 0,
 IF(OR(E98="Intermediate", E98="High School", E98="Associate Degree"), 1,
 IF(OR(E98="Undergraduate", E98="Graduate", E98="Graduated", E98="Bachelor's", E98="Bachelor's Degree"), 2,
 IF(E98="Master's Degree", 3, ""))))</f>
        <v>2</v>
      </c>
      <c r="P98">
        <f>IF(F98="Student", 0, IF(F98="Business", 1, IF(F98="Freelancer", 2, IF(F98="Not Specified", 3, IF(F98="Engineer", 4, 5)))))</f>
        <v>0</v>
      </c>
      <c r="Q98">
        <f>IF(I98="Occasionally", 0, IF(I98="Frequently", 1, IF(I98="Daily", 2, "")))</f>
        <v>2</v>
      </c>
      <c r="R98">
        <f t="shared" si="2"/>
        <v>1</v>
      </c>
      <c r="S98">
        <f>IF(ISNUMBER(SEARCH("Stress Relief", J98)), 1, 0)</f>
        <v>0</v>
      </c>
      <c r="T98">
        <f>IF(ISNUMBER(SEARCH("Competition", J98)), 1, 0)</f>
        <v>0</v>
      </c>
      <c r="U98">
        <f>IF(ISNUMBER(SEARCH("Exploration", J98)), 1, 0)</f>
        <v>0</v>
      </c>
      <c r="V98">
        <f>IF(ISNUMBER(SEARCH("Achievement", J98)), 1, 0)</f>
        <v>1</v>
      </c>
      <c r="W98">
        <f>IF(ISNUMBER(SEARCH("Social Interaction", J98)), 1, 0)</f>
        <v>0</v>
      </c>
    </row>
    <row r="99" spans="1:23" x14ac:dyDescent="0.3">
      <c r="A99">
        <v>18</v>
      </c>
      <c r="B99" t="s">
        <v>9</v>
      </c>
      <c r="C99" t="s">
        <v>10</v>
      </c>
      <c r="D99" t="s">
        <v>11</v>
      </c>
      <c r="E99" t="s">
        <v>12</v>
      </c>
      <c r="F99" t="s">
        <v>13</v>
      </c>
      <c r="G99" t="s">
        <v>58</v>
      </c>
      <c r="H99">
        <v>1.93</v>
      </c>
      <c r="I99" t="s">
        <v>14</v>
      </c>
      <c r="J99" t="s">
        <v>48</v>
      </c>
      <c r="K99">
        <v>1</v>
      </c>
      <c r="L99" t="s">
        <v>55</v>
      </c>
      <c r="M99">
        <f>IF(H99&gt;=3,1,0)</f>
        <v>0</v>
      </c>
      <c r="N99">
        <f>IF(B99="Male", 1, 0)</f>
        <v>1</v>
      </c>
      <c r="O99">
        <f>IF(OR(E99="Matric"), 0,
 IF(OR(E99="Intermediate", E99="High School", E99="Associate Degree"), 1,
 IF(OR(E99="Undergraduate", E99="Graduate", E99="Graduated", E99="Bachelor's", E99="Bachelor's Degree"), 2,
 IF(E99="Master's Degree", 3, ""))))</f>
        <v>2</v>
      </c>
      <c r="P99">
        <f>IF(F99="Student", 0, IF(F99="Business", 1, IF(F99="Freelancer", 2, IF(F99="Not Specified", 3, IF(F99="Engineer", 4, 5)))))</f>
        <v>0</v>
      </c>
      <c r="Q99">
        <f>IF(I99="Occasionally", 0, IF(I99="Frequently", 1, IF(I99="Daily", 2, "")))</f>
        <v>2</v>
      </c>
      <c r="R99">
        <f t="shared" si="2"/>
        <v>0</v>
      </c>
      <c r="S99">
        <f>IF(ISNUMBER(SEARCH("Stress Relief", J99)), 1, 0)</f>
        <v>0</v>
      </c>
      <c r="T99">
        <f>IF(ISNUMBER(SEARCH("Competition", J99)), 1, 0)</f>
        <v>0</v>
      </c>
      <c r="U99">
        <f>IF(ISNUMBER(SEARCH("Exploration", J99)), 1, 0)</f>
        <v>0</v>
      </c>
      <c r="V99">
        <f>IF(ISNUMBER(SEARCH("Achievement", J99)), 1, 0)</f>
        <v>1</v>
      </c>
      <c r="W99">
        <f>IF(ISNUMBER(SEARCH("Social Interaction", J99)), 1, 0)</f>
        <v>0</v>
      </c>
    </row>
    <row r="100" spans="1:23" x14ac:dyDescent="0.3">
      <c r="A100">
        <v>21</v>
      </c>
      <c r="B100" t="s">
        <v>34</v>
      </c>
      <c r="C100" t="s">
        <v>10</v>
      </c>
      <c r="D100" t="s">
        <v>11</v>
      </c>
      <c r="E100" t="s">
        <v>12</v>
      </c>
      <c r="F100" t="s">
        <v>13</v>
      </c>
      <c r="G100" t="s">
        <v>58</v>
      </c>
      <c r="H100">
        <v>1.93</v>
      </c>
      <c r="I100" t="s">
        <v>14</v>
      </c>
      <c r="J100" t="s">
        <v>48</v>
      </c>
      <c r="K100">
        <v>54</v>
      </c>
      <c r="L100" t="s">
        <v>55</v>
      </c>
      <c r="M100">
        <f>IF(H100&gt;=3,1,0)</f>
        <v>0</v>
      </c>
      <c r="N100">
        <f>IF(B100="Male", 1, 0)</f>
        <v>0</v>
      </c>
      <c r="O100">
        <f>IF(OR(E100="Matric"), 0,
 IF(OR(E100="Intermediate", E100="High School", E100="Associate Degree"), 1,
 IF(OR(E100="Undergraduate", E100="Graduate", E100="Graduated", E100="Bachelor's", E100="Bachelor's Degree"), 2,
 IF(E100="Master's Degree", 3, ""))))</f>
        <v>2</v>
      </c>
      <c r="P100">
        <f>IF(F100="Student", 0, IF(F100="Business", 1, IF(F100="Freelancer", 2, IF(F100="Not Specified", 3, IF(F100="Engineer", 4, 5)))))</f>
        <v>0</v>
      </c>
      <c r="Q100">
        <f>IF(I100="Occasionally", 0, IF(I100="Frequently", 1, IF(I100="Daily", 2, "")))</f>
        <v>2</v>
      </c>
      <c r="R100">
        <f t="shared" si="2"/>
        <v>0</v>
      </c>
      <c r="S100">
        <f>IF(ISNUMBER(SEARCH("Stress Relief", J100)), 1, 0)</f>
        <v>0</v>
      </c>
      <c r="T100">
        <f>IF(ISNUMBER(SEARCH("Competition", J100)), 1, 0)</f>
        <v>0</v>
      </c>
      <c r="U100">
        <f>IF(ISNUMBER(SEARCH("Exploration", J100)), 1, 0)</f>
        <v>0</v>
      </c>
      <c r="V100">
        <f>IF(ISNUMBER(SEARCH("Achievement", J100)), 1, 0)</f>
        <v>1</v>
      </c>
      <c r="W100">
        <f>IF(ISNUMBER(SEARCH("Social Interaction", J100)), 1, 0)</f>
        <v>0</v>
      </c>
    </row>
    <row r="101" spans="1:23" x14ac:dyDescent="0.3">
      <c r="A101">
        <v>21</v>
      </c>
      <c r="B101" t="s">
        <v>34</v>
      </c>
      <c r="C101" t="s">
        <v>10</v>
      </c>
      <c r="D101" t="s">
        <v>11</v>
      </c>
      <c r="E101" t="s">
        <v>12</v>
      </c>
      <c r="F101" t="s">
        <v>13</v>
      </c>
      <c r="G101" t="s">
        <v>58</v>
      </c>
      <c r="H101">
        <v>1.93</v>
      </c>
      <c r="I101" t="s">
        <v>14</v>
      </c>
      <c r="J101" t="s">
        <v>48</v>
      </c>
      <c r="K101">
        <v>65</v>
      </c>
      <c r="L101" t="s">
        <v>56</v>
      </c>
      <c r="M101">
        <f>IF(H101&gt;=3,1,0)</f>
        <v>0</v>
      </c>
      <c r="N101">
        <f>IF(B101="Male", 1, 0)</f>
        <v>0</v>
      </c>
      <c r="O101">
        <f>IF(OR(E101="Matric"), 0,
 IF(OR(E101="Intermediate", E101="High School", E101="Associate Degree"), 1,
 IF(OR(E101="Undergraduate", E101="Graduate", E101="Graduated", E101="Bachelor's", E101="Bachelor's Degree"), 2,
 IF(E101="Master's Degree", 3, ""))))</f>
        <v>2</v>
      </c>
      <c r="P101">
        <f>IF(F101="Student", 0, IF(F101="Business", 1, IF(F101="Freelancer", 2, IF(F101="Not Specified", 3, IF(F101="Engineer", 4, 5)))))</f>
        <v>0</v>
      </c>
      <c r="Q101">
        <f>IF(I101="Occasionally", 0, IF(I101="Frequently", 1, IF(I101="Daily", 2, "")))</f>
        <v>2</v>
      </c>
      <c r="R101">
        <f t="shared" si="2"/>
        <v>2</v>
      </c>
      <c r="S101">
        <f>IF(ISNUMBER(SEARCH("Stress Relief", J101)), 1, 0)</f>
        <v>0</v>
      </c>
      <c r="T101">
        <f>IF(ISNUMBER(SEARCH("Competition", J101)), 1, 0)</f>
        <v>0</v>
      </c>
      <c r="U101">
        <f>IF(ISNUMBER(SEARCH("Exploration", J101)), 1, 0)</f>
        <v>0</v>
      </c>
      <c r="V101">
        <f>IF(ISNUMBER(SEARCH("Achievement", J101)), 1, 0)</f>
        <v>1</v>
      </c>
      <c r="W101">
        <f>IF(ISNUMBER(SEARCH("Social Interaction", J101)), 1, 0)</f>
        <v>0</v>
      </c>
    </row>
    <row r="102" spans="1:23" x14ac:dyDescent="0.3">
      <c r="A102">
        <v>21</v>
      </c>
      <c r="B102" t="s">
        <v>9</v>
      </c>
      <c r="C102" t="s">
        <v>10</v>
      </c>
      <c r="D102" t="s">
        <v>11</v>
      </c>
      <c r="E102" t="s">
        <v>12</v>
      </c>
      <c r="F102" t="s">
        <v>67</v>
      </c>
      <c r="G102" t="s">
        <v>58</v>
      </c>
      <c r="H102">
        <v>1.93</v>
      </c>
      <c r="I102" t="s">
        <v>14</v>
      </c>
      <c r="J102" t="s">
        <v>44</v>
      </c>
      <c r="K102">
        <v>89</v>
      </c>
      <c r="L102" t="s">
        <v>54</v>
      </c>
      <c r="M102">
        <f>IF(H102&gt;=3,1,0)</f>
        <v>0</v>
      </c>
      <c r="N102">
        <f>IF(B102="Male", 1, 0)</f>
        <v>1</v>
      </c>
      <c r="O102">
        <f>IF(OR(E102="Matric"), 0,
 IF(OR(E102="Intermediate", E102="High School", E102="Associate Degree"), 1,
 IF(OR(E102="Undergraduate", E102="Graduate", E102="Graduated", E102="Bachelor's", E102="Bachelor's Degree"), 2,
 IF(E102="Master's Degree", 3, ""))))</f>
        <v>2</v>
      </c>
      <c r="P102">
        <f>IF(F102="Student", 0, IF(F102="Business", 1, IF(F102="Freelancer", 2, IF(F102="Not Specified", 3, IF(F102="Engineer", 4, 5)))))</f>
        <v>5</v>
      </c>
      <c r="Q102">
        <f>IF(I102="Occasionally", 0, IF(I102="Frequently", 1, IF(I102="Daily", 2, "")))</f>
        <v>2</v>
      </c>
      <c r="R102">
        <f t="shared" si="2"/>
        <v>1</v>
      </c>
      <c r="S102">
        <f>IF(ISNUMBER(SEARCH("Stress Relief", J102)), 1, 0)</f>
        <v>1</v>
      </c>
      <c r="T102">
        <f>IF(ISNUMBER(SEARCH("Competition", J102)), 1, 0)</f>
        <v>0</v>
      </c>
      <c r="U102">
        <f>IF(ISNUMBER(SEARCH("Exploration", J102)), 1, 0)</f>
        <v>0</v>
      </c>
      <c r="V102">
        <f>IF(ISNUMBER(SEARCH("Achievement", J102)), 1, 0)</f>
        <v>0</v>
      </c>
      <c r="W102">
        <f>IF(ISNUMBER(SEARCH("Social Interaction", J102)), 1, 0)</f>
        <v>0</v>
      </c>
    </row>
    <row r="103" spans="1:23" x14ac:dyDescent="0.3">
      <c r="A103">
        <v>21</v>
      </c>
      <c r="B103" t="s">
        <v>34</v>
      </c>
      <c r="C103" t="s">
        <v>10</v>
      </c>
      <c r="D103" t="s">
        <v>11</v>
      </c>
      <c r="E103" t="s">
        <v>12</v>
      </c>
      <c r="F103" t="s">
        <v>13</v>
      </c>
      <c r="G103" t="s">
        <v>58</v>
      </c>
      <c r="H103">
        <v>1.93</v>
      </c>
      <c r="I103" t="s">
        <v>14</v>
      </c>
      <c r="J103" t="s">
        <v>46</v>
      </c>
      <c r="K103">
        <v>53</v>
      </c>
      <c r="L103" t="s">
        <v>56</v>
      </c>
      <c r="M103">
        <f>IF(H103&gt;=3,1,0)</f>
        <v>0</v>
      </c>
      <c r="N103">
        <f>IF(B103="Male", 1, 0)</f>
        <v>0</v>
      </c>
      <c r="O103">
        <f>IF(OR(E103="Matric"), 0,
 IF(OR(E103="Intermediate", E103="High School", E103="Associate Degree"), 1,
 IF(OR(E103="Undergraduate", E103="Graduate", E103="Graduated", E103="Bachelor's", E103="Bachelor's Degree"), 2,
 IF(E103="Master's Degree", 3, ""))))</f>
        <v>2</v>
      </c>
      <c r="P103">
        <f>IF(F103="Student", 0, IF(F103="Business", 1, IF(F103="Freelancer", 2, IF(F103="Not Specified", 3, IF(F103="Engineer", 4, 5)))))</f>
        <v>0</v>
      </c>
      <c r="Q103">
        <f>IF(I103="Occasionally", 0, IF(I103="Frequently", 1, IF(I103="Daily", 2, "")))</f>
        <v>2</v>
      </c>
      <c r="R103">
        <f t="shared" si="2"/>
        <v>2</v>
      </c>
      <c r="S103">
        <f>IF(ISNUMBER(SEARCH("Stress Relief", J103)), 1, 0)</f>
        <v>0</v>
      </c>
      <c r="T103">
        <f>IF(ISNUMBER(SEARCH("Competition", J103)), 1, 0)</f>
        <v>0</v>
      </c>
      <c r="U103">
        <f>IF(ISNUMBER(SEARCH("Exploration", J103)), 1, 0)</f>
        <v>0</v>
      </c>
      <c r="V103">
        <f>IF(ISNUMBER(SEARCH("Achievement", J103)), 1, 0)</f>
        <v>0</v>
      </c>
      <c r="W103">
        <f>IF(ISNUMBER(SEARCH("Social Interaction", J103)), 1, 0)</f>
        <v>1</v>
      </c>
    </row>
    <row r="104" spans="1:23" x14ac:dyDescent="0.3">
      <c r="A104">
        <v>22</v>
      </c>
      <c r="B104" t="s">
        <v>9</v>
      </c>
      <c r="C104" t="s">
        <v>49</v>
      </c>
      <c r="D104" t="s">
        <v>11</v>
      </c>
      <c r="E104" t="s">
        <v>12</v>
      </c>
      <c r="F104" t="s">
        <v>63</v>
      </c>
      <c r="G104" t="s">
        <v>58</v>
      </c>
      <c r="H104">
        <v>3</v>
      </c>
      <c r="I104" t="s">
        <v>14</v>
      </c>
      <c r="J104" t="s">
        <v>43</v>
      </c>
      <c r="K104">
        <v>54</v>
      </c>
      <c r="L104" t="s">
        <v>55</v>
      </c>
      <c r="M104">
        <f>IF(H104&gt;=3,1,0)</f>
        <v>1</v>
      </c>
      <c r="N104">
        <f>IF(B104="Male", 1, 0)</f>
        <v>1</v>
      </c>
      <c r="O104">
        <f>IF(OR(E104="Matric"), 0,
 IF(OR(E104="Intermediate", E104="High School", E104="Associate Degree"), 1,
 IF(OR(E104="Undergraduate", E104="Graduate", E104="Graduated", E104="Bachelor's", E104="Bachelor's Degree"), 2,
 IF(E104="Master's Degree", 3, ""))))</f>
        <v>2</v>
      </c>
      <c r="P104">
        <f>IF(F104="Student", 0, IF(F104="Business", 1, IF(F104="Freelancer", 2, IF(F104="Not Specified", 3, IF(F104="Engineer", 4, 5)))))</f>
        <v>5</v>
      </c>
      <c r="Q104">
        <f>IF(I104="Occasionally", 0, IF(I104="Frequently", 1, IF(I104="Daily", 2, "")))</f>
        <v>2</v>
      </c>
      <c r="R104">
        <f t="shared" si="2"/>
        <v>0</v>
      </c>
      <c r="S104">
        <f>IF(ISNUMBER(SEARCH("Stress Relief", J104)), 1, 0)</f>
        <v>0</v>
      </c>
      <c r="T104">
        <f>IF(ISNUMBER(SEARCH("Competition", J104)), 1, 0)</f>
        <v>0</v>
      </c>
      <c r="U104">
        <f>IF(ISNUMBER(SEARCH("Exploration", J104)), 1, 0)</f>
        <v>1</v>
      </c>
      <c r="V104">
        <f>IF(ISNUMBER(SEARCH("Achievement", J104)), 1, 0)</f>
        <v>0</v>
      </c>
      <c r="W104">
        <f>IF(ISNUMBER(SEARCH("Social Interaction", J104)), 1, 0)</f>
        <v>0</v>
      </c>
    </row>
    <row r="105" spans="1:23" x14ac:dyDescent="0.3">
      <c r="A105">
        <v>22</v>
      </c>
      <c r="B105" t="s">
        <v>34</v>
      </c>
      <c r="C105" t="s">
        <v>31</v>
      </c>
      <c r="D105" t="s">
        <v>11</v>
      </c>
      <c r="E105" t="s">
        <v>12</v>
      </c>
      <c r="F105" t="s">
        <v>39</v>
      </c>
      <c r="G105" t="s">
        <v>58</v>
      </c>
      <c r="H105">
        <v>1.93</v>
      </c>
      <c r="I105" t="s">
        <v>14</v>
      </c>
      <c r="J105" t="s">
        <v>46</v>
      </c>
      <c r="K105">
        <v>38</v>
      </c>
      <c r="L105" t="s">
        <v>54</v>
      </c>
      <c r="M105">
        <f>IF(H105&gt;=3,1,0)</f>
        <v>0</v>
      </c>
      <c r="N105">
        <f>IF(B105="Male", 1, 0)</f>
        <v>0</v>
      </c>
      <c r="O105">
        <f>IF(OR(E105="Matric"), 0,
 IF(OR(E105="Intermediate", E105="High School", E105="Associate Degree"), 1,
 IF(OR(E105="Undergraduate", E105="Graduate", E105="Graduated", E105="Bachelor's", E105="Bachelor's Degree"), 2,
 IF(E105="Master's Degree", 3, ""))))</f>
        <v>2</v>
      </c>
      <c r="P105">
        <f>IF(F105="Student", 0, IF(F105="Business", 1, IF(F105="Freelancer", 2, IF(F105="Not Specified", 3, IF(F105="Engineer", 4, 5)))))</f>
        <v>5</v>
      </c>
      <c r="Q105">
        <f>IF(I105="Occasionally", 0, IF(I105="Frequently", 1, IF(I105="Daily", 2, "")))</f>
        <v>2</v>
      </c>
      <c r="R105">
        <f t="shared" si="2"/>
        <v>1</v>
      </c>
      <c r="S105">
        <f>IF(ISNUMBER(SEARCH("Stress Relief", J105)), 1, 0)</f>
        <v>0</v>
      </c>
      <c r="T105">
        <f>IF(ISNUMBER(SEARCH("Competition", J105)), 1, 0)</f>
        <v>0</v>
      </c>
      <c r="U105">
        <f>IF(ISNUMBER(SEARCH("Exploration", J105)), 1, 0)</f>
        <v>0</v>
      </c>
      <c r="V105">
        <f>IF(ISNUMBER(SEARCH("Achievement", J105)), 1, 0)</f>
        <v>0</v>
      </c>
      <c r="W105">
        <f>IF(ISNUMBER(SEARCH("Social Interaction", J105)), 1, 0)</f>
        <v>1</v>
      </c>
    </row>
    <row r="106" spans="1:23" x14ac:dyDescent="0.3">
      <c r="A106">
        <v>20</v>
      </c>
      <c r="B106" t="s">
        <v>34</v>
      </c>
      <c r="C106" t="s">
        <v>31</v>
      </c>
      <c r="D106" t="s">
        <v>50</v>
      </c>
      <c r="E106" t="s">
        <v>12</v>
      </c>
      <c r="F106" t="s">
        <v>57</v>
      </c>
      <c r="G106" t="s">
        <v>58</v>
      </c>
      <c r="H106">
        <v>1.93</v>
      </c>
      <c r="I106" t="s">
        <v>14</v>
      </c>
      <c r="J106" t="s">
        <v>48</v>
      </c>
      <c r="K106">
        <v>22</v>
      </c>
      <c r="L106" t="s">
        <v>55</v>
      </c>
      <c r="M106">
        <f>IF(H106&gt;=3,1,0)</f>
        <v>0</v>
      </c>
      <c r="N106">
        <f>IF(B106="Male", 1, 0)</f>
        <v>0</v>
      </c>
      <c r="O106">
        <f>IF(OR(E106="Matric"), 0,
 IF(OR(E106="Intermediate", E106="High School", E106="Associate Degree"), 1,
 IF(OR(E106="Undergraduate", E106="Graduate", E106="Graduated", E106="Bachelor's", E106="Bachelor's Degree"), 2,
 IF(E106="Master's Degree", 3, ""))))</f>
        <v>2</v>
      </c>
      <c r="P106">
        <f>IF(F106="Student", 0, IF(F106="Business", 1, IF(F106="Freelancer", 2, IF(F106="Not Specified", 3, IF(F106="Engineer", 4, 5)))))</f>
        <v>3</v>
      </c>
      <c r="Q106">
        <f>IF(I106="Occasionally", 0, IF(I106="Frequently", 1, IF(I106="Daily", 2, "")))</f>
        <v>2</v>
      </c>
      <c r="R106">
        <f t="shared" si="2"/>
        <v>0</v>
      </c>
      <c r="S106">
        <f>IF(ISNUMBER(SEARCH("Stress Relief", J106)), 1, 0)</f>
        <v>0</v>
      </c>
      <c r="T106">
        <f>IF(ISNUMBER(SEARCH("Competition", J106)), 1, 0)</f>
        <v>0</v>
      </c>
      <c r="U106">
        <f>IF(ISNUMBER(SEARCH("Exploration", J106)), 1, 0)</f>
        <v>0</v>
      </c>
      <c r="V106">
        <f>IF(ISNUMBER(SEARCH("Achievement", J106)), 1, 0)</f>
        <v>1</v>
      </c>
      <c r="W106">
        <f>IF(ISNUMBER(SEARCH("Social Interaction", J106)), 1, 0)</f>
        <v>0</v>
      </c>
    </row>
    <row r="107" spans="1:23" x14ac:dyDescent="0.3">
      <c r="A107">
        <v>21</v>
      </c>
      <c r="B107" t="s">
        <v>9</v>
      </c>
      <c r="C107" t="s">
        <v>31</v>
      </c>
      <c r="D107" t="s">
        <v>11</v>
      </c>
      <c r="E107" t="s">
        <v>12</v>
      </c>
      <c r="F107" t="s">
        <v>13</v>
      </c>
      <c r="G107" t="s">
        <v>58</v>
      </c>
      <c r="H107">
        <v>1.93</v>
      </c>
      <c r="I107" t="s">
        <v>14</v>
      </c>
      <c r="J107" t="s">
        <v>48</v>
      </c>
      <c r="K107">
        <v>73</v>
      </c>
      <c r="L107" t="s">
        <v>55</v>
      </c>
      <c r="M107">
        <f>IF(H107&gt;=3,1,0)</f>
        <v>0</v>
      </c>
      <c r="N107">
        <f>IF(B107="Male", 1, 0)</f>
        <v>1</v>
      </c>
      <c r="O107">
        <f>IF(OR(E107="Matric"), 0,
 IF(OR(E107="Intermediate", E107="High School", E107="Associate Degree"), 1,
 IF(OR(E107="Undergraduate", E107="Graduate", E107="Graduated", E107="Bachelor's", E107="Bachelor's Degree"), 2,
 IF(E107="Master's Degree", 3, ""))))</f>
        <v>2</v>
      </c>
      <c r="P107">
        <f>IF(F107="Student", 0, IF(F107="Business", 1, IF(F107="Freelancer", 2, IF(F107="Not Specified", 3, IF(F107="Engineer", 4, 5)))))</f>
        <v>0</v>
      </c>
      <c r="Q107">
        <f>IF(I107="Occasionally", 0, IF(I107="Frequently", 1, IF(I107="Daily", 2, "")))</f>
        <v>2</v>
      </c>
      <c r="R107">
        <f t="shared" si="2"/>
        <v>0</v>
      </c>
      <c r="S107">
        <f>IF(ISNUMBER(SEARCH("Stress Relief", J107)), 1, 0)</f>
        <v>0</v>
      </c>
      <c r="T107">
        <f>IF(ISNUMBER(SEARCH("Competition", J107)), 1, 0)</f>
        <v>0</v>
      </c>
      <c r="U107">
        <f>IF(ISNUMBER(SEARCH("Exploration", J107)), 1, 0)</f>
        <v>0</v>
      </c>
      <c r="V107">
        <f>IF(ISNUMBER(SEARCH("Achievement", J107)), 1, 0)</f>
        <v>1</v>
      </c>
      <c r="W107">
        <f>IF(ISNUMBER(SEARCH("Social Interaction", J107)), 1, 0)</f>
        <v>0</v>
      </c>
    </row>
    <row r="108" spans="1:23" x14ac:dyDescent="0.3">
      <c r="A108">
        <v>19</v>
      </c>
      <c r="B108" t="s">
        <v>9</v>
      </c>
      <c r="C108" t="s">
        <v>31</v>
      </c>
      <c r="D108" t="s">
        <v>11</v>
      </c>
      <c r="E108" t="s">
        <v>17</v>
      </c>
      <c r="F108" t="s">
        <v>39</v>
      </c>
      <c r="G108" t="s">
        <v>58</v>
      </c>
      <c r="H108">
        <v>1</v>
      </c>
      <c r="I108" t="s">
        <v>14</v>
      </c>
      <c r="J108" t="s">
        <v>48</v>
      </c>
      <c r="K108">
        <v>56</v>
      </c>
      <c r="L108" t="s">
        <v>55</v>
      </c>
      <c r="M108">
        <f>IF(H108&gt;=3,1,0)</f>
        <v>0</v>
      </c>
      <c r="N108">
        <f>IF(B108="Male", 1, 0)</f>
        <v>1</v>
      </c>
      <c r="O108">
        <f>IF(OR(E108="Matric"), 0,
 IF(OR(E108="Intermediate", E108="High School", E108="Associate Degree"), 1,
 IF(OR(E108="Undergraduate", E108="Graduate", E108="Graduated", E108="Bachelor's", E108="Bachelor's Degree"), 2,
 IF(E108="Master's Degree", 3, ""))))</f>
        <v>1</v>
      </c>
      <c r="P108">
        <f>IF(F108="Student", 0, IF(F108="Business", 1, IF(F108="Freelancer", 2, IF(F108="Not Specified", 3, IF(F108="Engineer", 4, 5)))))</f>
        <v>5</v>
      </c>
      <c r="Q108">
        <f>IF(I108="Occasionally", 0, IF(I108="Frequently", 1, IF(I108="Daily", 2, "")))</f>
        <v>2</v>
      </c>
      <c r="R108">
        <f t="shared" si="2"/>
        <v>0</v>
      </c>
      <c r="S108">
        <f>IF(ISNUMBER(SEARCH("Stress Relief", J108)), 1, 0)</f>
        <v>0</v>
      </c>
      <c r="T108">
        <f>IF(ISNUMBER(SEARCH("Competition", J108)), 1, 0)</f>
        <v>0</v>
      </c>
      <c r="U108">
        <f>IF(ISNUMBER(SEARCH("Exploration", J108)), 1, 0)</f>
        <v>0</v>
      </c>
      <c r="V108">
        <f>IF(ISNUMBER(SEARCH("Achievement", J108)), 1, 0)</f>
        <v>1</v>
      </c>
      <c r="W108">
        <f>IF(ISNUMBER(SEARCH("Social Interaction", J108)), 1, 0)</f>
        <v>0</v>
      </c>
    </row>
    <row r="109" spans="1:23" x14ac:dyDescent="0.3">
      <c r="A109">
        <v>19</v>
      </c>
      <c r="B109" t="s">
        <v>9</v>
      </c>
      <c r="C109" t="s">
        <v>31</v>
      </c>
      <c r="D109" t="s">
        <v>11</v>
      </c>
      <c r="E109" t="s">
        <v>12</v>
      </c>
      <c r="F109" t="s">
        <v>57</v>
      </c>
      <c r="G109" t="s">
        <v>58</v>
      </c>
      <c r="H109">
        <v>1.93</v>
      </c>
      <c r="I109" t="s">
        <v>14</v>
      </c>
      <c r="J109" t="s">
        <v>48</v>
      </c>
      <c r="K109">
        <v>45</v>
      </c>
      <c r="L109" t="s">
        <v>56</v>
      </c>
      <c r="M109">
        <f>IF(H109&gt;=3,1,0)</f>
        <v>0</v>
      </c>
      <c r="N109">
        <f>IF(B109="Male", 1, 0)</f>
        <v>1</v>
      </c>
      <c r="O109">
        <f>IF(OR(E109="Matric"), 0,
 IF(OR(E109="Intermediate", E109="High School", E109="Associate Degree"), 1,
 IF(OR(E109="Undergraduate", E109="Graduate", E109="Graduated", E109="Bachelor's", E109="Bachelor's Degree"), 2,
 IF(E109="Master's Degree", 3, ""))))</f>
        <v>2</v>
      </c>
      <c r="P109">
        <f>IF(F109="Student", 0, IF(F109="Business", 1, IF(F109="Freelancer", 2, IF(F109="Not Specified", 3, IF(F109="Engineer", 4, 5)))))</f>
        <v>3</v>
      </c>
      <c r="Q109">
        <f>IF(I109="Occasionally", 0, IF(I109="Frequently", 1, IF(I109="Daily", 2, "")))</f>
        <v>2</v>
      </c>
      <c r="R109">
        <f t="shared" si="2"/>
        <v>2</v>
      </c>
      <c r="S109">
        <f>IF(ISNUMBER(SEARCH("Stress Relief", J109)), 1, 0)</f>
        <v>0</v>
      </c>
      <c r="T109">
        <f>IF(ISNUMBER(SEARCH("Competition", J109)), 1, 0)</f>
        <v>0</v>
      </c>
      <c r="U109">
        <f>IF(ISNUMBER(SEARCH("Exploration", J109)), 1, 0)</f>
        <v>0</v>
      </c>
      <c r="V109">
        <f>IF(ISNUMBER(SEARCH("Achievement", J109)), 1, 0)</f>
        <v>1</v>
      </c>
      <c r="W109">
        <f>IF(ISNUMBER(SEARCH("Social Interaction", J109)), 1, 0)</f>
        <v>0</v>
      </c>
    </row>
    <row r="110" spans="1:23" x14ac:dyDescent="0.3">
      <c r="A110">
        <v>20</v>
      </c>
      <c r="B110" t="s">
        <v>9</v>
      </c>
      <c r="C110" t="s">
        <v>31</v>
      </c>
      <c r="D110" t="s">
        <v>32</v>
      </c>
      <c r="E110" t="s">
        <v>12</v>
      </c>
      <c r="F110" t="s">
        <v>13</v>
      </c>
      <c r="G110" t="s">
        <v>58</v>
      </c>
      <c r="H110">
        <v>1</v>
      </c>
      <c r="I110" t="s">
        <v>14</v>
      </c>
      <c r="J110" t="s">
        <v>45</v>
      </c>
      <c r="K110">
        <v>75</v>
      </c>
      <c r="L110" t="s">
        <v>54</v>
      </c>
      <c r="M110">
        <f>IF(H110&gt;=3,1,0)</f>
        <v>0</v>
      </c>
      <c r="N110">
        <f>IF(B110="Male", 1, 0)</f>
        <v>1</v>
      </c>
      <c r="O110">
        <f>IF(OR(E110="Matric"), 0,
 IF(OR(E110="Intermediate", E110="High School", E110="Associate Degree"), 1,
 IF(OR(E110="Undergraduate", E110="Graduate", E110="Graduated", E110="Bachelor's", E110="Bachelor's Degree"), 2,
 IF(E110="Master's Degree", 3, ""))))</f>
        <v>2</v>
      </c>
      <c r="P110">
        <f>IF(F110="Student", 0, IF(F110="Business", 1, IF(F110="Freelancer", 2, IF(F110="Not Specified", 3, IF(F110="Engineer", 4, 5)))))</f>
        <v>0</v>
      </c>
      <c r="Q110">
        <f>IF(I110="Occasionally", 0, IF(I110="Frequently", 1, IF(I110="Daily", 2, "")))</f>
        <v>2</v>
      </c>
      <c r="R110">
        <f t="shared" si="2"/>
        <v>1</v>
      </c>
      <c r="S110">
        <f>IF(ISNUMBER(SEARCH("Stress Relief", J110)), 1, 0)</f>
        <v>0</v>
      </c>
      <c r="T110">
        <f>IF(ISNUMBER(SEARCH("Competition", J110)), 1, 0)</f>
        <v>1</v>
      </c>
      <c r="U110">
        <f>IF(ISNUMBER(SEARCH("Exploration", J110)), 1, 0)</f>
        <v>0</v>
      </c>
      <c r="V110">
        <f>IF(ISNUMBER(SEARCH("Achievement", J110)), 1, 0)</f>
        <v>0</v>
      </c>
      <c r="W110">
        <f>IF(ISNUMBER(SEARCH("Social Interaction", J110)), 1, 0)</f>
        <v>0</v>
      </c>
    </row>
    <row r="111" spans="1:23" x14ac:dyDescent="0.3">
      <c r="A111">
        <v>20</v>
      </c>
      <c r="B111" t="s">
        <v>9</v>
      </c>
      <c r="C111" t="s">
        <v>31</v>
      </c>
      <c r="D111" t="s">
        <v>51</v>
      </c>
      <c r="E111" t="s">
        <v>12</v>
      </c>
      <c r="F111" t="s">
        <v>13</v>
      </c>
      <c r="G111" t="s">
        <v>58</v>
      </c>
      <c r="H111">
        <v>1.93</v>
      </c>
      <c r="I111" t="s">
        <v>14</v>
      </c>
      <c r="J111" t="s">
        <v>45</v>
      </c>
      <c r="K111">
        <v>2</v>
      </c>
      <c r="L111" t="s">
        <v>55</v>
      </c>
      <c r="M111">
        <f>IF(H111&gt;=3,1,0)</f>
        <v>0</v>
      </c>
      <c r="N111">
        <f>IF(B111="Male", 1, 0)</f>
        <v>1</v>
      </c>
      <c r="O111">
        <f>IF(OR(E111="Matric"), 0,
 IF(OR(E111="Intermediate", E111="High School", E111="Associate Degree"), 1,
 IF(OR(E111="Undergraduate", E111="Graduate", E111="Graduated", E111="Bachelor's", E111="Bachelor's Degree"), 2,
 IF(E111="Master's Degree", 3, ""))))</f>
        <v>2</v>
      </c>
      <c r="P111">
        <f>IF(F111="Student", 0, IF(F111="Business", 1, IF(F111="Freelancer", 2, IF(F111="Not Specified", 3, IF(F111="Engineer", 4, 5)))))</f>
        <v>0</v>
      </c>
      <c r="Q111">
        <f>IF(I111="Occasionally", 0, IF(I111="Frequently", 1, IF(I111="Daily", 2, "")))</f>
        <v>2</v>
      </c>
      <c r="R111">
        <f t="shared" si="2"/>
        <v>0</v>
      </c>
      <c r="S111">
        <f>IF(ISNUMBER(SEARCH("Stress Relief", J111)), 1, 0)</f>
        <v>0</v>
      </c>
      <c r="T111">
        <f>IF(ISNUMBER(SEARCH("Competition", J111)), 1, 0)</f>
        <v>1</v>
      </c>
      <c r="U111">
        <f>IF(ISNUMBER(SEARCH("Exploration", J111)), 1, 0)</f>
        <v>0</v>
      </c>
      <c r="V111">
        <f>IF(ISNUMBER(SEARCH("Achievement", J111)), 1, 0)</f>
        <v>0</v>
      </c>
      <c r="W111">
        <f>IF(ISNUMBER(SEARCH("Social Interaction", J111)), 1, 0)</f>
        <v>0</v>
      </c>
    </row>
    <row r="112" spans="1:23" x14ac:dyDescent="0.3">
      <c r="A112">
        <v>20</v>
      </c>
      <c r="B112" t="s">
        <v>34</v>
      </c>
      <c r="C112" t="s">
        <v>31</v>
      </c>
      <c r="D112" t="s">
        <v>11</v>
      </c>
      <c r="E112" t="s">
        <v>12</v>
      </c>
      <c r="F112" t="s">
        <v>57</v>
      </c>
      <c r="G112" t="s">
        <v>58</v>
      </c>
      <c r="H112">
        <v>1.93</v>
      </c>
      <c r="I112" t="s">
        <v>14</v>
      </c>
      <c r="J112" t="s">
        <v>45</v>
      </c>
      <c r="K112">
        <v>10</v>
      </c>
      <c r="L112" t="s">
        <v>55</v>
      </c>
      <c r="M112">
        <f>IF(H112&gt;=3,1,0)</f>
        <v>0</v>
      </c>
      <c r="N112">
        <f>IF(B112="Male", 1, 0)</f>
        <v>0</v>
      </c>
      <c r="O112">
        <f>IF(OR(E112="Matric"), 0,
 IF(OR(E112="Intermediate", E112="High School", E112="Associate Degree"), 1,
 IF(OR(E112="Undergraduate", E112="Graduate", E112="Graduated", E112="Bachelor's", E112="Bachelor's Degree"), 2,
 IF(E112="Master's Degree", 3, ""))))</f>
        <v>2</v>
      </c>
      <c r="P112">
        <f>IF(F112="Student", 0, IF(F112="Business", 1, IF(F112="Freelancer", 2, IF(F112="Not Specified", 3, IF(F112="Engineer", 4, 5)))))</f>
        <v>3</v>
      </c>
      <c r="Q112">
        <f>IF(I112="Occasionally", 0, IF(I112="Frequently", 1, IF(I112="Daily", 2, "")))</f>
        <v>2</v>
      </c>
      <c r="R112">
        <f t="shared" si="2"/>
        <v>0</v>
      </c>
      <c r="S112">
        <f>IF(ISNUMBER(SEARCH("Stress Relief", J112)), 1, 0)</f>
        <v>0</v>
      </c>
      <c r="T112">
        <f>IF(ISNUMBER(SEARCH("Competition", J112)), 1, 0)</f>
        <v>1</v>
      </c>
      <c r="U112">
        <f>IF(ISNUMBER(SEARCH("Exploration", J112)), 1, 0)</f>
        <v>0</v>
      </c>
      <c r="V112">
        <f>IF(ISNUMBER(SEARCH("Achievement", J112)), 1, 0)</f>
        <v>0</v>
      </c>
      <c r="W112">
        <f>IF(ISNUMBER(SEARCH("Social Interaction", J112)), 1, 0)</f>
        <v>0</v>
      </c>
    </row>
    <row r="113" spans="1:23" x14ac:dyDescent="0.3">
      <c r="A113">
        <v>28</v>
      </c>
      <c r="B113" t="s">
        <v>9</v>
      </c>
      <c r="C113" t="s">
        <v>31</v>
      </c>
      <c r="D113" t="s">
        <v>11</v>
      </c>
      <c r="E113" t="s">
        <v>12</v>
      </c>
      <c r="F113" t="s">
        <v>68</v>
      </c>
      <c r="G113" t="s">
        <v>58</v>
      </c>
      <c r="H113">
        <v>3</v>
      </c>
      <c r="I113" t="s">
        <v>14</v>
      </c>
      <c r="J113" t="s">
        <v>45</v>
      </c>
      <c r="K113">
        <v>5</v>
      </c>
      <c r="L113" t="s">
        <v>56</v>
      </c>
      <c r="M113">
        <f>IF(H113&gt;=3,1,0)</f>
        <v>1</v>
      </c>
      <c r="N113">
        <f>IF(B113="Male", 1, 0)</f>
        <v>1</v>
      </c>
      <c r="O113">
        <f>IF(OR(E113="Matric"), 0,
 IF(OR(E113="Intermediate", E113="High School", E113="Associate Degree"), 1,
 IF(OR(E113="Undergraduate", E113="Graduate", E113="Graduated", E113="Bachelor's", E113="Bachelor's Degree"), 2,
 IF(E113="Master's Degree", 3, ""))))</f>
        <v>2</v>
      </c>
      <c r="P113">
        <f>IF(F113="Student", 0, IF(F113="Business", 1, IF(F113="Freelancer", 2, IF(F113="Not Specified", 3, IF(F113="Engineer", 4, 5)))))</f>
        <v>5</v>
      </c>
      <c r="Q113">
        <f>IF(I113="Occasionally", 0, IF(I113="Frequently", 1, IF(I113="Daily", 2, "")))</f>
        <v>2</v>
      </c>
      <c r="R113">
        <f t="shared" si="2"/>
        <v>2</v>
      </c>
      <c r="S113">
        <f>IF(ISNUMBER(SEARCH("Stress Relief", J113)), 1, 0)</f>
        <v>0</v>
      </c>
      <c r="T113">
        <f>IF(ISNUMBER(SEARCH("Competition", J113)), 1, 0)</f>
        <v>1</v>
      </c>
      <c r="U113">
        <f>IF(ISNUMBER(SEARCH("Exploration", J113)), 1, 0)</f>
        <v>0</v>
      </c>
      <c r="V113">
        <f>IF(ISNUMBER(SEARCH("Achievement", J113)), 1, 0)</f>
        <v>0</v>
      </c>
      <c r="W113">
        <f>IF(ISNUMBER(SEARCH("Social Interaction", J113)), 1, 0)</f>
        <v>0</v>
      </c>
    </row>
    <row r="114" spans="1:23" x14ac:dyDescent="0.3">
      <c r="A114">
        <v>20</v>
      </c>
      <c r="B114" t="s">
        <v>9</v>
      </c>
      <c r="C114" t="s">
        <v>49</v>
      </c>
      <c r="D114" t="s">
        <v>11</v>
      </c>
      <c r="E114" t="s">
        <v>12</v>
      </c>
      <c r="F114" t="s">
        <v>57</v>
      </c>
      <c r="G114" t="s">
        <v>58</v>
      </c>
      <c r="H114">
        <v>5</v>
      </c>
      <c r="I114" t="s">
        <v>14</v>
      </c>
      <c r="J114" t="s">
        <v>45</v>
      </c>
      <c r="K114">
        <v>88</v>
      </c>
      <c r="L114" t="s">
        <v>54</v>
      </c>
      <c r="M114">
        <f>IF(H114&gt;=3,1,0)</f>
        <v>1</v>
      </c>
      <c r="N114">
        <f>IF(B114="Male", 1, 0)</f>
        <v>1</v>
      </c>
      <c r="O114">
        <f>IF(OR(E114="Matric"), 0,
 IF(OR(E114="Intermediate", E114="High School", E114="Associate Degree"), 1,
 IF(OR(E114="Undergraduate", E114="Graduate", E114="Graduated", E114="Bachelor's", E114="Bachelor's Degree"), 2,
 IF(E114="Master's Degree", 3, ""))))</f>
        <v>2</v>
      </c>
      <c r="P114">
        <f>IF(F114="Student", 0, IF(F114="Business", 1, IF(F114="Freelancer", 2, IF(F114="Not Specified", 3, IF(F114="Engineer", 4, 5)))))</f>
        <v>3</v>
      </c>
      <c r="Q114">
        <f>IF(I114="Occasionally", 0, IF(I114="Frequently", 1, IF(I114="Daily", 2, "")))</f>
        <v>2</v>
      </c>
      <c r="R114">
        <f t="shared" si="2"/>
        <v>1</v>
      </c>
      <c r="S114">
        <f>IF(ISNUMBER(SEARCH("Stress Relief", J114)), 1, 0)</f>
        <v>0</v>
      </c>
      <c r="T114">
        <f>IF(ISNUMBER(SEARCH("Competition", J114)), 1, 0)</f>
        <v>1</v>
      </c>
      <c r="U114">
        <f>IF(ISNUMBER(SEARCH("Exploration", J114)), 1, 0)</f>
        <v>0</v>
      </c>
      <c r="V114">
        <f>IF(ISNUMBER(SEARCH("Achievement", J114)), 1, 0)</f>
        <v>0</v>
      </c>
      <c r="W114">
        <f>IF(ISNUMBER(SEARCH("Social Interaction", J114)), 1, 0)</f>
        <v>0</v>
      </c>
    </row>
    <row r="115" spans="1:23" x14ac:dyDescent="0.3">
      <c r="A115">
        <v>25</v>
      </c>
      <c r="B115" t="s">
        <v>34</v>
      </c>
      <c r="C115" t="s">
        <v>52</v>
      </c>
      <c r="D115" t="s">
        <v>11</v>
      </c>
      <c r="E115" t="s">
        <v>12</v>
      </c>
      <c r="F115" t="s">
        <v>13</v>
      </c>
      <c r="G115" t="s">
        <v>58</v>
      </c>
      <c r="H115">
        <v>1.93</v>
      </c>
      <c r="I115" t="s">
        <v>14</v>
      </c>
      <c r="J115" t="s">
        <v>45</v>
      </c>
      <c r="K115">
        <v>72</v>
      </c>
      <c r="L115" t="s">
        <v>54</v>
      </c>
      <c r="M115">
        <f>IF(H115&gt;=3,1,0)</f>
        <v>0</v>
      </c>
      <c r="N115">
        <f>IF(B115="Male", 1, 0)</f>
        <v>0</v>
      </c>
      <c r="O115">
        <f>IF(OR(E115="Matric"), 0,
 IF(OR(E115="Intermediate", E115="High School", E115="Associate Degree"), 1,
 IF(OR(E115="Undergraduate", E115="Graduate", E115="Graduated", E115="Bachelor's", E115="Bachelor's Degree"), 2,
 IF(E115="Master's Degree", 3, ""))))</f>
        <v>2</v>
      </c>
      <c r="P115">
        <f>IF(F115="Student", 0, IF(F115="Business", 1, IF(F115="Freelancer", 2, IF(F115="Not Specified", 3, IF(F115="Engineer", 4, 5)))))</f>
        <v>0</v>
      </c>
      <c r="Q115">
        <f>IF(I115="Occasionally", 0, IF(I115="Frequently", 1, IF(I115="Daily", 2, "")))</f>
        <v>2</v>
      </c>
      <c r="R115">
        <f t="shared" si="2"/>
        <v>1</v>
      </c>
      <c r="S115">
        <f>IF(ISNUMBER(SEARCH("Stress Relief", J115)), 1, 0)</f>
        <v>0</v>
      </c>
      <c r="T115">
        <f>IF(ISNUMBER(SEARCH("Competition", J115)), 1, 0)</f>
        <v>1</v>
      </c>
      <c r="U115">
        <f>IF(ISNUMBER(SEARCH("Exploration", J115)), 1, 0)</f>
        <v>0</v>
      </c>
      <c r="V115">
        <f>IF(ISNUMBER(SEARCH("Achievement", J115)), 1, 0)</f>
        <v>0</v>
      </c>
      <c r="W115">
        <f>IF(ISNUMBER(SEARCH("Social Interaction", J115)), 1, 0)</f>
        <v>0</v>
      </c>
    </row>
    <row r="116" spans="1:23" x14ac:dyDescent="0.3">
      <c r="A116">
        <v>22</v>
      </c>
      <c r="B116" t="s">
        <v>34</v>
      </c>
      <c r="C116" t="s">
        <v>53</v>
      </c>
      <c r="D116" t="s">
        <v>32</v>
      </c>
      <c r="E116" t="s">
        <v>12</v>
      </c>
      <c r="F116" t="s">
        <v>57</v>
      </c>
      <c r="G116" t="s">
        <v>58</v>
      </c>
      <c r="H116">
        <v>1</v>
      </c>
      <c r="I116" t="s">
        <v>14</v>
      </c>
      <c r="J116" t="s">
        <v>45</v>
      </c>
      <c r="K116">
        <v>42</v>
      </c>
      <c r="L116" t="s">
        <v>55</v>
      </c>
      <c r="M116">
        <f>IF(H116&gt;=3,1,0)</f>
        <v>0</v>
      </c>
      <c r="N116">
        <f>IF(B116="Male", 1, 0)</f>
        <v>0</v>
      </c>
      <c r="O116">
        <f>IF(OR(E116="Matric"), 0,
 IF(OR(E116="Intermediate", E116="High School", E116="Associate Degree"), 1,
 IF(OR(E116="Undergraduate", E116="Graduate", E116="Graduated", E116="Bachelor's", E116="Bachelor's Degree"), 2,
 IF(E116="Master's Degree", 3, ""))))</f>
        <v>2</v>
      </c>
      <c r="P116">
        <f>IF(F116="Student", 0, IF(F116="Business", 1, IF(F116="Freelancer", 2, IF(F116="Not Specified", 3, IF(F116="Engineer", 4, 5)))))</f>
        <v>3</v>
      </c>
      <c r="Q116">
        <f>IF(I116="Occasionally", 0, IF(I116="Frequently", 1, IF(I116="Daily", 2, "")))</f>
        <v>2</v>
      </c>
      <c r="R116">
        <f t="shared" si="2"/>
        <v>0</v>
      </c>
      <c r="S116">
        <f>IF(ISNUMBER(SEARCH("Stress Relief", J116)), 1, 0)</f>
        <v>0</v>
      </c>
      <c r="T116">
        <f>IF(ISNUMBER(SEARCH("Competition", J116)), 1, 0)</f>
        <v>1</v>
      </c>
      <c r="U116">
        <f>IF(ISNUMBER(SEARCH("Exploration", J116)), 1, 0)</f>
        <v>0</v>
      </c>
      <c r="V116">
        <f>IF(ISNUMBER(SEARCH("Achievement", J116)), 1, 0)</f>
        <v>0</v>
      </c>
      <c r="W116">
        <f>IF(ISNUMBER(SEARCH("Social Interaction", J116)), 1, 0)</f>
        <v>0</v>
      </c>
    </row>
    <row r="117" spans="1:23" x14ac:dyDescent="0.3">
      <c r="A117">
        <v>27</v>
      </c>
      <c r="B117" t="s">
        <v>9</v>
      </c>
      <c r="C117" t="s">
        <v>31</v>
      </c>
      <c r="D117" t="s">
        <v>32</v>
      </c>
      <c r="E117" t="s">
        <v>59</v>
      </c>
      <c r="F117" t="s">
        <v>66</v>
      </c>
      <c r="G117" t="s">
        <v>58</v>
      </c>
      <c r="H117">
        <v>1</v>
      </c>
      <c r="I117" t="s">
        <v>14</v>
      </c>
      <c r="J117" t="s">
        <v>45</v>
      </c>
      <c r="K117">
        <v>34</v>
      </c>
      <c r="L117" t="s">
        <v>56</v>
      </c>
      <c r="M117">
        <f>IF(H117&gt;=3,1,0)</f>
        <v>0</v>
      </c>
      <c r="N117">
        <f>IF(B117="Male", 1, 0)</f>
        <v>1</v>
      </c>
      <c r="O117">
        <f>IF(OR(E117="Matric"), 0,
 IF(OR(E117="Intermediate", E117="High School", E117="Associate Degree"), 1,
 IF(OR(E117="Undergraduate", E117="Graduate", E117="Graduated", E117="Bachelor's", E117="Bachelor's Degree"), 2,
 IF(E117="Master's Degree", 3, ""))))</f>
        <v>3</v>
      </c>
      <c r="P117">
        <f>IF(F117="Student", 0, IF(F117="Business", 1, IF(F117="Freelancer", 2, IF(F117="Not Specified", 3, IF(F117="Engineer", 4, 5)))))</f>
        <v>5</v>
      </c>
      <c r="Q117">
        <f>IF(I117="Occasionally", 0, IF(I117="Frequently", 1, IF(I117="Daily", 2, "")))</f>
        <v>2</v>
      </c>
      <c r="R117">
        <f t="shared" si="2"/>
        <v>2</v>
      </c>
      <c r="S117">
        <f>IF(ISNUMBER(SEARCH("Stress Relief", J117)), 1, 0)</f>
        <v>0</v>
      </c>
      <c r="T117">
        <f>IF(ISNUMBER(SEARCH("Competition", J117)), 1, 0)</f>
        <v>1</v>
      </c>
      <c r="U117">
        <f>IF(ISNUMBER(SEARCH("Exploration", J117)), 1, 0)</f>
        <v>0</v>
      </c>
      <c r="V117">
        <f>IF(ISNUMBER(SEARCH("Achievement", J117)), 1, 0)</f>
        <v>0</v>
      </c>
      <c r="W117">
        <f>IF(ISNUMBER(SEARCH("Social Interaction", J117)), 1, 0)</f>
        <v>0</v>
      </c>
    </row>
    <row r="118" spans="1:23" x14ac:dyDescent="0.3">
      <c r="A118">
        <v>22</v>
      </c>
      <c r="B118" t="s">
        <v>34</v>
      </c>
      <c r="C118" t="s">
        <v>31</v>
      </c>
      <c r="D118" t="s">
        <v>32</v>
      </c>
      <c r="E118" t="s">
        <v>12</v>
      </c>
      <c r="F118" t="s">
        <v>57</v>
      </c>
      <c r="G118" t="s">
        <v>58</v>
      </c>
      <c r="H118">
        <v>1</v>
      </c>
      <c r="I118" t="s">
        <v>14</v>
      </c>
      <c r="J118" t="s">
        <v>45</v>
      </c>
      <c r="K118">
        <v>24</v>
      </c>
      <c r="L118" t="s">
        <v>54</v>
      </c>
      <c r="M118">
        <f>IF(H118&gt;=3,1,0)</f>
        <v>0</v>
      </c>
      <c r="N118">
        <f>IF(B118="Male", 1, 0)</f>
        <v>0</v>
      </c>
      <c r="O118">
        <f>IF(OR(E118="Matric"), 0,
 IF(OR(E118="Intermediate", E118="High School", E118="Associate Degree"), 1,
 IF(OR(E118="Undergraduate", E118="Graduate", E118="Graduated", E118="Bachelor's", E118="Bachelor's Degree"), 2,
 IF(E118="Master's Degree", 3, ""))))</f>
        <v>2</v>
      </c>
      <c r="P118">
        <f>IF(F118="Student", 0, IF(F118="Business", 1, IF(F118="Freelancer", 2, IF(F118="Not Specified", 3, IF(F118="Engineer", 4, 5)))))</f>
        <v>3</v>
      </c>
      <c r="Q118">
        <f>IF(I118="Occasionally", 0, IF(I118="Frequently", 1, IF(I118="Daily", 2, "")))</f>
        <v>2</v>
      </c>
      <c r="R118">
        <f t="shared" si="2"/>
        <v>1</v>
      </c>
      <c r="S118">
        <f>IF(ISNUMBER(SEARCH("Stress Relief", J118)), 1, 0)</f>
        <v>0</v>
      </c>
      <c r="T118">
        <f>IF(ISNUMBER(SEARCH("Competition", J118)), 1, 0)</f>
        <v>1</v>
      </c>
      <c r="U118">
        <f>IF(ISNUMBER(SEARCH("Exploration", J118)), 1, 0)</f>
        <v>0</v>
      </c>
      <c r="V118">
        <f>IF(ISNUMBER(SEARCH("Achievement", J118)), 1, 0)</f>
        <v>0</v>
      </c>
      <c r="W118">
        <f>IF(ISNUMBER(SEARCH("Social Interaction", J118)), 1, 0)</f>
        <v>0</v>
      </c>
    </row>
    <row r="119" spans="1:23" x14ac:dyDescent="0.3">
      <c r="A119">
        <v>22</v>
      </c>
      <c r="B119" t="s">
        <v>34</v>
      </c>
      <c r="C119" t="s">
        <v>31</v>
      </c>
      <c r="D119" t="s">
        <v>32</v>
      </c>
      <c r="E119" t="s">
        <v>12</v>
      </c>
      <c r="F119" t="s">
        <v>57</v>
      </c>
      <c r="G119" t="s">
        <v>58</v>
      </c>
      <c r="H119">
        <v>1.93</v>
      </c>
      <c r="I119" t="s">
        <v>14</v>
      </c>
      <c r="J119" t="s">
        <v>45</v>
      </c>
      <c r="K119">
        <v>12</v>
      </c>
      <c r="L119" t="s">
        <v>55</v>
      </c>
      <c r="M119">
        <f>IF(H119&gt;=3,1,0)</f>
        <v>0</v>
      </c>
      <c r="N119">
        <f>IF(B119="Male", 1, 0)</f>
        <v>0</v>
      </c>
      <c r="O119">
        <f>IF(OR(E119="Matric"), 0,
 IF(OR(E119="Intermediate", E119="High School", E119="Associate Degree"), 1,
 IF(OR(E119="Undergraduate", E119="Graduate", E119="Graduated", E119="Bachelor's", E119="Bachelor's Degree"), 2,
 IF(E119="Master's Degree", 3, ""))))</f>
        <v>2</v>
      </c>
      <c r="P119">
        <f>IF(F119="Student", 0, IF(F119="Business", 1, IF(F119="Freelancer", 2, IF(F119="Not Specified", 3, IF(F119="Engineer", 4, 5)))))</f>
        <v>3</v>
      </c>
      <c r="Q119">
        <f>IF(I119="Occasionally", 0, IF(I119="Frequently", 1, IF(I119="Daily", 2, "")))</f>
        <v>2</v>
      </c>
      <c r="R119">
        <f t="shared" si="2"/>
        <v>0</v>
      </c>
      <c r="S119">
        <f>IF(ISNUMBER(SEARCH("Stress Relief", J119)), 1, 0)</f>
        <v>0</v>
      </c>
      <c r="T119">
        <f>IF(ISNUMBER(SEARCH("Competition", J119)), 1, 0)</f>
        <v>1</v>
      </c>
      <c r="U119">
        <f>IF(ISNUMBER(SEARCH("Exploration", J119)), 1, 0)</f>
        <v>0</v>
      </c>
      <c r="V119">
        <f>IF(ISNUMBER(SEARCH("Achievement", J119)), 1, 0)</f>
        <v>0</v>
      </c>
      <c r="W119">
        <f>IF(ISNUMBER(SEARCH("Social Interaction", J119)), 1, 0)</f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BEYOND</cp:lastModifiedBy>
  <dcterms:created xsi:type="dcterms:W3CDTF">2025-05-11T13:31:48Z</dcterms:created>
  <dcterms:modified xsi:type="dcterms:W3CDTF">2025-05-31T14:24:31Z</dcterms:modified>
</cp:coreProperties>
</file>