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edbari/Downloads/"/>
    </mc:Choice>
  </mc:AlternateContent>
  <xr:revisionPtr revIDLastSave="0" documentId="13_ncr:1_{7B3FB5B3-0A2F-6B46-BE13-57BDEE81697D}" xr6:coauthVersionLast="47" xr6:coauthVersionMax="47" xr10:uidLastSave="{00000000-0000-0000-0000-000000000000}"/>
  <bookViews>
    <workbookView xWindow="2360" yWindow="500" windowWidth="30440" windowHeight="17920" xr2:uid="{00000000-000D-0000-FFFF-FFFF00000000}"/>
  </bookViews>
  <sheets>
    <sheet name="Theathres Outcomes Vs. Launched" sheetId="13" r:id="rId1"/>
    <sheet name="Outcomes Based On Goals" sheetId="14" r:id="rId2"/>
    <sheet name="Kickstarter_Challenge" sheetId="1" r:id="rId3"/>
    <sheet name="Sheet3" sheetId="3" r:id="rId4"/>
  </sheets>
  <definedNames>
    <definedName name="_xlnm._FilterDatabase" localSheetId="2" hidden="1">Kickstarter_Challenge!$A$1:$U$4115</definedName>
    <definedName name="_xlnm._FilterDatabase" localSheetId="1" hidden="1">'Outcomes Based On Goals'!$A$1:$H$13</definedName>
  </definedNames>
  <calcPr calcId="191029"/>
  <pivotCaches>
    <pivotCache cacheId="4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14" l="1"/>
  <c r="D12" i="14"/>
  <c r="D11" i="14"/>
  <c r="D10" i="14"/>
  <c r="D9" i="14"/>
  <c r="D8" i="14"/>
  <c r="D7" i="14"/>
  <c r="D6" i="14"/>
  <c r="D5" i="14"/>
  <c r="D3" i="14"/>
  <c r="D4" i="14"/>
  <c r="C10" i="14"/>
  <c r="C9" i="14"/>
  <c r="C8" i="14"/>
  <c r="C7" i="14"/>
  <c r="C6" i="14"/>
  <c r="C4" i="14"/>
  <c r="C3" i="14"/>
  <c r="B12" i="14"/>
  <c r="B11" i="14"/>
  <c r="B10" i="14"/>
  <c r="B9" i="14"/>
  <c r="B8" i="14"/>
  <c r="B7" i="14"/>
  <c r="B5" i="14"/>
  <c r="C12" i="14"/>
  <c r="C11" i="14"/>
  <c r="B6" i="14"/>
  <c r="B4" i="14"/>
  <c r="B3" i="14"/>
  <c r="D13" i="14"/>
  <c r="D2" i="14"/>
  <c r="C13" i="14"/>
  <c r="C2" i="14"/>
  <c r="B13" i="14"/>
  <c r="B2" i="14"/>
  <c r="O2" i="1"/>
  <c r="T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59" i="1"/>
  <c r="O260" i="1"/>
  <c r="T260" i="1" s="1"/>
  <c r="O261" i="1"/>
  <c r="T261" i="1" s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T782" i="1" s="1"/>
  <c r="O783" i="1"/>
  <c r="O784" i="1"/>
  <c r="O785" i="1"/>
  <c r="O786" i="1"/>
  <c r="T786" i="1" s="1"/>
  <c r="O787" i="1"/>
  <c r="O788" i="1"/>
  <c r="O789" i="1"/>
  <c r="O790" i="1"/>
  <c r="O791" i="1"/>
  <c r="O792" i="1"/>
  <c r="O793" i="1"/>
  <c r="O794" i="1"/>
  <c r="O795" i="1"/>
  <c r="T795" i="1" s="1"/>
  <c r="O796" i="1"/>
  <c r="O797" i="1"/>
  <c r="O798" i="1"/>
  <c r="T798" i="1" s="1"/>
  <c r="O799" i="1"/>
  <c r="T799" i="1" s="1"/>
  <c r="O800" i="1"/>
  <c r="T800" i="1" s="1"/>
  <c r="O801" i="1"/>
  <c r="O802" i="1"/>
  <c r="O803" i="1"/>
  <c r="O804" i="1"/>
  <c r="O805" i="1"/>
  <c r="O806" i="1"/>
  <c r="O807" i="1"/>
  <c r="O808" i="1"/>
  <c r="O809" i="1"/>
  <c r="O810" i="1"/>
  <c r="O811" i="1"/>
  <c r="T811" i="1" s="1"/>
  <c r="O812" i="1"/>
  <c r="T812" i="1" s="1"/>
  <c r="O813" i="1"/>
  <c r="T813" i="1" s="1"/>
  <c r="O814" i="1"/>
  <c r="T814" i="1" s="1"/>
  <c r="O815" i="1"/>
  <c r="O816" i="1"/>
  <c r="O817" i="1"/>
  <c r="O818" i="1"/>
  <c r="O819" i="1"/>
  <c r="O820" i="1"/>
  <c r="O821" i="1"/>
  <c r="O822" i="1"/>
  <c r="O823" i="1"/>
  <c r="O824" i="1"/>
  <c r="O825" i="1"/>
  <c r="T825" i="1" s="1"/>
  <c r="O826" i="1"/>
  <c r="T826" i="1" s="1"/>
  <c r="O827" i="1"/>
  <c r="T827" i="1" s="1"/>
  <c r="O828" i="1"/>
  <c r="T828" i="1" s="1"/>
  <c r="O829" i="1"/>
  <c r="O830" i="1"/>
  <c r="O831" i="1"/>
  <c r="O832" i="1"/>
  <c r="O833" i="1"/>
  <c r="O834" i="1"/>
  <c r="O835" i="1"/>
  <c r="O836" i="1"/>
  <c r="O837" i="1"/>
  <c r="O838" i="1"/>
  <c r="O839" i="1"/>
  <c r="T839" i="1" s="1"/>
  <c r="O840" i="1"/>
  <c r="T840" i="1" s="1"/>
  <c r="O841" i="1"/>
  <c r="T841" i="1" s="1"/>
  <c r="O842" i="1"/>
  <c r="T842" i="1" s="1"/>
  <c r="O843" i="1"/>
  <c r="O844" i="1"/>
  <c r="O845" i="1"/>
  <c r="O846" i="1"/>
  <c r="O847" i="1"/>
  <c r="O848" i="1"/>
  <c r="O849" i="1"/>
  <c r="O850" i="1"/>
  <c r="O851" i="1"/>
  <c r="O852" i="1"/>
  <c r="O853" i="1"/>
  <c r="T853" i="1" s="1"/>
  <c r="O854" i="1"/>
  <c r="T854" i="1" s="1"/>
  <c r="O855" i="1"/>
  <c r="T855" i="1" s="1"/>
  <c r="O856" i="1"/>
  <c r="O857" i="1"/>
  <c r="O858" i="1"/>
  <c r="T858" i="1" s="1"/>
  <c r="O859" i="1"/>
  <c r="O860" i="1"/>
  <c r="O861" i="1"/>
  <c r="O862" i="1"/>
  <c r="O863" i="1"/>
  <c r="O864" i="1"/>
  <c r="O865" i="1"/>
  <c r="O866" i="1"/>
  <c r="O867" i="1"/>
  <c r="T867" i="1" s="1"/>
  <c r="O868" i="1"/>
  <c r="O869" i="1"/>
  <c r="O870" i="1"/>
  <c r="T870" i="1" s="1"/>
  <c r="O871" i="1"/>
  <c r="T871" i="1" s="1"/>
  <c r="O872" i="1"/>
  <c r="T872" i="1" s="1"/>
  <c r="O873" i="1"/>
  <c r="O874" i="1"/>
  <c r="O875" i="1"/>
  <c r="O876" i="1"/>
  <c r="O877" i="1"/>
  <c r="O878" i="1"/>
  <c r="O879" i="1"/>
  <c r="O880" i="1"/>
  <c r="O881" i="1"/>
  <c r="O882" i="1"/>
  <c r="O883" i="1"/>
  <c r="T883" i="1" s="1"/>
  <c r="O884" i="1"/>
  <c r="T884" i="1" s="1"/>
  <c r="O885" i="1"/>
  <c r="T885" i="1" s="1"/>
  <c r="O886" i="1"/>
  <c r="T886" i="1" s="1"/>
  <c r="O887" i="1"/>
  <c r="O888" i="1"/>
  <c r="O889" i="1"/>
  <c r="O890" i="1"/>
  <c r="O891" i="1"/>
  <c r="O892" i="1"/>
  <c r="O893" i="1"/>
  <c r="O894" i="1"/>
  <c r="O895" i="1"/>
  <c r="O896" i="1"/>
  <c r="O897" i="1"/>
  <c r="T897" i="1" s="1"/>
  <c r="O898" i="1"/>
  <c r="T898" i="1" s="1"/>
  <c r="O899" i="1"/>
  <c r="T899" i="1" s="1"/>
  <c r="O900" i="1"/>
  <c r="T900" i="1" s="1"/>
  <c r="O901" i="1"/>
  <c r="O902" i="1"/>
  <c r="O903" i="1"/>
  <c r="O904" i="1"/>
  <c r="O905" i="1"/>
  <c r="O906" i="1"/>
  <c r="O907" i="1"/>
  <c r="O908" i="1"/>
  <c r="O909" i="1"/>
  <c r="O910" i="1"/>
  <c r="O911" i="1"/>
  <c r="T911" i="1" s="1"/>
  <c r="O912" i="1"/>
  <c r="T912" i="1" s="1"/>
  <c r="O913" i="1"/>
  <c r="T913" i="1" s="1"/>
  <c r="O914" i="1"/>
  <c r="T914" i="1" s="1"/>
  <c r="O915" i="1"/>
  <c r="O916" i="1"/>
  <c r="O917" i="1"/>
  <c r="O918" i="1"/>
  <c r="O919" i="1"/>
  <c r="O920" i="1"/>
  <c r="O921" i="1"/>
  <c r="O922" i="1"/>
  <c r="O923" i="1"/>
  <c r="O924" i="1"/>
  <c r="O925" i="1"/>
  <c r="T925" i="1" s="1"/>
  <c r="O926" i="1"/>
  <c r="T926" i="1" s="1"/>
  <c r="O927" i="1"/>
  <c r="T927" i="1" s="1"/>
  <c r="O928" i="1"/>
  <c r="O929" i="1"/>
  <c r="O930" i="1"/>
  <c r="T930" i="1" s="1"/>
  <c r="O931" i="1"/>
  <c r="O932" i="1"/>
  <c r="O933" i="1"/>
  <c r="O934" i="1"/>
  <c r="O935" i="1"/>
  <c r="O936" i="1"/>
  <c r="O937" i="1"/>
  <c r="O938" i="1"/>
  <c r="O939" i="1"/>
  <c r="T939" i="1" s="1"/>
  <c r="O940" i="1"/>
  <c r="O941" i="1"/>
  <c r="O942" i="1"/>
  <c r="T942" i="1" s="1"/>
  <c r="O943" i="1"/>
  <c r="T943" i="1" s="1"/>
  <c r="O944" i="1"/>
  <c r="T944" i="1" s="1"/>
  <c r="O945" i="1"/>
  <c r="O946" i="1"/>
  <c r="O947" i="1"/>
  <c r="O948" i="1"/>
  <c r="O949" i="1"/>
  <c r="O950" i="1"/>
  <c r="O951" i="1"/>
  <c r="O952" i="1"/>
  <c r="O953" i="1"/>
  <c r="O954" i="1"/>
  <c r="O955" i="1"/>
  <c r="T955" i="1" s="1"/>
  <c r="O956" i="1"/>
  <c r="T956" i="1" s="1"/>
  <c r="O957" i="1"/>
  <c r="T957" i="1" s="1"/>
  <c r="O958" i="1"/>
  <c r="T958" i="1" s="1"/>
  <c r="O959" i="1"/>
  <c r="O960" i="1"/>
  <c r="O961" i="1"/>
  <c r="O962" i="1"/>
  <c r="O963" i="1"/>
  <c r="O964" i="1"/>
  <c r="O965" i="1"/>
  <c r="O966" i="1"/>
  <c r="O967" i="1"/>
  <c r="O968" i="1"/>
  <c r="O969" i="1"/>
  <c r="T969" i="1" s="1"/>
  <c r="O970" i="1"/>
  <c r="T970" i="1" s="1"/>
  <c r="O971" i="1"/>
  <c r="T971" i="1" s="1"/>
  <c r="O972" i="1"/>
  <c r="T972" i="1" s="1"/>
  <c r="O973" i="1"/>
  <c r="O974" i="1"/>
  <c r="O975" i="1"/>
  <c r="O976" i="1"/>
  <c r="O977" i="1"/>
  <c r="O978" i="1"/>
  <c r="O979" i="1"/>
  <c r="O980" i="1"/>
  <c r="O981" i="1"/>
  <c r="O982" i="1"/>
  <c r="O983" i="1"/>
  <c r="T983" i="1" s="1"/>
  <c r="O984" i="1"/>
  <c r="T984" i="1" s="1"/>
  <c r="O985" i="1"/>
  <c r="T985" i="1" s="1"/>
  <c r="O986" i="1"/>
  <c r="T986" i="1" s="1"/>
  <c r="O987" i="1"/>
  <c r="O988" i="1"/>
  <c r="O989" i="1"/>
  <c r="O990" i="1"/>
  <c r="O991" i="1"/>
  <c r="O992" i="1"/>
  <c r="O993" i="1"/>
  <c r="O994" i="1"/>
  <c r="O995" i="1"/>
  <c r="O996" i="1"/>
  <c r="O997" i="1"/>
  <c r="T997" i="1" s="1"/>
  <c r="O998" i="1"/>
  <c r="T998" i="1" s="1"/>
  <c r="O999" i="1"/>
  <c r="T999" i="1" s="1"/>
  <c r="O1000" i="1"/>
  <c r="O1001" i="1"/>
  <c r="O1002" i="1"/>
  <c r="T1002" i="1" s="1"/>
  <c r="O1003" i="1"/>
  <c r="O1004" i="1"/>
  <c r="O1005" i="1"/>
  <c r="O1006" i="1"/>
  <c r="O1007" i="1"/>
  <c r="O1008" i="1"/>
  <c r="O1009" i="1"/>
  <c r="O1010" i="1"/>
  <c r="T1010" i="1" s="1"/>
  <c r="O1011" i="1"/>
  <c r="T1011" i="1" s="1"/>
  <c r="O1012" i="1"/>
  <c r="O1013" i="1"/>
  <c r="O1014" i="1"/>
  <c r="T1014" i="1" s="1"/>
  <c r="O1015" i="1"/>
  <c r="T1015" i="1" s="1"/>
  <c r="O1016" i="1"/>
  <c r="T1016" i="1" s="1"/>
  <c r="O1017" i="1"/>
  <c r="O1018" i="1"/>
  <c r="O1019" i="1"/>
  <c r="O1020" i="1"/>
  <c r="O1021" i="1"/>
  <c r="O1022" i="1"/>
  <c r="O1023" i="1"/>
  <c r="O1024" i="1"/>
  <c r="O1025" i="1"/>
  <c r="O1026" i="1"/>
  <c r="T1026" i="1" s="1"/>
  <c r="O1027" i="1"/>
  <c r="T1027" i="1" s="1"/>
  <c r="O1028" i="1"/>
  <c r="T1028" i="1" s="1"/>
  <c r="O1029" i="1"/>
  <c r="T1029" i="1" s="1"/>
  <c r="O1030" i="1"/>
  <c r="T1030" i="1" s="1"/>
  <c r="O1031" i="1"/>
  <c r="O1032" i="1"/>
  <c r="O1033" i="1"/>
  <c r="O1034" i="1"/>
  <c r="O1035" i="1"/>
  <c r="O1036" i="1"/>
  <c r="O1037" i="1"/>
  <c r="O1038" i="1"/>
  <c r="O1039" i="1"/>
  <c r="O1040" i="1"/>
  <c r="T1040" i="1" s="1"/>
  <c r="O1041" i="1"/>
  <c r="T1041" i="1" s="1"/>
  <c r="O1042" i="1"/>
  <c r="T1042" i="1" s="1"/>
  <c r="O1043" i="1"/>
  <c r="T1043" i="1" s="1"/>
  <c r="O1044" i="1"/>
  <c r="T1044" i="1" s="1"/>
  <c r="O1045" i="1"/>
  <c r="O1046" i="1"/>
  <c r="O1047" i="1"/>
  <c r="O1048" i="1"/>
  <c r="O1049" i="1"/>
  <c r="O1050" i="1"/>
  <c r="O1051" i="1"/>
  <c r="O1052" i="1"/>
  <c r="O1053" i="1"/>
  <c r="O1054" i="1"/>
  <c r="T1054" i="1" s="1"/>
  <c r="O1055" i="1"/>
  <c r="T1055" i="1" s="1"/>
  <c r="O1056" i="1"/>
  <c r="T1056" i="1" s="1"/>
  <c r="O1057" i="1"/>
  <c r="T1057" i="1" s="1"/>
  <c r="O1058" i="1"/>
  <c r="T1058" i="1" s="1"/>
  <c r="O1059" i="1"/>
  <c r="O1060" i="1"/>
  <c r="O1061" i="1"/>
  <c r="O1062" i="1"/>
  <c r="O1063" i="1"/>
  <c r="O1064" i="1"/>
  <c r="O1065" i="1"/>
  <c r="O1066" i="1"/>
  <c r="O1067" i="1"/>
  <c r="O1068" i="1"/>
  <c r="T1068" i="1" s="1"/>
  <c r="O1069" i="1"/>
  <c r="T1069" i="1" s="1"/>
  <c r="O1070" i="1"/>
  <c r="T1070" i="1" s="1"/>
  <c r="O1071" i="1"/>
  <c r="T1071" i="1" s="1"/>
  <c r="O1072" i="1"/>
  <c r="O1073" i="1"/>
  <c r="O1074" i="1"/>
  <c r="T1074" i="1" s="1"/>
  <c r="O1075" i="1"/>
  <c r="O1076" i="1"/>
  <c r="O1077" i="1"/>
  <c r="O1078" i="1"/>
  <c r="O1079" i="1"/>
  <c r="O1080" i="1"/>
  <c r="O1081" i="1"/>
  <c r="O1082" i="1"/>
  <c r="T1082" i="1" s="1"/>
  <c r="O1083" i="1"/>
  <c r="T1083" i="1" s="1"/>
  <c r="O1084" i="1"/>
  <c r="O1085" i="1"/>
  <c r="O1086" i="1"/>
  <c r="T1086" i="1" s="1"/>
  <c r="O1087" i="1"/>
  <c r="T1087" i="1" s="1"/>
  <c r="O1088" i="1"/>
  <c r="T1088" i="1" s="1"/>
  <c r="O1089" i="1"/>
  <c r="O1090" i="1"/>
  <c r="O1091" i="1"/>
  <c r="O1092" i="1"/>
  <c r="O1093" i="1"/>
  <c r="O1094" i="1"/>
  <c r="O1095" i="1"/>
  <c r="O1096" i="1"/>
  <c r="O1097" i="1"/>
  <c r="O1098" i="1"/>
  <c r="T1098" i="1" s="1"/>
  <c r="O1099" i="1"/>
  <c r="T1099" i="1" s="1"/>
  <c r="O1100" i="1"/>
  <c r="T1100" i="1" s="1"/>
  <c r="O1101" i="1"/>
  <c r="T1101" i="1" s="1"/>
  <c r="O1102" i="1"/>
  <c r="T1102" i="1" s="1"/>
  <c r="O1103" i="1"/>
  <c r="O1104" i="1"/>
  <c r="O1105" i="1"/>
  <c r="O1106" i="1"/>
  <c r="O1107" i="1"/>
  <c r="O1108" i="1"/>
  <c r="O1109" i="1"/>
  <c r="O1110" i="1"/>
  <c r="O1111" i="1"/>
  <c r="O1112" i="1"/>
  <c r="T1112" i="1" s="1"/>
  <c r="O1113" i="1"/>
  <c r="T1113" i="1" s="1"/>
  <c r="O1114" i="1"/>
  <c r="T1114" i="1" s="1"/>
  <c r="O1115" i="1"/>
  <c r="T1115" i="1" s="1"/>
  <c r="O1116" i="1"/>
  <c r="T1116" i="1" s="1"/>
  <c r="O1117" i="1"/>
  <c r="O1118" i="1"/>
  <c r="O1119" i="1"/>
  <c r="O1120" i="1"/>
  <c r="O1121" i="1"/>
  <c r="O1122" i="1"/>
  <c r="O1123" i="1"/>
  <c r="O1124" i="1"/>
  <c r="O1125" i="1"/>
  <c r="O1126" i="1"/>
  <c r="T1126" i="1" s="1"/>
  <c r="O1127" i="1"/>
  <c r="T1127" i="1" s="1"/>
  <c r="O1128" i="1"/>
  <c r="T1128" i="1" s="1"/>
  <c r="O1129" i="1"/>
  <c r="T1129" i="1" s="1"/>
  <c r="O1130" i="1"/>
  <c r="T1130" i="1" s="1"/>
  <c r="O1131" i="1"/>
  <c r="O1132" i="1"/>
  <c r="O1133" i="1"/>
  <c r="O1134" i="1"/>
  <c r="O1135" i="1"/>
  <c r="O1136" i="1"/>
  <c r="O1137" i="1"/>
  <c r="O1138" i="1"/>
  <c r="O1139" i="1"/>
  <c r="O1140" i="1"/>
  <c r="T1140" i="1" s="1"/>
  <c r="O1141" i="1"/>
  <c r="T1141" i="1" s="1"/>
  <c r="O1142" i="1"/>
  <c r="T1142" i="1" s="1"/>
  <c r="O1143" i="1"/>
  <c r="T1143" i="1" s="1"/>
  <c r="O1144" i="1"/>
  <c r="O1145" i="1"/>
  <c r="O1146" i="1"/>
  <c r="T1146" i="1" s="1"/>
  <c r="O1147" i="1"/>
  <c r="T1147" i="1" s="1"/>
  <c r="O1148" i="1"/>
  <c r="O1149" i="1"/>
  <c r="O1150" i="1"/>
  <c r="O1151" i="1"/>
  <c r="O1152" i="1"/>
  <c r="O1153" i="1"/>
  <c r="O1154" i="1"/>
  <c r="T1154" i="1" s="1"/>
  <c r="O1155" i="1"/>
  <c r="T1155" i="1" s="1"/>
  <c r="O1156" i="1"/>
  <c r="O1157" i="1"/>
  <c r="O1158" i="1"/>
  <c r="T1158" i="1" s="1"/>
  <c r="O1159" i="1"/>
  <c r="T1159" i="1" s="1"/>
  <c r="O1160" i="1"/>
  <c r="T1160" i="1" s="1"/>
  <c r="O1161" i="1"/>
  <c r="T1161" i="1" s="1"/>
  <c r="O1162" i="1"/>
  <c r="O1163" i="1"/>
  <c r="O1164" i="1"/>
  <c r="O1165" i="1"/>
  <c r="O1166" i="1"/>
  <c r="O1167" i="1"/>
  <c r="O1168" i="1"/>
  <c r="O1169" i="1"/>
  <c r="O1170" i="1"/>
  <c r="T1170" i="1" s="1"/>
  <c r="O1171" i="1"/>
  <c r="T1171" i="1" s="1"/>
  <c r="O1172" i="1"/>
  <c r="T1172" i="1" s="1"/>
  <c r="O1173" i="1"/>
  <c r="T1173" i="1" s="1"/>
  <c r="O1174" i="1"/>
  <c r="T1174" i="1" s="1"/>
  <c r="O1175" i="1"/>
  <c r="T1175" i="1" s="1"/>
  <c r="O1176" i="1"/>
  <c r="O1177" i="1"/>
  <c r="O1178" i="1"/>
  <c r="O1179" i="1"/>
  <c r="O1180" i="1"/>
  <c r="O1181" i="1"/>
  <c r="O1182" i="1"/>
  <c r="O1183" i="1"/>
  <c r="O1184" i="1"/>
  <c r="T1184" i="1" s="1"/>
  <c r="O1185" i="1"/>
  <c r="T1185" i="1" s="1"/>
  <c r="O1186" i="1"/>
  <c r="T1186" i="1" s="1"/>
  <c r="O1187" i="1"/>
  <c r="T1187" i="1" s="1"/>
  <c r="O1188" i="1"/>
  <c r="T1188" i="1" s="1"/>
  <c r="O1189" i="1"/>
  <c r="T1189" i="1" s="1"/>
  <c r="O1190" i="1"/>
  <c r="O1191" i="1"/>
  <c r="O1192" i="1"/>
  <c r="O1193" i="1"/>
  <c r="O1194" i="1"/>
  <c r="O1195" i="1"/>
  <c r="O1196" i="1"/>
  <c r="O1197" i="1"/>
  <c r="O1198" i="1"/>
  <c r="T1198" i="1" s="1"/>
  <c r="O1199" i="1"/>
  <c r="T1199" i="1" s="1"/>
  <c r="O1200" i="1"/>
  <c r="T1200" i="1" s="1"/>
  <c r="O1201" i="1"/>
  <c r="T1201" i="1" s="1"/>
  <c r="O1202" i="1"/>
  <c r="T1202" i="1" s="1"/>
  <c r="O1203" i="1"/>
  <c r="T1203" i="1" s="1"/>
  <c r="O1204" i="1"/>
  <c r="O1205" i="1"/>
  <c r="O1206" i="1"/>
  <c r="O1207" i="1"/>
  <c r="O1208" i="1"/>
  <c r="O1209" i="1"/>
  <c r="O1210" i="1"/>
  <c r="O1211" i="1"/>
  <c r="O1212" i="1"/>
  <c r="T1212" i="1" s="1"/>
  <c r="O1213" i="1"/>
  <c r="T1213" i="1" s="1"/>
  <c r="O1214" i="1"/>
  <c r="T1214" i="1" s="1"/>
  <c r="O1215" i="1"/>
  <c r="T1215" i="1" s="1"/>
  <c r="O1216" i="1"/>
  <c r="O1217" i="1"/>
  <c r="O1218" i="1"/>
  <c r="T1218" i="1" s="1"/>
  <c r="O1219" i="1"/>
  <c r="T1219" i="1" s="1"/>
  <c r="O1220" i="1"/>
  <c r="O1221" i="1"/>
  <c r="O1222" i="1"/>
  <c r="O1223" i="1"/>
  <c r="O1224" i="1"/>
  <c r="T1224" i="1" s="1"/>
  <c r="O1225" i="1"/>
  <c r="T1225" i="1" s="1"/>
  <c r="O1226" i="1"/>
  <c r="T1226" i="1" s="1"/>
  <c r="O1227" i="1"/>
  <c r="T1227" i="1" s="1"/>
  <c r="O1228" i="1"/>
  <c r="O1229" i="1"/>
  <c r="O1230" i="1"/>
  <c r="T1230" i="1" s="1"/>
  <c r="O1231" i="1"/>
  <c r="T1231" i="1" s="1"/>
  <c r="O1232" i="1"/>
  <c r="T1232" i="1" s="1"/>
  <c r="O1233" i="1"/>
  <c r="T1233" i="1" s="1"/>
  <c r="O1234" i="1"/>
  <c r="O1235" i="1"/>
  <c r="O1236" i="1"/>
  <c r="O1237" i="1"/>
  <c r="O1238" i="1"/>
  <c r="T1238" i="1" s="1"/>
  <c r="O1239" i="1"/>
  <c r="T1239" i="1" s="1"/>
  <c r="O1240" i="1"/>
  <c r="O1241" i="1"/>
  <c r="O1242" i="1"/>
  <c r="T1242" i="1" s="1"/>
  <c r="O1243" i="1"/>
  <c r="T1243" i="1" s="1"/>
  <c r="O1244" i="1"/>
  <c r="T1244" i="1" s="1"/>
  <c r="O1245" i="1"/>
  <c r="T1245" i="1" s="1"/>
  <c r="O1246" i="1"/>
  <c r="T1246" i="1" s="1"/>
  <c r="O1247" i="1"/>
  <c r="T1247" i="1" s="1"/>
  <c r="O1248" i="1"/>
  <c r="O1249" i="1"/>
  <c r="O1250" i="1"/>
  <c r="O1251" i="1"/>
  <c r="O1252" i="1"/>
  <c r="O1253" i="1"/>
  <c r="O1254" i="1"/>
  <c r="T1254" i="1" s="1"/>
  <c r="O1255" i="1"/>
  <c r="T1255" i="1" s="1"/>
  <c r="O1256" i="1"/>
  <c r="T1256" i="1" s="1"/>
  <c r="O1257" i="1"/>
  <c r="T1257" i="1" s="1"/>
  <c r="O1258" i="1"/>
  <c r="T1258" i="1" s="1"/>
  <c r="O1259" i="1"/>
  <c r="T1259" i="1" s="1"/>
  <c r="O1260" i="1"/>
  <c r="T1260" i="1" s="1"/>
  <c r="O1261" i="1"/>
  <c r="T1261" i="1" s="1"/>
  <c r="O1262" i="1"/>
  <c r="O1263" i="1"/>
  <c r="O1264" i="1"/>
  <c r="O1265" i="1"/>
  <c r="O1266" i="1"/>
  <c r="T1266" i="1" s="1"/>
  <c r="O1267" i="1"/>
  <c r="T1267" i="1" s="1"/>
  <c r="O1268" i="1"/>
  <c r="T1268" i="1" s="1"/>
  <c r="O1269" i="1"/>
  <c r="T1269" i="1" s="1"/>
  <c r="O1270" i="1"/>
  <c r="T1270" i="1" s="1"/>
  <c r="O1271" i="1"/>
  <c r="T1271" i="1" s="1"/>
  <c r="O1272" i="1"/>
  <c r="T1272" i="1" s="1"/>
  <c r="O1273" i="1"/>
  <c r="T1273" i="1" s="1"/>
  <c r="O1274" i="1"/>
  <c r="O1275" i="1"/>
  <c r="O1276" i="1"/>
  <c r="O1277" i="1"/>
  <c r="O1278" i="1"/>
  <c r="T1278" i="1" s="1"/>
  <c r="O1279" i="1"/>
  <c r="T1279" i="1" s="1"/>
  <c r="O1280" i="1"/>
  <c r="T1280" i="1" s="1"/>
  <c r="O1281" i="1"/>
  <c r="T1281" i="1" s="1"/>
  <c r="O1282" i="1"/>
  <c r="T1282" i="1" s="1"/>
  <c r="O1283" i="1"/>
  <c r="T1283" i="1" s="1"/>
  <c r="O1284" i="1"/>
  <c r="T1284" i="1" s="1"/>
  <c r="O1285" i="1"/>
  <c r="T1285" i="1" s="1"/>
  <c r="O1286" i="1"/>
  <c r="O1287" i="1"/>
  <c r="O1288" i="1"/>
  <c r="O1289" i="1"/>
  <c r="O1290" i="1"/>
  <c r="T1290" i="1" s="1"/>
  <c r="O1291" i="1"/>
  <c r="T1291" i="1" s="1"/>
  <c r="O1292" i="1"/>
  <c r="T1292" i="1" s="1"/>
  <c r="O1293" i="1"/>
  <c r="T1293" i="1" s="1"/>
  <c r="O1294" i="1"/>
  <c r="T1294" i="1" s="1"/>
  <c r="O1295" i="1"/>
  <c r="T1295" i="1" s="1"/>
  <c r="O1296" i="1"/>
  <c r="T1296" i="1" s="1"/>
  <c r="O1297" i="1"/>
  <c r="T1297" i="1" s="1"/>
  <c r="O1298" i="1"/>
  <c r="O1299" i="1"/>
  <c r="O1300" i="1"/>
  <c r="O1301" i="1"/>
  <c r="O1302" i="1"/>
  <c r="T1302" i="1" s="1"/>
  <c r="O1303" i="1"/>
  <c r="T1303" i="1" s="1"/>
  <c r="O1304" i="1"/>
  <c r="T1304" i="1" s="1"/>
  <c r="O1305" i="1"/>
  <c r="T1305" i="1" s="1"/>
  <c r="O1306" i="1"/>
  <c r="T1306" i="1" s="1"/>
  <c r="O1307" i="1"/>
  <c r="T1307" i="1" s="1"/>
  <c r="O1308" i="1"/>
  <c r="T1308" i="1" s="1"/>
  <c r="O1309" i="1"/>
  <c r="T1309" i="1" s="1"/>
  <c r="O1310" i="1"/>
  <c r="O1311" i="1"/>
  <c r="O1312" i="1"/>
  <c r="O1313" i="1"/>
  <c r="O1314" i="1"/>
  <c r="T1314" i="1" s="1"/>
  <c r="O1315" i="1"/>
  <c r="T1315" i="1" s="1"/>
  <c r="O1316" i="1"/>
  <c r="T1316" i="1" s="1"/>
  <c r="O1317" i="1"/>
  <c r="T1317" i="1" s="1"/>
  <c r="O1318" i="1"/>
  <c r="T1318" i="1" s="1"/>
  <c r="O1319" i="1"/>
  <c r="T1319" i="1" s="1"/>
  <c r="O1320" i="1"/>
  <c r="T1320" i="1" s="1"/>
  <c r="O1321" i="1"/>
  <c r="T1321" i="1" s="1"/>
  <c r="O1322" i="1"/>
  <c r="O1323" i="1"/>
  <c r="O1324" i="1"/>
  <c r="O1325" i="1"/>
  <c r="O1326" i="1"/>
  <c r="T1326" i="1" s="1"/>
  <c r="O1327" i="1"/>
  <c r="T1327" i="1" s="1"/>
  <c r="O1328" i="1"/>
  <c r="T1328" i="1" s="1"/>
  <c r="O1329" i="1"/>
  <c r="T1329" i="1" s="1"/>
  <c r="O1330" i="1"/>
  <c r="T1330" i="1" s="1"/>
  <c r="O1331" i="1"/>
  <c r="T1331" i="1" s="1"/>
  <c r="O1332" i="1"/>
  <c r="T1332" i="1" s="1"/>
  <c r="O1333" i="1"/>
  <c r="T1333" i="1" s="1"/>
  <c r="O1334" i="1"/>
  <c r="O1335" i="1"/>
  <c r="O1336" i="1"/>
  <c r="O1337" i="1"/>
  <c r="O1338" i="1"/>
  <c r="T1338" i="1" s="1"/>
  <c r="O1339" i="1"/>
  <c r="T1339" i="1" s="1"/>
  <c r="O1340" i="1"/>
  <c r="T1340" i="1" s="1"/>
  <c r="O1341" i="1"/>
  <c r="T1341" i="1" s="1"/>
  <c r="O1342" i="1"/>
  <c r="T1342" i="1" s="1"/>
  <c r="O1343" i="1"/>
  <c r="T1343" i="1" s="1"/>
  <c r="O1344" i="1"/>
  <c r="T1344" i="1" s="1"/>
  <c r="O1345" i="1"/>
  <c r="T1345" i="1" s="1"/>
  <c r="O1346" i="1"/>
  <c r="O1347" i="1"/>
  <c r="O1348" i="1"/>
  <c r="O1349" i="1"/>
  <c r="O1350" i="1"/>
  <c r="T1350" i="1" s="1"/>
  <c r="O1351" i="1"/>
  <c r="T1351" i="1" s="1"/>
  <c r="O1352" i="1"/>
  <c r="T1352" i="1" s="1"/>
  <c r="O1353" i="1"/>
  <c r="T1353" i="1" s="1"/>
  <c r="O1354" i="1"/>
  <c r="T1354" i="1" s="1"/>
  <c r="O1355" i="1"/>
  <c r="T1355" i="1" s="1"/>
  <c r="O1356" i="1"/>
  <c r="T1356" i="1" s="1"/>
  <c r="O1357" i="1"/>
  <c r="T1357" i="1" s="1"/>
  <c r="O1358" i="1"/>
  <c r="T1358" i="1" s="1"/>
  <c r="O1359" i="1"/>
  <c r="O1360" i="1"/>
  <c r="O1361" i="1"/>
  <c r="T1361" i="1" s="1"/>
  <c r="O1362" i="1"/>
  <c r="T1362" i="1" s="1"/>
  <c r="O1363" i="1"/>
  <c r="T1363" i="1" s="1"/>
  <c r="O1364" i="1"/>
  <c r="T1364" i="1" s="1"/>
  <c r="O1365" i="1"/>
  <c r="T1365" i="1" s="1"/>
  <c r="O1366" i="1"/>
  <c r="T1366" i="1" s="1"/>
  <c r="O1367" i="1"/>
  <c r="T1367" i="1" s="1"/>
  <c r="O1368" i="1"/>
  <c r="T1368" i="1" s="1"/>
  <c r="O1369" i="1"/>
  <c r="T1369" i="1" s="1"/>
  <c r="O1370" i="1"/>
  <c r="T1370" i="1" s="1"/>
  <c r="O1371" i="1"/>
  <c r="O1372" i="1"/>
  <c r="O1373" i="1"/>
  <c r="T1373" i="1" s="1"/>
  <c r="O1374" i="1"/>
  <c r="T1374" i="1" s="1"/>
  <c r="O1375" i="1"/>
  <c r="T1375" i="1" s="1"/>
  <c r="O1376" i="1"/>
  <c r="T1376" i="1" s="1"/>
  <c r="O1377" i="1"/>
  <c r="T1377" i="1" s="1"/>
  <c r="O1378" i="1"/>
  <c r="T1378" i="1" s="1"/>
  <c r="O1379" i="1"/>
  <c r="T1379" i="1" s="1"/>
  <c r="O1380" i="1"/>
  <c r="T1380" i="1" s="1"/>
  <c r="O1381" i="1"/>
  <c r="T1381" i="1" s="1"/>
  <c r="O1382" i="1"/>
  <c r="T1382" i="1" s="1"/>
  <c r="O1383" i="1"/>
  <c r="O1384" i="1"/>
  <c r="O1385" i="1"/>
  <c r="T1385" i="1" s="1"/>
  <c r="O1386" i="1"/>
  <c r="T1386" i="1" s="1"/>
  <c r="O1387" i="1"/>
  <c r="T1387" i="1" s="1"/>
  <c r="O1388" i="1"/>
  <c r="T1388" i="1" s="1"/>
  <c r="O1389" i="1"/>
  <c r="T1389" i="1" s="1"/>
  <c r="O1390" i="1"/>
  <c r="T1390" i="1" s="1"/>
  <c r="O1391" i="1"/>
  <c r="T1391" i="1" s="1"/>
  <c r="O1392" i="1"/>
  <c r="T1392" i="1" s="1"/>
  <c r="O1393" i="1"/>
  <c r="T1393" i="1" s="1"/>
  <c r="O1394" i="1"/>
  <c r="T1394" i="1" s="1"/>
  <c r="O1395" i="1"/>
  <c r="O1396" i="1"/>
  <c r="O1397" i="1"/>
  <c r="T1397" i="1" s="1"/>
  <c r="O1398" i="1"/>
  <c r="T1398" i="1" s="1"/>
  <c r="O1399" i="1"/>
  <c r="T1399" i="1" s="1"/>
  <c r="O1400" i="1"/>
  <c r="T1400" i="1" s="1"/>
  <c r="O1401" i="1"/>
  <c r="T1401" i="1" s="1"/>
  <c r="O1402" i="1"/>
  <c r="T1402" i="1" s="1"/>
  <c r="O1403" i="1"/>
  <c r="T1403" i="1" s="1"/>
  <c r="O1404" i="1"/>
  <c r="T1404" i="1" s="1"/>
  <c r="O1405" i="1"/>
  <c r="T1405" i="1" s="1"/>
  <c r="O1406" i="1"/>
  <c r="T1406" i="1" s="1"/>
  <c r="O1407" i="1"/>
  <c r="O1408" i="1"/>
  <c r="O1409" i="1"/>
  <c r="T1409" i="1" s="1"/>
  <c r="O1410" i="1"/>
  <c r="T1410" i="1" s="1"/>
  <c r="O1411" i="1"/>
  <c r="T1411" i="1" s="1"/>
  <c r="O1412" i="1"/>
  <c r="T1412" i="1" s="1"/>
  <c r="O1413" i="1"/>
  <c r="T1413" i="1" s="1"/>
  <c r="O1414" i="1"/>
  <c r="T1414" i="1" s="1"/>
  <c r="O1415" i="1"/>
  <c r="T1415" i="1" s="1"/>
  <c r="O1416" i="1"/>
  <c r="T1416" i="1" s="1"/>
  <c r="O1417" i="1"/>
  <c r="T1417" i="1" s="1"/>
  <c r="O1418" i="1"/>
  <c r="T1418" i="1" s="1"/>
  <c r="O1419" i="1"/>
  <c r="O1420" i="1"/>
  <c r="O1421" i="1"/>
  <c r="T1421" i="1" s="1"/>
  <c r="O1422" i="1"/>
  <c r="T1422" i="1" s="1"/>
  <c r="O1423" i="1"/>
  <c r="T1423" i="1" s="1"/>
  <c r="O1424" i="1"/>
  <c r="T1424" i="1" s="1"/>
  <c r="O1425" i="1"/>
  <c r="T1425" i="1" s="1"/>
  <c r="O1426" i="1"/>
  <c r="T1426" i="1" s="1"/>
  <c r="O1427" i="1"/>
  <c r="T1427" i="1" s="1"/>
  <c r="O1428" i="1"/>
  <c r="T1428" i="1" s="1"/>
  <c r="O1429" i="1"/>
  <c r="T1429" i="1" s="1"/>
  <c r="O1430" i="1"/>
  <c r="T1430" i="1" s="1"/>
  <c r="O1431" i="1"/>
  <c r="O1432" i="1"/>
  <c r="O1433" i="1"/>
  <c r="T1433" i="1" s="1"/>
  <c r="O1434" i="1"/>
  <c r="T1434" i="1" s="1"/>
  <c r="O1435" i="1"/>
  <c r="T1435" i="1" s="1"/>
  <c r="O1436" i="1"/>
  <c r="T1436" i="1" s="1"/>
  <c r="O1437" i="1"/>
  <c r="T1437" i="1" s="1"/>
  <c r="O1438" i="1"/>
  <c r="T1438" i="1" s="1"/>
  <c r="O1439" i="1"/>
  <c r="T1439" i="1" s="1"/>
  <c r="O1440" i="1"/>
  <c r="T1440" i="1" s="1"/>
  <c r="O1441" i="1"/>
  <c r="T1441" i="1" s="1"/>
  <c r="O1442" i="1"/>
  <c r="T1442" i="1" s="1"/>
  <c r="O1443" i="1"/>
  <c r="O1444" i="1"/>
  <c r="O1445" i="1"/>
  <c r="T1445" i="1" s="1"/>
  <c r="O1446" i="1"/>
  <c r="T1446" i="1" s="1"/>
  <c r="O1447" i="1"/>
  <c r="T1447" i="1" s="1"/>
  <c r="O1448" i="1"/>
  <c r="T1448" i="1" s="1"/>
  <c r="O1449" i="1"/>
  <c r="T1449" i="1" s="1"/>
  <c r="O1450" i="1"/>
  <c r="T1450" i="1" s="1"/>
  <c r="O1451" i="1"/>
  <c r="T1451" i="1" s="1"/>
  <c r="O1452" i="1"/>
  <c r="T1452" i="1" s="1"/>
  <c r="O1453" i="1"/>
  <c r="T1453" i="1" s="1"/>
  <c r="O1454" i="1"/>
  <c r="T1454" i="1" s="1"/>
  <c r="O1455" i="1"/>
  <c r="O1456" i="1"/>
  <c r="O1457" i="1"/>
  <c r="T1457" i="1" s="1"/>
  <c r="O1458" i="1"/>
  <c r="T1458" i="1" s="1"/>
  <c r="O1459" i="1"/>
  <c r="T1459" i="1" s="1"/>
  <c r="O1460" i="1"/>
  <c r="T1460" i="1" s="1"/>
  <c r="O1461" i="1"/>
  <c r="T1461" i="1" s="1"/>
  <c r="O1462" i="1"/>
  <c r="T1462" i="1" s="1"/>
  <c r="O1463" i="1"/>
  <c r="T1463" i="1" s="1"/>
  <c r="O1464" i="1"/>
  <c r="T1464" i="1" s="1"/>
  <c r="O1465" i="1"/>
  <c r="T1465" i="1" s="1"/>
  <c r="O1466" i="1"/>
  <c r="T1466" i="1" s="1"/>
  <c r="O1467" i="1"/>
  <c r="O1468" i="1"/>
  <c r="O1469" i="1"/>
  <c r="T1469" i="1" s="1"/>
  <c r="O1470" i="1"/>
  <c r="T1470" i="1" s="1"/>
  <c r="O1471" i="1"/>
  <c r="T1471" i="1" s="1"/>
  <c r="O1472" i="1"/>
  <c r="T1472" i="1" s="1"/>
  <c r="O1473" i="1"/>
  <c r="T1473" i="1" s="1"/>
  <c r="O1474" i="1"/>
  <c r="T1474" i="1" s="1"/>
  <c r="O1475" i="1"/>
  <c r="T1475" i="1" s="1"/>
  <c r="O1476" i="1"/>
  <c r="T1476" i="1" s="1"/>
  <c r="O1477" i="1"/>
  <c r="T1477" i="1" s="1"/>
  <c r="O1478" i="1"/>
  <c r="T1478" i="1" s="1"/>
  <c r="O1479" i="1"/>
  <c r="O1480" i="1"/>
  <c r="O1481" i="1"/>
  <c r="T1481" i="1" s="1"/>
  <c r="O1482" i="1"/>
  <c r="T1482" i="1" s="1"/>
  <c r="O1483" i="1"/>
  <c r="T1483" i="1" s="1"/>
  <c r="O1484" i="1"/>
  <c r="T1484" i="1" s="1"/>
  <c r="O1485" i="1"/>
  <c r="T1485" i="1" s="1"/>
  <c r="O1486" i="1"/>
  <c r="T1486" i="1" s="1"/>
  <c r="O1487" i="1"/>
  <c r="T1487" i="1" s="1"/>
  <c r="O1488" i="1"/>
  <c r="T1488" i="1" s="1"/>
  <c r="O1489" i="1"/>
  <c r="T1489" i="1" s="1"/>
  <c r="O1490" i="1"/>
  <c r="T1490" i="1" s="1"/>
  <c r="O1491" i="1"/>
  <c r="O1492" i="1"/>
  <c r="O1493" i="1"/>
  <c r="T1493" i="1" s="1"/>
  <c r="O1494" i="1"/>
  <c r="T1494" i="1" s="1"/>
  <c r="O1495" i="1"/>
  <c r="T1495" i="1" s="1"/>
  <c r="O1496" i="1"/>
  <c r="T1496" i="1" s="1"/>
  <c r="O1497" i="1"/>
  <c r="T1497" i="1" s="1"/>
  <c r="O1498" i="1"/>
  <c r="T1498" i="1" s="1"/>
  <c r="O1499" i="1"/>
  <c r="T1499" i="1" s="1"/>
  <c r="O1500" i="1"/>
  <c r="T1500" i="1" s="1"/>
  <c r="O1501" i="1"/>
  <c r="T1501" i="1" s="1"/>
  <c r="O1502" i="1"/>
  <c r="T1502" i="1" s="1"/>
  <c r="O1503" i="1"/>
  <c r="O1504" i="1"/>
  <c r="O1505" i="1"/>
  <c r="T1505" i="1" s="1"/>
  <c r="O1506" i="1"/>
  <c r="T1506" i="1" s="1"/>
  <c r="O1507" i="1"/>
  <c r="T1507" i="1" s="1"/>
  <c r="O1508" i="1"/>
  <c r="T1508" i="1" s="1"/>
  <c r="O1509" i="1"/>
  <c r="T1509" i="1" s="1"/>
  <c r="O1510" i="1"/>
  <c r="T1510" i="1" s="1"/>
  <c r="O1511" i="1"/>
  <c r="T1511" i="1" s="1"/>
  <c r="O1512" i="1"/>
  <c r="T1512" i="1" s="1"/>
  <c r="O1513" i="1"/>
  <c r="T1513" i="1" s="1"/>
  <c r="O1514" i="1"/>
  <c r="T1514" i="1" s="1"/>
  <c r="O1515" i="1"/>
  <c r="O1516" i="1"/>
  <c r="O1517" i="1"/>
  <c r="T1517" i="1" s="1"/>
  <c r="O1518" i="1"/>
  <c r="T1518" i="1" s="1"/>
  <c r="O1519" i="1"/>
  <c r="T1519" i="1" s="1"/>
  <c r="O1520" i="1"/>
  <c r="T1520" i="1" s="1"/>
  <c r="O1521" i="1"/>
  <c r="T1521" i="1" s="1"/>
  <c r="O1522" i="1"/>
  <c r="T1522" i="1" s="1"/>
  <c r="O1523" i="1"/>
  <c r="T1523" i="1" s="1"/>
  <c r="O1524" i="1"/>
  <c r="T1524" i="1" s="1"/>
  <c r="O1525" i="1"/>
  <c r="T1525" i="1" s="1"/>
  <c r="O1526" i="1"/>
  <c r="T1526" i="1" s="1"/>
  <c r="O1527" i="1"/>
  <c r="O1528" i="1"/>
  <c r="O1529" i="1"/>
  <c r="T1529" i="1" s="1"/>
  <c r="O1530" i="1"/>
  <c r="T1530" i="1" s="1"/>
  <c r="O1531" i="1"/>
  <c r="T1531" i="1" s="1"/>
  <c r="O1532" i="1"/>
  <c r="T1532" i="1" s="1"/>
  <c r="O1533" i="1"/>
  <c r="T1533" i="1" s="1"/>
  <c r="O1534" i="1"/>
  <c r="T1534" i="1" s="1"/>
  <c r="O1535" i="1"/>
  <c r="T1535" i="1" s="1"/>
  <c r="O1536" i="1"/>
  <c r="T1536" i="1" s="1"/>
  <c r="O1537" i="1"/>
  <c r="T1537" i="1" s="1"/>
  <c r="O1538" i="1"/>
  <c r="T1538" i="1" s="1"/>
  <c r="O1539" i="1"/>
  <c r="O1540" i="1"/>
  <c r="O1541" i="1"/>
  <c r="T1541" i="1" s="1"/>
  <c r="O1542" i="1"/>
  <c r="T1542" i="1" s="1"/>
  <c r="O1543" i="1"/>
  <c r="T1543" i="1" s="1"/>
  <c r="O1544" i="1"/>
  <c r="T1544" i="1" s="1"/>
  <c r="O1545" i="1"/>
  <c r="T1545" i="1" s="1"/>
  <c r="O1546" i="1"/>
  <c r="T1546" i="1" s="1"/>
  <c r="O1547" i="1"/>
  <c r="T1547" i="1" s="1"/>
  <c r="O1548" i="1"/>
  <c r="T1548" i="1" s="1"/>
  <c r="O1549" i="1"/>
  <c r="T1549" i="1" s="1"/>
  <c r="O1550" i="1"/>
  <c r="T1550" i="1" s="1"/>
  <c r="O1551" i="1"/>
  <c r="O1552" i="1"/>
  <c r="O1553" i="1"/>
  <c r="T1553" i="1" s="1"/>
  <c r="O1554" i="1"/>
  <c r="T1554" i="1" s="1"/>
  <c r="O1555" i="1"/>
  <c r="T1555" i="1" s="1"/>
  <c r="O1556" i="1"/>
  <c r="T1556" i="1" s="1"/>
  <c r="O1557" i="1"/>
  <c r="T1557" i="1" s="1"/>
  <c r="O1558" i="1"/>
  <c r="T1558" i="1" s="1"/>
  <c r="O1559" i="1"/>
  <c r="T1559" i="1" s="1"/>
  <c r="O1560" i="1"/>
  <c r="T1560" i="1" s="1"/>
  <c r="O1561" i="1"/>
  <c r="T1561" i="1" s="1"/>
  <c r="O1562" i="1"/>
  <c r="T1562" i="1" s="1"/>
  <c r="O1563" i="1"/>
  <c r="O1564" i="1"/>
  <c r="O1565" i="1"/>
  <c r="T1565" i="1" s="1"/>
  <c r="O1566" i="1"/>
  <c r="T1566" i="1" s="1"/>
  <c r="O1567" i="1"/>
  <c r="T1567" i="1" s="1"/>
  <c r="O1568" i="1"/>
  <c r="T1568" i="1" s="1"/>
  <c r="O1569" i="1"/>
  <c r="T1569" i="1" s="1"/>
  <c r="O1570" i="1"/>
  <c r="T1570" i="1" s="1"/>
  <c r="O1571" i="1"/>
  <c r="T1571" i="1" s="1"/>
  <c r="O1572" i="1"/>
  <c r="T1572" i="1" s="1"/>
  <c r="O1573" i="1"/>
  <c r="T1573" i="1" s="1"/>
  <c r="O1574" i="1"/>
  <c r="T1574" i="1" s="1"/>
  <c r="O1575" i="1"/>
  <c r="O1576" i="1"/>
  <c r="O1577" i="1"/>
  <c r="T1577" i="1" s="1"/>
  <c r="O1578" i="1"/>
  <c r="T1578" i="1" s="1"/>
  <c r="O1579" i="1"/>
  <c r="T1579" i="1" s="1"/>
  <c r="O1580" i="1"/>
  <c r="T1580" i="1" s="1"/>
  <c r="O1581" i="1"/>
  <c r="T1581" i="1" s="1"/>
  <c r="O1582" i="1"/>
  <c r="T1582" i="1" s="1"/>
  <c r="O1583" i="1"/>
  <c r="T1583" i="1" s="1"/>
  <c r="O1584" i="1"/>
  <c r="T1584" i="1" s="1"/>
  <c r="O1585" i="1"/>
  <c r="T1585" i="1" s="1"/>
  <c r="O1586" i="1"/>
  <c r="T1586" i="1" s="1"/>
  <c r="O1587" i="1"/>
  <c r="O1588" i="1"/>
  <c r="O1589" i="1"/>
  <c r="T1589" i="1" s="1"/>
  <c r="O1590" i="1"/>
  <c r="T1590" i="1" s="1"/>
  <c r="O1591" i="1"/>
  <c r="T1591" i="1" s="1"/>
  <c r="O1592" i="1"/>
  <c r="T1592" i="1" s="1"/>
  <c r="O1593" i="1"/>
  <c r="T1593" i="1" s="1"/>
  <c r="O1594" i="1"/>
  <c r="T1594" i="1" s="1"/>
  <c r="O1595" i="1"/>
  <c r="T1595" i="1" s="1"/>
  <c r="O1596" i="1"/>
  <c r="T1596" i="1" s="1"/>
  <c r="O1597" i="1"/>
  <c r="T1597" i="1" s="1"/>
  <c r="O1598" i="1"/>
  <c r="T1598" i="1" s="1"/>
  <c r="O1599" i="1"/>
  <c r="O1600" i="1"/>
  <c r="O1601" i="1"/>
  <c r="T1601" i="1" s="1"/>
  <c r="O1602" i="1"/>
  <c r="T1602" i="1" s="1"/>
  <c r="O1603" i="1"/>
  <c r="T1603" i="1" s="1"/>
  <c r="O1604" i="1"/>
  <c r="T1604" i="1" s="1"/>
  <c r="O1605" i="1"/>
  <c r="T1605" i="1" s="1"/>
  <c r="O1606" i="1"/>
  <c r="T1606" i="1" s="1"/>
  <c r="O1607" i="1"/>
  <c r="T1607" i="1" s="1"/>
  <c r="O1608" i="1"/>
  <c r="T1608" i="1" s="1"/>
  <c r="O1609" i="1"/>
  <c r="T1609" i="1" s="1"/>
  <c r="O1610" i="1"/>
  <c r="T1610" i="1" s="1"/>
  <c r="O1611" i="1"/>
  <c r="O1612" i="1"/>
  <c r="O1613" i="1"/>
  <c r="T1613" i="1" s="1"/>
  <c r="O1614" i="1"/>
  <c r="T1614" i="1" s="1"/>
  <c r="O1615" i="1"/>
  <c r="T1615" i="1" s="1"/>
  <c r="O1616" i="1"/>
  <c r="T1616" i="1" s="1"/>
  <c r="O1617" i="1"/>
  <c r="T1617" i="1" s="1"/>
  <c r="O1618" i="1"/>
  <c r="T1618" i="1" s="1"/>
  <c r="O1619" i="1"/>
  <c r="T1619" i="1" s="1"/>
  <c r="O1620" i="1"/>
  <c r="T1620" i="1" s="1"/>
  <c r="O1621" i="1"/>
  <c r="T1621" i="1" s="1"/>
  <c r="O1622" i="1"/>
  <c r="T1622" i="1" s="1"/>
  <c r="O1623" i="1"/>
  <c r="O1624" i="1"/>
  <c r="O1625" i="1"/>
  <c r="T1625" i="1" s="1"/>
  <c r="O1626" i="1"/>
  <c r="T1626" i="1" s="1"/>
  <c r="O1627" i="1"/>
  <c r="T1627" i="1" s="1"/>
  <c r="O1628" i="1"/>
  <c r="T1628" i="1" s="1"/>
  <c r="O1629" i="1"/>
  <c r="T1629" i="1" s="1"/>
  <c r="O1630" i="1"/>
  <c r="T1630" i="1" s="1"/>
  <c r="O1631" i="1"/>
  <c r="T1631" i="1" s="1"/>
  <c r="O1632" i="1"/>
  <c r="T1632" i="1" s="1"/>
  <c r="O1633" i="1"/>
  <c r="T1633" i="1" s="1"/>
  <c r="O1634" i="1"/>
  <c r="T1634" i="1" s="1"/>
  <c r="O1635" i="1"/>
  <c r="O1636" i="1"/>
  <c r="O1637" i="1"/>
  <c r="T1637" i="1" s="1"/>
  <c r="O1638" i="1"/>
  <c r="T1638" i="1" s="1"/>
  <c r="O1639" i="1"/>
  <c r="T1639" i="1" s="1"/>
  <c r="O1640" i="1"/>
  <c r="T1640" i="1" s="1"/>
  <c r="O1641" i="1"/>
  <c r="T1641" i="1" s="1"/>
  <c r="O1642" i="1"/>
  <c r="T1642" i="1" s="1"/>
  <c r="O1643" i="1"/>
  <c r="T1643" i="1" s="1"/>
  <c r="O1644" i="1"/>
  <c r="T1644" i="1" s="1"/>
  <c r="O1645" i="1"/>
  <c r="T1645" i="1" s="1"/>
  <c r="O1646" i="1"/>
  <c r="T1646" i="1" s="1"/>
  <c r="O1647" i="1"/>
  <c r="O1648" i="1"/>
  <c r="O1649" i="1"/>
  <c r="T1649" i="1" s="1"/>
  <c r="O1650" i="1"/>
  <c r="T1650" i="1" s="1"/>
  <c r="O1651" i="1"/>
  <c r="T1651" i="1" s="1"/>
  <c r="O1652" i="1"/>
  <c r="T1652" i="1" s="1"/>
  <c r="O1653" i="1"/>
  <c r="T1653" i="1" s="1"/>
  <c r="O1654" i="1"/>
  <c r="T1654" i="1" s="1"/>
  <c r="O1655" i="1"/>
  <c r="T1655" i="1" s="1"/>
  <c r="O1656" i="1"/>
  <c r="T1656" i="1" s="1"/>
  <c r="O1657" i="1"/>
  <c r="T1657" i="1" s="1"/>
  <c r="O1658" i="1"/>
  <c r="T1658" i="1" s="1"/>
  <c r="O1659" i="1"/>
  <c r="O1660" i="1"/>
  <c r="O1661" i="1"/>
  <c r="T1661" i="1" s="1"/>
  <c r="O1662" i="1"/>
  <c r="T1662" i="1" s="1"/>
  <c r="O1663" i="1"/>
  <c r="T1663" i="1" s="1"/>
  <c r="O1664" i="1"/>
  <c r="T1664" i="1" s="1"/>
  <c r="O1665" i="1"/>
  <c r="T1665" i="1" s="1"/>
  <c r="O1666" i="1"/>
  <c r="T1666" i="1" s="1"/>
  <c r="O1667" i="1"/>
  <c r="T1667" i="1" s="1"/>
  <c r="O1668" i="1"/>
  <c r="T1668" i="1" s="1"/>
  <c r="O1669" i="1"/>
  <c r="T1669" i="1" s="1"/>
  <c r="O1670" i="1"/>
  <c r="T1670" i="1" s="1"/>
  <c r="O1671" i="1"/>
  <c r="O1672" i="1"/>
  <c r="O1673" i="1"/>
  <c r="T1673" i="1" s="1"/>
  <c r="O1674" i="1"/>
  <c r="T1674" i="1" s="1"/>
  <c r="O1675" i="1"/>
  <c r="T1675" i="1" s="1"/>
  <c r="O1676" i="1"/>
  <c r="T1676" i="1" s="1"/>
  <c r="O1677" i="1"/>
  <c r="T1677" i="1" s="1"/>
  <c r="O1678" i="1"/>
  <c r="T1678" i="1" s="1"/>
  <c r="O1679" i="1"/>
  <c r="T1679" i="1" s="1"/>
  <c r="O1680" i="1"/>
  <c r="T1680" i="1" s="1"/>
  <c r="O1681" i="1"/>
  <c r="T1681" i="1" s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17" i="1"/>
  <c r="O18" i="1"/>
  <c r="O19" i="1"/>
  <c r="O12" i="1"/>
  <c r="O13" i="1"/>
  <c r="O14" i="1"/>
  <c r="O15" i="1"/>
  <c r="O16" i="1"/>
  <c r="O3" i="1"/>
  <c r="O4" i="1"/>
  <c r="O5" i="1"/>
  <c r="O6" i="1"/>
  <c r="O7" i="1"/>
  <c r="O8" i="1"/>
  <c r="O9" i="1"/>
  <c r="O10" i="1"/>
  <c r="O11" i="1"/>
  <c r="P2" i="1" l="1"/>
  <c r="T49" i="1"/>
  <c r="P49" i="1"/>
  <c r="T156" i="1"/>
  <c r="P156" i="1"/>
  <c r="T36" i="1"/>
  <c r="P36" i="1"/>
  <c r="T155" i="1"/>
  <c r="P155" i="1"/>
  <c r="T4089" i="1"/>
  <c r="P4089" i="1"/>
  <c r="T4017" i="1"/>
  <c r="P4017" i="1"/>
  <c r="T4005" i="1"/>
  <c r="P4005" i="1"/>
  <c r="T3993" i="1"/>
  <c r="P3993" i="1"/>
  <c r="T3981" i="1"/>
  <c r="P3981" i="1"/>
  <c r="T3957" i="1"/>
  <c r="P3957" i="1"/>
  <c r="T3873" i="1"/>
  <c r="P3873" i="1"/>
  <c r="T3825" i="1"/>
  <c r="P3825" i="1"/>
  <c r="T3813" i="1"/>
  <c r="P3813" i="1"/>
  <c r="T3801" i="1"/>
  <c r="P3801" i="1"/>
  <c r="T3789" i="1"/>
  <c r="P3789" i="1"/>
  <c r="T3777" i="1"/>
  <c r="P3777" i="1"/>
  <c r="T3765" i="1"/>
  <c r="P3765" i="1"/>
  <c r="T3753" i="1"/>
  <c r="P3753" i="1"/>
  <c r="T3741" i="1"/>
  <c r="P3741" i="1"/>
  <c r="T3729" i="1"/>
  <c r="P3729" i="1"/>
  <c r="T3717" i="1"/>
  <c r="P3717" i="1"/>
  <c r="T3705" i="1"/>
  <c r="P3705" i="1"/>
  <c r="T3693" i="1"/>
  <c r="P3693" i="1"/>
  <c r="T3681" i="1"/>
  <c r="P3681" i="1"/>
  <c r="T3669" i="1"/>
  <c r="P3669" i="1"/>
  <c r="T3657" i="1"/>
  <c r="P3657" i="1"/>
  <c r="T3645" i="1"/>
  <c r="P3645" i="1"/>
  <c r="T3633" i="1"/>
  <c r="P3633" i="1"/>
  <c r="T3621" i="1"/>
  <c r="P3621" i="1"/>
  <c r="T3609" i="1"/>
  <c r="P3609" i="1"/>
  <c r="T3597" i="1"/>
  <c r="P3597" i="1"/>
  <c r="T3585" i="1"/>
  <c r="P3585" i="1"/>
  <c r="T3573" i="1"/>
  <c r="P3573" i="1"/>
  <c r="T3561" i="1"/>
  <c r="P3561" i="1"/>
  <c r="T3549" i="1"/>
  <c r="P3549" i="1"/>
  <c r="T3537" i="1"/>
  <c r="P3537" i="1"/>
  <c r="T3525" i="1"/>
  <c r="P3525" i="1"/>
  <c r="T3513" i="1"/>
  <c r="P3513" i="1"/>
  <c r="T3501" i="1"/>
  <c r="P3501" i="1"/>
  <c r="T3489" i="1"/>
  <c r="P3489" i="1"/>
  <c r="T3477" i="1"/>
  <c r="P3477" i="1"/>
  <c r="T3465" i="1"/>
  <c r="P3465" i="1"/>
  <c r="T3453" i="1"/>
  <c r="P3453" i="1"/>
  <c r="T3441" i="1"/>
  <c r="P3441" i="1"/>
  <c r="T3429" i="1"/>
  <c r="P3429" i="1"/>
  <c r="T3417" i="1"/>
  <c r="P3417" i="1"/>
  <c r="T3405" i="1"/>
  <c r="P3405" i="1"/>
  <c r="T3393" i="1"/>
  <c r="P3393" i="1"/>
  <c r="T3381" i="1"/>
  <c r="P3381" i="1"/>
  <c r="T3369" i="1"/>
  <c r="P3369" i="1"/>
  <c r="T3357" i="1"/>
  <c r="P3357" i="1"/>
  <c r="T3345" i="1"/>
  <c r="P3345" i="1"/>
  <c r="T3333" i="1"/>
  <c r="P3333" i="1"/>
  <c r="T3321" i="1"/>
  <c r="P3321" i="1"/>
  <c r="T3309" i="1"/>
  <c r="P3309" i="1"/>
  <c r="T3297" i="1"/>
  <c r="P3297" i="1"/>
  <c r="T3285" i="1"/>
  <c r="P3285" i="1"/>
  <c r="T3273" i="1"/>
  <c r="P3273" i="1"/>
  <c r="T3261" i="1"/>
  <c r="P3261" i="1"/>
  <c r="T3249" i="1"/>
  <c r="P3249" i="1"/>
  <c r="T3237" i="1"/>
  <c r="P3237" i="1"/>
  <c r="T3225" i="1"/>
  <c r="P3225" i="1"/>
  <c r="T3213" i="1"/>
  <c r="P3213" i="1"/>
  <c r="T3201" i="1"/>
  <c r="P3201" i="1"/>
  <c r="T3189" i="1"/>
  <c r="P3189" i="1"/>
  <c r="T3177" i="1"/>
  <c r="P3177" i="1"/>
  <c r="T3165" i="1"/>
  <c r="P3165" i="1"/>
  <c r="T3153" i="1"/>
  <c r="P3153" i="1"/>
  <c r="T3141" i="1"/>
  <c r="P3141" i="1"/>
  <c r="T3129" i="1"/>
  <c r="P3129" i="1"/>
  <c r="T3117" i="1"/>
  <c r="P3117" i="1"/>
  <c r="T3105" i="1"/>
  <c r="P3105" i="1"/>
  <c r="T3093" i="1"/>
  <c r="P3093" i="1"/>
  <c r="T3081" i="1"/>
  <c r="P3081" i="1"/>
  <c r="T3069" i="1"/>
  <c r="P3069" i="1"/>
  <c r="T3057" i="1"/>
  <c r="P3057" i="1"/>
  <c r="T3045" i="1"/>
  <c r="P3045" i="1"/>
  <c r="T3033" i="1"/>
  <c r="P3033" i="1"/>
  <c r="T3021" i="1"/>
  <c r="P3021" i="1"/>
  <c r="T3009" i="1"/>
  <c r="P3009" i="1"/>
  <c r="T2997" i="1"/>
  <c r="P2997" i="1"/>
  <c r="T2985" i="1"/>
  <c r="P2985" i="1"/>
  <c r="T2973" i="1"/>
  <c r="P2973" i="1"/>
  <c r="T2961" i="1"/>
  <c r="P2961" i="1"/>
  <c r="T2949" i="1"/>
  <c r="P2949" i="1"/>
  <c r="T2937" i="1"/>
  <c r="P2937" i="1"/>
  <c r="T2925" i="1"/>
  <c r="P2925" i="1"/>
  <c r="T2913" i="1"/>
  <c r="P2913" i="1"/>
  <c r="T2901" i="1"/>
  <c r="P2901" i="1"/>
  <c r="T2889" i="1"/>
  <c r="P2889" i="1"/>
  <c r="T2877" i="1"/>
  <c r="P2877" i="1"/>
  <c r="T2865" i="1"/>
  <c r="P2865" i="1"/>
  <c r="T2853" i="1"/>
  <c r="P2853" i="1"/>
  <c r="T2841" i="1"/>
  <c r="P2841" i="1"/>
  <c r="T2829" i="1"/>
  <c r="P2829" i="1"/>
  <c r="T2817" i="1"/>
  <c r="P2817" i="1"/>
  <c r="T2805" i="1"/>
  <c r="P2805" i="1"/>
  <c r="T2793" i="1"/>
  <c r="P2793" i="1"/>
  <c r="T2781" i="1"/>
  <c r="P2781" i="1"/>
  <c r="T2769" i="1"/>
  <c r="P2769" i="1"/>
  <c r="T2757" i="1"/>
  <c r="P2757" i="1"/>
  <c r="T2745" i="1"/>
  <c r="P2745" i="1"/>
  <c r="T2733" i="1"/>
  <c r="P2733" i="1"/>
  <c r="T2721" i="1"/>
  <c r="P2721" i="1"/>
  <c r="T2709" i="1"/>
  <c r="P2709" i="1"/>
  <c r="T2697" i="1"/>
  <c r="P2697" i="1"/>
  <c r="T2685" i="1"/>
  <c r="P2685" i="1"/>
  <c r="T2673" i="1"/>
  <c r="P2673" i="1"/>
  <c r="T2661" i="1"/>
  <c r="P2661" i="1"/>
  <c r="T2649" i="1"/>
  <c r="P2649" i="1"/>
  <c r="T2637" i="1"/>
  <c r="P2637" i="1"/>
  <c r="T2625" i="1"/>
  <c r="P2625" i="1"/>
  <c r="T2613" i="1"/>
  <c r="P2613" i="1"/>
  <c r="T2601" i="1"/>
  <c r="P2601" i="1"/>
  <c r="T2589" i="1"/>
  <c r="P2589" i="1"/>
  <c r="T2577" i="1"/>
  <c r="P2577" i="1"/>
  <c r="T2565" i="1"/>
  <c r="P2565" i="1"/>
  <c r="T2553" i="1"/>
  <c r="P2553" i="1"/>
  <c r="T2541" i="1"/>
  <c r="P2541" i="1"/>
  <c r="T2529" i="1"/>
  <c r="P2529" i="1"/>
  <c r="T2517" i="1"/>
  <c r="P2517" i="1"/>
  <c r="T2505" i="1"/>
  <c r="P2505" i="1"/>
  <c r="T2493" i="1"/>
  <c r="P2493" i="1"/>
  <c r="T2481" i="1"/>
  <c r="P2481" i="1"/>
  <c r="T2469" i="1"/>
  <c r="P2469" i="1"/>
  <c r="T2457" i="1"/>
  <c r="P2457" i="1"/>
  <c r="T2445" i="1"/>
  <c r="P2445" i="1"/>
  <c r="T2433" i="1"/>
  <c r="P2433" i="1"/>
  <c r="T2421" i="1"/>
  <c r="P2421" i="1"/>
  <c r="T2409" i="1"/>
  <c r="P2409" i="1"/>
  <c r="T2397" i="1"/>
  <c r="P2397" i="1"/>
  <c r="T2385" i="1"/>
  <c r="P2385" i="1"/>
  <c r="T2373" i="1"/>
  <c r="P2373" i="1"/>
  <c r="T2361" i="1"/>
  <c r="P2361" i="1"/>
  <c r="T2349" i="1"/>
  <c r="P2349" i="1"/>
  <c r="T2337" i="1"/>
  <c r="P2337" i="1"/>
  <c r="T2325" i="1"/>
  <c r="P2325" i="1"/>
  <c r="T2313" i="1"/>
  <c r="P2313" i="1"/>
  <c r="T2301" i="1"/>
  <c r="P2301" i="1"/>
  <c r="T2289" i="1"/>
  <c r="P2289" i="1"/>
  <c r="T2277" i="1"/>
  <c r="P2277" i="1"/>
  <c r="T2265" i="1"/>
  <c r="P2265" i="1"/>
  <c r="T2253" i="1"/>
  <c r="P2253" i="1"/>
  <c r="T2241" i="1"/>
  <c r="P2241" i="1"/>
  <c r="T2229" i="1"/>
  <c r="P2229" i="1"/>
  <c r="T2217" i="1"/>
  <c r="P2217" i="1"/>
  <c r="T2205" i="1"/>
  <c r="P2205" i="1"/>
  <c r="T2193" i="1"/>
  <c r="P2193" i="1"/>
  <c r="T2181" i="1"/>
  <c r="P2181" i="1"/>
  <c r="T2169" i="1"/>
  <c r="P2169" i="1"/>
  <c r="T2157" i="1"/>
  <c r="P2157" i="1"/>
  <c r="T2145" i="1"/>
  <c r="P2145" i="1"/>
  <c r="T2133" i="1"/>
  <c r="P2133" i="1"/>
  <c r="T2121" i="1"/>
  <c r="P2121" i="1"/>
  <c r="T2109" i="1"/>
  <c r="P2109" i="1"/>
  <c r="T2097" i="1"/>
  <c r="P2097" i="1"/>
  <c r="T2085" i="1"/>
  <c r="P2085" i="1"/>
  <c r="T2073" i="1"/>
  <c r="P2073" i="1"/>
  <c r="T2061" i="1"/>
  <c r="P2061" i="1"/>
  <c r="T2049" i="1"/>
  <c r="P2049" i="1"/>
  <c r="T2037" i="1"/>
  <c r="P2037" i="1"/>
  <c r="T2025" i="1"/>
  <c r="P2025" i="1"/>
  <c r="T2013" i="1"/>
  <c r="P2013" i="1"/>
  <c r="T2001" i="1"/>
  <c r="P2001" i="1"/>
  <c r="T1989" i="1"/>
  <c r="P1989" i="1"/>
  <c r="T1977" i="1"/>
  <c r="P1977" i="1"/>
  <c r="T1965" i="1"/>
  <c r="P1965" i="1"/>
  <c r="T1953" i="1"/>
  <c r="P1953" i="1"/>
  <c r="T1941" i="1"/>
  <c r="P1941" i="1"/>
  <c r="T1929" i="1"/>
  <c r="P1929" i="1"/>
  <c r="T1917" i="1"/>
  <c r="P1917" i="1"/>
  <c r="T1905" i="1"/>
  <c r="P1905" i="1"/>
  <c r="T1893" i="1"/>
  <c r="P1893" i="1"/>
  <c r="T1881" i="1"/>
  <c r="P1881" i="1"/>
  <c r="T1869" i="1"/>
  <c r="P1869" i="1"/>
  <c r="T1857" i="1"/>
  <c r="P1857" i="1"/>
  <c r="T1845" i="1"/>
  <c r="P1845" i="1"/>
  <c r="T1833" i="1"/>
  <c r="P1833" i="1"/>
  <c r="T1821" i="1"/>
  <c r="P1821" i="1"/>
  <c r="T132" i="1"/>
  <c r="P132" i="1"/>
  <c r="T227" i="1"/>
  <c r="P227" i="1"/>
  <c r="T71" i="1"/>
  <c r="P71" i="1"/>
  <c r="T3885" i="1"/>
  <c r="P3885" i="1"/>
  <c r="T250" i="1"/>
  <c r="P250" i="1"/>
  <c r="T94" i="1"/>
  <c r="P94" i="1"/>
  <c r="T3992" i="1"/>
  <c r="P3992" i="1"/>
  <c r="T3884" i="1"/>
  <c r="P3884" i="1"/>
  <c r="T3788" i="1"/>
  <c r="P3788" i="1"/>
  <c r="T3704" i="1"/>
  <c r="P3704" i="1"/>
  <c r="T3680" i="1"/>
  <c r="P3680" i="1"/>
  <c r="T3668" i="1"/>
  <c r="P3668" i="1"/>
  <c r="T3656" i="1"/>
  <c r="P3656" i="1"/>
  <c r="T3644" i="1"/>
  <c r="P3644" i="1"/>
  <c r="T3632" i="1"/>
  <c r="P3632" i="1"/>
  <c r="T3608" i="1"/>
  <c r="P3608" i="1"/>
  <c r="T3524" i="1"/>
  <c r="P3524" i="1"/>
  <c r="T3512" i="1"/>
  <c r="P3512" i="1"/>
  <c r="T3500" i="1"/>
  <c r="P3500" i="1"/>
  <c r="T3488" i="1"/>
  <c r="P3488" i="1"/>
  <c r="T3476" i="1"/>
  <c r="P3476" i="1"/>
  <c r="T3464" i="1"/>
  <c r="P3464" i="1"/>
  <c r="T3452" i="1"/>
  <c r="P3452" i="1"/>
  <c r="T3440" i="1"/>
  <c r="P3440" i="1"/>
  <c r="T3428" i="1"/>
  <c r="P3428" i="1"/>
  <c r="T3416" i="1"/>
  <c r="P3416" i="1"/>
  <c r="T3404" i="1"/>
  <c r="P3404" i="1"/>
  <c r="T3392" i="1"/>
  <c r="P3392" i="1"/>
  <c r="T3380" i="1"/>
  <c r="P3380" i="1"/>
  <c r="T3368" i="1"/>
  <c r="P3368" i="1"/>
  <c r="T3356" i="1"/>
  <c r="P3356" i="1"/>
  <c r="T3344" i="1"/>
  <c r="P3344" i="1"/>
  <c r="T3332" i="1"/>
  <c r="P3332" i="1"/>
  <c r="T3320" i="1"/>
  <c r="P3320" i="1"/>
  <c r="T3308" i="1"/>
  <c r="P3308" i="1"/>
  <c r="T3296" i="1"/>
  <c r="P3296" i="1"/>
  <c r="T3284" i="1"/>
  <c r="P3284" i="1"/>
  <c r="T3272" i="1"/>
  <c r="P3272" i="1"/>
  <c r="T3260" i="1"/>
  <c r="P3260" i="1"/>
  <c r="T3248" i="1"/>
  <c r="P3248" i="1"/>
  <c r="T3236" i="1"/>
  <c r="P3236" i="1"/>
  <c r="T3224" i="1"/>
  <c r="P3224" i="1"/>
  <c r="T3212" i="1"/>
  <c r="P3212" i="1"/>
  <c r="T3200" i="1"/>
  <c r="P3200" i="1"/>
  <c r="T3188" i="1"/>
  <c r="P3188" i="1"/>
  <c r="T3176" i="1"/>
  <c r="P3176" i="1"/>
  <c r="T3164" i="1"/>
  <c r="P3164" i="1"/>
  <c r="T3152" i="1"/>
  <c r="P3152" i="1"/>
  <c r="T3140" i="1"/>
  <c r="P3140" i="1"/>
  <c r="T3128" i="1"/>
  <c r="P3128" i="1"/>
  <c r="T3116" i="1"/>
  <c r="P3116" i="1"/>
  <c r="T3104" i="1"/>
  <c r="P3104" i="1"/>
  <c r="T3092" i="1"/>
  <c r="P3092" i="1"/>
  <c r="T3080" i="1"/>
  <c r="P3080" i="1"/>
  <c r="T3068" i="1"/>
  <c r="P3068" i="1"/>
  <c r="T3056" i="1"/>
  <c r="P3056" i="1"/>
  <c r="T3044" i="1"/>
  <c r="P3044" i="1"/>
  <c r="T3032" i="1"/>
  <c r="P3032" i="1"/>
  <c r="T3020" i="1"/>
  <c r="P3020" i="1"/>
  <c r="T3008" i="1"/>
  <c r="P3008" i="1"/>
  <c r="T2996" i="1"/>
  <c r="P2996" i="1"/>
  <c r="T2984" i="1"/>
  <c r="P2984" i="1"/>
  <c r="T2972" i="1"/>
  <c r="P2972" i="1"/>
  <c r="T2960" i="1"/>
  <c r="P2960" i="1"/>
  <c r="T2948" i="1"/>
  <c r="P2948" i="1"/>
  <c r="T2936" i="1"/>
  <c r="P2936" i="1"/>
  <c r="T2924" i="1"/>
  <c r="P2924" i="1"/>
  <c r="T2912" i="1"/>
  <c r="P2912" i="1"/>
  <c r="T2900" i="1"/>
  <c r="P2900" i="1"/>
  <c r="T2888" i="1"/>
  <c r="P2888" i="1"/>
  <c r="T2876" i="1"/>
  <c r="P2876" i="1"/>
  <c r="T2864" i="1"/>
  <c r="P2864" i="1"/>
  <c r="T2852" i="1"/>
  <c r="P2852" i="1"/>
  <c r="T2840" i="1"/>
  <c r="P2840" i="1"/>
  <c r="T2828" i="1"/>
  <c r="P2828" i="1"/>
  <c r="T2816" i="1"/>
  <c r="P2816" i="1"/>
  <c r="T2804" i="1"/>
  <c r="P2804" i="1"/>
  <c r="T2792" i="1"/>
  <c r="P2792" i="1"/>
  <c r="T2780" i="1"/>
  <c r="P2780" i="1"/>
  <c r="T2768" i="1"/>
  <c r="P2768" i="1"/>
  <c r="T2756" i="1"/>
  <c r="P2756" i="1"/>
  <c r="T2744" i="1"/>
  <c r="P2744" i="1"/>
  <c r="T2732" i="1"/>
  <c r="P2732" i="1"/>
  <c r="T2720" i="1"/>
  <c r="P2720" i="1"/>
  <c r="T2708" i="1"/>
  <c r="P2708" i="1"/>
  <c r="T2696" i="1"/>
  <c r="P2696" i="1"/>
  <c r="T2684" i="1"/>
  <c r="P2684" i="1"/>
  <c r="T2672" i="1"/>
  <c r="P2672" i="1"/>
  <c r="T2660" i="1"/>
  <c r="P2660" i="1"/>
  <c r="T2648" i="1"/>
  <c r="P2648" i="1"/>
  <c r="T2636" i="1"/>
  <c r="P2636" i="1"/>
  <c r="T2624" i="1"/>
  <c r="P2624" i="1"/>
  <c r="T2612" i="1"/>
  <c r="P2612" i="1"/>
  <c r="T2600" i="1"/>
  <c r="P2600" i="1"/>
  <c r="T2588" i="1"/>
  <c r="P2588" i="1"/>
  <c r="T2576" i="1"/>
  <c r="P2576" i="1"/>
  <c r="T2564" i="1"/>
  <c r="P2564" i="1"/>
  <c r="T2552" i="1"/>
  <c r="P2552" i="1"/>
  <c r="T2540" i="1"/>
  <c r="P2540" i="1"/>
  <c r="T2528" i="1"/>
  <c r="P2528" i="1"/>
  <c r="T2516" i="1"/>
  <c r="P2516" i="1"/>
  <c r="T2504" i="1"/>
  <c r="P2504" i="1"/>
  <c r="T2492" i="1"/>
  <c r="P2492" i="1"/>
  <c r="T2480" i="1"/>
  <c r="P2480" i="1"/>
  <c r="T2468" i="1"/>
  <c r="P2468" i="1"/>
  <c r="T2456" i="1"/>
  <c r="P2456" i="1"/>
  <c r="T2444" i="1"/>
  <c r="P2444" i="1"/>
  <c r="T2432" i="1"/>
  <c r="P2432" i="1"/>
  <c r="T2420" i="1"/>
  <c r="P2420" i="1"/>
  <c r="T2408" i="1"/>
  <c r="P2408" i="1"/>
  <c r="T2396" i="1"/>
  <c r="P2396" i="1"/>
  <c r="T2384" i="1"/>
  <c r="P2384" i="1"/>
  <c r="T2372" i="1"/>
  <c r="P2372" i="1"/>
  <c r="T2360" i="1"/>
  <c r="P2360" i="1"/>
  <c r="T2348" i="1"/>
  <c r="P2348" i="1"/>
  <c r="T2336" i="1"/>
  <c r="P2336" i="1"/>
  <c r="T2324" i="1"/>
  <c r="P2324" i="1"/>
  <c r="T2312" i="1"/>
  <c r="P2312" i="1"/>
  <c r="T2300" i="1"/>
  <c r="P2300" i="1"/>
  <c r="T2288" i="1"/>
  <c r="P2288" i="1"/>
  <c r="T2276" i="1"/>
  <c r="P2276" i="1"/>
  <c r="T2264" i="1"/>
  <c r="P2264" i="1"/>
  <c r="T2252" i="1"/>
  <c r="P2252" i="1"/>
  <c r="T2240" i="1"/>
  <c r="P2240" i="1"/>
  <c r="T2228" i="1"/>
  <c r="P2228" i="1"/>
  <c r="T2216" i="1"/>
  <c r="P2216" i="1"/>
  <c r="T2204" i="1"/>
  <c r="P2204" i="1"/>
  <c r="T2192" i="1"/>
  <c r="P2192" i="1"/>
  <c r="T2180" i="1"/>
  <c r="P2180" i="1"/>
  <c r="T2168" i="1"/>
  <c r="P2168" i="1"/>
  <c r="T2156" i="1"/>
  <c r="P2156" i="1"/>
  <c r="T2144" i="1"/>
  <c r="P2144" i="1"/>
  <c r="T2132" i="1"/>
  <c r="P2132" i="1"/>
  <c r="T2120" i="1"/>
  <c r="P2120" i="1"/>
  <c r="T2108" i="1"/>
  <c r="P2108" i="1"/>
  <c r="T2096" i="1"/>
  <c r="P2096" i="1"/>
  <c r="T2084" i="1"/>
  <c r="P2084" i="1"/>
  <c r="T2072" i="1"/>
  <c r="P2072" i="1"/>
  <c r="T2060" i="1"/>
  <c r="P2060" i="1"/>
  <c r="T2048" i="1"/>
  <c r="P2048" i="1"/>
  <c r="T2036" i="1"/>
  <c r="P2036" i="1"/>
  <c r="T2024" i="1"/>
  <c r="P2024" i="1"/>
  <c r="T2012" i="1"/>
  <c r="P2012" i="1"/>
  <c r="T2000" i="1"/>
  <c r="P2000" i="1"/>
  <c r="T1988" i="1"/>
  <c r="P1988" i="1"/>
  <c r="T1976" i="1"/>
  <c r="P1976" i="1"/>
  <c r="T1964" i="1"/>
  <c r="P1964" i="1"/>
  <c r="T1952" i="1"/>
  <c r="P1952" i="1"/>
  <c r="T1940" i="1"/>
  <c r="P1940" i="1"/>
  <c r="T1928" i="1"/>
  <c r="P1928" i="1"/>
  <c r="T1916" i="1"/>
  <c r="P1916" i="1"/>
  <c r="T1904" i="1"/>
  <c r="P1904" i="1"/>
  <c r="T1892" i="1"/>
  <c r="P1892" i="1"/>
  <c r="T1880" i="1"/>
  <c r="P1880" i="1"/>
  <c r="T1868" i="1"/>
  <c r="P1868" i="1"/>
  <c r="T1856" i="1"/>
  <c r="P1856" i="1"/>
  <c r="T1844" i="1"/>
  <c r="P1844" i="1"/>
  <c r="T1832" i="1"/>
  <c r="P1832" i="1"/>
  <c r="T1820" i="1"/>
  <c r="P1820" i="1"/>
  <c r="T1808" i="1"/>
  <c r="P1808" i="1"/>
  <c r="T120" i="1"/>
  <c r="P120" i="1"/>
  <c r="T203" i="1"/>
  <c r="P203" i="1"/>
  <c r="T4113" i="1"/>
  <c r="P4113" i="1"/>
  <c r="T3909" i="1"/>
  <c r="P3909" i="1"/>
  <c r="T226" i="1"/>
  <c r="P226" i="1"/>
  <c r="T106" i="1"/>
  <c r="P106" i="1"/>
  <c r="T4052" i="1"/>
  <c r="P4052" i="1"/>
  <c r="T3956" i="1"/>
  <c r="P3956" i="1"/>
  <c r="T3896" i="1"/>
  <c r="P3896" i="1"/>
  <c r="T3800" i="1"/>
  <c r="P3800" i="1"/>
  <c r="T3692" i="1"/>
  <c r="P3692" i="1"/>
  <c r="T3620" i="1"/>
  <c r="P3620" i="1"/>
  <c r="T34" i="1"/>
  <c r="P34" i="1"/>
  <c r="T129" i="1"/>
  <c r="P129" i="1"/>
  <c r="T4111" i="1"/>
  <c r="P4111" i="1"/>
  <c r="T4027" i="1"/>
  <c r="P4027" i="1"/>
  <c r="T3943" i="1"/>
  <c r="P3943" i="1"/>
  <c r="T3847" i="1"/>
  <c r="P3847" i="1"/>
  <c r="T3727" i="1"/>
  <c r="P3727" i="1"/>
  <c r="T3619" i="1"/>
  <c r="P3619" i="1"/>
  <c r="T3523" i="1"/>
  <c r="P3523" i="1"/>
  <c r="T3451" i="1"/>
  <c r="P3451" i="1"/>
  <c r="T3355" i="1"/>
  <c r="P3355" i="1"/>
  <c r="T3283" i="1"/>
  <c r="P3283" i="1"/>
  <c r="T3247" i="1"/>
  <c r="P3247" i="1"/>
  <c r="T3199" i="1"/>
  <c r="P3199" i="1"/>
  <c r="T3163" i="1"/>
  <c r="P3163" i="1"/>
  <c r="T3151" i="1"/>
  <c r="P3151" i="1"/>
  <c r="T3139" i="1"/>
  <c r="P3139" i="1"/>
  <c r="T3127" i="1"/>
  <c r="P3127" i="1"/>
  <c r="T3115" i="1"/>
  <c r="P3115" i="1"/>
  <c r="T3103" i="1"/>
  <c r="P3103" i="1"/>
  <c r="T3091" i="1"/>
  <c r="P3091" i="1"/>
  <c r="T3079" i="1"/>
  <c r="P3079" i="1"/>
  <c r="T3067" i="1"/>
  <c r="P3067" i="1"/>
  <c r="T3055" i="1"/>
  <c r="P3055" i="1"/>
  <c r="T3043" i="1"/>
  <c r="P3043" i="1"/>
  <c r="T3031" i="1"/>
  <c r="P3031" i="1"/>
  <c r="T2995" i="1"/>
  <c r="P2995" i="1"/>
  <c r="T2947" i="1"/>
  <c r="P2947" i="1"/>
  <c r="T2935" i="1"/>
  <c r="P2935" i="1"/>
  <c r="T2923" i="1"/>
  <c r="P2923" i="1"/>
  <c r="T2911" i="1"/>
  <c r="P2911" i="1"/>
  <c r="T2899" i="1"/>
  <c r="P2899" i="1"/>
  <c r="T2887" i="1"/>
  <c r="P2887" i="1"/>
  <c r="T2875" i="1"/>
  <c r="P2875" i="1"/>
  <c r="T2863" i="1"/>
  <c r="P2863" i="1"/>
  <c r="T2851" i="1"/>
  <c r="P2851" i="1"/>
  <c r="T2839" i="1"/>
  <c r="P2839" i="1"/>
  <c r="T2827" i="1"/>
  <c r="P2827" i="1"/>
  <c r="T2815" i="1"/>
  <c r="P2815" i="1"/>
  <c r="T2803" i="1"/>
  <c r="P2803" i="1"/>
  <c r="T2791" i="1"/>
  <c r="P2791" i="1"/>
  <c r="T2779" i="1"/>
  <c r="P2779" i="1"/>
  <c r="T2767" i="1"/>
  <c r="P2767" i="1"/>
  <c r="T2755" i="1"/>
  <c r="P2755" i="1"/>
  <c r="T2743" i="1"/>
  <c r="P2743" i="1"/>
  <c r="T2731" i="1"/>
  <c r="P2731" i="1"/>
  <c r="T2719" i="1"/>
  <c r="P2719" i="1"/>
  <c r="T2707" i="1"/>
  <c r="P2707" i="1"/>
  <c r="T2695" i="1"/>
  <c r="P2695" i="1"/>
  <c r="T2683" i="1"/>
  <c r="P2683" i="1"/>
  <c r="T2671" i="1"/>
  <c r="P2671" i="1"/>
  <c r="T2659" i="1"/>
  <c r="P2659" i="1"/>
  <c r="T2647" i="1"/>
  <c r="P2647" i="1"/>
  <c r="T2635" i="1"/>
  <c r="P2635" i="1"/>
  <c r="T2623" i="1"/>
  <c r="P2623" i="1"/>
  <c r="T2611" i="1"/>
  <c r="P2611" i="1"/>
  <c r="T2599" i="1"/>
  <c r="P2599" i="1"/>
  <c r="T2587" i="1"/>
  <c r="P2587" i="1"/>
  <c r="T2575" i="1"/>
  <c r="P2575" i="1"/>
  <c r="T2563" i="1"/>
  <c r="P2563" i="1"/>
  <c r="T2551" i="1"/>
  <c r="P2551" i="1"/>
  <c r="T2539" i="1"/>
  <c r="P2539" i="1"/>
  <c r="T2527" i="1"/>
  <c r="P2527" i="1"/>
  <c r="T2515" i="1"/>
  <c r="P2515" i="1"/>
  <c r="T2503" i="1"/>
  <c r="P2503" i="1"/>
  <c r="T2491" i="1"/>
  <c r="P2491" i="1"/>
  <c r="T2479" i="1"/>
  <c r="P2479" i="1"/>
  <c r="T2467" i="1"/>
  <c r="P2467" i="1"/>
  <c r="T2455" i="1"/>
  <c r="P2455" i="1"/>
  <c r="T2443" i="1"/>
  <c r="P2443" i="1"/>
  <c r="T2431" i="1"/>
  <c r="P2431" i="1"/>
  <c r="T2419" i="1"/>
  <c r="P2419" i="1"/>
  <c r="T2407" i="1"/>
  <c r="P2407" i="1"/>
  <c r="T2395" i="1"/>
  <c r="P2395" i="1"/>
  <c r="T2383" i="1"/>
  <c r="P2383" i="1"/>
  <c r="T2371" i="1"/>
  <c r="P2371" i="1"/>
  <c r="T2359" i="1"/>
  <c r="P2359" i="1"/>
  <c r="T2347" i="1"/>
  <c r="P2347" i="1"/>
  <c r="T2335" i="1"/>
  <c r="P2335" i="1"/>
  <c r="T2323" i="1"/>
  <c r="P2323" i="1"/>
  <c r="T2311" i="1"/>
  <c r="P2311" i="1"/>
  <c r="T2299" i="1"/>
  <c r="P2299" i="1"/>
  <c r="T2287" i="1"/>
  <c r="P2287" i="1"/>
  <c r="T2275" i="1"/>
  <c r="P2275" i="1"/>
  <c r="T2263" i="1"/>
  <c r="P2263" i="1"/>
  <c r="T2251" i="1"/>
  <c r="P2251" i="1"/>
  <c r="T2239" i="1"/>
  <c r="P2239" i="1"/>
  <c r="T2227" i="1"/>
  <c r="P2227" i="1"/>
  <c r="T2215" i="1"/>
  <c r="P2215" i="1"/>
  <c r="T2203" i="1"/>
  <c r="P2203" i="1"/>
  <c r="T2191" i="1"/>
  <c r="P2191" i="1"/>
  <c r="T2179" i="1"/>
  <c r="P2179" i="1"/>
  <c r="T2167" i="1"/>
  <c r="P2167" i="1"/>
  <c r="T2155" i="1"/>
  <c r="P2155" i="1"/>
  <c r="T2143" i="1"/>
  <c r="P2143" i="1"/>
  <c r="T2131" i="1"/>
  <c r="P2131" i="1"/>
  <c r="T2119" i="1"/>
  <c r="P2119" i="1"/>
  <c r="T2107" i="1"/>
  <c r="P2107" i="1"/>
  <c r="T2095" i="1"/>
  <c r="P2095" i="1"/>
  <c r="T2083" i="1"/>
  <c r="P2083" i="1"/>
  <c r="T2071" i="1"/>
  <c r="P2071" i="1"/>
  <c r="T2059" i="1"/>
  <c r="P2059" i="1"/>
  <c r="T2047" i="1"/>
  <c r="P2047" i="1"/>
  <c r="T2035" i="1"/>
  <c r="P2035" i="1"/>
  <c r="T2023" i="1"/>
  <c r="P2023" i="1"/>
  <c r="T2011" i="1"/>
  <c r="P2011" i="1"/>
  <c r="T1999" i="1"/>
  <c r="P1999" i="1"/>
  <c r="T1987" i="1"/>
  <c r="P1987" i="1"/>
  <c r="T1975" i="1"/>
  <c r="P1975" i="1"/>
  <c r="T1963" i="1"/>
  <c r="P1963" i="1"/>
  <c r="T1951" i="1"/>
  <c r="P1951" i="1"/>
  <c r="T1939" i="1"/>
  <c r="P1939" i="1"/>
  <c r="T1927" i="1"/>
  <c r="P1927" i="1"/>
  <c r="T1915" i="1"/>
  <c r="P1915" i="1"/>
  <c r="T1903" i="1"/>
  <c r="P1903" i="1"/>
  <c r="T1891" i="1"/>
  <c r="P1891" i="1"/>
  <c r="T1879" i="1"/>
  <c r="P1879" i="1"/>
  <c r="T1867" i="1"/>
  <c r="P1867" i="1"/>
  <c r="T1855" i="1"/>
  <c r="P1855" i="1"/>
  <c r="T1843" i="1"/>
  <c r="P1843" i="1"/>
  <c r="T1831" i="1"/>
  <c r="P1831" i="1"/>
  <c r="T1819" i="1"/>
  <c r="P1819" i="1"/>
  <c r="T1807" i="1"/>
  <c r="P1807" i="1"/>
  <c r="T1795" i="1"/>
  <c r="P1795" i="1"/>
  <c r="T61" i="1"/>
  <c r="P61" i="1"/>
  <c r="T144" i="1"/>
  <c r="P144" i="1"/>
  <c r="T48" i="1"/>
  <c r="P48" i="1"/>
  <c r="T167" i="1"/>
  <c r="P167" i="1"/>
  <c r="T4101" i="1"/>
  <c r="P4101" i="1"/>
  <c r="T3969" i="1"/>
  <c r="P3969" i="1"/>
  <c r="T59" i="1"/>
  <c r="P59" i="1"/>
  <c r="T142" i="1"/>
  <c r="P142" i="1"/>
  <c r="T4040" i="1"/>
  <c r="P4040" i="1"/>
  <c r="T3920" i="1"/>
  <c r="P3920" i="1"/>
  <c r="T3776" i="1"/>
  <c r="P3776" i="1"/>
  <c r="T3572" i="1"/>
  <c r="P3572" i="1"/>
  <c r="T249" i="1"/>
  <c r="P249" i="1"/>
  <c r="T177" i="1"/>
  <c r="P177" i="1"/>
  <c r="T93" i="1"/>
  <c r="P93" i="1"/>
  <c r="T4051" i="1"/>
  <c r="P4051" i="1"/>
  <c r="T3967" i="1"/>
  <c r="P3967" i="1"/>
  <c r="T3883" i="1"/>
  <c r="P3883" i="1"/>
  <c r="T3799" i="1"/>
  <c r="P3799" i="1"/>
  <c r="T3715" i="1"/>
  <c r="P3715" i="1"/>
  <c r="T3655" i="1"/>
  <c r="P3655" i="1"/>
  <c r="T3571" i="1"/>
  <c r="P3571" i="1"/>
  <c r="T3511" i="1"/>
  <c r="P3511" i="1"/>
  <c r="T3427" i="1"/>
  <c r="P3427" i="1"/>
  <c r="T3367" i="1"/>
  <c r="P3367" i="1"/>
  <c r="T3295" i="1"/>
  <c r="P3295" i="1"/>
  <c r="T3259" i="1"/>
  <c r="P3259" i="1"/>
  <c r="T3175" i="1"/>
  <c r="P3175" i="1"/>
  <c r="T3019" i="1"/>
  <c r="P3019" i="1"/>
  <c r="T21" i="1"/>
  <c r="P21" i="1"/>
  <c r="T188" i="1"/>
  <c r="P188" i="1"/>
  <c r="T104" i="1"/>
  <c r="P104" i="1"/>
  <c r="T4098" i="1"/>
  <c r="P4098" i="1"/>
  <c r="T4038" i="1"/>
  <c r="P4038" i="1"/>
  <c r="T3966" i="1"/>
  <c r="P3966" i="1"/>
  <c r="T3894" i="1"/>
  <c r="P3894" i="1"/>
  <c r="T3834" i="1"/>
  <c r="P3834" i="1"/>
  <c r="T3798" i="1"/>
  <c r="P3798" i="1"/>
  <c r="T3750" i="1"/>
  <c r="P3750" i="1"/>
  <c r="T3702" i="1"/>
  <c r="P3702" i="1"/>
  <c r="T3630" i="1"/>
  <c r="P3630" i="1"/>
  <c r="T3570" i="1"/>
  <c r="P3570" i="1"/>
  <c r="T3522" i="1"/>
  <c r="P3522" i="1"/>
  <c r="T3474" i="1"/>
  <c r="P3474" i="1"/>
  <c r="T3426" i="1"/>
  <c r="P3426" i="1"/>
  <c r="T3366" i="1"/>
  <c r="P3366" i="1"/>
  <c r="T3306" i="1"/>
  <c r="P3306" i="1"/>
  <c r="T3246" i="1"/>
  <c r="P3246" i="1"/>
  <c r="T3186" i="1"/>
  <c r="P3186" i="1"/>
  <c r="T3138" i="1"/>
  <c r="P3138" i="1"/>
  <c r="T3090" i="1"/>
  <c r="P3090" i="1"/>
  <c r="T3042" i="1"/>
  <c r="P3042" i="1"/>
  <c r="T2994" i="1"/>
  <c r="P2994" i="1"/>
  <c r="T2946" i="1"/>
  <c r="P2946" i="1"/>
  <c r="T2862" i="1"/>
  <c r="P2862" i="1"/>
  <c r="T2814" i="1"/>
  <c r="P2814" i="1"/>
  <c r="T2766" i="1"/>
  <c r="P2766" i="1"/>
  <c r="T2730" i="1"/>
  <c r="P2730" i="1"/>
  <c r="T2682" i="1"/>
  <c r="P2682" i="1"/>
  <c r="T2646" i="1"/>
  <c r="P2646" i="1"/>
  <c r="T2622" i="1"/>
  <c r="P2622" i="1"/>
  <c r="T2586" i="1"/>
  <c r="P2586" i="1"/>
  <c r="T2574" i="1"/>
  <c r="P2574" i="1"/>
  <c r="T2562" i="1"/>
  <c r="P2562" i="1"/>
  <c r="T2550" i="1"/>
  <c r="P2550" i="1"/>
  <c r="T2538" i="1"/>
  <c r="P2538" i="1"/>
  <c r="T2526" i="1"/>
  <c r="P2526" i="1"/>
  <c r="T2514" i="1"/>
  <c r="P2514" i="1"/>
  <c r="T2502" i="1"/>
  <c r="P2502" i="1"/>
  <c r="T2490" i="1"/>
  <c r="P2490" i="1"/>
  <c r="T2478" i="1"/>
  <c r="P2478" i="1"/>
  <c r="T2466" i="1"/>
  <c r="P2466" i="1"/>
  <c r="T2454" i="1"/>
  <c r="P2454" i="1"/>
  <c r="T2442" i="1"/>
  <c r="P2442" i="1"/>
  <c r="T2430" i="1"/>
  <c r="P2430" i="1"/>
  <c r="T2418" i="1"/>
  <c r="P2418" i="1"/>
  <c r="T2406" i="1"/>
  <c r="P2406" i="1"/>
  <c r="T2370" i="1"/>
  <c r="P2370" i="1"/>
  <c r="T2346" i="1"/>
  <c r="P2346" i="1"/>
  <c r="T2334" i="1"/>
  <c r="P2334" i="1"/>
  <c r="T2322" i="1"/>
  <c r="P2322" i="1"/>
  <c r="T2310" i="1"/>
  <c r="P2310" i="1"/>
  <c r="T2298" i="1"/>
  <c r="P2298" i="1"/>
  <c r="T2286" i="1"/>
  <c r="P2286" i="1"/>
  <c r="T2274" i="1"/>
  <c r="P2274" i="1"/>
  <c r="T2262" i="1"/>
  <c r="P2262" i="1"/>
  <c r="T2250" i="1"/>
  <c r="P2250" i="1"/>
  <c r="T2238" i="1"/>
  <c r="P2238" i="1"/>
  <c r="T2226" i="1"/>
  <c r="P2226" i="1"/>
  <c r="T2214" i="1"/>
  <c r="P2214" i="1"/>
  <c r="T2202" i="1"/>
  <c r="P2202" i="1"/>
  <c r="T2190" i="1"/>
  <c r="P2190" i="1"/>
  <c r="T2178" i="1"/>
  <c r="P2178" i="1"/>
  <c r="T2166" i="1"/>
  <c r="P2166" i="1"/>
  <c r="T2154" i="1"/>
  <c r="P2154" i="1"/>
  <c r="T2142" i="1"/>
  <c r="P2142" i="1"/>
  <c r="T2130" i="1"/>
  <c r="P2130" i="1"/>
  <c r="T2118" i="1"/>
  <c r="P2118" i="1"/>
  <c r="T2106" i="1"/>
  <c r="P2106" i="1"/>
  <c r="T2094" i="1"/>
  <c r="P2094" i="1"/>
  <c r="T2082" i="1"/>
  <c r="P2082" i="1"/>
  <c r="T2070" i="1"/>
  <c r="P2070" i="1"/>
  <c r="T2058" i="1"/>
  <c r="P2058" i="1"/>
  <c r="T2046" i="1"/>
  <c r="P2046" i="1"/>
  <c r="T96" i="1"/>
  <c r="P96" i="1"/>
  <c r="T191" i="1"/>
  <c r="P191" i="1"/>
  <c r="T95" i="1"/>
  <c r="P95" i="1"/>
  <c r="T4029" i="1"/>
  <c r="P4029" i="1"/>
  <c r="T3861" i="1"/>
  <c r="P3861" i="1"/>
  <c r="T238" i="1"/>
  <c r="P238" i="1"/>
  <c r="T130" i="1"/>
  <c r="P130" i="1"/>
  <c r="T4076" i="1"/>
  <c r="P4076" i="1"/>
  <c r="T3980" i="1"/>
  <c r="P3980" i="1"/>
  <c r="T3860" i="1"/>
  <c r="P3860" i="1"/>
  <c r="T3740" i="1"/>
  <c r="P3740" i="1"/>
  <c r="T3548" i="1"/>
  <c r="P3548" i="1"/>
  <c r="T225" i="1"/>
  <c r="P225" i="1"/>
  <c r="T165" i="1"/>
  <c r="P165" i="1"/>
  <c r="T105" i="1"/>
  <c r="P105" i="1"/>
  <c r="T4099" i="1"/>
  <c r="P4099" i="1"/>
  <c r="T4039" i="1"/>
  <c r="P4039" i="1"/>
  <c r="T3979" i="1"/>
  <c r="P3979" i="1"/>
  <c r="T3907" i="1"/>
  <c r="P3907" i="1"/>
  <c r="T3835" i="1"/>
  <c r="P3835" i="1"/>
  <c r="T3775" i="1"/>
  <c r="P3775" i="1"/>
  <c r="T3703" i="1"/>
  <c r="P3703" i="1"/>
  <c r="T3643" i="1"/>
  <c r="P3643" i="1"/>
  <c r="T3583" i="1"/>
  <c r="P3583" i="1"/>
  <c r="T3499" i="1"/>
  <c r="P3499" i="1"/>
  <c r="T3439" i="1"/>
  <c r="P3439" i="1"/>
  <c r="T3391" i="1"/>
  <c r="P3391" i="1"/>
  <c r="T3343" i="1"/>
  <c r="P3343" i="1"/>
  <c r="T3271" i="1"/>
  <c r="P3271" i="1"/>
  <c r="T3187" i="1"/>
  <c r="P3187" i="1"/>
  <c r="T3007" i="1"/>
  <c r="P3007" i="1"/>
  <c r="T16" i="1"/>
  <c r="P16" i="1"/>
  <c r="T248" i="1"/>
  <c r="P248" i="1"/>
  <c r="T200" i="1"/>
  <c r="P200" i="1"/>
  <c r="T128" i="1"/>
  <c r="P128" i="1"/>
  <c r="T4110" i="1"/>
  <c r="P4110" i="1"/>
  <c r="T4062" i="1"/>
  <c r="P4062" i="1"/>
  <c r="T4014" i="1"/>
  <c r="P4014" i="1"/>
  <c r="T3954" i="1"/>
  <c r="P3954" i="1"/>
  <c r="T3918" i="1"/>
  <c r="P3918" i="1"/>
  <c r="T3870" i="1"/>
  <c r="P3870" i="1"/>
  <c r="T3822" i="1"/>
  <c r="P3822" i="1"/>
  <c r="T3774" i="1"/>
  <c r="P3774" i="1"/>
  <c r="T3726" i="1"/>
  <c r="P3726" i="1"/>
  <c r="T3690" i="1"/>
  <c r="P3690" i="1"/>
  <c r="T3642" i="1"/>
  <c r="P3642" i="1"/>
  <c r="T3594" i="1"/>
  <c r="P3594" i="1"/>
  <c r="T3546" i="1"/>
  <c r="P3546" i="1"/>
  <c r="T3498" i="1"/>
  <c r="P3498" i="1"/>
  <c r="T3462" i="1"/>
  <c r="P3462" i="1"/>
  <c r="T3414" i="1"/>
  <c r="P3414" i="1"/>
  <c r="T3378" i="1"/>
  <c r="P3378" i="1"/>
  <c r="T3330" i="1"/>
  <c r="P3330" i="1"/>
  <c r="T3282" i="1"/>
  <c r="P3282" i="1"/>
  <c r="T3258" i="1"/>
  <c r="P3258" i="1"/>
  <c r="T3210" i="1"/>
  <c r="P3210" i="1"/>
  <c r="T3162" i="1"/>
  <c r="P3162" i="1"/>
  <c r="T3114" i="1"/>
  <c r="P3114" i="1"/>
  <c r="T3078" i="1"/>
  <c r="P3078" i="1"/>
  <c r="T3030" i="1"/>
  <c r="P3030" i="1"/>
  <c r="T2982" i="1"/>
  <c r="P2982" i="1"/>
  <c r="T2922" i="1"/>
  <c r="P2922" i="1"/>
  <c r="T2886" i="1"/>
  <c r="P2886" i="1"/>
  <c r="T2838" i="1"/>
  <c r="P2838" i="1"/>
  <c r="T2790" i="1"/>
  <c r="P2790" i="1"/>
  <c r="T2742" i="1"/>
  <c r="P2742" i="1"/>
  <c r="T2694" i="1"/>
  <c r="P2694" i="1"/>
  <c r="T2658" i="1"/>
  <c r="P2658" i="1"/>
  <c r="T2610" i="1"/>
  <c r="P2610" i="1"/>
  <c r="T2394" i="1"/>
  <c r="P2394" i="1"/>
  <c r="T15" i="1"/>
  <c r="P15" i="1"/>
  <c r="T20" i="1"/>
  <c r="P20" i="1"/>
  <c r="T187" i="1"/>
  <c r="P187" i="1"/>
  <c r="T84" i="1"/>
  <c r="P84" i="1"/>
  <c r="T215" i="1"/>
  <c r="P215" i="1"/>
  <c r="T107" i="1"/>
  <c r="P107" i="1"/>
  <c r="T4065" i="1"/>
  <c r="P4065" i="1"/>
  <c r="T3945" i="1"/>
  <c r="P3945" i="1"/>
  <c r="T4" i="1"/>
  <c r="P4" i="1"/>
  <c r="T202" i="1"/>
  <c r="P202" i="1"/>
  <c r="T118" i="1"/>
  <c r="P118" i="1"/>
  <c r="T4064" i="1"/>
  <c r="P4064" i="1"/>
  <c r="T3968" i="1"/>
  <c r="P3968" i="1"/>
  <c r="T3872" i="1"/>
  <c r="P3872" i="1"/>
  <c r="T3752" i="1"/>
  <c r="P3752" i="1"/>
  <c r="T3536" i="1"/>
  <c r="P3536" i="1"/>
  <c r="T237" i="1"/>
  <c r="P237" i="1"/>
  <c r="T189" i="1"/>
  <c r="P189" i="1"/>
  <c r="T117" i="1"/>
  <c r="P117" i="1"/>
  <c r="T4087" i="1"/>
  <c r="P4087" i="1"/>
  <c r="T4015" i="1"/>
  <c r="P4015" i="1"/>
  <c r="T3955" i="1"/>
  <c r="P3955" i="1"/>
  <c r="T3895" i="1"/>
  <c r="P3895" i="1"/>
  <c r="T3823" i="1"/>
  <c r="P3823" i="1"/>
  <c r="T3763" i="1"/>
  <c r="P3763" i="1"/>
  <c r="T3691" i="1"/>
  <c r="P3691" i="1"/>
  <c r="T3631" i="1"/>
  <c r="P3631" i="1"/>
  <c r="T3535" i="1"/>
  <c r="P3535" i="1"/>
  <c r="T3463" i="1"/>
  <c r="P3463" i="1"/>
  <c r="T3379" i="1"/>
  <c r="P3379" i="1"/>
  <c r="T3307" i="1"/>
  <c r="P3307" i="1"/>
  <c r="T3211" i="1"/>
  <c r="P3211" i="1"/>
  <c r="T2959" i="1"/>
  <c r="P2959" i="1"/>
  <c r="T33" i="1"/>
  <c r="P33" i="1"/>
  <c r="T212" i="1"/>
  <c r="P212" i="1"/>
  <c r="T152" i="1"/>
  <c r="P152" i="1"/>
  <c r="T68" i="1"/>
  <c r="P68" i="1"/>
  <c r="T4050" i="1"/>
  <c r="P4050" i="1"/>
  <c r="T4002" i="1"/>
  <c r="P4002" i="1"/>
  <c r="T3942" i="1"/>
  <c r="P3942" i="1"/>
  <c r="T3906" i="1"/>
  <c r="P3906" i="1"/>
  <c r="T3858" i="1"/>
  <c r="P3858" i="1"/>
  <c r="T3810" i="1"/>
  <c r="P3810" i="1"/>
  <c r="T3762" i="1"/>
  <c r="P3762" i="1"/>
  <c r="T3714" i="1"/>
  <c r="P3714" i="1"/>
  <c r="T3678" i="1"/>
  <c r="P3678" i="1"/>
  <c r="T3618" i="1"/>
  <c r="P3618" i="1"/>
  <c r="T3582" i="1"/>
  <c r="P3582" i="1"/>
  <c r="T3534" i="1"/>
  <c r="P3534" i="1"/>
  <c r="T3486" i="1"/>
  <c r="P3486" i="1"/>
  <c r="T3450" i="1"/>
  <c r="P3450" i="1"/>
  <c r="T3402" i="1"/>
  <c r="P3402" i="1"/>
  <c r="T3354" i="1"/>
  <c r="P3354" i="1"/>
  <c r="T3318" i="1"/>
  <c r="P3318" i="1"/>
  <c r="T3270" i="1"/>
  <c r="P3270" i="1"/>
  <c r="T3222" i="1"/>
  <c r="P3222" i="1"/>
  <c r="T3198" i="1"/>
  <c r="P3198" i="1"/>
  <c r="T3150" i="1"/>
  <c r="P3150" i="1"/>
  <c r="T3102" i="1"/>
  <c r="P3102" i="1"/>
  <c r="T3066" i="1"/>
  <c r="P3066" i="1"/>
  <c r="T3018" i="1"/>
  <c r="P3018" i="1"/>
  <c r="T2970" i="1"/>
  <c r="P2970" i="1"/>
  <c r="T2934" i="1"/>
  <c r="P2934" i="1"/>
  <c r="T2898" i="1"/>
  <c r="P2898" i="1"/>
  <c r="T2850" i="1"/>
  <c r="P2850" i="1"/>
  <c r="T2802" i="1"/>
  <c r="P2802" i="1"/>
  <c r="T2754" i="1"/>
  <c r="P2754" i="1"/>
  <c r="T2706" i="1"/>
  <c r="P2706" i="1"/>
  <c r="T2670" i="1"/>
  <c r="P2670" i="1"/>
  <c r="T2598" i="1"/>
  <c r="P2598" i="1"/>
  <c r="T2382" i="1"/>
  <c r="P2382" i="1"/>
  <c r="T56" i="1"/>
  <c r="P56" i="1"/>
  <c r="T247" i="1"/>
  <c r="P247" i="1"/>
  <c r="T199" i="1"/>
  <c r="P199" i="1"/>
  <c r="T252" i="1"/>
  <c r="P252" i="1"/>
  <c r="T228" i="1"/>
  <c r="P228" i="1"/>
  <c r="T251" i="1"/>
  <c r="P251" i="1"/>
  <c r="T131" i="1"/>
  <c r="P131" i="1"/>
  <c r="T4053" i="1"/>
  <c r="P4053" i="1"/>
  <c r="T3849" i="1"/>
  <c r="P3849" i="1"/>
  <c r="T35" i="1"/>
  <c r="P35" i="1"/>
  <c r="T166" i="1"/>
  <c r="P166" i="1"/>
  <c r="T70" i="1"/>
  <c r="P70" i="1"/>
  <c r="T4028" i="1"/>
  <c r="P4028" i="1"/>
  <c r="T3944" i="1"/>
  <c r="P3944" i="1"/>
  <c r="T3848" i="1"/>
  <c r="P3848" i="1"/>
  <c r="T3728" i="1"/>
  <c r="P3728" i="1"/>
  <c r="T3584" i="1"/>
  <c r="P3584" i="1"/>
  <c r="T3" i="1"/>
  <c r="P3" i="1"/>
  <c r="T213" i="1"/>
  <c r="P213" i="1"/>
  <c r="T153" i="1"/>
  <c r="P153" i="1"/>
  <c r="T81" i="1"/>
  <c r="P81" i="1"/>
  <c r="T4075" i="1"/>
  <c r="P4075" i="1"/>
  <c r="T4003" i="1"/>
  <c r="P4003" i="1"/>
  <c r="T3931" i="1"/>
  <c r="P3931" i="1"/>
  <c r="T3871" i="1"/>
  <c r="P3871" i="1"/>
  <c r="T3811" i="1"/>
  <c r="P3811" i="1"/>
  <c r="T3751" i="1"/>
  <c r="P3751" i="1"/>
  <c r="T3679" i="1"/>
  <c r="P3679" i="1"/>
  <c r="T3607" i="1"/>
  <c r="P3607" i="1"/>
  <c r="T3559" i="1"/>
  <c r="P3559" i="1"/>
  <c r="T3475" i="1"/>
  <c r="P3475" i="1"/>
  <c r="T3415" i="1"/>
  <c r="P3415" i="1"/>
  <c r="T3331" i="1"/>
  <c r="P3331" i="1"/>
  <c r="T3235" i="1"/>
  <c r="P3235" i="1"/>
  <c r="T2971" i="1"/>
  <c r="P2971" i="1"/>
  <c r="T57" i="1"/>
  <c r="P57" i="1"/>
  <c r="T236" i="1"/>
  <c r="P236" i="1"/>
  <c r="T176" i="1"/>
  <c r="P176" i="1"/>
  <c r="T140" i="1"/>
  <c r="P140" i="1"/>
  <c r="T92" i="1"/>
  <c r="P92" i="1"/>
  <c r="T4086" i="1"/>
  <c r="P4086" i="1"/>
  <c r="T4026" i="1"/>
  <c r="P4026" i="1"/>
  <c r="T3978" i="1"/>
  <c r="P3978" i="1"/>
  <c r="T3930" i="1"/>
  <c r="P3930" i="1"/>
  <c r="T3846" i="1"/>
  <c r="P3846" i="1"/>
  <c r="T3786" i="1"/>
  <c r="P3786" i="1"/>
  <c r="T3738" i="1"/>
  <c r="P3738" i="1"/>
  <c r="T3666" i="1"/>
  <c r="P3666" i="1"/>
  <c r="T3606" i="1"/>
  <c r="P3606" i="1"/>
  <c r="T3558" i="1"/>
  <c r="P3558" i="1"/>
  <c r="T3510" i="1"/>
  <c r="P3510" i="1"/>
  <c r="T3438" i="1"/>
  <c r="P3438" i="1"/>
  <c r="T3390" i="1"/>
  <c r="P3390" i="1"/>
  <c r="T3342" i="1"/>
  <c r="P3342" i="1"/>
  <c r="T3294" i="1"/>
  <c r="P3294" i="1"/>
  <c r="T3234" i="1"/>
  <c r="P3234" i="1"/>
  <c r="T3174" i="1"/>
  <c r="P3174" i="1"/>
  <c r="T3126" i="1"/>
  <c r="P3126" i="1"/>
  <c r="T3054" i="1"/>
  <c r="P3054" i="1"/>
  <c r="T3006" i="1"/>
  <c r="P3006" i="1"/>
  <c r="T2958" i="1"/>
  <c r="P2958" i="1"/>
  <c r="T2910" i="1"/>
  <c r="P2910" i="1"/>
  <c r="T2874" i="1"/>
  <c r="P2874" i="1"/>
  <c r="T2826" i="1"/>
  <c r="P2826" i="1"/>
  <c r="T2778" i="1"/>
  <c r="P2778" i="1"/>
  <c r="T2718" i="1"/>
  <c r="P2718" i="1"/>
  <c r="T2634" i="1"/>
  <c r="P2634" i="1"/>
  <c r="T2358" i="1"/>
  <c r="P2358" i="1"/>
  <c r="T44" i="1"/>
  <c r="P44" i="1"/>
  <c r="T32" i="1"/>
  <c r="P32" i="1"/>
  <c r="T235" i="1"/>
  <c r="P235" i="1"/>
  <c r="T223" i="1"/>
  <c r="P223" i="1"/>
  <c r="T211" i="1"/>
  <c r="P211" i="1"/>
  <c r="T37" i="1"/>
  <c r="P37" i="1"/>
  <c r="T216" i="1"/>
  <c r="P216" i="1"/>
  <c r="T239" i="1"/>
  <c r="P239" i="1"/>
  <c r="T119" i="1"/>
  <c r="P119" i="1"/>
  <c r="T4041" i="1"/>
  <c r="P4041" i="1"/>
  <c r="T3837" i="1"/>
  <c r="P3837" i="1"/>
  <c r="T23" i="1"/>
  <c r="P23" i="1"/>
  <c r="T154" i="1"/>
  <c r="P154" i="1"/>
  <c r="T4112" i="1"/>
  <c r="P4112" i="1"/>
  <c r="T4016" i="1"/>
  <c r="P4016" i="1"/>
  <c r="T3932" i="1"/>
  <c r="P3932" i="1"/>
  <c r="T3836" i="1"/>
  <c r="P3836" i="1"/>
  <c r="T3716" i="1"/>
  <c r="P3716" i="1"/>
  <c r="T3596" i="1"/>
  <c r="P3596" i="1"/>
  <c r="T46" i="1"/>
  <c r="P46" i="1"/>
  <c r="T201" i="1"/>
  <c r="P201" i="1"/>
  <c r="T141" i="1"/>
  <c r="P141" i="1"/>
  <c r="T69" i="1"/>
  <c r="P69" i="1"/>
  <c r="T4063" i="1"/>
  <c r="P4063" i="1"/>
  <c r="T3991" i="1"/>
  <c r="P3991" i="1"/>
  <c r="T3919" i="1"/>
  <c r="P3919" i="1"/>
  <c r="T3859" i="1"/>
  <c r="P3859" i="1"/>
  <c r="T3787" i="1"/>
  <c r="P3787" i="1"/>
  <c r="T3739" i="1"/>
  <c r="P3739" i="1"/>
  <c r="T3667" i="1"/>
  <c r="P3667" i="1"/>
  <c r="T3595" i="1"/>
  <c r="P3595" i="1"/>
  <c r="T3547" i="1"/>
  <c r="P3547" i="1"/>
  <c r="T3487" i="1"/>
  <c r="P3487" i="1"/>
  <c r="T3403" i="1"/>
  <c r="P3403" i="1"/>
  <c r="T3319" i="1"/>
  <c r="P3319" i="1"/>
  <c r="T3223" i="1"/>
  <c r="P3223" i="1"/>
  <c r="T2983" i="1"/>
  <c r="P2983" i="1"/>
  <c r="T45" i="1"/>
  <c r="P45" i="1"/>
  <c r="T224" i="1"/>
  <c r="P224" i="1"/>
  <c r="T164" i="1"/>
  <c r="P164" i="1"/>
  <c r="T116" i="1"/>
  <c r="P116" i="1"/>
  <c r="T80" i="1"/>
  <c r="P80" i="1"/>
  <c r="T4074" i="1"/>
  <c r="P4074" i="1"/>
  <c r="T3990" i="1"/>
  <c r="P3990" i="1"/>
  <c r="T3882" i="1"/>
  <c r="P3882" i="1"/>
  <c r="T3654" i="1"/>
  <c r="P3654" i="1"/>
  <c r="T10" i="1"/>
  <c r="P10" i="1"/>
  <c r="T12" i="1"/>
  <c r="P12" i="1"/>
  <c r="T53" i="1"/>
  <c r="P53" i="1"/>
  <c r="T41" i="1"/>
  <c r="P41" i="1"/>
  <c r="T29" i="1"/>
  <c r="P29" i="1"/>
  <c r="T256" i="1"/>
  <c r="P256" i="1"/>
  <c r="T244" i="1"/>
  <c r="P244" i="1"/>
  <c r="T232" i="1"/>
  <c r="P232" i="1"/>
  <c r="T220" i="1"/>
  <c r="P220" i="1"/>
  <c r="T208" i="1"/>
  <c r="P208" i="1"/>
  <c r="T196" i="1"/>
  <c r="P196" i="1"/>
  <c r="T184" i="1"/>
  <c r="P184" i="1"/>
  <c r="T172" i="1"/>
  <c r="P172" i="1"/>
  <c r="T160" i="1"/>
  <c r="P160" i="1"/>
  <c r="T148" i="1"/>
  <c r="P148" i="1"/>
  <c r="T136" i="1"/>
  <c r="P136" i="1"/>
  <c r="T124" i="1"/>
  <c r="P124" i="1"/>
  <c r="T112" i="1"/>
  <c r="P112" i="1"/>
  <c r="T100" i="1"/>
  <c r="P100" i="1"/>
  <c r="T88" i="1"/>
  <c r="P88" i="1"/>
  <c r="T76" i="1"/>
  <c r="P76" i="1"/>
  <c r="T64" i="1"/>
  <c r="P64" i="1"/>
  <c r="T4106" i="1"/>
  <c r="P4106" i="1"/>
  <c r="T4094" i="1"/>
  <c r="P4094" i="1"/>
  <c r="T4082" i="1"/>
  <c r="P4082" i="1"/>
  <c r="T4070" i="1"/>
  <c r="P4070" i="1"/>
  <c r="T4058" i="1"/>
  <c r="P4058" i="1"/>
  <c r="T4046" i="1"/>
  <c r="P4046" i="1"/>
  <c r="T4034" i="1"/>
  <c r="P4034" i="1"/>
  <c r="T4022" i="1"/>
  <c r="P4022" i="1"/>
  <c r="T4010" i="1"/>
  <c r="P4010" i="1"/>
  <c r="T3998" i="1"/>
  <c r="P3998" i="1"/>
  <c r="T3986" i="1"/>
  <c r="P3986" i="1"/>
  <c r="T3974" i="1"/>
  <c r="P3974" i="1"/>
  <c r="T3962" i="1"/>
  <c r="P3962" i="1"/>
  <c r="T3950" i="1"/>
  <c r="P3950" i="1"/>
  <c r="T3938" i="1"/>
  <c r="P3938" i="1"/>
  <c r="T3926" i="1"/>
  <c r="P3926" i="1"/>
  <c r="T3914" i="1"/>
  <c r="P3914" i="1"/>
  <c r="T3902" i="1"/>
  <c r="P3902" i="1"/>
  <c r="T3890" i="1"/>
  <c r="P3890" i="1"/>
  <c r="T3878" i="1"/>
  <c r="P3878" i="1"/>
  <c r="T3866" i="1"/>
  <c r="P3866" i="1"/>
  <c r="T3854" i="1"/>
  <c r="P3854" i="1"/>
  <c r="T3842" i="1"/>
  <c r="P3842" i="1"/>
  <c r="T3830" i="1"/>
  <c r="P3830" i="1"/>
  <c r="T3818" i="1"/>
  <c r="P3818" i="1"/>
  <c r="T3806" i="1"/>
  <c r="P3806" i="1"/>
  <c r="T3794" i="1"/>
  <c r="P3794" i="1"/>
  <c r="T3782" i="1"/>
  <c r="P3782" i="1"/>
  <c r="T3770" i="1"/>
  <c r="P3770" i="1"/>
  <c r="T3758" i="1"/>
  <c r="P3758" i="1"/>
  <c r="T3746" i="1"/>
  <c r="P3746" i="1"/>
  <c r="T3734" i="1"/>
  <c r="P3734" i="1"/>
  <c r="T3722" i="1"/>
  <c r="P3722" i="1"/>
  <c r="T3710" i="1"/>
  <c r="P3710" i="1"/>
  <c r="T3698" i="1"/>
  <c r="P3698" i="1"/>
  <c r="T3686" i="1"/>
  <c r="P3686" i="1"/>
  <c r="T3674" i="1"/>
  <c r="P3674" i="1"/>
  <c r="T3662" i="1"/>
  <c r="P3662" i="1"/>
  <c r="T3650" i="1"/>
  <c r="P3650" i="1"/>
  <c r="T3638" i="1"/>
  <c r="P3638" i="1"/>
  <c r="T3626" i="1"/>
  <c r="P3626" i="1"/>
  <c r="T3614" i="1"/>
  <c r="P3614" i="1"/>
  <c r="T3602" i="1"/>
  <c r="P3602" i="1"/>
  <c r="T3590" i="1"/>
  <c r="P3590" i="1"/>
  <c r="T3578" i="1"/>
  <c r="P3578" i="1"/>
  <c r="T3566" i="1"/>
  <c r="P3566" i="1"/>
  <c r="T3554" i="1"/>
  <c r="P3554" i="1"/>
  <c r="T3542" i="1"/>
  <c r="P3542" i="1"/>
  <c r="T168" i="1"/>
  <c r="P168" i="1"/>
  <c r="T60" i="1"/>
  <c r="P60" i="1"/>
  <c r="T179" i="1"/>
  <c r="P179" i="1"/>
  <c r="T4077" i="1"/>
  <c r="P4077" i="1"/>
  <c r="T3933" i="1"/>
  <c r="P3933" i="1"/>
  <c r="T47" i="1"/>
  <c r="P47" i="1"/>
  <c r="T178" i="1"/>
  <c r="P178" i="1"/>
  <c r="T82" i="1"/>
  <c r="P82" i="1"/>
  <c r="T4004" i="1"/>
  <c r="P4004" i="1"/>
  <c r="T3908" i="1"/>
  <c r="P3908" i="1"/>
  <c r="T3764" i="1"/>
  <c r="P3764" i="1"/>
  <c r="T3560" i="1"/>
  <c r="P3560" i="1"/>
  <c r="T58" i="1"/>
  <c r="P58" i="1"/>
  <c r="T22" i="1"/>
  <c r="P22" i="1"/>
  <c r="T9" i="1"/>
  <c r="P9" i="1"/>
  <c r="T19" i="1"/>
  <c r="P19" i="1"/>
  <c r="T52" i="1"/>
  <c r="P52" i="1"/>
  <c r="T40" i="1"/>
  <c r="P40" i="1"/>
  <c r="T28" i="1"/>
  <c r="P28" i="1"/>
  <c r="T255" i="1"/>
  <c r="P255" i="1"/>
  <c r="T243" i="1"/>
  <c r="P243" i="1"/>
  <c r="T231" i="1"/>
  <c r="P231" i="1"/>
  <c r="T219" i="1"/>
  <c r="P219" i="1"/>
  <c r="T207" i="1"/>
  <c r="P207" i="1"/>
  <c r="T195" i="1"/>
  <c r="P195" i="1"/>
  <c r="T183" i="1"/>
  <c r="P183" i="1"/>
  <c r="T171" i="1"/>
  <c r="P171" i="1"/>
  <c r="T159" i="1"/>
  <c r="P159" i="1"/>
  <c r="T147" i="1"/>
  <c r="P147" i="1"/>
  <c r="T135" i="1"/>
  <c r="P135" i="1"/>
  <c r="T123" i="1"/>
  <c r="P123" i="1"/>
  <c r="T111" i="1"/>
  <c r="P111" i="1"/>
  <c r="T99" i="1"/>
  <c r="P99" i="1"/>
  <c r="T87" i="1"/>
  <c r="P87" i="1"/>
  <c r="T75" i="1"/>
  <c r="P75" i="1"/>
  <c r="T63" i="1"/>
  <c r="P63" i="1"/>
  <c r="T4105" i="1"/>
  <c r="P4105" i="1"/>
  <c r="T4093" i="1"/>
  <c r="P4093" i="1"/>
  <c r="T4081" i="1"/>
  <c r="P4081" i="1"/>
  <c r="T4069" i="1"/>
  <c r="P4069" i="1"/>
  <c r="T4057" i="1"/>
  <c r="P4057" i="1"/>
  <c r="T4045" i="1"/>
  <c r="P4045" i="1"/>
  <c r="T4033" i="1"/>
  <c r="P4033" i="1"/>
  <c r="T4021" i="1"/>
  <c r="P4021" i="1"/>
  <c r="T4009" i="1"/>
  <c r="P4009" i="1"/>
  <c r="T3997" i="1"/>
  <c r="P3997" i="1"/>
  <c r="T3985" i="1"/>
  <c r="P3985" i="1"/>
  <c r="T3973" i="1"/>
  <c r="P3973" i="1"/>
  <c r="T3961" i="1"/>
  <c r="P3961" i="1"/>
  <c r="T3949" i="1"/>
  <c r="P3949" i="1"/>
  <c r="T3937" i="1"/>
  <c r="P3937" i="1"/>
  <c r="T3925" i="1"/>
  <c r="P3925" i="1"/>
  <c r="T3913" i="1"/>
  <c r="P3913" i="1"/>
  <c r="T3901" i="1"/>
  <c r="P3901" i="1"/>
  <c r="T3889" i="1"/>
  <c r="P3889" i="1"/>
  <c r="T3877" i="1"/>
  <c r="P3877" i="1"/>
  <c r="T3865" i="1"/>
  <c r="P3865" i="1"/>
  <c r="T3853" i="1"/>
  <c r="P3853" i="1"/>
  <c r="T3841" i="1"/>
  <c r="P3841" i="1"/>
  <c r="T3829" i="1"/>
  <c r="P3829" i="1"/>
  <c r="T3817" i="1"/>
  <c r="P3817" i="1"/>
  <c r="T3805" i="1"/>
  <c r="P3805" i="1"/>
  <c r="T3793" i="1"/>
  <c r="P3793" i="1"/>
  <c r="T3781" i="1"/>
  <c r="P3781" i="1"/>
  <c r="T3769" i="1"/>
  <c r="P3769" i="1"/>
  <c r="T3757" i="1"/>
  <c r="P3757" i="1"/>
  <c r="T3745" i="1"/>
  <c r="P3745" i="1"/>
  <c r="T3733" i="1"/>
  <c r="P3733" i="1"/>
  <c r="T3721" i="1"/>
  <c r="P3721" i="1"/>
  <c r="T3709" i="1"/>
  <c r="P3709" i="1"/>
  <c r="T3697" i="1"/>
  <c r="P3697" i="1"/>
  <c r="T3685" i="1"/>
  <c r="P3685" i="1"/>
  <c r="T3673" i="1"/>
  <c r="P3673" i="1"/>
  <c r="T3661" i="1"/>
  <c r="P3661" i="1"/>
  <c r="T3649" i="1"/>
  <c r="P3649" i="1"/>
  <c r="T3637" i="1"/>
  <c r="P3637" i="1"/>
  <c r="T3625" i="1"/>
  <c r="P3625" i="1"/>
  <c r="T3613" i="1"/>
  <c r="P3613" i="1"/>
  <c r="T3601" i="1"/>
  <c r="P3601" i="1"/>
  <c r="T3589" i="1"/>
  <c r="P3589" i="1"/>
  <c r="T3577" i="1"/>
  <c r="P3577" i="1"/>
  <c r="T3565" i="1"/>
  <c r="P3565" i="1"/>
  <c r="T3553" i="1"/>
  <c r="P3553" i="1"/>
  <c r="T3541" i="1"/>
  <c r="P3541" i="1"/>
  <c r="T3529" i="1"/>
  <c r="P3529" i="1"/>
  <c r="T3517" i="1"/>
  <c r="P3517" i="1"/>
  <c r="T3505" i="1"/>
  <c r="P3505" i="1"/>
  <c r="T3493" i="1"/>
  <c r="P3493" i="1"/>
  <c r="T3481" i="1"/>
  <c r="P3481" i="1"/>
  <c r="T3469" i="1"/>
  <c r="P3469" i="1"/>
  <c r="T3457" i="1"/>
  <c r="P3457" i="1"/>
  <c r="T3445" i="1"/>
  <c r="P3445" i="1"/>
  <c r="T3433" i="1"/>
  <c r="P3433" i="1"/>
  <c r="T3421" i="1"/>
  <c r="P3421" i="1"/>
  <c r="T3409" i="1"/>
  <c r="P3409" i="1"/>
  <c r="T3397" i="1"/>
  <c r="P3397" i="1"/>
  <c r="T3385" i="1"/>
  <c r="P3385" i="1"/>
  <c r="T3373" i="1"/>
  <c r="P3373" i="1"/>
  <c r="T3361" i="1"/>
  <c r="P3361" i="1"/>
  <c r="T3349" i="1"/>
  <c r="P3349" i="1"/>
  <c r="T3337" i="1"/>
  <c r="P3337" i="1"/>
  <c r="T3325" i="1"/>
  <c r="P3325" i="1"/>
  <c r="T3313" i="1"/>
  <c r="P3313" i="1"/>
  <c r="T3301" i="1"/>
  <c r="P3301" i="1"/>
  <c r="T3289" i="1"/>
  <c r="P3289" i="1"/>
  <c r="T3277" i="1"/>
  <c r="P3277" i="1"/>
  <c r="T3265" i="1"/>
  <c r="P3265" i="1"/>
  <c r="T3253" i="1"/>
  <c r="P3253" i="1"/>
  <c r="T3241" i="1"/>
  <c r="P3241" i="1"/>
  <c r="T3229" i="1"/>
  <c r="P3229" i="1"/>
  <c r="T3217" i="1"/>
  <c r="P3217" i="1"/>
  <c r="T3205" i="1"/>
  <c r="P3205" i="1"/>
  <c r="T3193" i="1"/>
  <c r="P3193" i="1"/>
  <c r="T3181" i="1"/>
  <c r="P3181" i="1"/>
  <c r="T3169" i="1"/>
  <c r="P3169" i="1"/>
  <c r="T3157" i="1"/>
  <c r="P3157" i="1"/>
  <c r="T3145" i="1"/>
  <c r="P3145" i="1"/>
  <c r="T3133" i="1"/>
  <c r="P3133" i="1"/>
  <c r="T3121" i="1"/>
  <c r="P3121" i="1"/>
  <c r="T3109" i="1"/>
  <c r="P3109" i="1"/>
  <c r="T3097" i="1"/>
  <c r="P3097" i="1"/>
  <c r="T3085" i="1"/>
  <c r="P3085" i="1"/>
  <c r="T3073" i="1"/>
  <c r="P3073" i="1"/>
  <c r="T3061" i="1"/>
  <c r="P3061" i="1"/>
  <c r="T3049" i="1"/>
  <c r="P3049" i="1"/>
  <c r="T3037" i="1"/>
  <c r="P3037" i="1"/>
  <c r="T3025" i="1"/>
  <c r="P3025" i="1"/>
  <c r="T3013" i="1"/>
  <c r="P3013" i="1"/>
  <c r="T3001" i="1"/>
  <c r="P3001" i="1"/>
  <c r="T2989" i="1"/>
  <c r="P2989" i="1"/>
  <c r="T2977" i="1"/>
  <c r="P2977" i="1"/>
  <c r="T2965" i="1"/>
  <c r="P2965" i="1"/>
  <c r="T2953" i="1"/>
  <c r="P2953" i="1"/>
  <c r="T2941" i="1"/>
  <c r="P2941" i="1"/>
  <c r="T2929" i="1"/>
  <c r="P2929" i="1"/>
  <c r="T2917" i="1"/>
  <c r="P2917" i="1"/>
  <c r="T2905" i="1"/>
  <c r="P2905" i="1"/>
  <c r="T2893" i="1"/>
  <c r="P2893" i="1"/>
  <c r="T2881" i="1"/>
  <c r="P2881" i="1"/>
  <c r="T2869" i="1"/>
  <c r="P2869" i="1"/>
  <c r="T2857" i="1"/>
  <c r="P2857" i="1"/>
  <c r="T2845" i="1"/>
  <c r="P2845" i="1"/>
  <c r="T2833" i="1"/>
  <c r="P2833" i="1"/>
  <c r="T2821" i="1"/>
  <c r="P2821" i="1"/>
  <c r="T2809" i="1"/>
  <c r="P2809" i="1"/>
  <c r="T2797" i="1"/>
  <c r="P2797" i="1"/>
  <c r="T2785" i="1"/>
  <c r="P2785" i="1"/>
  <c r="T2773" i="1"/>
  <c r="P2773" i="1"/>
  <c r="T2761" i="1"/>
  <c r="P2761" i="1"/>
  <c r="T2749" i="1"/>
  <c r="P2749" i="1"/>
  <c r="T2737" i="1"/>
  <c r="P2737" i="1"/>
  <c r="T2725" i="1"/>
  <c r="P2725" i="1"/>
  <c r="T2713" i="1"/>
  <c r="P2713" i="1"/>
  <c r="T2701" i="1"/>
  <c r="P2701" i="1"/>
  <c r="T2689" i="1"/>
  <c r="P2689" i="1"/>
  <c r="T2677" i="1"/>
  <c r="P2677" i="1"/>
  <c r="T2665" i="1"/>
  <c r="P2665" i="1"/>
  <c r="T2653" i="1"/>
  <c r="P2653" i="1"/>
  <c r="T2641" i="1"/>
  <c r="P2641" i="1"/>
  <c r="T2629" i="1"/>
  <c r="P2629" i="1"/>
  <c r="T2617" i="1"/>
  <c r="P2617" i="1"/>
  <c r="T240" i="1"/>
  <c r="P240" i="1"/>
  <c r="T204" i="1"/>
  <c r="P204" i="1"/>
  <c r="T24" i="1"/>
  <c r="P24" i="1"/>
  <c r="T83" i="1"/>
  <c r="P83" i="1"/>
  <c r="T3921" i="1"/>
  <c r="P3921" i="1"/>
  <c r="T214" i="1"/>
  <c r="P214" i="1"/>
  <c r="T4100" i="1"/>
  <c r="P4100" i="1"/>
  <c r="T3812" i="1"/>
  <c r="P3812" i="1"/>
  <c r="T8" i="1"/>
  <c r="P8" i="1"/>
  <c r="T18" i="1"/>
  <c r="P18" i="1"/>
  <c r="T51" i="1"/>
  <c r="P51" i="1"/>
  <c r="T39" i="1"/>
  <c r="P39" i="1"/>
  <c r="T27" i="1"/>
  <c r="P27" i="1"/>
  <c r="T254" i="1"/>
  <c r="P254" i="1"/>
  <c r="T242" i="1"/>
  <c r="P242" i="1"/>
  <c r="T230" i="1"/>
  <c r="P230" i="1"/>
  <c r="T218" i="1"/>
  <c r="P218" i="1"/>
  <c r="T206" i="1"/>
  <c r="P206" i="1"/>
  <c r="T194" i="1"/>
  <c r="P194" i="1"/>
  <c r="T182" i="1"/>
  <c r="P182" i="1"/>
  <c r="T170" i="1"/>
  <c r="P170" i="1"/>
  <c r="T158" i="1"/>
  <c r="P158" i="1"/>
  <c r="T146" i="1"/>
  <c r="P146" i="1"/>
  <c r="T134" i="1"/>
  <c r="P134" i="1"/>
  <c r="T122" i="1"/>
  <c r="P122" i="1"/>
  <c r="T110" i="1"/>
  <c r="P110" i="1"/>
  <c r="T98" i="1"/>
  <c r="P98" i="1"/>
  <c r="T86" i="1"/>
  <c r="P86" i="1"/>
  <c r="T74" i="1"/>
  <c r="P74" i="1"/>
  <c r="T62" i="1"/>
  <c r="P62" i="1"/>
  <c r="T4104" i="1"/>
  <c r="P4104" i="1"/>
  <c r="T4092" i="1"/>
  <c r="P4092" i="1"/>
  <c r="T4080" i="1"/>
  <c r="P4080" i="1"/>
  <c r="T4068" i="1"/>
  <c r="P4068" i="1"/>
  <c r="T4056" i="1"/>
  <c r="P4056" i="1"/>
  <c r="T4044" i="1"/>
  <c r="P4044" i="1"/>
  <c r="T4032" i="1"/>
  <c r="P4032" i="1"/>
  <c r="T4020" i="1"/>
  <c r="P4020" i="1"/>
  <c r="T4008" i="1"/>
  <c r="P4008" i="1"/>
  <c r="T3996" i="1"/>
  <c r="P3996" i="1"/>
  <c r="T3984" i="1"/>
  <c r="P3984" i="1"/>
  <c r="T3972" i="1"/>
  <c r="P3972" i="1"/>
  <c r="T3960" i="1"/>
  <c r="P3960" i="1"/>
  <c r="T3948" i="1"/>
  <c r="P3948" i="1"/>
  <c r="T3936" i="1"/>
  <c r="P3936" i="1"/>
  <c r="T3924" i="1"/>
  <c r="P3924" i="1"/>
  <c r="T3912" i="1"/>
  <c r="P3912" i="1"/>
  <c r="T3900" i="1"/>
  <c r="P3900" i="1"/>
  <c r="T3888" i="1"/>
  <c r="P3888" i="1"/>
  <c r="T3876" i="1"/>
  <c r="P3876" i="1"/>
  <c r="T3864" i="1"/>
  <c r="P3864" i="1"/>
  <c r="T3852" i="1"/>
  <c r="P3852" i="1"/>
  <c r="T3840" i="1"/>
  <c r="P3840" i="1"/>
  <c r="T3828" i="1"/>
  <c r="P3828" i="1"/>
  <c r="T3816" i="1"/>
  <c r="P3816" i="1"/>
  <c r="T3804" i="1"/>
  <c r="P3804" i="1"/>
  <c r="T3792" i="1"/>
  <c r="P3792" i="1"/>
  <c r="T3780" i="1"/>
  <c r="P3780" i="1"/>
  <c r="T3768" i="1"/>
  <c r="P3768" i="1"/>
  <c r="T3756" i="1"/>
  <c r="P3756" i="1"/>
  <c r="T3744" i="1"/>
  <c r="P3744" i="1"/>
  <c r="T3732" i="1"/>
  <c r="P3732" i="1"/>
  <c r="T3720" i="1"/>
  <c r="P3720" i="1"/>
  <c r="T3708" i="1"/>
  <c r="P3708" i="1"/>
  <c r="T3696" i="1"/>
  <c r="P3696" i="1"/>
  <c r="T3684" i="1"/>
  <c r="P3684" i="1"/>
  <c r="T3672" i="1"/>
  <c r="P3672" i="1"/>
  <c r="T3660" i="1"/>
  <c r="P3660" i="1"/>
  <c r="T3648" i="1"/>
  <c r="P3648" i="1"/>
  <c r="T3636" i="1"/>
  <c r="P3636" i="1"/>
  <c r="T3624" i="1"/>
  <c r="P3624" i="1"/>
  <c r="T3612" i="1"/>
  <c r="P3612" i="1"/>
  <c r="T3600" i="1"/>
  <c r="P3600" i="1"/>
  <c r="T3588" i="1"/>
  <c r="P3588" i="1"/>
  <c r="T3576" i="1"/>
  <c r="P3576" i="1"/>
  <c r="T3564" i="1"/>
  <c r="P3564" i="1"/>
  <c r="T3552" i="1"/>
  <c r="P3552" i="1"/>
  <c r="T3540" i="1"/>
  <c r="P3540" i="1"/>
  <c r="T3528" i="1"/>
  <c r="P3528" i="1"/>
  <c r="T3516" i="1"/>
  <c r="P3516" i="1"/>
  <c r="T3504" i="1"/>
  <c r="P3504" i="1"/>
  <c r="T3492" i="1"/>
  <c r="P3492" i="1"/>
  <c r="T3480" i="1"/>
  <c r="P3480" i="1"/>
  <c r="T3468" i="1"/>
  <c r="P3468" i="1"/>
  <c r="T3456" i="1"/>
  <c r="P3456" i="1"/>
  <c r="T3444" i="1"/>
  <c r="P3444" i="1"/>
  <c r="T3432" i="1"/>
  <c r="P3432" i="1"/>
  <c r="T3420" i="1"/>
  <c r="P3420" i="1"/>
  <c r="T3408" i="1"/>
  <c r="P3408" i="1"/>
  <c r="T3396" i="1"/>
  <c r="P3396" i="1"/>
  <c r="T3384" i="1"/>
  <c r="P3384" i="1"/>
  <c r="T3372" i="1"/>
  <c r="P3372" i="1"/>
  <c r="T3360" i="1"/>
  <c r="P3360" i="1"/>
  <c r="T3348" i="1"/>
  <c r="P3348" i="1"/>
  <c r="T3336" i="1"/>
  <c r="P3336" i="1"/>
  <c r="T3324" i="1"/>
  <c r="P3324" i="1"/>
  <c r="T3312" i="1"/>
  <c r="P3312" i="1"/>
  <c r="T3300" i="1"/>
  <c r="P3300" i="1"/>
  <c r="T3288" i="1"/>
  <c r="P3288" i="1"/>
  <c r="T3276" i="1"/>
  <c r="P3276" i="1"/>
  <c r="T3264" i="1"/>
  <c r="P3264" i="1"/>
  <c r="T3252" i="1"/>
  <c r="P3252" i="1"/>
  <c r="T3240" i="1"/>
  <c r="P3240" i="1"/>
  <c r="T3228" i="1"/>
  <c r="P3228" i="1"/>
  <c r="T3216" i="1"/>
  <c r="P3216" i="1"/>
  <c r="T3204" i="1"/>
  <c r="P3204" i="1"/>
  <c r="T3192" i="1"/>
  <c r="P3192" i="1"/>
  <c r="T3180" i="1"/>
  <c r="P3180" i="1"/>
  <c r="T3168" i="1"/>
  <c r="P3168" i="1"/>
  <c r="T3156" i="1"/>
  <c r="P3156" i="1"/>
  <c r="T3144" i="1"/>
  <c r="P3144" i="1"/>
  <c r="T3132" i="1"/>
  <c r="P3132" i="1"/>
  <c r="T3120" i="1"/>
  <c r="P3120" i="1"/>
  <c r="T3108" i="1"/>
  <c r="P3108" i="1"/>
  <c r="T3096" i="1"/>
  <c r="P3096" i="1"/>
  <c r="T3084" i="1"/>
  <c r="P3084" i="1"/>
  <c r="T3072" i="1"/>
  <c r="P3072" i="1"/>
  <c r="T3060" i="1"/>
  <c r="P3060" i="1"/>
  <c r="T3048" i="1"/>
  <c r="P3048" i="1"/>
  <c r="T3036" i="1"/>
  <c r="P3036" i="1"/>
  <c r="T3024" i="1"/>
  <c r="P3024" i="1"/>
  <c r="T3012" i="1"/>
  <c r="P3012" i="1"/>
  <c r="T3000" i="1"/>
  <c r="P3000" i="1"/>
  <c r="T2988" i="1"/>
  <c r="P2988" i="1"/>
  <c r="T2976" i="1"/>
  <c r="P2976" i="1"/>
  <c r="T2964" i="1"/>
  <c r="P2964" i="1"/>
  <c r="T2952" i="1"/>
  <c r="P2952" i="1"/>
  <c r="T2940" i="1"/>
  <c r="P2940" i="1"/>
  <c r="T2928" i="1"/>
  <c r="P2928" i="1"/>
  <c r="T2916" i="1"/>
  <c r="P2916" i="1"/>
  <c r="T2904" i="1"/>
  <c r="P2904" i="1"/>
  <c r="T2892" i="1"/>
  <c r="P2892" i="1"/>
  <c r="T2880" i="1"/>
  <c r="P2880" i="1"/>
  <c r="T2868" i="1"/>
  <c r="P2868" i="1"/>
  <c r="T2856" i="1"/>
  <c r="P2856" i="1"/>
  <c r="T2844" i="1"/>
  <c r="P2844" i="1"/>
  <c r="T2832" i="1"/>
  <c r="P2832" i="1"/>
  <c r="T2820" i="1"/>
  <c r="P2820" i="1"/>
  <c r="T2808" i="1"/>
  <c r="P2808" i="1"/>
  <c r="T2796" i="1"/>
  <c r="P2796" i="1"/>
  <c r="T2784" i="1"/>
  <c r="P2784" i="1"/>
  <c r="T2772" i="1"/>
  <c r="P2772" i="1"/>
  <c r="T2760" i="1"/>
  <c r="P2760" i="1"/>
  <c r="T2748" i="1"/>
  <c r="P2748" i="1"/>
  <c r="T2736" i="1"/>
  <c r="P2736" i="1"/>
  <c r="T2724" i="1"/>
  <c r="P2724" i="1"/>
  <c r="T2712" i="1"/>
  <c r="P2712" i="1"/>
  <c r="T2700" i="1"/>
  <c r="P2700" i="1"/>
  <c r="T2688" i="1"/>
  <c r="P2688" i="1"/>
  <c r="T2676" i="1"/>
  <c r="P2676" i="1"/>
  <c r="T2664" i="1"/>
  <c r="P2664" i="1"/>
  <c r="T2652" i="1"/>
  <c r="P2652" i="1"/>
  <c r="T2640" i="1"/>
  <c r="P2640" i="1"/>
  <c r="T2628" i="1"/>
  <c r="P2628" i="1"/>
  <c r="T2616" i="1"/>
  <c r="P2616" i="1"/>
  <c r="T2604" i="1"/>
  <c r="P2604" i="1"/>
  <c r="T2592" i="1"/>
  <c r="P2592" i="1"/>
  <c r="T2580" i="1"/>
  <c r="P2580" i="1"/>
  <c r="T2568" i="1"/>
  <c r="P2568" i="1"/>
  <c r="T2556" i="1"/>
  <c r="P2556" i="1"/>
  <c r="T2544" i="1"/>
  <c r="P2544" i="1"/>
  <c r="T2532" i="1"/>
  <c r="P2532" i="1"/>
  <c r="T2520" i="1"/>
  <c r="P2520" i="1"/>
  <c r="T2508" i="1"/>
  <c r="P2508" i="1"/>
  <c r="T2496" i="1"/>
  <c r="P2496" i="1"/>
  <c r="T2484" i="1"/>
  <c r="P2484" i="1"/>
  <c r="T2472" i="1"/>
  <c r="P2472" i="1"/>
  <c r="T2460" i="1"/>
  <c r="P2460" i="1"/>
  <c r="T2448" i="1"/>
  <c r="P2448" i="1"/>
  <c r="T2436" i="1"/>
  <c r="P2436" i="1"/>
  <c r="T2424" i="1"/>
  <c r="P2424" i="1"/>
  <c r="T2412" i="1"/>
  <c r="P2412" i="1"/>
  <c r="T2400" i="1"/>
  <c r="P2400" i="1"/>
  <c r="T2388" i="1"/>
  <c r="P2388" i="1"/>
  <c r="T2376" i="1"/>
  <c r="P2376" i="1"/>
  <c r="T2364" i="1"/>
  <c r="P2364" i="1"/>
  <c r="T2352" i="1"/>
  <c r="P2352" i="1"/>
  <c r="T2340" i="1"/>
  <c r="P2340" i="1"/>
  <c r="T2328" i="1"/>
  <c r="P2328" i="1"/>
  <c r="T2316" i="1"/>
  <c r="P2316" i="1"/>
  <c r="T2304" i="1"/>
  <c r="P2304" i="1"/>
  <c r="T2292" i="1"/>
  <c r="P2292" i="1"/>
  <c r="T2280" i="1"/>
  <c r="P2280" i="1"/>
  <c r="T2268" i="1"/>
  <c r="P2268" i="1"/>
  <c r="T2256" i="1"/>
  <c r="P2256" i="1"/>
  <c r="T2244" i="1"/>
  <c r="P2244" i="1"/>
  <c r="T2232" i="1"/>
  <c r="P2232" i="1"/>
  <c r="T2220" i="1"/>
  <c r="P2220" i="1"/>
  <c r="T2208" i="1"/>
  <c r="P2208" i="1"/>
  <c r="T2196" i="1"/>
  <c r="P2196" i="1"/>
  <c r="T2184" i="1"/>
  <c r="P2184" i="1"/>
  <c r="T2172" i="1"/>
  <c r="P2172" i="1"/>
  <c r="T2160" i="1"/>
  <c r="P2160" i="1"/>
  <c r="T2148" i="1"/>
  <c r="P2148" i="1"/>
  <c r="T2136" i="1"/>
  <c r="P2136" i="1"/>
  <c r="T2124" i="1"/>
  <c r="P2124" i="1"/>
  <c r="T2112" i="1"/>
  <c r="P2112" i="1"/>
  <c r="T2100" i="1"/>
  <c r="P2100" i="1"/>
  <c r="T2088" i="1"/>
  <c r="P2088" i="1"/>
  <c r="T2076" i="1"/>
  <c r="P2076" i="1"/>
  <c r="T2064" i="1"/>
  <c r="P2064" i="1"/>
  <c r="T2052" i="1"/>
  <c r="P2052" i="1"/>
  <c r="T2040" i="1"/>
  <c r="P2040" i="1"/>
  <c r="T2028" i="1"/>
  <c r="P2028" i="1"/>
  <c r="T2016" i="1"/>
  <c r="P2016" i="1"/>
  <c r="T2004" i="1"/>
  <c r="P2004" i="1"/>
  <c r="T1992" i="1"/>
  <c r="P1992" i="1"/>
  <c r="T1980" i="1"/>
  <c r="P1980" i="1"/>
  <c r="T1968" i="1"/>
  <c r="P1968" i="1"/>
  <c r="T1956" i="1"/>
  <c r="P1956" i="1"/>
  <c r="T1944" i="1"/>
  <c r="P1944" i="1"/>
  <c r="T1932" i="1"/>
  <c r="P1932" i="1"/>
  <c r="T1920" i="1"/>
  <c r="P1920" i="1"/>
  <c r="T1908" i="1"/>
  <c r="P1908" i="1"/>
  <c r="T1896" i="1"/>
  <c r="P1896" i="1"/>
  <c r="T1884" i="1"/>
  <c r="P1884" i="1"/>
  <c r="T1872" i="1"/>
  <c r="P1872" i="1"/>
  <c r="T1860" i="1"/>
  <c r="P1860" i="1"/>
  <c r="T1848" i="1"/>
  <c r="P1848" i="1"/>
  <c r="T1836" i="1"/>
  <c r="P1836" i="1"/>
  <c r="T1824" i="1"/>
  <c r="P1824" i="1"/>
  <c r="T1812" i="1"/>
  <c r="P1812" i="1"/>
  <c r="T1800" i="1"/>
  <c r="P1800" i="1"/>
  <c r="T1788" i="1"/>
  <c r="P1788" i="1"/>
  <c r="T6" i="1"/>
  <c r="P6" i="1"/>
  <c r="T180" i="1"/>
  <c r="P180" i="1"/>
  <c r="T5" i="1"/>
  <c r="P5" i="1"/>
  <c r="T143" i="1"/>
  <c r="P143" i="1"/>
  <c r="T3897" i="1"/>
  <c r="P3897" i="1"/>
  <c r="T190" i="1"/>
  <c r="P190" i="1"/>
  <c r="T4088" i="1"/>
  <c r="P4088" i="1"/>
  <c r="T3824" i="1"/>
  <c r="P3824" i="1"/>
  <c r="T7" i="1"/>
  <c r="P7" i="1"/>
  <c r="T17" i="1"/>
  <c r="P17" i="1"/>
  <c r="T50" i="1"/>
  <c r="P50" i="1"/>
  <c r="T38" i="1"/>
  <c r="P38" i="1"/>
  <c r="T26" i="1"/>
  <c r="P26" i="1"/>
  <c r="T253" i="1"/>
  <c r="P253" i="1"/>
  <c r="T241" i="1"/>
  <c r="P241" i="1"/>
  <c r="T229" i="1"/>
  <c r="P229" i="1"/>
  <c r="T217" i="1"/>
  <c r="P217" i="1"/>
  <c r="T205" i="1"/>
  <c r="P205" i="1"/>
  <c r="T193" i="1"/>
  <c r="P193" i="1"/>
  <c r="T181" i="1"/>
  <c r="P181" i="1"/>
  <c r="T169" i="1"/>
  <c r="P169" i="1"/>
  <c r="T157" i="1"/>
  <c r="P157" i="1"/>
  <c r="T145" i="1"/>
  <c r="P145" i="1"/>
  <c r="T133" i="1"/>
  <c r="P133" i="1"/>
  <c r="T121" i="1"/>
  <c r="P121" i="1"/>
  <c r="T109" i="1"/>
  <c r="P109" i="1"/>
  <c r="T97" i="1"/>
  <c r="P97" i="1"/>
  <c r="T85" i="1"/>
  <c r="P85" i="1"/>
  <c r="T73" i="1"/>
  <c r="P73" i="1"/>
  <c r="T4115" i="1"/>
  <c r="P4115" i="1"/>
  <c r="T4103" i="1"/>
  <c r="P4103" i="1"/>
  <c r="T4091" i="1"/>
  <c r="P4091" i="1"/>
  <c r="T4079" i="1"/>
  <c r="P4079" i="1"/>
  <c r="T4067" i="1"/>
  <c r="P4067" i="1"/>
  <c r="T4055" i="1"/>
  <c r="P4055" i="1"/>
  <c r="T4043" i="1"/>
  <c r="P4043" i="1"/>
  <c r="T4031" i="1"/>
  <c r="P4031" i="1"/>
  <c r="T4019" i="1"/>
  <c r="P4019" i="1"/>
  <c r="T4007" i="1"/>
  <c r="P4007" i="1"/>
  <c r="T3995" i="1"/>
  <c r="P3995" i="1"/>
  <c r="T3983" i="1"/>
  <c r="P3983" i="1"/>
  <c r="T3971" i="1"/>
  <c r="P3971" i="1"/>
  <c r="T3959" i="1"/>
  <c r="P3959" i="1"/>
  <c r="T3947" i="1"/>
  <c r="P3947" i="1"/>
  <c r="T3935" i="1"/>
  <c r="P3935" i="1"/>
  <c r="T3923" i="1"/>
  <c r="P3923" i="1"/>
  <c r="T3911" i="1"/>
  <c r="P3911" i="1"/>
  <c r="T3899" i="1"/>
  <c r="P3899" i="1"/>
  <c r="T3887" i="1"/>
  <c r="P3887" i="1"/>
  <c r="T3875" i="1"/>
  <c r="P3875" i="1"/>
  <c r="T3863" i="1"/>
  <c r="P3863" i="1"/>
  <c r="T3851" i="1"/>
  <c r="P3851" i="1"/>
  <c r="T3839" i="1"/>
  <c r="P3839" i="1"/>
  <c r="T3827" i="1"/>
  <c r="P3827" i="1"/>
  <c r="T3815" i="1"/>
  <c r="P3815" i="1"/>
  <c r="T3803" i="1"/>
  <c r="P3803" i="1"/>
  <c r="T3791" i="1"/>
  <c r="P3791" i="1"/>
  <c r="T3779" i="1"/>
  <c r="P3779" i="1"/>
  <c r="T3767" i="1"/>
  <c r="P3767" i="1"/>
  <c r="T3755" i="1"/>
  <c r="P3755" i="1"/>
  <c r="T3743" i="1"/>
  <c r="P3743" i="1"/>
  <c r="T3731" i="1"/>
  <c r="P3731" i="1"/>
  <c r="T3719" i="1"/>
  <c r="P3719" i="1"/>
  <c r="T3707" i="1"/>
  <c r="P3707" i="1"/>
  <c r="T3695" i="1"/>
  <c r="P3695" i="1"/>
  <c r="T3683" i="1"/>
  <c r="P3683" i="1"/>
  <c r="T3671" i="1"/>
  <c r="P3671" i="1"/>
  <c r="T3659" i="1"/>
  <c r="P3659" i="1"/>
  <c r="T3647" i="1"/>
  <c r="P3647" i="1"/>
  <c r="T3635" i="1"/>
  <c r="P3635" i="1"/>
  <c r="T3623" i="1"/>
  <c r="P3623" i="1"/>
  <c r="T3611" i="1"/>
  <c r="P3611" i="1"/>
  <c r="T3599" i="1"/>
  <c r="P3599" i="1"/>
  <c r="T3587" i="1"/>
  <c r="P3587" i="1"/>
  <c r="T3575" i="1"/>
  <c r="P3575" i="1"/>
  <c r="T3563" i="1"/>
  <c r="P3563" i="1"/>
  <c r="T3551" i="1"/>
  <c r="P3551" i="1"/>
  <c r="T3539" i="1"/>
  <c r="P3539" i="1"/>
  <c r="T3527" i="1"/>
  <c r="P3527" i="1"/>
  <c r="T3515" i="1"/>
  <c r="P3515" i="1"/>
  <c r="T3503" i="1"/>
  <c r="P3503" i="1"/>
  <c r="T3491" i="1"/>
  <c r="P3491" i="1"/>
  <c r="T3479" i="1"/>
  <c r="P3479" i="1"/>
  <c r="T3467" i="1"/>
  <c r="P3467" i="1"/>
  <c r="T3455" i="1"/>
  <c r="P3455" i="1"/>
  <c r="T3443" i="1"/>
  <c r="P3443" i="1"/>
  <c r="T3431" i="1"/>
  <c r="P3431" i="1"/>
  <c r="T3419" i="1"/>
  <c r="P3419" i="1"/>
  <c r="T3407" i="1"/>
  <c r="P3407" i="1"/>
  <c r="T3395" i="1"/>
  <c r="P3395" i="1"/>
  <c r="T3383" i="1"/>
  <c r="P3383" i="1"/>
  <c r="T3371" i="1"/>
  <c r="P3371" i="1"/>
  <c r="T3359" i="1"/>
  <c r="P3359" i="1"/>
  <c r="T3347" i="1"/>
  <c r="P3347" i="1"/>
  <c r="T3335" i="1"/>
  <c r="P3335" i="1"/>
  <c r="T3323" i="1"/>
  <c r="P3323" i="1"/>
  <c r="T3311" i="1"/>
  <c r="P3311" i="1"/>
  <c r="T3299" i="1"/>
  <c r="P3299" i="1"/>
  <c r="T3287" i="1"/>
  <c r="P3287" i="1"/>
  <c r="T3275" i="1"/>
  <c r="P3275" i="1"/>
  <c r="T3263" i="1"/>
  <c r="P3263" i="1"/>
  <c r="T3251" i="1"/>
  <c r="P3251" i="1"/>
  <c r="T3239" i="1"/>
  <c r="P3239" i="1"/>
  <c r="T3227" i="1"/>
  <c r="P3227" i="1"/>
  <c r="T3215" i="1"/>
  <c r="P3215" i="1"/>
  <c r="T3203" i="1"/>
  <c r="P3203" i="1"/>
  <c r="T3191" i="1"/>
  <c r="P3191" i="1"/>
  <c r="T3179" i="1"/>
  <c r="P3179" i="1"/>
  <c r="T3167" i="1"/>
  <c r="P3167" i="1"/>
  <c r="T3155" i="1"/>
  <c r="P3155" i="1"/>
  <c r="T3143" i="1"/>
  <c r="P3143" i="1"/>
  <c r="T3131" i="1"/>
  <c r="P3131" i="1"/>
  <c r="T3119" i="1"/>
  <c r="P3119" i="1"/>
  <c r="T3107" i="1"/>
  <c r="P3107" i="1"/>
  <c r="T3095" i="1"/>
  <c r="P3095" i="1"/>
  <c r="T3083" i="1"/>
  <c r="P3083" i="1"/>
  <c r="T3071" i="1"/>
  <c r="P3071" i="1"/>
  <c r="T3059" i="1"/>
  <c r="P3059" i="1"/>
  <c r="T3047" i="1"/>
  <c r="P3047" i="1"/>
  <c r="T3035" i="1"/>
  <c r="P3035" i="1"/>
  <c r="T3023" i="1"/>
  <c r="P3023" i="1"/>
  <c r="T3011" i="1"/>
  <c r="P3011" i="1"/>
  <c r="T2999" i="1"/>
  <c r="P2999" i="1"/>
  <c r="T2987" i="1"/>
  <c r="P2987" i="1"/>
  <c r="T2975" i="1"/>
  <c r="P2975" i="1"/>
  <c r="T2963" i="1"/>
  <c r="P2963" i="1"/>
  <c r="T2951" i="1"/>
  <c r="P2951" i="1"/>
  <c r="T2939" i="1"/>
  <c r="P2939" i="1"/>
  <c r="T2927" i="1"/>
  <c r="P2927" i="1"/>
  <c r="T2915" i="1"/>
  <c r="P2915" i="1"/>
  <c r="T2903" i="1"/>
  <c r="P2903" i="1"/>
  <c r="T2891" i="1"/>
  <c r="P2891" i="1"/>
  <c r="T2879" i="1"/>
  <c r="P2879" i="1"/>
  <c r="T2867" i="1"/>
  <c r="P2867" i="1"/>
  <c r="T2855" i="1"/>
  <c r="P2855" i="1"/>
  <c r="T2843" i="1"/>
  <c r="P2843" i="1"/>
  <c r="T2831" i="1"/>
  <c r="P2831" i="1"/>
  <c r="T2819" i="1"/>
  <c r="P2819" i="1"/>
  <c r="T2807" i="1"/>
  <c r="P2807" i="1"/>
  <c r="T2795" i="1"/>
  <c r="P2795" i="1"/>
  <c r="T2783" i="1"/>
  <c r="P2783" i="1"/>
  <c r="T2771" i="1"/>
  <c r="P2771" i="1"/>
  <c r="T2759" i="1"/>
  <c r="P2759" i="1"/>
  <c r="T2747" i="1"/>
  <c r="P2747" i="1"/>
  <c r="T2735" i="1"/>
  <c r="P2735" i="1"/>
  <c r="T2723" i="1"/>
  <c r="P2723" i="1"/>
  <c r="T2711" i="1"/>
  <c r="P2711" i="1"/>
  <c r="T2699" i="1"/>
  <c r="P2699" i="1"/>
  <c r="T2687" i="1"/>
  <c r="P2687" i="1"/>
  <c r="T2675" i="1"/>
  <c r="P2675" i="1"/>
  <c r="T2663" i="1"/>
  <c r="P2663" i="1"/>
  <c r="T2651" i="1"/>
  <c r="P2651" i="1"/>
  <c r="T2639" i="1"/>
  <c r="P2639" i="1"/>
  <c r="T2627" i="1"/>
  <c r="P2627" i="1"/>
  <c r="T2615" i="1"/>
  <c r="P2615" i="1"/>
  <c r="T2603" i="1"/>
  <c r="P2603" i="1"/>
  <c r="T2591" i="1"/>
  <c r="P2591" i="1"/>
  <c r="T2579" i="1"/>
  <c r="P2579" i="1"/>
  <c r="T2567" i="1"/>
  <c r="P2567" i="1"/>
  <c r="T2555" i="1"/>
  <c r="P2555" i="1"/>
  <c r="T2543" i="1"/>
  <c r="P2543" i="1"/>
  <c r="T2531" i="1"/>
  <c r="P2531" i="1"/>
  <c r="T2519" i="1"/>
  <c r="P2519" i="1"/>
  <c r="T2507" i="1"/>
  <c r="P2507" i="1"/>
  <c r="T2495" i="1"/>
  <c r="P2495" i="1"/>
  <c r="T2483" i="1"/>
  <c r="P2483" i="1"/>
  <c r="T2471" i="1"/>
  <c r="P2471" i="1"/>
  <c r="T2459" i="1"/>
  <c r="P2459" i="1"/>
  <c r="T2447" i="1"/>
  <c r="P2447" i="1"/>
  <c r="T2435" i="1"/>
  <c r="P2435" i="1"/>
  <c r="T2423" i="1"/>
  <c r="P2423" i="1"/>
  <c r="T2411" i="1"/>
  <c r="P2411" i="1"/>
  <c r="T2399" i="1"/>
  <c r="P2399" i="1"/>
  <c r="T2387" i="1"/>
  <c r="P2387" i="1"/>
  <c r="T2375" i="1"/>
  <c r="P2375" i="1"/>
  <c r="T2363" i="1"/>
  <c r="P2363" i="1"/>
  <c r="T2351" i="1"/>
  <c r="P2351" i="1"/>
  <c r="T2339" i="1"/>
  <c r="P2339" i="1"/>
  <c r="T2327" i="1"/>
  <c r="P2327" i="1"/>
  <c r="T2315" i="1"/>
  <c r="P2315" i="1"/>
  <c r="T2303" i="1"/>
  <c r="P2303" i="1"/>
  <c r="T2291" i="1"/>
  <c r="P2291" i="1"/>
  <c r="T2279" i="1"/>
  <c r="P2279" i="1"/>
  <c r="T2267" i="1"/>
  <c r="P2267" i="1"/>
  <c r="T2255" i="1"/>
  <c r="P2255" i="1"/>
  <c r="T2243" i="1"/>
  <c r="P2243" i="1"/>
  <c r="T2231" i="1"/>
  <c r="P2231" i="1"/>
  <c r="T2219" i="1"/>
  <c r="P2219" i="1"/>
  <c r="T2207" i="1"/>
  <c r="P2207" i="1"/>
  <c r="T2195" i="1"/>
  <c r="P2195" i="1"/>
  <c r="T2183" i="1"/>
  <c r="P2183" i="1"/>
  <c r="T2171" i="1"/>
  <c r="P2171" i="1"/>
  <c r="T2159" i="1"/>
  <c r="P2159" i="1"/>
  <c r="T2147" i="1"/>
  <c r="P2147" i="1"/>
  <c r="T2135" i="1"/>
  <c r="P2135" i="1"/>
  <c r="T2123" i="1"/>
  <c r="P2123" i="1"/>
  <c r="T2111" i="1"/>
  <c r="P2111" i="1"/>
  <c r="T2099" i="1"/>
  <c r="P2099" i="1"/>
  <c r="T2087" i="1"/>
  <c r="P2087" i="1"/>
  <c r="T2075" i="1"/>
  <c r="P2075" i="1"/>
  <c r="T2063" i="1"/>
  <c r="P2063" i="1"/>
  <c r="T2051" i="1"/>
  <c r="P2051" i="1"/>
  <c r="T2039" i="1"/>
  <c r="P2039" i="1"/>
  <c r="T2027" i="1"/>
  <c r="P2027" i="1"/>
  <c r="T2015" i="1"/>
  <c r="P2015" i="1"/>
  <c r="T2003" i="1"/>
  <c r="P2003" i="1"/>
  <c r="T1991" i="1"/>
  <c r="P1991" i="1"/>
  <c r="T1979" i="1"/>
  <c r="P1979" i="1"/>
  <c r="T1967" i="1"/>
  <c r="P1967" i="1"/>
  <c r="T1955" i="1"/>
  <c r="P1955" i="1"/>
  <c r="T1943" i="1"/>
  <c r="P1943" i="1"/>
  <c r="T1931" i="1"/>
  <c r="P1931" i="1"/>
  <c r="T1919" i="1"/>
  <c r="P1919" i="1"/>
  <c r="T1907" i="1"/>
  <c r="P1907" i="1"/>
  <c r="T1895" i="1"/>
  <c r="P1895" i="1"/>
  <c r="T1883" i="1"/>
  <c r="P1883" i="1"/>
  <c r="T25" i="1"/>
  <c r="P25" i="1"/>
  <c r="T192" i="1"/>
  <c r="P192" i="1"/>
  <c r="T108" i="1"/>
  <c r="P108" i="1"/>
  <c r="T72" i="1"/>
  <c r="P72" i="1"/>
  <c r="T4114" i="1"/>
  <c r="P4114" i="1"/>
  <c r="T4102" i="1"/>
  <c r="P4102" i="1"/>
  <c r="T4090" i="1"/>
  <c r="P4090" i="1"/>
  <c r="T4078" i="1"/>
  <c r="P4078" i="1"/>
  <c r="T4066" i="1"/>
  <c r="P4066" i="1"/>
  <c r="T4054" i="1"/>
  <c r="P4054" i="1"/>
  <c r="T4042" i="1"/>
  <c r="P4042" i="1"/>
  <c r="T4030" i="1"/>
  <c r="P4030" i="1"/>
  <c r="T4018" i="1"/>
  <c r="P4018" i="1"/>
  <c r="T4006" i="1"/>
  <c r="P4006" i="1"/>
  <c r="T3994" i="1"/>
  <c r="P3994" i="1"/>
  <c r="T3982" i="1"/>
  <c r="P3982" i="1"/>
  <c r="T3970" i="1"/>
  <c r="P3970" i="1"/>
  <c r="T3958" i="1"/>
  <c r="P3958" i="1"/>
  <c r="T3946" i="1"/>
  <c r="P3946" i="1"/>
  <c r="T3934" i="1"/>
  <c r="P3934" i="1"/>
  <c r="T3922" i="1"/>
  <c r="P3922" i="1"/>
  <c r="T3910" i="1"/>
  <c r="P3910" i="1"/>
  <c r="T3898" i="1"/>
  <c r="P3898" i="1"/>
  <c r="T3886" i="1"/>
  <c r="P3886" i="1"/>
  <c r="T3874" i="1"/>
  <c r="P3874" i="1"/>
  <c r="T3862" i="1"/>
  <c r="P3862" i="1"/>
  <c r="T3850" i="1"/>
  <c r="P3850" i="1"/>
  <c r="T3838" i="1"/>
  <c r="P3838" i="1"/>
  <c r="T3826" i="1"/>
  <c r="P3826" i="1"/>
  <c r="T3814" i="1"/>
  <c r="P3814" i="1"/>
  <c r="T3802" i="1"/>
  <c r="P3802" i="1"/>
  <c r="T3790" i="1"/>
  <c r="P3790" i="1"/>
  <c r="T3778" i="1"/>
  <c r="P3778" i="1"/>
  <c r="T3766" i="1"/>
  <c r="P3766" i="1"/>
  <c r="T3754" i="1"/>
  <c r="P3754" i="1"/>
  <c r="T3742" i="1"/>
  <c r="P3742" i="1"/>
  <c r="T3730" i="1"/>
  <c r="P3730" i="1"/>
  <c r="T3718" i="1"/>
  <c r="P3718" i="1"/>
  <c r="T3706" i="1"/>
  <c r="P3706" i="1"/>
  <c r="T3694" i="1"/>
  <c r="P3694" i="1"/>
  <c r="T3682" i="1"/>
  <c r="P3682" i="1"/>
  <c r="T3670" i="1"/>
  <c r="P3670" i="1"/>
  <c r="T3658" i="1"/>
  <c r="P3658" i="1"/>
  <c r="T3646" i="1"/>
  <c r="P3646" i="1"/>
  <c r="T3634" i="1"/>
  <c r="P3634" i="1"/>
  <c r="T3622" i="1"/>
  <c r="P3622" i="1"/>
  <c r="T3610" i="1"/>
  <c r="P3610" i="1"/>
  <c r="T3598" i="1"/>
  <c r="P3598" i="1"/>
  <c r="T3586" i="1"/>
  <c r="P3586" i="1"/>
  <c r="T3574" i="1"/>
  <c r="P3574" i="1"/>
  <c r="T3562" i="1"/>
  <c r="P3562" i="1"/>
  <c r="T3550" i="1"/>
  <c r="P3550" i="1"/>
  <c r="T3538" i="1"/>
  <c r="P3538" i="1"/>
  <c r="T3526" i="1"/>
  <c r="P3526" i="1"/>
  <c r="T3514" i="1"/>
  <c r="P3514" i="1"/>
  <c r="T3502" i="1"/>
  <c r="P3502" i="1"/>
  <c r="T3490" i="1"/>
  <c r="P3490" i="1"/>
  <c r="T3478" i="1"/>
  <c r="P3478" i="1"/>
  <c r="T3466" i="1"/>
  <c r="P3466" i="1"/>
  <c r="T3454" i="1"/>
  <c r="P3454" i="1"/>
  <c r="T3442" i="1"/>
  <c r="P3442" i="1"/>
  <c r="T3430" i="1"/>
  <c r="P3430" i="1"/>
  <c r="T3418" i="1"/>
  <c r="P3418" i="1"/>
  <c r="T3406" i="1"/>
  <c r="P3406" i="1"/>
  <c r="T3394" i="1"/>
  <c r="P3394" i="1"/>
  <c r="T3382" i="1"/>
  <c r="P3382" i="1"/>
  <c r="T3370" i="1"/>
  <c r="P3370" i="1"/>
  <c r="T3358" i="1"/>
  <c r="P3358" i="1"/>
  <c r="T3346" i="1"/>
  <c r="P3346" i="1"/>
  <c r="T3334" i="1"/>
  <c r="P3334" i="1"/>
  <c r="T3322" i="1"/>
  <c r="P3322" i="1"/>
  <c r="T3310" i="1"/>
  <c r="P3310" i="1"/>
  <c r="T3298" i="1"/>
  <c r="P3298" i="1"/>
  <c r="T3286" i="1"/>
  <c r="P3286" i="1"/>
  <c r="T3274" i="1"/>
  <c r="P3274" i="1"/>
  <c r="T3262" i="1"/>
  <c r="P3262" i="1"/>
  <c r="T3250" i="1"/>
  <c r="P3250" i="1"/>
  <c r="T3238" i="1"/>
  <c r="P3238" i="1"/>
  <c r="T3226" i="1"/>
  <c r="P3226" i="1"/>
  <c r="T3214" i="1"/>
  <c r="P3214" i="1"/>
  <c r="T3202" i="1"/>
  <c r="P3202" i="1"/>
  <c r="T3190" i="1"/>
  <c r="P3190" i="1"/>
  <c r="T3178" i="1"/>
  <c r="P3178" i="1"/>
  <c r="T3166" i="1"/>
  <c r="P3166" i="1"/>
  <c r="T3154" i="1"/>
  <c r="P3154" i="1"/>
  <c r="T3142" i="1"/>
  <c r="P3142" i="1"/>
  <c r="T3130" i="1"/>
  <c r="P3130" i="1"/>
  <c r="T3118" i="1"/>
  <c r="P3118" i="1"/>
  <c r="T3106" i="1"/>
  <c r="P3106" i="1"/>
  <c r="T3094" i="1"/>
  <c r="P3094" i="1"/>
  <c r="T3082" i="1"/>
  <c r="P3082" i="1"/>
  <c r="T3070" i="1"/>
  <c r="P3070" i="1"/>
  <c r="T3058" i="1"/>
  <c r="P3058" i="1"/>
  <c r="T3046" i="1"/>
  <c r="P3046" i="1"/>
  <c r="T3034" i="1"/>
  <c r="P3034" i="1"/>
  <c r="T3022" i="1"/>
  <c r="P3022" i="1"/>
  <c r="T3010" i="1"/>
  <c r="P3010" i="1"/>
  <c r="T2998" i="1"/>
  <c r="P2998" i="1"/>
  <c r="T2986" i="1"/>
  <c r="P2986" i="1"/>
  <c r="T2974" i="1"/>
  <c r="P2974" i="1"/>
  <c r="T2962" i="1"/>
  <c r="P2962" i="1"/>
  <c r="T2950" i="1"/>
  <c r="P2950" i="1"/>
  <c r="T2938" i="1"/>
  <c r="P2938" i="1"/>
  <c r="T2926" i="1"/>
  <c r="P2926" i="1"/>
  <c r="T2914" i="1"/>
  <c r="P2914" i="1"/>
  <c r="T2902" i="1"/>
  <c r="P2902" i="1"/>
  <c r="T2890" i="1"/>
  <c r="P2890" i="1"/>
  <c r="T2878" i="1"/>
  <c r="P2878" i="1"/>
  <c r="T2866" i="1"/>
  <c r="P2866" i="1"/>
  <c r="T2854" i="1"/>
  <c r="P2854" i="1"/>
  <c r="T2842" i="1"/>
  <c r="P2842" i="1"/>
  <c r="T2830" i="1"/>
  <c r="P2830" i="1"/>
  <c r="T2818" i="1"/>
  <c r="P2818" i="1"/>
  <c r="T2806" i="1"/>
  <c r="P2806" i="1"/>
  <c r="T2794" i="1"/>
  <c r="P2794" i="1"/>
  <c r="T2782" i="1"/>
  <c r="P2782" i="1"/>
  <c r="T2770" i="1"/>
  <c r="P2770" i="1"/>
  <c r="T2758" i="1"/>
  <c r="P2758" i="1"/>
  <c r="T2746" i="1"/>
  <c r="P2746" i="1"/>
  <c r="T2734" i="1"/>
  <c r="P2734" i="1"/>
  <c r="T2722" i="1"/>
  <c r="P2722" i="1"/>
  <c r="T2710" i="1"/>
  <c r="P2710" i="1"/>
  <c r="T2698" i="1"/>
  <c r="P2698" i="1"/>
  <c r="T2686" i="1"/>
  <c r="P2686" i="1"/>
  <c r="T2674" i="1"/>
  <c r="P2674" i="1"/>
  <c r="T2662" i="1"/>
  <c r="P2662" i="1"/>
  <c r="T2650" i="1"/>
  <c r="P2650" i="1"/>
  <c r="T2638" i="1"/>
  <c r="P2638" i="1"/>
  <c r="T2626" i="1"/>
  <c r="P2626" i="1"/>
  <c r="T2614" i="1"/>
  <c r="P2614" i="1"/>
  <c r="T2602" i="1"/>
  <c r="P2602" i="1"/>
  <c r="T2590" i="1"/>
  <c r="P2590" i="1"/>
  <c r="T2578" i="1"/>
  <c r="P2578" i="1"/>
  <c r="T2566" i="1"/>
  <c r="P2566" i="1"/>
  <c r="T2554" i="1"/>
  <c r="P2554" i="1"/>
  <c r="T2542" i="1"/>
  <c r="P2542" i="1"/>
  <c r="T2530" i="1"/>
  <c r="P2530" i="1"/>
  <c r="T2518" i="1"/>
  <c r="P2518" i="1"/>
  <c r="T2506" i="1"/>
  <c r="P2506" i="1"/>
  <c r="T2494" i="1"/>
  <c r="P2494" i="1"/>
  <c r="T2482" i="1"/>
  <c r="P2482" i="1"/>
  <c r="T2470" i="1"/>
  <c r="P2470" i="1"/>
  <c r="T2458" i="1"/>
  <c r="P2458" i="1"/>
  <c r="T2446" i="1"/>
  <c r="P2446" i="1"/>
  <c r="T2434" i="1"/>
  <c r="P2434" i="1"/>
  <c r="T2422" i="1"/>
  <c r="P2422" i="1"/>
  <c r="T2410" i="1"/>
  <c r="P2410" i="1"/>
  <c r="T2398" i="1"/>
  <c r="P2398" i="1"/>
  <c r="T2386" i="1"/>
  <c r="P2386" i="1"/>
  <c r="T2374" i="1"/>
  <c r="P2374" i="1"/>
  <c r="T2362" i="1"/>
  <c r="P2362" i="1"/>
  <c r="T2350" i="1"/>
  <c r="P2350" i="1"/>
  <c r="T2338" i="1"/>
  <c r="P2338" i="1"/>
  <c r="T2326" i="1"/>
  <c r="P2326" i="1"/>
  <c r="T2314" i="1"/>
  <c r="P2314" i="1"/>
  <c r="T2302" i="1"/>
  <c r="P2302" i="1"/>
  <c r="T2290" i="1"/>
  <c r="P2290" i="1"/>
  <c r="T2278" i="1"/>
  <c r="P2278" i="1"/>
  <c r="T2266" i="1"/>
  <c r="P2266" i="1"/>
  <c r="T2254" i="1"/>
  <c r="P2254" i="1"/>
  <c r="T2242" i="1"/>
  <c r="P2242" i="1"/>
  <c r="T2230" i="1"/>
  <c r="P2230" i="1"/>
  <c r="T2218" i="1"/>
  <c r="P2218" i="1"/>
  <c r="T2206" i="1"/>
  <c r="P2206" i="1"/>
  <c r="T2194" i="1"/>
  <c r="P2194" i="1"/>
  <c r="T2182" i="1"/>
  <c r="P2182" i="1"/>
  <c r="T2170" i="1"/>
  <c r="P2170" i="1"/>
  <c r="T2158" i="1"/>
  <c r="P2158" i="1"/>
  <c r="T2146" i="1"/>
  <c r="P2146" i="1"/>
  <c r="T2134" i="1"/>
  <c r="P2134" i="1"/>
  <c r="T2122" i="1"/>
  <c r="P2122" i="1"/>
  <c r="T2110" i="1"/>
  <c r="P2110" i="1"/>
  <c r="T2098" i="1"/>
  <c r="P2098" i="1"/>
  <c r="T2086" i="1"/>
  <c r="P2086" i="1"/>
  <c r="T2074" i="1"/>
  <c r="P2074" i="1"/>
  <c r="T2062" i="1"/>
  <c r="P2062" i="1"/>
  <c r="T2050" i="1"/>
  <c r="P2050" i="1"/>
  <c r="T2038" i="1"/>
  <c r="P2038" i="1"/>
  <c r="T2026" i="1"/>
  <c r="P2026" i="1"/>
  <c r="T2014" i="1"/>
  <c r="P2014" i="1"/>
  <c r="T2002" i="1"/>
  <c r="P2002" i="1"/>
  <c r="T1990" i="1"/>
  <c r="P1990" i="1"/>
  <c r="T1978" i="1"/>
  <c r="P1978" i="1"/>
  <c r="T1966" i="1"/>
  <c r="P1966" i="1"/>
  <c r="T1954" i="1"/>
  <c r="P1954" i="1"/>
  <c r="T1942" i="1"/>
  <c r="P1942" i="1"/>
  <c r="T1930" i="1"/>
  <c r="P1930" i="1"/>
  <c r="T1918" i="1"/>
  <c r="P1918" i="1"/>
  <c r="T1906" i="1"/>
  <c r="P1906" i="1"/>
  <c r="T1894" i="1"/>
  <c r="P1894" i="1"/>
  <c r="T1882" i="1"/>
  <c r="P1882" i="1"/>
  <c r="T1870" i="1"/>
  <c r="P1870" i="1"/>
  <c r="T1858" i="1"/>
  <c r="P1858" i="1"/>
  <c r="T1846" i="1"/>
  <c r="P1846" i="1"/>
  <c r="T1834" i="1"/>
  <c r="P1834" i="1"/>
  <c r="T1822" i="1"/>
  <c r="P1822" i="1"/>
  <c r="T1810" i="1"/>
  <c r="P1810" i="1"/>
  <c r="T1798" i="1"/>
  <c r="P1798" i="1"/>
  <c r="T1786" i="1"/>
  <c r="P1786" i="1"/>
  <c r="T1776" i="1"/>
  <c r="P1776" i="1"/>
  <c r="T1764" i="1"/>
  <c r="P1764" i="1"/>
  <c r="T1752" i="1"/>
  <c r="P1752" i="1"/>
  <c r="T1740" i="1"/>
  <c r="P1740" i="1"/>
  <c r="T1728" i="1"/>
  <c r="P1728" i="1"/>
  <c r="T1716" i="1"/>
  <c r="P1716" i="1"/>
  <c r="T1704" i="1"/>
  <c r="P1704" i="1"/>
  <c r="T1692" i="1"/>
  <c r="P1692" i="1"/>
  <c r="T1248" i="1"/>
  <c r="P1248" i="1"/>
  <c r="T1236" i="1"/>
  <c r="P1236" i="1"/>
  <c r="T1176" i="1"/>
  <c r="P1176" i="1"/>
  <c r="T1164" i="1"/>
  <c r="P1164" i="1"/>
  <c r="T1152" i="1"/>
  <c r="P1152" i="1"/>
  <c r="T1104" i="1"/>
  <c r="P1104" i="1"/>
  <c r="T1092" i="1"/>
  <c r="P1092" i="1"/>
  <c r="T1080" i="1"/>
  <c r="P1080" i="1"/>
  <c r="T1032" i="1"/>
  <c r="P1032" i="1"/>
  <c r="T1020" i="1"/>
  <c r="P1020" i="1"/>
  <c r="T1008" i="1"/>
  <c r="P1008" i="1"/>
  <c r="T996" i="1"/>
  <c r="P996" i="1"/>
  <c r="T960" i="1"/>
  <c r="P960" i="1"/>
  <c r="T948" i="1"/>
  <c r="P948" i="1"/>
  <c r="T936" i="1"/>
  <c r="P936" i="1"/>
  <c r="T924" i="1"/>
  <c r="P924" i="1"/>
  <c r="T888" i="1"/>
  <c r="P888" i="1"/>
  <c r="T876" i="1"/>
  <c r="P876" i="1"/>
  <c r="T864" i="1"/>
  <c r="P864" i="1"/>
  <c r="T852" i="1"/>
  <c r="P852" i="1"/>
  <c r="T816" i="1"/>
  <c r="P816" i="1"/>
  <c r="T804" i="1"/>
  <c r="P804" i="1"/>
  <c r="T792" i="1"/>
  <c r="P792" i="1"/>
  <c r="T780" i="1"/>
  <c r="P780" i="1"/>
  <c r="T768" i="1"/>
  <c r="P768" i="1"/>
  <c r="T756" i="1"/>
  <c r="P756" i="1"/>
  <c r="T744" i="1"/>
  <c r="P744" i="1"/>
  <c r="T732" i="1"/>
  <c r="P732" i="1"/>
  <c r="T720" i="1"/>
  <c r="P720" i="1"/>
  <c r="T708" i="1"/>
  <c r="P708" i="1"/>
  <c r="T696" i="1"/>
  <c r="P696" i="1"/>
  <c r="T684" i="1"/>
  <c r="P684" i="1"/>
  <c r="T672" i="1"/>
  <c r="P672" i="1"/>
  <c r="T660" i="1"/>
  <c r="P660" i="1"/>
  <c r="T648" i="1"/>
  <c r="P648" i="1"/>
  <c r="T636" i="1"/>
  <c r="P636" i="1"/>
  <c r="T624" i="1"/>
  <c r="P624" i="1"/>
  <c r="T612" i="1"/>
  <c r="P612" i="1"/>
  <c r="T600" i="1"/>
  <c r="P600" i="1"/>
  <c r="T588" i="1"/>
  <c r="P588" i="1"/>
  <c r="T576" i="1"/>
  <c r="P576" i="1"/>
  <c r="T564" i="1"/>
  <c r="P564" i="1"/>
  <c r="T552" i="1"/>
  <c r="P552" i="1"/>
  <c r="T540" i="1"/>
  <c r="P540" i="1"/>
  <c r="T528" i="1"/>
  <c r="P528" i="1"/>
  <c r="T516" i="1"/>
  <c r="P516" i="1"/>
  <c r="T504" i="1"/>
  <c r="P504" i="1"/>
  <c r="T492" i="1"/>
  <c r="P492" i="1"/>
  <c r="T480" i="1"/>
  <c r="P480" i="1"/>
  <c r="T468" i="1"/>
  <c r="P468" i="1"/>
  <c r="T456" i="1"/>
  <c r="P456" i="1"/>
  <c r="T444" i="1"/>
  <c r="P444" i="1"/>
  <c r="T432" i="1"/>
  <c r="P432" i="1"/>
  <c r="T420" i="1"/>
  <c r="P420" i="1"/>
  <c r="T408" i="1"/>
  <c r="P408" i="1"/>
  <c r="T396" i="1"/>
  <c r="P396" i="1"/>
  <c r="T384" i="1"/>
  <c r="P384" i="1"/>
  <c r="T372" i="1"/>
  <c r="P372" i="1"/>
  <c r="T360" i="1"/>
  <c r="P360" i="1"/>
  <c r="T348" i="1"/>
  <c r="P348" i="1"/>
  <c r="T336" i="1"/>
  <c r="P336" i="1"/>
  <c r="T324" i="1"/>
  <c r="P324" i="1"/>
  <c r="T312" i="1"/>
  <c r="P312" i="1"/>
  <c r="T300" i="1"/>
  <c r="P300" i="1"/>
  <c r="T288" i="1"/>
  <c r="P288" i="1"/>
  <c r="T276" i="1"/>
  <c r="P276" i="1"/>
  <c r="T264" i="1"/>
  <c r="P264" i="1"/>
  <c r="P1675" i="1"/>
  <c r="P1661" i="1"/>
  <c r="P1645" i="1"/>
  <c r="P1631" i="1"/>
  <c r="P1617" i="1"/>
  <c r="P1603" i="1"/>
  <c r="P1589" i="1"/>
  <c r="P1573" i="1"/>
  <c r="P1559" i="1"/>
  <c r="P1545" i="1"/>
  <c r="P1531" i="1"/>
  <c r="P1517" i="1"/>
  <c r="P1501" i="1"/>
  <c r="P1487" i="1"/>
  <c r="P1473" i="1"/>
  <c r="P1459" i="1"/>
  <c r="P1445" i="1"/>
  <c r="P1429" i="1"/>
  <c r="P1415" i="1"/>
  <c r="P1401" i="1"/>
  <c r="P1387" i="1"/>
  <c r="P1373" i="1"/>
  <c r="P1357" i="1"/>
  <c r="P1341" i="1"/>
  <c r="P1321" i="1"/>
  <c r="P1305" i="1"/>
  <c r="P1285" i="1"/>
  <c r="P1269" i="1"/>
  <c r="P1247" i="1"/>
  <c r="P1227" i="1"/>
  <c r="P1201" i="1"/>
  <c r="P1173" i="1"/>
  <c r="P1143" i="1"/>
  <c r="P1113" i="1"/>
  <c r="P1074" i="1"/>
  <c r="P1042" i="1"/>
  <c r="P1010" i="1"/>
  <c r="P969" i="1"/>
  <c r="P925" i="1"/>
  <c r="P883" i="1"/>
  <c r="P839" i="1"/>
  <c r="P795" i="1"/>
  <c r="T1871" i="1"/>
  <c r="P1871" i="1"/>
  <c r="T1859" i="1"/>
  <c r="P1859" i="1"/>
  <c r="T1847" i="1"/>
  <c r="P1847" i="1"/>
  <c r="T1835" i="1"/>
  <c r="P1835" i="1"/>
  <c r="T1823" i="1"/>
  <c r="P1823" i="1"/>
  <c r="T1811" i="1"/>
  <c r="P1811" i="1"/>
  <c r="T1799" i="1"/>
  <c r="P1799" i="1"/>
  <c r="T1787" i="1"/>
  <c r="P1787" i="1"/>
  <c r="T1775" i="1"/>
  <c r="P1775" i="1"/>
  <c r="T1763" i="1"/>
  <c r="P1763" i="1"/>
  <c r="T1751" i="1"/>
  <c r="P1751" i="1"/>
  <c r="T1739" i="1"/>
  <c r="P1739" i="1"/>
  <c r="T1727" i="1"/>
  <c r="P1727" i="1"/>
  <c r="T1715" i="1"/>
  <c r="P1715" i="1"/>
  <c r="T1703" i="1"/>
  <c r="P1703" i="1"/>
  <c r="T1691" i="1"/>
  <c r="P1691" i="1"/>
  <c r="T1235" i="1"/>
  <c r="P1235" i="1"/>
  <c r="T1223" i="1"/>
  <c r="P1223" i="1"/>
  <c r="T1211" i="1"/>
  <c r="P1211" i="1"/>
  <c r="T1163" i="1"/>
  <c r="P1163" i="1"/>
  <c r="T1151" i="1"/>
  <c r="P1151" i="1"/>
  <c r="T1139" i="1"/>
  <c r="P1139" i="1"/>
  <c r="T1103" i="1"/>
  <c r="P1103" i="1"/>
  <c r="T1091" i="1"/>
  <c r="P1091" i="1"/>
  <c r="T1079" i="1"/>
  <c r="P1079" i="1"/>
  <c r="T1067" i="1"/>
  <c r="P1067" i="1"/>
  <c r="T1031" i="1"/>
  <c r="P1031" i="1"/>
  <c r="T1019" i="1"/>
  <c r="P1019" i="1"/>
  <c r="T1007" i="1"/>
  <c r="P1007" i="1"/>
  <c r="T995" i="1"/>
  <c r="P995" i="1"/>
  <c r="T959" i="1"/>
  <c r="P959" i="1"/>
  <c r="T947" i="1"/>
  <c r="P947" i="1"/>
  <c r="T935" i="1"/>
  <c r="P935" i="1"/>
  <c r="T923" i="1"/>
  <c r="P923" i="1"/>
  <c r="T887" i="1"/>
  <c r="P887" i="1"/>
  <c r="T875" i="1"/>
  <c r="P875" i="1"/>
  <c r="T863" i="1"/>
  <c r="P863" i="1"/>
  <c r="T851" i="1"/>
  <c r="P851" i="1"/>
  <c r="T815" i="1"/>
  <c r="P815" i="1"/>
  <c r="T803" i="1"/>
  <c r="P803" i="1"/>
  <c r="T791" i="1"/>
  <c r="P791" i="1"/>
  <c r="T779" i="1"/>
  <c r="P779" i="1"/>
  <c r="T767" i="1"/>
  <c r="P767" i="1"/>
  <c r="T755" i="1"/>
  <c r="P755" i="1"/>
  <c r="T743" i="1"/>
  <c r="P743" i="1"/>
  <c r="T731" i="1"/>
  <c r="P731" i="1"/>
  <c r="T719" i="1"/>
  <c r="P719" i="1"/>
  <c r="T707" i="1"/>
  <c r="P707" i="1"/>
  <c r="T695" i="1"/>
  <c r="P695" i="1"/>
  <c r="T683" i="1"/>
  <c r="P683" i="1"/>
  <c r="T671" i="1"/>
  <c r="P671" i="1"/>
  <c r="T659" i="1"/>
  <c r="P659" i="1"/>
  <c r="T647" i="1"/>
  <c r="P647" i="1"/>
  <c r="T635" i="1"/>
  <c r="P635" i="1"/>
  <c r="T623" i="1"/>
  <c r="P623" i="1"/>
  <c r="T611" i="1"/>
  <c r="P611" i="1"/>
  <c r="T599" i="1"/>
  <c r="P599" i="1"/>
  <c r="T587" i="1"/>
  <c r="P587" i="1"/>
  <c r="T575" i="1"/>
  <c r="P575" i="1"/>
  <c r="T563" i="1"/>
  <c r="P563" i="1"/>
  <c r="T551" i="1"/>
  <c r="P551" i="1"/>
  <c r="T539" i="1"/>
  <c r="P539" i="1"/>
  <c r="T527" i="1"/>
  <c r="P527" i="1"/>
  <c r="T515" i="1"/>
  <c r="P515" i="1"/>
  <c r="T503" i="1"/>
  <c r="P503" i="1"/>
  <c r="T491" i="1"/>
  <c r="P491" i="1"/>
  <c r="T479" i="1"/>
  <c r="P479" i="1"/>
  <c r="T467" i="1"/>
  <c r="P467" i="1"/>
  <c r="T455" i="1"/>
  <c r="P455" i="1"/>
  <c r="T443" i="1"/>
  <c r="P443" i="1"/>
  <c r="T431" i="1"/>
  <c r="P431" i="1"/>
  <c r="T419" i="1"/>
  <c r="P419" i="1"/>
  <c r="T407" i="1"/>
  <c r="P407" i="1"/>
  <c r="T395" i="1"/>
  <c r="P395" i="1"/>
  <c r="T383" i="1"/>
  <c r="P383" i="1"/>
  <c r="T371" i="1"/>
  <c r="P371" i="1"/>
  <c r="T359" i="1"/>
  <c r="P359" i="1"/>
  <c r="T347" i="1"/>
  <c r="P347" i="1"/>
  <c r="T335" i="1"/>
  <c r="P335" i="1"/>
  <c r="T323" i="1"/>
  <c r="P323" i="1"/>
  <c r="T311" i="1"/>
  <c r="P311" i="1"/>
  <c r="T299" i="1"/>
  <c r="P299" i="1"/>
  <c r="T287" i="1"/>
  <c r="P287" i="1"/>
  <c r="T275" i="1"/>
  <c r="P275" i="1"/>
  <c r="T263" i="1"/>
  <c r="P263" i="1"/>
  <c r="P1674" i="1"/>
  <c r="P1658" i="1"/>
  <c r="P1644" i="1"/>
  <c r="P1630" i="1"/>
  <c r="P1616" i="1"/>
  <c r="P1602" i="1"/>
  <c r="P1586" i="1"/>
  <c r="P1572" i="1"/>
  <c r="P1558" i="1"/>
  <c r="P1544" i="1"/>
  <c r="P1530" i="1"/>
  <c r="P1514" i="1"/>
  <c r="P1500" i="1"/>
  <c r="P1486" i="1"/>
  <c r="P1472" i="1"/>
  <c r="P1458" i="1"/>
  <c r="P1442" i="1"/>
  <c r="P1428" i="1"/>
  <c r="P1414" i="1"/>
  <c r="P1400" i="1"/>
  <c r="P1386" i="1"/>
  <c r="P1370" i="1"/>
  <c r="P1356" i="1"/>
  <c r="P1340" i="1"/>
  <c r="P1320" i="1"/>
  <c r="P1304" i="1"/>
  <c r="P1284" i="1"/>
  <c r="P1268" i="1"/>
  <c r="P1246" i="1"/>
  <c r="P1226" i="1"/>
  <c r="P1200" i="1"/>
  <c r="P1172" i="1"/>
  <c r="P1142" i="1"/>
  <c r="P1112" i="1"/>
  <c r="P1071" i="1"/>
  <c r="P1041" i="1"/>
  <c r="P1002" i="1"/>
  <c r="P958" i="1"/>
  <c r="P914" i="1"/>
  <c r="P872" i="1"/>
  <c r="P828" i="1"/>
  <c r="P786" i="1"/>
  <c r="T1774" i="1"/>
  <c r="P1774" i="1"/>
  <c r="T1762" i="1"/>
  <c r="P1762" i="1"/>
  <c r="T1750" i="1"/>
  <c r="P1750" i="1"/>
  <c r="T1738" i="1"/>
  <c r="P1738" i="1"/>
  <c r="T1726" i="1"/>
  <c r="P1726" i="1"/>
  <c r="T1714" i="1"/>
  <c r="P1714" i="1"/>
  <c r="T1702" i="1"/>
  <c r="P1702" i="1"/>
  <c r="T1690" i="1"/>
  <c r="P1690" i="1"/>
  <c r="T1234" i="1"/>
  <c r="P1234" i="1"/>
  <c r="T1222" i="1"/>
  <c r="P1222" i="1"/>
  <c r="T1210" i="1"/>
  <c r="P1210" i="1"/>
  <c r="T1162" i="1"/>
  <c r="P1162" i="1"/>
  <c r="T1150" i="1"/>
  <c r="P1150" i="1"/>
  <c r="T1138" i="1"/>
  <c r="P1138" i="1"/>
  <c r="T1090" i="1"/>
  <c r="P1090" i="1"/>
  <c r="T1078" i="1"/>
  <c r="P1078" i="1"/>
  <c r="T1066" i="1"/>
  <c r="P1066" i="1"/>
  <c r="T1018" i="1"/>
  <c r="P1018" i="1"/>
  <c r="T1006" i="1"/>
  <c r="P1006" i="1"/>
  <c r="T994" i="1"/>
  <c r="P994" i="1"/>
  <c r="T982" i="1"/>
  <c r="P982" i="1"/>
  <c r="T946" i="1"/>
  <c r="P946" i="1"/>
  <c r="T934" i="1"/>
  <c r="P934" i="1"/>
  <c r="T922" i="1"/>
  <c r="P922" i="1"/>
  <c r="T910" i="1"/>
  <c r="P910" i="1"/>
  <c r="T874" i="1"/>
  <c r="P874" i="1"/>
  <c r="T862" i="1"/>
  <c r="P862" i="1"/>
  <c r="T850" i="1"/>
  <c r="P850" i="1"/>
  <c r="T838" i="1"/>
  <c r="P838" i="1"/>
  <c r="T802" i="1"/>
  <c r="P802" i="1"/>
  <c r="T790" i="1"/>
  <c r="P790" i="1"/>
  <c r="T778" i="1"/>
  <c r="P778" i="1"/>
  <c r="T766" i="1"/>
  <c r="P766" i="1"/>
  <c r="T754" i="1"/>
  <c r="P754" i="1"/>
  <c r="T742" i="1"/>
  <c r="P742" i="1"/>
  <c r="T730" i="1"/>
  <c r="P730" i="1"/>
  <c r="T718" i="1"/>
  <c r="P718" i="1"/>
  <c r="T706" i="1"/>
  <c r="P706" i="1"/>
  <c r="T694" i="1"/>
  <c r="P694" i="1"/>
  <c r="T682" i="1"/>
  <c r="P682" i="1"/>
  <c r="T670" i="1"/>
  <c r="P670" i="1"/>
  <c r="T658" i="1"/>
  <c r="P658" i="1"/>
  <c r="T646" i="1"/>
  <c r="P646" i="1"/>
  <c r="T634" i="1"/>
  <c r="P634" i="1"/>
  <c r="T622" i="1"/>
  <c r="P622" i="1"/>
  <c r="T610" i="1"/>
  <c r="P610" i="1"/>
  <c r="T598" i="1"/>
  <c r="P598" i="1"/>
  <c r="T586" i="1"/>
  <c r="P586" i="1"/>
  <c r="T574" i="1"/>
  <c r="P574" i="1"/>
  <c r="T562" i="1"/>
  <c r="P562" i="1"/>
  <c r="T550" i="1"/>
  <c r="P550" i="1"/>
  <c r="T538" i="1"/>
  <c r="P538" i="1"/>
  <c r="T526" i="1"/>
  <c r="P526" i="1"/>
  <c r="T514" i="1"/>
  <c r="P514" i="1"/>
  <c r="T502" i="1"/>
  <c r="P502" i="1"/>
  <c r="T490" i="1"/>
  <c r="P490" i="1"/>
  <c r="T478" i="1"/>
  <c r="P478" i="1"/>
  <c r="T466" i="1"/>
  <c r="P466" i="1"/>
  <c r="T454" i="1"/>
  <c r="P454" i="1"/>
  <c r="T442" i="1"/>
  <c r="P442" i="1"/>
  <c r="T430" i="1"/>
  <c r="P430" i="1"/>
  <c r="T418" i="1"/>
  <c r="P418" i="1"/>
  <c r="T406" i="1"/>
  <c r="P406" i="1"/>
  <c r="T394" i="1"/>
  <c r="P394" i="1"/>
  <c r="T382" i="1"/>
  <c r="P382" i="1"/>
  <c r="T370" i="1"/>
  <c r="P370" i="1"/>
  <c r="T358" i="1"/>
  <c r="P358" i="1"/>
  <c r="T346" i="1"/>
  <c r="P346" i="1"/>
  <c r="T334" i="1"/>
  <c r="P334" i="1"/>
  <c r="T322" i="1"/>
  <c r="P322" i="1"/>
  <c r="T310" i="1"/>
  <c r="P310" i="1"/>
  <c r="T298" i="1"/>
  <c r="P298" i="1"/>
  <c r="T286" i="1"/>
  <c r="P286" i="1"/>
  <c r="T274" i="1"/>
  <c r="P274" i="1"/>
  <c r="T262" i="1"/>
  <c r="P262" i="1"/>
  <c r="P1673" i="1"/>
  <c r="P1657" i="1"/>
  <c r="P1643" i="1"/>
  <c r="P1629" i="1"/>
  <c r="P1615" i="1"/>
  <c r="P1601" i="1"/>
  <c r="P1585" i="1"/>
  <c r="P1571" i="1"/>
  <c r="P1557" i="1"/>
  <c r="P1543" i="1"/>
  <c r="P1529" i="1"/>
  <c r="P1513" i="1"/>
  <c r="P1499" i="1"/>
  <c r="P1485" i="1"/>
  <c r="P1471" i="1"/>
  <c r="P1457" i="1"/>
  <c r="P1441" i="1"/>
  <c r="P1427" i="1"/>
  <c r="P1413" i="1"/>
  <c r="P1399" i="1"/>
  <c r="P1385" i="1"/>
  <c r="P1369" i="1"/>
  <c r="P1355" i="1"/>
  <c r="P1339" i="1"/>
  <c r="P1319" i="1"/>
  <c r="P1303" i="1"/>
  <c r="P1283" i="1"/>
  <c r="P1267" i="1"/>
  <c r="P1245" i="1"/>
  <c r="P1225" i="1"/>
  <c r="P1199" i="1"/>
  <c r="P1171" i="1"/>
  <c r="P1141" i="1"/>
  <c r="P1102" i="1"/>
  <c r="P1070" i="1"/>
  <c r="P1040" i="1"/>
  <c r="P999" i="1"/>
  <c r="P957" i="1"/>
  <c r="P913" i="1"/>
  <c r="P871" i="1"/>
  <c r="P827" i="1"/>
  <c r="P782" i="1"/>
  <c r="T1809" i="1"/>
  <c r="P1809" i="1"/>
  <c r="T1797" i="1"/>
  <c r="P1797" i="1"/>
  <c r="T1785" i="1"/>
  <c r="P1785" i="1"/>
  <c r="T1773" i="1"/>
  <c r="P1773" i="1"/>
  <c r="T1761" i="1"/>
  <c r="P1761" i="1"/>
  <c r="T1749" i="1"/>
  <c r="P1749" i="1"/>
  <c r="T1737" i="1"/>
  <c r="P1737" i="1"/>
  <c r="T1725" i="1"/>
  <c r="P1725" i="1"/>
  <c r="T1713" i="1"/>
  <c r="P1713" i="1"/>
  <c r="T1701" i="1"/>
  <c r="P1701" i="1"/>
  <c r="T1689" i="1"/>
  <c r="P1689" i="1"/>
  <c r="T1221" i="1"/>
  <c r="P1221" i="1"/>
  <c r="T1209" i="1"/>
  <c r="P1209" i="1"/>
  <c r="T1197" i="1"/>
  <c r="P1197" i="1"/>
  <c r="T1149" i="1"/>
  <c r="P1149" i="1"/>
  <c r="T1137" i="1"/>
  <c r="P1137" i="1"/>
  <c r="T1125" i="1"/>
  <c r="P1125" i="1"/>
  <c r="T1089" i="1"/>
  <c r="P1089" i="1"/>
  <c r="T1077" i="1"/>
  <c r="P1077" i="1"/>
  <c r="T1065" i="1"/>
  <c r="P1065" i="1"/>
  <c r="T1053" i="1"/>
  <c r="P1053" i="1"/>
  <c r="T1017" i="1"/>
  <c r="P1017" i="1"/>
  <c r="T1005" i="1"/>
  <c r="P1005" i="1"/>
  <c r="T993" i="1"/>
  <c r="P993" i="1"/>
  <c r="T981" i="1"/>
  <c r="P981" i="1"/>
  <c r="T945" i="1"/>
  <c r="P945" i="1"/>
  <c r="T933" i="1"/>
  <c r="P933" i="1"/>
  <c r="T921" i="1"/>
  <c r="P921" i="1"/>
  <c r="T909" i="1"/>
  <c r="P909" i="1"/>
  <c r="T873" i="1"/>
  <c r="P873" i="1"/>
  <c r="T861" i="1"/>
  <c r="P861" i="1"/>
  <c r="T849" i="1"/>
  <c r="P849" i="1"/>
  <c r="T837" i="1"/>
  <c r="P837" i="1"/>
  <c r="T801" i="1"/>
  <c r="P801" i="1"/>
  <c r="T789" i="1"/>
  <c r="P789" i="1"/>
  <c r="T777" i="1"/>
  <c r="P777" i="1"/>
  <c r="T765" i="1"/>
  <c r="P765" i="1"/>
  <c r="T753" i="1"/>
  <c r="P753" i="1"/>
  <c r="T741" i="1"/>
  <c r="P741" i="1"/>
  <c r="T729" i="1"/>
  <c r="P729" i="1"/>
  <c r="T717" i="1"/>
  <c r="P717" i="1"/>
  <c r="T705" i="1"/>
  <c r="P705" i="1"/>
  <c r="T693" i="1"/>
  <c r="P693" i="1"/>
  <c r="T681" i="1"/>
  <c r="P681" i="1"/>
  <c r="T669" i="1"/>
  <c r="P669" i="1"/>
  <c r="T657" i="1"/>
  <c r="P657" i="1"/>
  <c r="T645" i="1"/>
  <c r="P645" i="1"/>
  <c r="T633" i="1"/>
  <c r="P633" i="1"/>
  <c r="T621" i="1"/>
  <c r="P621" i="1"/>
  <c r="T609" i="1"/>
  <c r="P609" i="1"/>
  <c r="T597" i="1"/>
  <c r="P597" i="1"/>
  <c r="T585" i="1"/>
  <c r="P585" i="1"/>
  <c r="T573" i="1"/>
  <c r="P573" i="1"/>
  <c r="T561" i="1"/>
  <c r="P561" i="1"/>
  <c r="T549" i="1"/>
  <c r="P549" i="1"/>
  <c r="T537" i="1"/>
  <c r="P537" i="1"/>
  <c r="T525" i="1"/>
  <c r="P525" i="1"/>
  <c r="T513" i="1"/>
  <c r="P513" i="1"/>
  <c r="T501" i="1"/>
  <c r="P501" i="1"/>
  <c r="T489" i="1"/>
  <c r="P489" i="1"/>
  <c r="T477" i="1"/>
  <c r="P477" i="1"/>
  <c r="T465" i="1"/>
  <c r="P465" i="1"/>
  <c r="T453" i="1"/>
  <c r="P453" i="1"/>
  <c r="T441" i="1"/>
  <c r="P441" i="1"/>
  <c r="T429" i="1"/>
  <c r="P429" i="1"/>
  <c r="T417" i="1"/>
  <c r="P417" i="1"/>
  <c r="T405" i="1"/>
  <c r="P405" i="1"/>
  <c r="T393" i="1"/>
  <c r="P393" i="1"/>
  <c r="T381" i="1"/>
  <c r="P381" i="1"/>
  <c r="T369" i="1"/>
  <c r="P369" i="1"/>
  <c r="T357" i="1"/>
  <c r="P357" i="1"/>
  <c r="T345" i="1"/>
  <c r="P345" i="1"/>
  <c r="T333" i="1"/>
  <c r="P333" i="1"/>
  <c r="T321" i="1"/>
  <c r="P321" i="1"/>
  <c r="T309" i="1"/>
  <c r="P309" i="1"/>
  <c r="T297" i="1"/>
  <c r="P297" i="1"/>
  <c r="T285" i="1"/>
  <c r="P285" i="1"/>
  <c r="T273" i="1"/>
  <c r="P273" i="1"/>
  <c r="P1670" i="1"/>
  <c r="P1656" i="1"/>
  <c r="P1642" i="1"/>
  <c r="P1628" i="1"/>
  <c r="P1614" i="1"/>
  <c r="P1598" i="1"/>
  <c r="P1584" i="1"/>
  <c r="P1570" i="1"/>
  <c r="P1556" i="1"/>
  <c r="P1542" i="1"/>
  <c r="P1526" i="1"/>
  <c r="P1512" i="1"/>
  <c r="P1498" i="1"/>
  <c r="P1484" i="1"/>
  <c r="P1470" i="1"/>
  <c r="P1454" i="1"/>
  <c r="P1440" i="1"/>
  <c r="P1426" i="1"/>
  <c r="P1412" i="1"/>
  <c r="P1398" i="1"/>
  <c r="P1382" i="1"/>
  <c r="P1368" i="1"/>
  <c r="P1354" i="1"/>
  <c r="P1338" i="1"/>
  <c r="P1318" i="1"/>
  <c r="P1302" i="1"/>
  <c r="P1282" i="1"/>
  <c r="P1266" i="1"/>
  <c r="P1244" i="1"/>
  <c r="P1224" i="1"/>
  <c r="P1198" i="1"/>
  <c r="P1170" i="1"/>
  <c r="P1140" i="1"/>
  <c r="P1101" i="1"/>
  <c r="P1069" i="1"/>
  <c r="P1030" i="1"/>
  <c r="P998" i="1"/>
  <c r="P956" i="1"/>
  <c r="P912" i="1"/>
  <c r="P870" i="1"/>
  <c r="P826" i="1"/>
  <c r="T1796" i="1"/>
  <c r="P1796" i="1"/>
  <c r="T1784" i="1"/>
  <c r="P1784" i="1"/>
  <c r="T1772" i="1"/>
  <c r="P1772" i="1"/>
  <c r="T1760" i="1"/>
  <c r="P1760" i="1"/>
  <c r="T1748" i="1"/>
  <c r="P1748" i="1"/>
  <c r="T1736" i="1"/>
  <c r="P1736" i="1"/>
  <c r="T1724" i="1"/>
  <c r="P1724" i="1"/>
  <c r="T1712" i="1"/>
  <c r="P1712" i="1"/>
  <c r="T1700" i="1"/>
  <c r="P1700" i="1"/>
  <c r="T1688" i="1"/>
  <c r="P1688" i="1"/>
  <c r="T1220" i="1"/>
  <c r="P1220" i="1"/>
  <c r="T1208" i="1"/>
  <c r="P1208" i="1"/>
  <c r="T1196" i="1"/>
  <c r="P1196" i="1"/>
  <c r="T1148" i="1"/>
  <c r="P1148" i="1"/>
  <c r="T1136" i="1"/>
  <c r="P1136" i="1"/>
  <c r="T1124" i="1"/>
  <c r="P1124" i="1"/>
  <c r="T1076" i="1"/>
  <c r="P1076" i="1"/>
  <c r="T1064" i="1"/>
  <c r="P1064" i="1"/>
  <c r="T1052" i="1"/>
  <c r="P1052" i="1"/>
  <c r="T1004" i="1"/>
  <c r="P1004" i="1"/>
  <c r="T992" i="1"/>
  <c r="P992" i="1"/>
  <c r="T980" i="1"/>
  <c r="P980" i="1"/>
  <c r="T968" i="1"/>
  <c r="P968" i="1"/>
  <c r="T932" i="1"/>
  <c r="P932" i="1"/>
  <c r="T920" i="1"/>
  <c r="P920" i="1"/>
  <c r="T908" i="1"/>
  <c r="P908" i="1"/>
  <c r="T896" i="1"/>
  <c r="P896" i="1"/>
  <c r="T860" i="1"/>
  <c r="P860" i="1"/>
  <c r="T848" i="1"/>
  <c r="P848" i="1"/>
  <c r="T836" i="1"/>
  <c r="P836" i="1"/>
  <c r="T824" i="1"/>
  <c r="P824" i="1"/>
  <c r="T788" i="1"/>
  <c r="P788" i="1"/>
  <c r="T776" i="1"/>
  <c r="P776" i="1"/>
  <c r="T764" i="1"/>
  <c r="P764" i="1"/>
  <c r="T752" i="1"/>
  <c r="P752" i="1"/>
  <c r="T740" i="1"/>
  <c r="P740" i="1"/>
  <c r="T728" i="1"/>
  <c r="P728" i="1"/>
  <c r="T716" i="1"/>
  <c r="P716" i="1"/>
  <c r="T704" i="1"/>
  <c r="P704" i="1"/>
  <c r="T692" i="1"/>
  <c r="P692" i="1"/>
  <c r="T680" i="1"/>
  <c r="P680" i="1"/>
  <c r="T668" i="1"/>
  <c r="P668" i="1"/>
  <c r="T656" i="1"/>
  <c r="P656" i="1"/>
  <c r="T644" i="1"/>
  <c r="P644" i="1"/>
  <c r="T632" i="1"/>
  <c r="P632" i="1"/>
  <c r="T620" i="1"/>
  <c r="P620" i="1"/>
  <c r="T608" i="1"/>
  <c r="P608" i="1"/>
  <c r="T596" i="1"/>
  <c r="P596" i="1"/>
  <c r="T584" i="1"/>
  <c r="P584" i="1"/>
  <c r="T572" i="1"/>
  <c r="P572" i="1"/>
  <c r="T560" i="1"/>
  <c r="P560" i="1"/>
  <c r="T548" i="1"/>
  <c r="P548" i="1"/>
  <c r="T536" i="1"/>
  <c r="P536" i="1"/>
  <c r="T524" i="1"/>
  <c r="P524" i="1"/>
  <c r="T512" i="1"/>
  <c r="P512" i="1"/>
  <c r="T500" i="1"/>
  <c r="P500" i="1"/>
  <c r="T488" i="1"/>
  <c r="P488" i="1"/>
  <c r="T476" i="1"/>
  <c r="P476" i="1"/>
  <c r="T464" i="1"/>
  <c r="P464" i="1"/>
  <c r="T452" i="1"/>
  <c r="P452" i="1"/>
  <c r="T440" i="1"/>
  <c r="P440" i="1"/>
  <c r="T428" i="1"/>
  <c r="P428" i="1"/>
  <c r="T416" i="1"/>
  <c r="P416" i="1"/>
  <c r="T404" i="1"/>
  <c r="P404" i="1"/>
  <c r="T392" i="1"/>
  <c r="P392" i="1"/>
  <c r="T380" i="1"/>
  <c r="P380" i="1"/>
  <c r="T368" i="1"/>
  <c r="P368" i="1"/>
  <c r="T356" i="1"/>
  <c r="P356" i="1"/>
  <c r="T344" i="1"/>
  <c r="P344" i="1"/>
  <c r="T332" i="1"/>
  <c r="P332" i="1"/>
  <c r="T320" i="1"/>
  <c r="P320" i="1"/>
  <c r="T308" i="1"/>
  <c r="P308" i="1"/>
  <c r="T296" i="1"/>
  <c r="P296" i="1"/>
  <c r="T284" i="1"/>
  <c r="P284" i="1"/>
  <c r="T272" i="1"/>
  <c r="P272" i="1"/>
  <c r="P1669" i="1"/>
  <c r="P1655" i="1"/>
  <c r="P1641" i="1"/>
  <c r="P1627" i="1"/>
  <c r="P1613" i="1"/>
  <c r="P1597" i="1"/>
  <c r="P1583" i="1"/>
  <c r="P1569" i="1"/>
  <c r="P1555" i="1"/>
  <c r="P1541" i="1"/>
  <c r="P1525" i="1"/>
  <c r="P1511" i="1"/>
  <c r="P1497" i="1"/>
  <c r="P1483" i="1"/>
  <c r="P1469" i="1"/>
  <c r="P1453" i="1"/>
  <c r="P1439" i="1"/>
  <c r="P1425" i="1"/>
  <c r="P1411" i="1"/>
  <c r="P1397" i="1"/>
  <c r="P1381" i="1"/>
  <c r="P1367" i="1"/>
  <c r="P1353" i="1"/>
  <c r="P1333" i="1"/>
  <c r="P1317" i="1"/>
  <c r="P1297" i="1"/>
  <c r="P1281" i="1"/>
  <c r="P1261" i="1"/>
  <c r="P1243" i="1"/>
  <c r="P1219" i="1"/>
  <c r="P1189" i="1"/>
  <c r="P1161" i="1"/>
  <c r="P1130" i="1"/>
  <c r="P1100" i="1"/>
  <c r="P1068" i="1"/>
  <c r="P1029" i="1"/>
  <c r="P997" i="1"/>
  <c r="P955" i="1"/>
  <c r="P911" i="1"/>
  <c r="P867" i="1"/>
  <c r="P825" i="1"/>
  <c r="T1783" i="1"/>
  <c r="P1783" i="1"/>
  <c r="T1771" i="1"/>
  <c r="P1771" i="1"/>
  <c r="T1759" i="1"/>
  <c r="P1759" i="1"/>
  <c r="T1747" i="1"/>
  <c r="P1747" i="1"/>
  <c r="T1735" i="1"/>
  <c r="P1735" i="1"/>
  <c r="T1723" i="1"/>
  <c r="P1723" i="1"/>
  <c r="T1711" i="1"/>
  <c r="P1711" i="1"/>
  <c r="T1699" i="1"/>
  <c r="P1699" i="1"/>
  <c r="T1687" i="1"/>
  <c r="P1687" i="1"/>
  <c r="T1207" i="1"/>
  <c r="P1207" i="1"/>
  <c r="T1195" i="1"/>
  <c r="P1195" i="1"/>
  <c r="T1183" i="1"/>
  <c r="P1183" i="1"/>
  <c r="T1135" i="1"/>
  <c r="P1135" i="1"/>
  <c r="T1123" i="1"/>
  <c r="P1123" i="1"/>
  <c r="T1111" i="1"/>
  <c r="P1111" i="1"/>
  <c r="T1075" i="1"/>
  <c r="P1075" i="1"/>
  <c r="T1063" i="1"/>
  <c r="P1063" i="1"/>
  <c r="T1051" i="1"/>
  <c r="P1051" i="1"/>
  <c r="T1039" i="1"/>
  <c r="P1039" i="1"/>
  <c r="T1003" i="1"/>
  <c r="P1003" i="1"/>
  <c r="T991" i="1"/>
  <c r="P991" i="1"/>
  <c r="T979" i="1"/>
  <c r="P979" i="1"/>
  <c r="T967" i="1"/>
  <c r="P967" i="1"/>
  <c r="T931" i="1"/>
  <c r="P931" i="1"/>
  <c r="T919" i="1"/>
  <c r="P919" i="1"/>
  <c r="T907" i="1"/>
  <c r="P907" i="1"/>
  <c r="T895" i="1"/>
  <c r="P895" i="1"/>
  <c r="T859" i="1"/>
  <c r="P859" i="1"/>
  <c r="T847" i="1"/>
  <c r="P847" i="1"/>
  <c r="T835" i="1"/>
  <c r="P835" i="1"/>
  <c r="T823" i="1"/>
  <c r="P823" i="1"/>
  <c r="T787" i="1"/>
  <c r="P787" i="1"/>
  <c r="T775" i="1"/>
  <c r="P775" i="1"/>
  <c r="T763" i="1"/>
  <c r="P763" i="1"/>
  <c r="T751" i="1"/>
  <c r="P751" i="1"/>
  <c r="T739" i="1"/>
  <c r="P739" i="1"/>
  <c r="T727" i="1"/>
  <c r="P727" i="1"/>
  <c r="T715" i="1"/>
  <c r="P715" i="1"/>
  <c r="T703" i="1"/>
  <c r="P703" i="1"/>
  <c r="T691" i="1"/>
  <c r="P691" i="1"/>
  <c r="T679" i="1"/>
  <c r="P679" i="1"/>
  <c r="T667" i="1"/>
  <c r="P667" i="1"/>
  <c r="T655" i="1"/>
  <c r="P655" i="1"/>
  <c r="T643" i="1"/>
  <c r="P643" i="1"/>
  <c r="T631" i="1"/>
  <c r="P631" i="1"/>
  <c r="T619" i="1"/>
  <c r="P619" i="1"/>
  <c r="T607" i="1"/>
  <c r="P607" i="1"/>
  <c r="T595" i="1"/>
  <c r="P595" i="1"/>
  <c r="T583" i="1"/>
  <c r="P583" i="1"/>
  <c r="T571" i="1"/>
  <c r="P571" i="1"/>
  <c r="T559" i="1"/>
  <c r="P559" i="1"/>
  <c r="T547" i="1"/>
  <c r="P547" i="1"/>
  <c r="T535" i="1"/>
  <c r="P535" i="1"/>
  <c r="T523" i="1"/>
  <c r="P523" i="1"/>
  <c r="T511" i="1"/>
  <c r="P511" i="1"/>
  <c r="T499" i="1"/>
  <c r="P499" i="1"/>
  <c r="T487" i="1"/>
  <c r="P487" i="1"/>
  <c r="T475" i="1"/>
  <c r="P475" i="1"/>
  <c r="T463" i="1"/>
  <c r="P463" i="1"/>
  <c r="T451" i="1"/>
  <c r="P451" i="1"/>
  <c r="T439" i="1"/>
  <c r="P439" i="1"/>
  <c r="T427" i="1"/>
  <c r="P427" i="1"/>
  <c r="T415" i="1"/>
  <c r="P415" i="1"/>
  <c r="T403" i="1"/>
  <c r="P403" i="1"/>
  <c r="T391" i="1"/>
  <c r="P391" i="1"/>
  <c r="T379" i="1"/>
  <c r="P379" i="1"/>
  <c r="T367" i="1"/>
  <c r="P367" i="1"/>
  <c r="T355" i="1"/>
  <c r="P355" i="1"/>
  <c r="T343" i="1"/>
  <c r="P343" i="1"/>
  <c r="T331" i="1"/>
  <c r="P331" i="1"/>
  <c r="T319" i="1"/>
  <c r="P319" i="1"/>
  <c r="T307" i="1"/>
  <c r="P307" i="1"/>
  <c r="T295" i="1"/>
  <c r="P295" i="1"/>
  <c r="T283" i="1"/>
  <c r="P283" i="1"/>
  <c r="T271" i="1"/>
  <c r="P271" i="1"/>
  <c r="T259" i="1"/>
  <c r="P259" i="1"/>
  <c r="P1668" i="1"/>
  <c r="P1654" i="1"/>
  <c r="P1640" i="1"/>
  <c r="P1626" i="1"/>
  <c r="P1610" i="1"/>
  <c r="P1596" i="1"/>
  <c r="P1582" i="1"/>
  <c r="P1568" i="1"/>
  <c r="P1554" i="1"/>
  <c r="P1538" i="1"/>
  <c r="P1524" i="1"/>
  <c r="P1510" i="1"/>
  <c r="P1496" i="1"/>
  <c r="P1482" i="1"/>
  <c r="P1466" i="1"/>
  <c r="P1452" i="1"/>
  <c r="P1438" i="1"/>
  <c r="P1424" i="1"/>
  <c r="P1410" i="1"/>
  <c r="P1394" i="1"/>
  <c r="P1380" i="1"/>
  <c r="P1366" i="1"/>
  <c r="P1352" i="1"/>
  <c r="P1332" i="1"/>
  <c r="P1316" i="1"/>
  <c r="P1296" i="1"/>
  <c r="P1280" i="1"/>
  <c r="P1260" i="1"/>
  <c r="P1242" i="1"/>
  <c r="P1218" i="1"/>
  <c r="P1188" i="1"/>
  <c r="P1160" i="1"/>
  <c r="P1129" i="1"/>
  <c r="P1099" i="1"/>
  <c r="P1058" i="1"/>
  <c r="P1028" i="1"/>
  <c r="P986" i="1"/>
  <c r="P944" i="1"/>
  <c r="P900" i="1"/>
  <c r="P858" i="1"/>
  <c r="P814" i="1"/>
  <c r="T2034" i="1"/>
  <c r="P2034" i="1"/>
  <c r="T2022" i="1"/>
  <c r="P2022" i="1"/>
  <c r="T2010" i="1"/>
  <c r="P2010" i="1"/>
  <c r="T1998" i="1"/>
  <c r="P1998" i="1"/>
  <c r="T1986" i="1"/>
  <c r="P1986" i="1"/>
  <c r="T1974" i="1"/>
  <c r="P1974" i="1"/>
  <c r="T1962" i="1"/>
  <c r="P1962" i="1"/>
  <c r="T1950" i="1"/>
  <c r="P1950" i="1"/>
  <c r="T1938" i="1"/>
  <c r="P1938" i="1"/>
  <c r="T1926" i="1"/>
  <c r="P1926" i="1"/>
  <c r="T1914" i="1"/>
  <c r="P1914" i="1"/>
  <c r="T1902" i="1"/>
  <c r="P1902" i="1"/>
  <c r="T1890" i="1"/>
  <c r="P1890" i="1"/>
  <c r="T1878" i="1"/>
  <c r="P1878" i="1"/>
  <c r="T1866" i="1"/>
  <c r="P1866" i="1"/>
  <c r="T1854" i="1"/>
  <c r="P1854" i="1"/>
  <c r="T1842" i="1"/>
  <c r="P1842" i="1"/>
  <c r="T1830" i="1"/>
  <c r="P1830" i="1"/>
  <c r="T1818" i="1"/>
  <c r="P1818" i="1"/>
  <c r="T1806" i="1"/>
  <c r="P1806" i="1"/>
  <c r="T1794" i="1"/>
  <c r="P1794" i="1"/>
  <c r="T1782" i="1"/>
  <c r="P1782" i="1"/>
  <c r="T1770" i="1"/>
  <c r="P1770" i="1"/>
  <c r="T1758" i="1"/>
  <c r="P1758" i="1"/>
  <c r="T1746" i="1"/>
  <c r="P1746" i="1"/>
  <c r="T1734" i="1"/>
  <c r="P1734" i="1"/>
  <c r="T1722" i="1"/>
  <c r="P1722" i="1"/>
  <c r="T1710" i="1"/>
  <c r="P1710" i="1"/>
  <c r="T1698" i="1"/>
  <c r="P1698" i="1"/>
  <c r="T1686" i="1"/>
  <c r="P1686" i="1"/>
  <c r="T1206" i="1"/>
  <c r="P1206" i="1"/>
  <c r="T1194" i="1"/>
  <c r="P1194" i="1"/>
  <c r="T1182" i="1"/>
  <c r="P1182" i="1"/>
  <c r="T1134" i="1"/>
  <c r="P1134" i="1"/>
  <c r="T1122" i="1"/>
  <c r="P1122" i="1"/>
  <c r="T1110" i="1"/>
  <c r="P1110" i="1"/>
  <c r="T1062" i="1"/>
  <c r="P1062" i="1"/>
  <c r="T1050" i="1"/>
  <c r="P1050" i="1"/>
  <c r="T1038" i="1"/>
  <c r="P1038" i="1"/>
  <c r="T990" i="1"/>
  <c r="P990" i="1"/>
  <c r="T978" i="1"/>
  <c r="P978" i="1"/>
  <c r="T966" i="1"/>
  <c r="P966" i="1"/>
  <c r="T954" i="1"/>
  <c r="P954" i="1"/>
  <c r="T918" i="1"/>
  <c r="P918" i="1"/>
  <c r="T906" i="1"/>
  <c r="P906" i="1"/>
  <c r="T894" i="1"/>
  <c r="P894" i="1"/>
  <c r="T882" i="1"/>
  <c r="P882" i="1"/>
  <c r="T846" i="1"/>
  <c r="P846" i="1"/>
  <c r="T834" i="1"/>
  <c r="P834" i="1"/>
  <c r="T822" i="1"/>
  <c r="P822" i="1"/>
  <c r="T810" i="1"/>
  <c r="P810" i="1"/>
  <c r="T774" i="1"/>
  <c r="P774" i="1"/>
  <c r="T762" i="1"/>
  <c r="P762" i="1"/>
  <c r="T750" i="1"/>
  <c r="P750" i="1"/>
  <c r="T738" i="1"/>
  <c r="P738" i="1"/>
  <c r="T726" i="1"/>
  <c r="P726" i="1"/>
  <c r="T714" i="1"/>
  <c r="P714" i="1"/>
  <c r="T702" i="1"/>
  <c r="P702" i="1"/>
  <c r="T690" i="1"/>
  <c r="P690" i="1"/>
  <c r="T678" i="1"/>
  <c r="P678" i="1"/>
  <c r="T666" i="1"/>
  <c r="P666" i="1"/>
  <c r="T654" i="1"/>
  <c r="P654" i="1"/>
  <c r="T642" i="1"/>
  <c r="P642" i="1"/>
  <c r="T630" i="1"/>
  <c r="P630" i="1"/>
  <c r="T618" i="1"/>
  <c r="P618" i="1"/>
  <c r="T606" i="1"/>
  <c r="P606" i="1"/>
  <c r="T594" i="1"/>
  <c r="P594" i="1"/>
  <c r="T582" i="1"/>
  <c r="P582" i="1"/>
  <c r="T570" i="1"/>
  <c r="P570" i="1"/>
  <c r="T558" i="1"/>
  <c r="P558" i="1"/>
  <c r="T546" i="1"/>
  <c r="P546" i="1"/>
  <c r="T534" i="1"/>
  <c r="P534" i="1"/>
  <c r="T522" i="1"/>
  <c r="P522" i="1"/>
  <c r="T510" i="1"/>
  <c r="P510" i="1"/>
  <c r="T498" i="1"/>
  <c r="P498" i="1"/>
  <c r="T486" i="1"/>
  <c r="P486" i="1"/>
  <c r="T474" i="1"/>
  <c r="P474" i="1"/>
  <c r="T462" i="1"/>
  <c r="P462" i="1"/>
  <c r="T450" i="1"/>
  <c r="P450" i="1"/>
  <c r="T438" i="1"/>
  <c r="P438" i="1"/>
  <c r="T426" i="1"/>
  <c r="P426" i="1"/>
  <c r="T414" i="1"/>
  <c r="P414" i="1"/>
  <c r="T402" i="1"/>
  <c r="P402" i="1"/>
  <c r="T390" i="1"/>
  <c r="P390" i="1"/>
  <c r="T378" i="1"/>
  <c r="P378" i="1"/>
  <c r="T366" i="1"/>
  <c r="P366" i="1"/>
  <c r="T354" i="1"/>
  <c r="P354" i="1"/>
  <c r="T342" i="1"/>
  <c r="P342" i="1"/>
  <c r="T330" i="1"/>
  <c r="P330" i="1"/>
  <c r="T318" i="1"/>
  <c r="P318" i="1"/>
  <c r="T306" i="1"/>
  <c r="P306" i="1"/>
  <c r="T294" i="1"/>
  <c r="P294" i="1"/>
  <c r="T282" i="1"/>
  <c r="P282" i="1"/>
  <c r="T270" i="1"/>
  <c r="P270" i="1"/>
  <c r="P1681" i="1"/>
  <c r="P1667" i="1"/>
  <c r="P1653" i="1"/>
  <c r="P1639" i="1"/>
  <c r="P1625" i="1"/>
  <c r="P1609" i="1"/>
  <c r="P1595" i="1"/>
  <c r="P1581" i="1"/>
  <c r="P1567" i="1"/>
  <c r="P1553" i="1"/>
  <c r="P1537" i="1"/>
  <c r="P1523" i="1"/>
  <c r="P1509" i="1"/>
  <c r="P1495" i="1"/>
  <c r="P1481" i="1"/>
  <c r="P1465" i="1"/>
  <c r="P1451" i="1"/>
  <c r="P1437" i="1"/>
  <c r="P1423" i="1"/>
  <c r="P1409" i="1"/>
  <c r="P1393" i="1"/>
  <c r="P1379" i="1"/>
  <c r="P1365" i="1"/>
  <c r="P1351" i="1"/>
  <c r="P1331" i="1"/>
  <c r="P1315" i="1"/>
  <c r="P1295" i="1"/>
  <c r="P1279" i="1"/>
  <c r="P1259" i="1"/>
  <c r="P1239" i="1"/>
  <c r="P1215" i="1"/>
  <c r="P1187" i="1"/>
  <c r="P1159" i="1"/>
  <c r="P1128" i="1"/>
  <c r="P1098" i="1"/>
  <c r="P1057" i="1"/>
  <c r="P1027" i="1"/>
  <c r="P985" i="1"/>
  <c r="P943" i="1"/>
  <c r="P899" i="1"/>
  <c r="P855" i="1"/>
  <c r="P813" i="1"/>
  <c r="T175" i="1"/>
  <c r="P175" i="1"/>
  <c r="T139" i="1"/>
  <c r="P139" i="1"/>
  <c r="T103" i="1"/>
  <c r="P103" i="1"/>
  <c r="T67" i="1"/>
  <c r="P67" i="1"/>
  <c r="T4073" i="1"/>
  <c r="P4073" i="1"/>
  <c r="T4025" i="1"/>
  <c r="P4025" i="1"/>
  <c r="T3989" i="1"/>
  <c r="P3989" i="1"/>
  <c r="T3941" i="1"/>
  <c r="P3941" i="1"/>
  <c r="T3905" i="1"/>
  <c r="P3905" i="1"/>
  <c r="T3869" i="1"/>
  <c r="P3869" i="1"/>
  <c r="T3833" i="1"/>
  <c r="P3833" i="1"/>
  <c r="T3797" i="1"/>
  <c r="P3797" i="1"/>
  <c r="T3749" i="1"/>
  <c r="P3749" i="1"/>
  <c r="T3713" i="1"/>
  <c r="P3713" i="1"/>
  <c r="T3665" i="1"/>
  <c r="P3665" i="1"/>
  <c r="T3617" i="1"/>
  <c r="P3617" i="1"/>
  <c r="T3569" i="1"/>
  <c r="P3569" i="1"/>
  <c r="T3521" i="1"/>
  <c r="P3521" i="1"/>
  <c r="T3485" i="1"/>
  <c r="P3485" i="1"/>
  <c r="T3449" i="1"/>
  <c r="P3449" i="1"/>
  <c r="T3413" i="1"/>
  <c r="P3413" i="1"/>
  <c r="T3389" i="1"/>
  <c r="P3389" i="1"/>
  <c r="T3353" i="1"/>
  <c r="P3353" i="1"/>
  <c r="T3329" i="1"/>
  <c r="P3329" i="1"/>
  <c r="T3293" i="1"/>
  <c r="P3293" i="1"/>
  <c r="T3269" i="1"/>
  <c r="P3269" i="1"/>
  <c r="T3245" i="1"/>
  <c r="P3245" i="1"/>
  <c r="T3209" i="1"/>
  <c r="P3209" i="1"/>
  <c r="T3185" i="1"/>
  <c r="P3185" i="1"/>
  <c r="T3149" i="1"/>
  <c r="P3149" i="1"/>
  <c r="T3125" i="1"/>
  <c r="P3125" i="1"/>
  <c r="T3101" i="1"/>
  <c r="P3101" i="1"/>
  <c r="T3077" i="1"/>
  <c r="P3077" i="1"/>
  <c r="T3053" i="1"/>
  <c r="P3053" i="1"/>
  <c r="T3029" i="1"/>
  <c r="P3029" i="1"/>
  <c r="T3005" i="1"/>
  <c r="P3005" i="1"/>
  <c r="T2993" i="1"/>
  <c r="P2993" i="1"/>
  <c r="T2981" i="1"/>
  <c r="P2981" i="1"/>
  <c r="T2957" i="1"/>
  <c r="P2957" i="1"/>
  <c r="T2945" i="1"/>
  <c r="P2945" i="1"/>
  <c r="T2933" i="1"/>
  <c r="P2933" i="1"/>
  <c r="T2921" i="1"/>
  <c r="P2921" i="1"/>
  <c r="T2909" i="1"/>
  <c r="P2909" i="1"/>
  <c r="T2897" i="1"/>
  <c r="P2897" i="1"/>
  <c r="T2885" i="1"/>
  <c r="P2885" i="1"/>
  <c r="T2873" i="1"/>
  <c r="P2873" i="1"/>
  <c r="T2861" i="1"/>
  <c r="P2861" i="1"/>
  <c r="T2849" i="1"/>
  <c r="P2849" i="1"/>
  <c r="T2837" i="1"/>
  <c r="P2837" i="1"/>
  <c r="T2825" i="1"/>
  <c r="P2825" i="1"/>
  <c r="T2813" i="1"/>
  <c r="P2813" i="1"/>
  <c r="T2801" i="1"/>
  <c r="P2801" i="1"/>
  <c r="T2789" i="1"/>
  <c r="P2789" i="1"/>
  <c r="T2765" i="1"/>
  <c r="P2765" i="1"/>
  <c r="T2753" i="1"/>
  <c r="P2753" i="1"/>
  <c r="T2741" i="1"/>
  <c r="P2741" i="1"/>
  <c r="T2729" i="1"/>
  <c r="P2729" i="1"/>
  <c r="T2717" i="1"/>
  <c r="P2717" i="1"/>
  <c r="T2705" i="1"/>
  <c r="P2705" i="1"/>
  <c r="T2693" i="1"/>
  <c r="P2693" i="1"/>
  <c r="T2681" i="1"/>
  <c r="P2681" i="1"/>
  <c r="T2669" i="1"/>
  <c r="P2669" i="1"/>
  <c r="T2657" i="1"/>
  <c r="P2657" i="1"/>
  <c r="T2645" i="1"/>
  <c r="P2645" i="1"/>
  <c r="T2633" i="1"/>
  <c r="P2633" i="1"/>
  <c r="T2621" i="1"/>
  <c r="P2621" i="1"/>
  <c r="T2609" i="1"/>
  <c r="P2609" i="1"/>
  <c r="T2597" i="1"/>
  <c r="P2597" i="1"/>
  <c r="T2585" i="1"/>
  <c r="P2585" i="1"/>
  <c r="T2573" i="1"/>
  <c r="P2573" i="1"/>
  <c r="T2561" i="1"/>
  <c r="P2561" i="1"/>
  <c r="T2549" i="1"/>
  <c r="P2549" i="1"/>
  <c r="T2537" i="1"/>
  <c r="P2537" i="1"/>
  <c r="T2525" i="1"/>
  <c r="P2525" i="1"/>
  <c r="T2513" i="1"/>
  <c r="P2513" i="1"/>
  <c r="T2501" i="1"/>
  <c r="P2501" i="1"/>
  <c r="T2489" i="1"/>
  <c r="P2489" i="1"/>
  <c r="T2477" i="1"/>
  <c r="P2477" i="1"/>
  <c r="T2465" i="1"/>
  <c r="P2465" i="1"/>
  <c r="T2453" i="1"/>
  <c r="P2453" i="1"/>
  <c r="T2441" i="1"/>
  <c r="P2441" i="1"/>
  <c r="T2429" i="1"/>
  <c r="P2429" i="1"/>
  <c r="T2417" i="1"/>
  <c r="P2417" i="1"/>
  <c r="T2405" i="1"/>
  <c r="P2405" i="1"/>
  <c r="T2393" i="1"/>
  <c r="P2393" i="1"/>
  <c r="T2381" i="1"/>
  <c r="P2381" i="1"/>
  <c r="T2369" i="1"/>
  <c r="P2369" i="1"/>
  <c r="T2357" i="1"/>
  <c r="P2357" i="1"/>
  <c r="T2345" i="1"/>
  <c r="P2345" i="1"/>
  <c r="T2333" i="1"/>
  <c r="P2333" i="1"/>
  <c r="T2321" i="1"/>
  <c r="P2321" i="1"/>
  <c r="T2309" i="1"/>
  <c r="P2309" i="1"/>
  <c r="T2297" i="1"/>
  <c r="P2297" i="1"/>
  <c r="T2285" i="1"/>
  <c r="P2285" i="1"/>
  <c r="T2273" i="1"/>
  <c r="P2273" i="1"/>
  <c r="T2261" i="1"/>
  <c r="P2261" i="1"/>
  <c r="T2249" i="1"/>
  <c r="P2249" i="1"/>
  <c r="T2237" i="1"/>
  <c r="P2237" i="1"/>
  <c r="T2225" i="1"/>
  <c r="P2225" i="1"/>
  <c r="T2213" i="1"/>
  <c r="P2213" i="1"/>
  <c r="T2201" i="1"/>
  <c r="P2201" i="1"/>
  <c r="T2189" i="1"/>
  <c r="P2189" i="1"/>
  <c r="T2177" i="1"/>
  <c r="P2177" i="1"/>
  <c r="T2165" i="1"/>
  <c r="P2165" i="1"/>
  <c r="T2153" i="1"/>
  <c r="P2153" i="1"/>
  <c r="T2141" i="1"/>
  <c r="P2141" i="1"/>
  <c r="T2129" i="1"/>
  <c r="P2129" i="1"/>
  <c r="T2117" i="1"/>
  <c r="P2117" i="1"/>
  <c r="T2105" i="1"/>
  <c r="P2105" i="1"/>
  <c r="T2093" i="1"/>
  <c r="P2093" i="1"/>
  <c r="T2081" i="1"/>
  <c r="P2081" i="1"/>
  <c r="T2069" i="1"/>
  <c r="P2069" i="1"/>
  <c r="T2057" i="1"/>
  <c r="P2057" i="1"/>
  <c r="T2045" i="1"/>
  <c r="P2045" i="1"/>
  <c r="T2033" i="1"/>
  <c r="P2033" i="1"/>
  <c r="T2021" i="1"/>
  <c r="P2021" i="1"/>
  <c r="T2009" i="1"/>
  <c r="P2009" i="1"/>
  <c r="T1997" i="1"/>
  <c r="P1997" i="1"/>
  <c r="T1985" i="1"/>
  <c r="P1985" i="1"/>
  <c r="T1973" i="1"/>
  <c r="P1973" i="1"/>
  <c r="T1961" i="1"/>
  <c r="P1961" i="1"/>
  <c r="T1949" i="1"/>
  <c r="P1949" i="1"/>
  <c r="T1937" i="1"/>
  <c r="P1937" i="1"/>
  <c r="T1925" i="1"/>
  <c r="P1925" i="1"/>
  <c r="T1913" i="1"/>
  <c r="P1913" i="1"/>
  <c r="T1901" i="1"/>
  <c r="P1901" i="1"/>
  <c r="T1889" i="1"/>
  <c r="P1889" i="1"/>
  <c r="T1877" i="1"/>
  <c r="P1877" i="1"/>
  <c r="T1865" i="1"/>
  <c r="P1865" i="1"/>
  <c r="T1853" i="1"/>
  <c r="P1853" i="1"/>
  <c r="T1841" i="1"/>
  <c r="P1841" i="1"/>
  <c r="T1829" i="1"/>
  <c r="P1829" i="1"/>
  <c r="T1817" i="1"/>
  <c r="P1817" i="1"/>
  <c r="T1805" i="1"/>
  <c r="P1805" i="1"/>
  <c r="T1793" i="1"/>
  <c r="P1793" i="1"/>
  <c r="T1781" i="1"/>
  <c r="P1781" i="1"/>
  <c r="T1769" i="1"/>
  <c r="P1769" i="1"/>
  <c r="T1757" i="1"/>
  <c r="P1757" i="1"/>
  <c r="T1745" i="1"/>
  <c r="P1745" i="1"/>
  <c r="T1733" i="1"/>
  <c r="P1733" i="1"/>
  <c r="T1721" i="1"/>
  <c r="P1721" i="1"/>
  <c r="T1709" i="1"/>
  <c r="P1709" i="1"/>
  <c r="T1697" i="1"/>
  <c r="P1697" i="1"/>
  <c r="T1685" i="1"/>
  <c r="P1685" i="1"/>
  <c r="T1349" i="1"/>
  <c r="P1349" i="1"/>
  <c r="T1337" i="1"/>
  <c r="P1337" i="1"/>
  <c r="T1325" i="1"/>
  <c r="P1325" i="1"/>
  <c r="T1313" i="1"/>
  <c r="P1313" i="1"/>
  <c r="T1301" i="1"/>
  <c r="P1301" i="1"/>
  <c r="T1289" i="1"/>
  <c r="P1289" i="1"/>
  <c r="T1277" i="1"/>
  <c r="P1277" i="1"/>
  <c r="T1265" i="1"/>
  <c r="P1265" i="1"/>
  <c r="T1253" i="1"/>
  <c r="P1253" i="1"/>
  <c r="T1241" i="1"/>
  <c r="P1241" i="1"/>
  <c r="T1229" i="1"/>
  <c r="P1229" i="1"/>
  <c r="T1217" i="1"/>
  <c r="P1217" i="1"/>
  <c r="T1205" i="1"/>
  <c r="P1205" i="1"/>
  <c r="T1193" i="1"/>
  <c r="P1193" i="1"/>
  <c r="T1181" i="1"/>
  <c r="P1181" i="1"/>
  <c r="T1169" i="1"/>
  <c r="P1169" i="1"/>
  <c r="T1157" i="1"/>
  <c r="P1157" i="1"/>
  <c r="T1145" i="1"/>
  <c r="P1145" i="1"/>
  <c r="T1133" i="1"/>
  <c r="P1133" i="1"/>
  <c r="T1121" i="1"/>
  <c r="P1121" i="1"/>
  <c r="T1109" i="1"/>
  <c r="P1109" i="1"/>
  <c r="T1097" i="1"/>
  <c r="P1097" i="1"/>
  <c r="T1085" i="1"/>
  <c r="P1085" i="1"/>
  <c r="T1073" i="1"/>
  <c r="P1073" i="1"/>
  <c r="T1061" i="1"/>
  <c r="P1061" i="1"/>
  <c r="T1049" i="1"/>
  <c r="P1049" i="1"/>
  <c r="T1037" i="1"/>
  <c r="P1037" i="1"/>
  <c r="T1025" i="1"/>
  <c r="P1025" i="1"/>
  <c r="T1013" i="1"/>
  <c r="P1013" i="1"/>
  <c r="T1001" i="1"/>
  <c r="P1001" i="1"/>
  <c r="T989" i="1"/>
  <c r="P989" i="1"/>
  <c r="T977" i="1"/>
  <c r="P977" i="1"/>
  <c r="T965" i="1"/>
  <c r="P965" i="1"/>
  <c r="T953" i="1"/>
  <c r="P953" i="1"/>
  <c r="T941" i="1"/>
  <c r="P941" i="1"/>
  <c r="T929" i="1"/>
  <c r="P929" i="1"/>
  <c r="T917" i="1"/>
  <c r="P917" i="1"/>
  <c r="T905" i="1"/>
  <c r="P905" i="1"/>
  <c r="T893" i="1"/>
  <c r="P893" i="1"/>
  <c r="T881" i="1"/>
  <c r="P881" i="1"/>
  <c r="T869" i="1"/>
  <c r="P869" i="1"/>
  <c r="T857" i="1"/>
  <c r="P857" i="1"/>
  <c r="T845" i="1"/>
  <c r="P845" i="1"/>
  <c r="T833" i="1"/>
  <c r="P833" i="1"/>
  <c r="T821" i="1"/>
  <c r="P821" i="1"/>
  <c r="T809" i="1"/>
  <c r="P809" i="1"/>
  <c r="T797" i="1"/>
  <c r="P797" i="1"/>
  <c r="T785" i="1"/>
  <c r="P785" i="1"/>
  <c r="T773" i="1"/>
  <c r="P773" i="1"/>
  <c r="T761" i="1"/>
  <c r="P761" i="1"/>
  <c r="T749" i="1"/>
  <c r="P749" i="1"/>
  <c r="T737" i="1"/>
  <c r="P737" i="1"/>
  <c r="T725" i="1"/>
  <c r="P725" i="1"/>
  <c r="T713" i="1"/>
  <c r="P713" i="1"/>
  <c r="T701" i="1"/>
  <c r="P701" i="1"/>
  <c r="T689" i="1"/>
  <c r="P689" i="1"/>
  <c r="T677" i="1"/>
  <c r="P677" i="1"/>
  <c r="T665" i="1"/>
  <c r="P665" i="1"/>
  <c r="T653" i="1"/>
  <c r="P653" i="1"/>
  <c r="T641" i="1"/>
  <c r="P641" i="1"/>
  <c r="T629" i="1"/>
  <c r="P629" i="1"/>
  <c r="T617" i="1"/>
  <c r="P617" i="1"/>
  <c r="T605" i="1"/>
  <c r="P605" i="1"/>
  <c r="T593" i="1"/>
  <c r="P593" i="1"/>
  <c r="T581" i="1"/>
  <c r="P581" i="1"/>
  <c r="T569" i="1"/>
  <c r="P569" i="1"/>
  <c r="T557" i="1"/>
  <c r="P557" i="1"/>
  <c r="T545" i="1"/>
  <c r="P545" i="1"/>
  <c r="T533" i="1"/>
  <c r="P533" i="1"/>
  <c r="T521" i="1"/>
  <c r="P521" i="1"/>
  <c r="T509" i="1"/>
  <c r="P509" i="1"/>
  <c r="T497" i="1"/>
  <c r="P497" i="1"/>
  <c r="T485" i="1"/>
  <c r="P485" i="1"/>
  <c r="T473" i="1"/>
  <c r="P473" i="1"/>
  <c r="T461" i="1"/>
  <c r="P461" i="1"/>
  <c r="T449" i="1"/>
  <c r="P449" i="1"/>
  <c r="T437" i="1"/>
  <c r="P437" i="1"/>
  <c r="T425" i="1"/>
  <c r="P425" i="1"/>
  <c r="T413" i="1"/>
  <c r="P413" i="1"/>
  <c r="T401" i="1"/>
  <c r="P401" i="1"/>
  <c r="T389" i="1"/>
  <c r="P389" i="1"/>
  <c r="T377" i="1"/>
  <c r="P377" i="1"/>
  <c r="T365" i="1"/>
  <c r="P365" i="1"/>
  <c r="T353" i="1"/>
  <c r="P353" i="1"/>
  <c r="T341" i="1"/>
  <c r="P341" i="1"/>
  <c r="T329" i="1"/>
  <c r="P329" i="1"/>
  <c r="T317" i="1"/>
  <c r="P317" i="1"/>
  <c r="T305" i="1"/>
  <c r="P305" i="1"/>
  <c r="T293" i="1"/>
  <c r="P293" i="1"/>
  <c r="T281" i="1"/>
  <c r="P281" i="1"/>
  <c r="T269" i="1"/>
  <c r="P269" i="1"/>
  <c r="P1680" i="1"/>
  <c r="P1666" i="1"/>
  <c r="P1652" i="1"/>
  <c r="P1638" i="1"/>
  <c r="P1622" i="1"/>
  <c r="P1608" i="1"/>
  <c r="P1594" i="1"/>
  <c r="P1580" i="1"/>
  <c r="P1566" i="1"/>
  <c r="P1550" i="1"/>
  <c r="P1536" i="1"/>
  <c r="P1522" i="1"/>
  <c r="P1508" i="1"/>
  <c r="P1494" i="1"/>
  <c r="P1478" i="1"/>
  <c r="P1464" i="1"/>
  <c r="P1450" i="1"/>
  <c r="P1436" i="1"/>
  <c r="P1422" i="1"/>
  <c r="P1406" i="1"/>
  <c r="P1392" i="1"/>
  <c r="P1378" i="1"/>
  <c r="P1364" i="1"/>
  <c r="P1350" i="1"/>
  <c r="P1330" i="1"/>
  <c r="P1314" i="1"/>
  <c r="P1294" i="1"/>
  <c r="P1278" i="1"/>
  <c r="P1258" i="1"/>
  <c r="P1238" i="1"/>
  <c r="P1214" i="1"/>
  <c r="P1186" i="1"/>
  <c r="P1158" i="1"/>
  <c r="P1127" i="1"/>
  <c r="P1088" i="1"/>
  <c r="P1056" i="1"/>
  <c r="P1026" i="1"/>
  <c r="P984" i="1"/>
  <c r="P942" i="1"/>
  <c r="P898" i="1"/>
  <c r="P854" i="1"/>
  <c r="P812" i="1"/>
  <c r="T151" i="1"/>
  <c r="P151" i="1"/>
  <c r="T115" i="1"/>
  <c r="P115" i="1"/>
  <c r="T79" i="1"/>
  <c r="P79" i="1"/>
  <c r="T4097" i="1"/>
  <c r="P4097" i="1"/>
  <c r="T4061" i="1"/>
  <c r="P4061" i="1"/>
  <c r="T4037" i="1"/>
  <c r="P4037" i="1"/>
  <c r="T4001" i="1"/>
  <c r="P4001" i="1"/>
  <c r="T3953" i="1"/>
  <c r="P3953" i="1"/>
  <c r="T3917" i="1"/>
  <c r="P3917" i="1"/>
  <c r="T3881" i="1"/>
  <c r="P3881" i="1"/>
  <c r="T3845" i="1"/>
  <c r="P3845" i="1"/>
  <c r="T3809" i="1"/>
  <c r="P3809" i="1"/>
  <c r="T3773" i="1"/>
  <c r="P3773" i="1"/>
  <c r="T3737" i="1"/>
  <c r="P3737" i="1"/>
  <c r="T3701" i="1"/>
  <c r="P3701" i="1"/>
  <c r="T3677" i="1"/>
  <c r="P3677" i="1"/>
  <c r="T3641" i="1"/>
  <c r="P3641" i="1"/>
  <c r="T3605" i="1"/>
  <c r="P3605" i="1"/>
  <c r="T3581" i="1"/>
  <c r="P3581" i="1"/>
  <c r="T3545" i="1"/>
  <c r="P3545" i="1"/>
  <c r="T3509" i="1"/>
  <c r="P3509" i="1"/>
  <c r="T3473" i="1"/>
  <c r="P3473" i="1"/>
  <c r="T3437" i="1"/>
  <c r="P3437" i="1"/>
  <c r="T3401" i="1"/>
  <c r="P3401" i="1"/>
  <c r="T3377" i="1"/>
  <c r="P3377" i="1"/>
  <c r="T3341" i="1"/>
  <c r="P3341" i="1"/>
  <c r="T3317" i="1"/>
  <c r="P3317" i="1"/>
  <c r="T3305" i="1"/>
  <c r="P3305" i="1"/>
  <c r="T3281" i="1"/>
  <c r="P3281" i="1"/>
  <c r="T3257" i="1"/>
  <c r="P3257" i="1"/>
  <c r="T3233" i="1"/>
  <c r="P3233" i="1"/>
  <c r="T3221" i="1"/>
  <c r="P3221" i="1"/>
  <c r="T3197" i="1"/>
  <c r="P3197" i="1"/>
  <c r="T3173" i="1"/>
  <c r="P3173" i="1"/>
  <c r="T3137" i="1"/>
  <c r="P3137" i="1"/>
  <c r="T3113" i="1"/>
  <c r="P3113" i="1"/>
  <c r="T3089" i="1"/>
  <c r="P3089" i="1"/>
  <c r="T3065" i="1"/>
  <c r="P3065" i="1"/>
  <c r="T3041" i="1"/>
  <c r="P3041" i="1"/>
  <c r="T3017" i="1"/>
  <c r="P3017" i="1"/>
  <c r="T2969" i="1"/>
  <c r="P2969" i="1"/>
  <c r="T2777" i="1"/>
  <c r="P2777" i="1"/>
  <c r="T14" i="1"/>
  <c r="P14" i="1"/>
  <c r="T55" i="1"/>
  <c r="P55" i="1"/>
  <c r="T43" i="1"/>
  <c r="P43" i="1"/>
  <c r="T31" i="1"/>
  <c r="P31" i="1"/>
  <c r="T258" i="1"/>
  <c r="P258" i="1"/>
  <c r="T246" i="1"/>
  <c r="P246" i="1"/>
  <c r="T234" i="1"/>
  <c r="P234" i="1"/>
  <c r="T222" i="1"/>
  <c r="P222" i="1"/>
  <c r="T210" i="1"/>
  <c r="P210" i="1"/>
  <c r="T198" i="1"/>
  <c r="P198" i="1"/>
  <c r="T186" i="1"/>
  <c r="P186" i="1"/>
  <c r="T174" i="1"/>
  <c r="P174" i="1"/>
  <c r="T162" i="1"/>
  <c r="P162" i="1"/>
  <c r="T150" i="1"/>
  <c r="P150" i="1"/>
  <c r="T138" i="1"/>
  <c r="P138" i="1"/>
  <c r="T126" i="1"/>
  <c r="P126" i="1"/>
  <c r="T114" i="1"/>
  <c r="P114" i="1"/>
  <c r="T102" i="1"/>
  <c r="P102" i="1"/>
  <c r="T90" i="1"/>
  <c r="P90" i="1"/>
  <c r="T78" i="1"/>
  <c r="P78" i="1"/>
  <c r="T66" i="1"/>
  <c r="P66" i="1"/>
  <c r="T4108" i="1"/>
  <c r="P4108" i="1"/>
  <c r="T4096" i="1"/>
  <c r="P4096" i="1"/>
  <c r="T4084" i="1"/>
  <c r="P4084" i="1"/>
  <c r="T4072" i="1"/>
  <c r="P4072" i="1"/>
  <c r="T4060" i="1"/>
  <c r="P4060" i="1"/>
  <c r="T4048" i="1"/>
  <c r="P4048" i="1"/>
  <c r="T4036" i="1"/>
  <c r="P4036" i="1"/>
  <c r="T4024" i="1"/>
  <c r="P4024" i="1"/>
  <c r="T4012" i="1"/>
  <c r="P4012" i="1"/>
  <c r="T4000" i="1"/>
  <c r="P4000" i="1"/>
  <c r="T3988" i="1"/>
  <c r="P3988" i="1"/>
  <c r="T3976" i="1"/>
  <c r="P3976" i="1"/>
  <c r="T3964" i="1"/>
  <c r="P3964" i="1"/>
  <c r="T3952" i="1"/>
  <c r="P3952" i="1"/>
  <c r="T3940" i="1"/>
  <c r="P3940" i="1"/>
  <c r="T3928" i="1"/>
  <c r="P3928" i="1"/>
  <c r="T3916" i="1"/>
  <c r="P3916" i="1"/>
  <c r="T3904" i="1"/>
  <c r="P3904" i="1"/>
  <c r="T3892" i="1"/>
  <c r="P3892" i="1"/>
  <c r="T3880" i="1"/>
  <c r="P3880" i="1"/>
  <c r="T3868" i="1"/>
  <c r="P3868" i="1"/>
  <c r="T3856" i="1"/>
  <c r="P3856" i="1"/>
  <c r="T3844" i="1"/>
  <c r="P3844" i="1"/>
  <c r="T3832" i="1"/>
  <c r="P3832" i="1"/>
  <c r="T3820" i="1"/>
  <c r="P3820" i="1"/>
  <c r="T3808" i="1"/>
  <c r="P3808" i="1"/>
  <c r="T3796" i="1"/>
  <c r="P3796" i="1"/>
  <c r="T3784" i="1"/>
  <c r="P3784" i="1"/>
  <c r="T3772" i="1"/>
  <c r="P3772" i="1"/>
  <c r="T3760" i="1"/>
  <c r="P3760" i="1"/>
  <c r="T3748" i="1"/>
  <c r="P3748" i="1"/>
  <c r="T3736" i="1"/>
  <c r="P3736" i="1"/>
  <c r="T3724" i="1"/>
  <c r="P3724" i="1"/>
  <c r="T3712" i="1"/>
  <c r="P3712" i="1"/>
  <c r="T3700" i="1"/>
  <c r="P3700" i="1"/>
  <c r="T3688" i="1"/>
  <c r="P3688" i="1"/>
  <c r="T3676" i="1"/>
  <c r="P3676" i="1"/>
  <c r="T3664" i="1"/>
  <c r="P3664" i="1"/>
  <c r="T3652" i="1"/>
  <c r="P3652" i="1"/>
  <c r="T3640" i="1"/>
  <c r="P3640" i="1"/>
  <c r="T3628" i="1"/>
  <c r="P3628" i="1"/>
  <c r="T3616" i="1"/>
  <c r="P3616" i="1"/>
  <c r="T3604" i="1"/>
  <c r="P3604" i="1"/>
  <c r="T3592" i="1"/>
  <c r="P3592" i="1"/>
  <c r="T3580" i="1"/>
  <c r="P3580" i="1"/>
  <c r="T3568" i="1"/>
  <c r="P3568" i="1"/>
  <c r="T3556" i="1"/>
  <c r="P3556" i="1"/>
  <c r="T3544" i="1"/>
  <c r="P3544" i="1"/>
  <c r="T3532" i="1"/>
  <c r="P3532" i="1"/>
  <c r="T3520" i="1"/>
  <c r="P3520" i="1"/>
  <c r="T3508" i="1"/>
  <c r="P3508" i="1"/>
  <c r="T3496" i="1"/>
  <c r="P3496" i="1"/>
  <c r="T3484" i="1"/>
  <c r="P3484" i="1"/>
  <c r="T3472" i="1"/>
  <c r="P3472" i="1"/>
  <c r="T3460" i="1"/>
  <c r="P3460" i="1"/>
  <c r="T3448" i="1"/>
  <c r="P3448" i="1"/>
  <c r="T3436" i="1"/>
  <c r="P3436" i="1"/>
  <c r="T3424" i="1"/>
  <c r="P3424" i="1"/>
  <c r="T3412" i="1"/>
  <c r="P3412" i="1"/>
  <c r="T3400" i="1"/>
  <c r="P3400" i="1"/>
  <c r="T3388" i="1"/>
  <c r="P3388" i="1"/>
  <c r="T3376" i="1"/>
  <c r="P3376" i="1"/>
  <c r="T3364" i="1"/>
  <c r="P3364" i="1"/>
  <c r="T3352" i="1"/>
  <c r="P3352" i="1"/>
  <c r="T3340" i="1"/>
  <c r="P3340" i="1"/>
  <c r="T3328" i="1"/>
  <c r="P3328" i="1"/>
  <c r="T3316" i="1"/>
  <c r="P3316" i="1"/>
  <c r="T3304" i="1"/>
  <c r="P3304" i="1"/>
  <c r="T3292" i="1"/>
  <c r="P3292" i="1"/>
  <c r="T3280" i="1"/>
  <c r="P3280" i="1"/>
  <c r="T3268" i="1"/>
  <c r="P3268" i="1"/>
  <c r="T3256" i="1"/>
  <c r="P3256" i="1"/>
  <c r="T3244" i="1"/>
  <c r="P3244" i="1"/>
  <c r="T3232" i="1"/>
  <c r="P3232" i="1"/>
  <c r="T3220" i="1"/>
  <c r="P3220" i="1"/>
  <c r="T3208" i="1"/>
  <c r="P3208" i="1"/>
  <c r="T3196" i="1"/>
  <c r="P3196" i="1"/>
  <c r="T3184" i="1"/>
  <c r="P3184" i="1"/>
  <c r="T3172" i="1"/>
  <c r="P3172" i="1"/>
  <c r="T3160" i="1"/>
  <c r="P3160" i="1"/>
  <c r="T3148" i="1"/>
  <c r="P3148" i="1"/>
  <c r="T3136" i="1"/>
  <c r="P3136" i="1"/>
  <c r="T3124" i="1"/>
  <c r="P3124" i="1"/>
  <c r="T3112" i="1"/>
  <c r="P3112" i="1"/>
  <c r="T3100" i="1"/>
  <c r="P3100" i="1"/>
  <c r="T3088" i="1"/>
  <c r="P3088" i="1"/>
  <c r="T3076" i="1"/>
  <c r="P3076" i="1"/>
  <c r="T3064" i="1"/>
  <c r="P3064" i="1"/>
  <c r="T3052" i="1"/>
  <c r="P3052" i="1"/>
  <c r="T3040" i="1"/>
  <c r="P3040" i="1"/>
  <c r="T3028" i="1"/>
  <c r="P3028" i="1"/>
  <c r="T3016" i="1"/>
  <c r="P3016" i="1"/>
  <c r="T3004" i="1"/>
  <c r="P3004" i="1"/>
  <c r="T2992" i="1"/>
  <c r="P2992" i="1"/>
  <c r="T2980" i="1"/>
  <c r="P2980" i="1"/>
  <c r="T2968" i="1"/>
  <c r="P2968" i="1"/>
  <c r="T2956" i="1"/>
  <c r="P2956" i="1"/>
  <c r="T2944" i="1"/>
  <c r="P2944" i="1"/>
  <c r="T2932" i="1"/>
  <c r="P2932" i="1"/>
  <c r="T2920" i="1"/>
  <c r="P2920" i="1"/>
  <c r="T2908" i="1"/>
  <c r="P2908" i="1"/>
  <c r="T2896" i="1"/>
  <c r="P2896" i="1"/>
  <c r="T2884" i="1"/>
  <c r="P2884" i="1"/>
  <c r="T2872" i="1"/>
  <c r="P2872" i="1"/>
  <c r="T2860" i="1"/>
  <c r="P2860" i="1"/>
  <c r="T2848" i="1"/>
  <c r="P2848" i="1"/>
  <c r="T2836" i="1"/>
  <c r="P2836" i="1"/>
  <c r="T2824" i="1"/>
  <c r="P2824" i="1"/>
  <c r="T2812" i="1"/>
  <c r="P2812" i="1"/>
  <c r="T2800" i="1"/>
  <c r="P2800" i="1"/>
  <c r="T2788" i="1"/>
  <c r="P2788" i="1"/>
  <c r="T2776" i="1"/>
  <c r="P2776" i="1"/>
  <c r="T2764" i="1"/>
  <c r="P2764" i="1"/>
  <c r="T2752" i="1"/>
  <c r="P2752" i="1"/>
  <c r="T2740" i="1"/>
  <c r="P2740" i="1"/>
  <c r="T2728" i="1"/>
  <c r="P2728" i="1"/>
  <c r="T2716" i="1"/>
  <c r="P2716" i="1"/>
  <c r="T2704" i="1"/>
  <c r="P2704" i="1"/>
  <c r="T2692" i="1"/>
  <c r="P2692" i="1"/>
  <c r="T2680" i="1"/>
  <c r="P2680" i="1"/>
  <c r="T2668" i="1"/>
  <c r="P2668" i="1"/>
  <c r="T2656" i="1"/>
  <c r="P2656" i="1"/>
  <c r="T2644" i="1"/>
  <c r="P2644" i="1"/>
  <c r="T2632" i="1"/>
  <c r="P2632" i="1"/>
  <c r="T2620" i="1"/>
  <c r="P2620" i="1"/>
  <c r="T2608" i="1"/>
  <c r="P2608" i="1"/>
  <c r="T2596" i="1"/>
  <c r="P2596" i="1"/>
  <c r="T2584" i="1"/>
  <c r="P2584" i="1"/>
  <c r="T2572" i="1"/>
  <c r="P2572" i="1"/>
  <c r="T2560" i="1"/>
  <c r="P2560" i="1"/>
  <c r="T2548" i="1"/>
  <c r="P2548" i="1"/>
  <c r="T2536" i="1"/>
  <c r="P2536" i="1"/>
  <c r="T2524" i="1"/>
  <c r="P2524" i="1"/>
  <c r="T2512" i="1"/>
  <c r="P2512" i="1"/>
  <c r="T2500" i="1"/>
  <c r="P2500" i="1"/>
  <c r="T2488" i="1"/>
  <c r="P2488" i="1"/>
  <c r="T2476" i="1"/>
  <c r="P2476" i="1"/>
  <c r="T2464" i="1"/>
  <c r="P2464" i="1"/>
  <c r="T2452" i="1"/>
  <c r="P2452" i="1"/>
  <c r="T2440" i="1"/>
  <c r="P2440" i="1"/>
  <c r="T2428" i="1"/>
  <c r="P2428" i="1"/>
  <c r="T2416" i="1"/>
  <c r="P2416" i="1"/>
  <c r="T2404" i="1"/>
  <c r="P2404" i="1"/>
  <c r="T2392" i="1"/>
  <c r="P2392" i="1"/>
  <c r="T2380" i="1"/>
  <c r="P2380" i="1"/>
  <c r="T2368" i="1"/>
  <c r="P2368" i="1"/>
  <c r="T2356" i="1"/>
  <c r="P2356" i="1"/>
  <c r="T2344" i="1"/>
  <c r="P2344" i="1"/>
  <c r="T2332" i="1"/>
  <c r="P2332" i="1"/>
  <c r="T2320" i="1"/>
  <c r="P2320" i="1"/>
  <c r="T2308" i="1"/>
  <c r="P2308" i="1"/>
  <c r="T2296" i="1"/>
  <c r="P2296" i="1"/>
  <c r="T2284" i="1"/>
  <c r="P2284" i="1"/>
  <c r="T2272" i="1"/>
  <c r="P2272" i="1"/>
  <c r="T2260" i="1"/>
  <c r="P2260" i="1"/>
  <c r="T2248" i="1"/>
  <c r="P2248" i="1"/>
  <c r="T2236" i="1"/>
  <c r="P2236" i="1"/>
  <c r="T2224" i="1"/>
  <c r="P2224" i="1"/>
  <c r="T2212" i="1"/>
  <c r="P2212" i="1"/>
  <c r="T2200" i="1"/>
  <c r="P2200" i="1"/>
  <c r="T2188" i="1"/>
  <c r="P2188" i="1"/>
  <c r="T2176" i="1"/>
  <c r="P2176" i="1"/>
  <c r="T2164" i="1"/>
  <c r="P2164" i="1"/>
  <c r="T2152" i="1"/>
  <c r="P2152" i="1"/>
  <c r="T2140" i="1"/>
  <c r="P2140" i="1"/>
  <c r="T2128" i="1"/>
  <c r="P2128" i="1"/>
  <c r="T2116" i="1"/>
  <c r="P2116" i="1"/>
  <c r="T2104" i="1"/>
  <c r="P2104" i="1"/>
  <c r="T2092" i="1"/>
  <c r="P2092" i="1"/>
  <c r="T2080" i="1"/>
  <c r="P2080" i="1"/>
  <c r="T2068" i="1"/>
  <c r="P2068" i="1"/>
  <c r="T2056" i="1"/>
  <c r="P2056" i="1"/>
  <c r="T2044" i="1"/>
  <c r="P2044" i="1"/>
  <c r="T2032" i="1"/>
  <c r="P2032" i="1"/>
  <c r="T2020" i="1"/>
  <c r="P2020" i="1"/>
  <c r="T2008" i="1"/>
  <c r="P2008" i="1"/>
  <c r="T1996" i="1"/>
  <c r="P1996" i="1"/>
  <c r="T1984" i="1"/>
  <c r="P1984" i="1"/>
  <c r="T1972" i="1"/>
  <c r="P1972" i="1"/>
  <c r="T1960" i="1"/>
  <c r="P1960" i="1"/>
  <c r="T1948" i="1"/>
  <c r="P1948" i="1"/>
  <c r="T1936" i="1"/>
  <c r="P1936" i="1"/>
  <c r="T1924" i="1"/>
  <c r="P1924" i="1"/>
  <c r="T1912" i="1"/>
  <c r="P1912" i="1"/>
  <c r="T1900" i="1"/>
  <c r="P1900" i="1"/>
  <c r="T1888" i="1"/>
  <c r="P1888" i="1"/>
  <c r="T1876" i="1"/>
  <c r="P1876" i="1"/>
  <c r="T1864" i="1"/>
  <c r="P1864" i="1"/>
  <c r="T1852" i="1"/>
  <c r="P1852" i="1"/>
  <c r="T1840" i="1"/>
  <c r="P1840" i="1"/>
  <c r="T1828" i="1"/>
  <c r="P1828" i="1"/>
  <c r="T1816" i="1"/>
  <c r="P1816" i="1"/>
  <c r="T1804" i="1"/>
  <c r="P1804" i="1"/>
  <c r="T1792" i="1"/>
  <c r="P1792" i="1"/>
  <c r="T1780" i="1"/>
  <c r="P1780" i="1"/>
  <c r="T1768" i="1"/>
  <c r="P1768" i="1"/>
  <c r="T1756" i="1"/>
  <c r="P1756" i="1"/>
  <c r="T1744" i="1"/>
  <c r="P1744" i="1"/>
  <c r="T1732" i="1"/>
  <c r="P1732" i="1"/>
  <c r="T1720" i="1"/>
  <c r="P1720" i="1"/>
  <c r="T1708" i="1"/>
  <c r="P1708" i="1"/>
  <c r="T1696" i="1"/>
  <c r="P1696" i="1"/>
  <c r="T1684" i="1"/>
  <c r="P1684" i="1"/>
  <c r="T1672" i="1"/>
  <c r="P1672" i="1"/>
  <c r="T1660" i="1"/>
  <c r="P1660" i="1"/>
  <c r="T1648" i="1"/>
  <c r="P1648" i="1"/>
  <c r="T1636" i="1"/>
  <c r="P1636" i="1"/>
  <c r="T1624" i="1"/>
  <c r="P1624" i="1"/>
  <c r="T1612" i="1"/>
  <c r="P1612" i="1"/>
  <c r="T1600" i="1"/>
  <c r="P1600" i="1"/>
  <c r="T1588" i="1"/>
  <c r="P1588" i="1"/>
  <c r="T1576" i="1"/>
  <c r="P1576" i="1"/>
  <c r="T1564" i="1"/>
  <c r="P1564" i="1"/>
  <c r="T1552" i="1"/>
  <c r="P1552" i="1"/>
  <c r="T1540" i="1"/>
  <c r="P1540" i="1"/>
  <c r="T1528" i="1"/>
  <c r="P1528" i="1"/>
  <c r="T1516" i="1"/>
  <c r="P1516" i="1"/>
  <c r="T1504" i="1"/>
  <c r="P1504" i="1"/>
  <c r="T1492" i="1"/>
  <c r="P1492" i="1"/>
  <c r="T1480" i="1"/>
  <c r="P1480" i="1"/>
  <c r="T1468" i="1"/>
  <c r="P1468" i="1"/>
  <c r="T1456" i="1"/>
  <c r="P1456" i="1"/>
  <c r="T1444" i="1"/>
  <c r="P1444" i="1"/>
  <c r="T1432" i="1"/>
  <c r="P1432" i="1"/>
  <c r="T1420" i="1"/>
  <c r="P1420" i="1"/>
  <c r="T1408" i="1"/>
  <c r="P1408" i="1"/>
  <c r="T1396" i="1"/>
  <c r="P1396" i="1"/>
  <c r="T1384" i="1"/>
  <c r="P1384" i="1"/>
  <c r="T1372" i="1"/>
  <c r="P1372" i="1"/>
  <c r="T1360" i="1"/>
  <c r="P1360" i="1"/>
  <c r="T1348" i="1"/>
  <c r="P1348" i="1"/>
  <c r="T1336" i="1"/>
  <c r="P1336" i="1"/>
  <c r="T1324" i="1"/>
  <c r="P1324" i="1"/>
  <c r="T1312" i="1"/>
  <c r="P1312" i="1"/>
  <c r="T1300" i="1"/>
  <c r="P1300" i="1"/>
  <c r="T1288" i="1"/>
  <c r="P1288" i="1"/>
  <c r="T1276" i="1"/>
  <c r="P1276" i="1"/>
  <c r="T1264" i="1"/>
  <c r="P1264" i="1"/>
  <c r="T1252" i="1"/>
  <c r="P1252" i="1"/>
  <c r="T1240" i="1"/>
  <c r="P1240" i="1"/>
  <c r="T1228" i="1"/>
  <c r="P1228" i="1"/>
  <c r="T1216" i="1"/>
  <c r="P1216" i="1"/>
  <c r="T1204" i="1"/>
  <c r="P1204" i="1"/>
  <c r="T1192" i="1"/>
  <c r="P1192" i="1"/>
  <c r="T1180" i="1"/>
  <c r="P1180" i="1"/>
  <c r="T1168" i="1"/>
  <c r="P1168" i="1"/>
  <c r="T1156" i="1"/>
  <c r="P1156" i="1"/>
  <c r="T1144" i="1"/>
  <c r="P1144" i="1"/>
  <c r="T1132" i="1"/>
  <c r="P1132" i="1"/>
  <c r="T1120" i="1"/>
  <c r="P1120" i="1"/>
  <c r="T1108" i="1"/>
  <c r="P1108" i="1"/>
  <c r="T1096" i="1"/>
  <c r="P1096" i="1"/>
  <c r="T1084" i="1"/>
  <c r="P1084" i="1"/>
  <c r="T1072" i="1"/>
  <c r="P1072" i="1"/>
  <c r="T1060" i="1"/>
  <c r="P1060" i="1"/>
  <c r="T1048" i="1"/>
  <c r="P1048" i="1"/>
  <c r="T1036" i="1"/>
  <c r="P1036" i="1"/>
  <c r="T1024" i="1"/>
  <c r="P1024" i="1"/>
  <c r="T1012" i="1"/>
  <c r="P1012" i="1"/>
  <c r="T1000" i="1"/>
  <c r="P1000" i="1"/>
  <c r="T988" i="1"/>
  <c r="P988" i="1"/>
  <c r="T976" i="1"/>
  <c r="P976" i="1"/>
  <c r="T964" i="1"/>
  <c r="P964" i="1"/>
  <c r="T952" i="1"/>
  <c r="P952" i="1"/>
  <c r="T940" i="1"/>
  <c r="P940" i="1"/>
  <c r="T928" i="1"/>
  <c r="P928" i="1"/>
  <c r="T916" i="1"/>
  <c r="P916" i="1"/>
  <c r="T904" i="1"/>
  <c r="P904" i="1"/>
  <c r="T892" i="1"/>
  <c r="P892" i="1"/>
  <c r="T880" i="1"/>
  <c r="P880" i="1"/>
  <c r="T868" i="1"/>
  <c r="P868" i="1"/>
  <c r="T856" i="1"/>
  <c r="P856" i="1"/>
  <c r="T844" i="1"/>
  <c r="P844" i="1"/>
  <c r="T832" i="1"/>
  <c r="P832" i="1"/>
  <c r="T820" i="1"/>
  <c r="P820" i="1"/>
  <c r="T808" i="1"/>
  <c r="P808" i="1"/>
  <c r="T796" i="1"/>
  <c r="P796" i="1"/>
  <c r="T784" i="1"/>
  <c r="P784" i="1"/>
  <c r="T772" i="1"/>
  <c r="P772" i="1"/>
  <c r="T760" i="1"/>
  <c r="P760" i="1"/>
  <c r="T748" i="1"/>
  <c r="P748" i="1"/>
  <c r="T736" i="1"/>
  <c r="P736" i="1"/>
  <c r="T724" i="1"/>
  <c r="P724" i="1"/>
  <c r="T712" i="1"/>
  <c r="P712" i="1"/>
  <c r="T700" i="1"/>
  <c r="P700" i="1"/>
  <c r="T688" i="1"/>
  <c r="P688" i="1"/>
  <c r="T676" i="1"/>
  <c r="P676" i="1"/>
  <c r="T664" i="1"/>
  <c r="P664" i="1"/>
  <c r="T652" i="1"/>
  <c r="P652" i="1"/>
  <c r="T640" i="1"/>
  <c r="P640" i="1"/>
  <c r="T628" i="1"/>
  <c r="P628" i="1"/>
  <c r="T616" i="1"/>
  <c r="P616" i="1"/>
  <c r="T604" i="1"/>
  <c r="P604" i="1"/>
  <c r="T592" i="1"/>
  <c r="P592" i="1"/>
  <c r="T580" i="1"/>
  <c r="P580" i="1"/>
  <c r="T568" i="1"/>
  <c r="P568" i="1"/>
  <c r="T556" i="1"/>
  <c r="P556" i="1"/>
  <c r="T544" i="1"/>
  <c r="P544" i="1"/>
  <c r="T532" i="1"/>
  <c r="P532" i="1"/>
  <c r="T520" i="1"/>
  <c r="P520" i="1"/>
  <c r="T508" i="1"/>
  <c r="P508" i="1"/>
  <c r="T496" i="1"/>
  <c r="P496" i="1"/>
  <c r="T484" i="1"/>
  <c r="P484" i="1"/>
  <c r="T472" i="1"/>
  <c r="P472" i="1"/>
  <c r="T460" i="1"/>
  <c r="P460" i="1"/>
  <c r="T448" i="1"/>
  <c r="P448" i="1"/>
  <c r="T436" i="1"/>
  <c r="P436" i="1"/>
  <c r="T424" i="1"/>
  <c r="P424" i="1"/>
  <c r="T412" i="1"/>
  <c r="P412" i="1"/>
  <c r="T400" i="1"/>
  <c r="P400" i="1"/>
  <c r="T388" i="1"/>
  <c r="P388" i="1"/>
  <c r="T376" i="1"/>
  <c r="P376" i="1"/>
  <c r="T364" i="1"/>
  <c r="P364" i="1"/>
  <c r="T352" i="1"/>
  <c r="P352" i="1"/>
  <c r="T340" i="1"/>
  <c r="P340" i="1"/>
  <c r="T328" i="1"/>
  <c r="P328" i="1"/>
  <c r="T316" i="1"/>
  <c r="P316" i="1"/>
  <c r="T304" i="1"/>
  <c r="P304" i="1"/>
  <c r="T292" i="1"/>
  <c r="P292" i="1"/>
  <c r="T280" i="1"/>
  <c r="P280" i="1"/>
  <c r="T268" i="1"/>
  <c r="P268" i="1"/>
  <c r="P1679" i="1"/>
  <c r="P1665" i="1"/>
  <c r="P1651" i="1"/>
  <c r="P1637" i="1"/>
  <c r="P1621" i="1"/>
  <c r="P1607" i="1"/>
  <c r="P1593" i="1"/>
  <c r="P1579" i="1"/>
  <c r="P1565" i="1"/>
  <c r="P1549" i="1"/>
  <c r="P1535" i="1"/>
  <c r="P1521" i="1"/>
  <c r="P1507" i="1"/>
  <c r="P1493" i="1"/>
  <c r="P1477" i="1"/>
  <c r="P1463" i="1"/>
  <c r="P1449" i="1"/>
  <c r="P1435" i="1"/>
  <c r="P1421" i="1"/>
  <c r="P1405" i="1"/>
  <c r="P1391" i="1"/>
  <c r="P1377" i="1"/>
  <c r="P1363" i="1"/>
  <c r="P1345" i="1"/>
  <c r="P1329" i="1"/>
  <c r="P1309" i="1"/>
  <c r="P1293" i="1"/>
  <c r="P1273" i="1"/>
  <c r="P1257" i="1"/>
  <c r="P1233" i="1"/>
  <c r="P1213" i="1"/>
  <c r="P1185" i="1"/>
  <c r="P1155" i="1"/>
  <c r="P1126" i="1"/>
  <c r="P1087" i="1"/>
  <c r="P1055" i="1"/>
  <c r="P1016" i="1"/>
  <c r="P983" i="1"/>
  <c r="P939" i="1"/>
  <c r="P897" i="1"/>
  <c r="P853" i="1"/>
  <c r="P811" i="1"/>
  <c r="T163" i="1"/>
  <c r="P163" i="1"/>
  <c r="T127" i="1"/>
  <c r="P127" i="1"/>
  <c r="T91" i="1"/>
  <c r="P91" i="1"/>
  <c r="T4109" i="1"/>
  <c r="P4109" i="1"/>
  <c r="T4085" i="1"/>
  <c r="P4085" i="1"/>
  <c r="T4049" i="1"/>
  <c r="P4049" i="1"/>
  <c r="T4013" i="1"/>
  <c r="P4013" i="1"/>
  <c r="T3977" i="1"/>
  <c r="P3977" i="1"/>
  <c r="T3965" i="1"/>
  <c r="P3965" i="1"/>
  <c r="T3929" i="1"/>
  <c r="P3929" i="1"/>
  <c r="T3893" i="1"/>
  <c r="P3893" i="1"/>
  <c r="T3857" i="1"/>
  <c r="P3857" i="1"/>
  <c r="T3821" i="1"/>
  <c r="P3821" i="1"/>
  <c r="T3785" i="1"/>
  <c r="P3785" i="1"/>
  <c r="T3761" i="1"/>
  <c r="P3761" i="1"/>
  <c r="T3725" i="1"/>
  <c r="P3725" i="1"/>
  <c r="T3689" i="1"/>
  <c r="P3689" i="1"/>
  <c r="T3653" i="1"/>
  <c r="P3653" i="1"/>
  <c r="T3629" i="1"/>
  <c r="P3629" i="1"/>
  <c r="T3593" i="1"/>
  <c r="P3593" i="1"/>
  <c r="T3557" i="1"/>
  <c r="P3557" i="1"/>
  <c r="T3533" i="1"/>
  <c r="P3533" i="1"/>
  <c r="T3497" i="1"/>
  <c r="P3497" i="1"/>
  <c r="T3461" i="1"/>
  <c r="P3461" i="1"/>
  <c r="T3425" i="1"/>
  <c r="P3425" i="1"/>
  <c r="T3365" i="1"/>
  <c r="P3365" i="1"/>
  <c r="T3161" i="1"/>
  <c r="P3161" i="1"/>
  <c r="T11" i="1"/>
  <c r="P11" i="1"/>
  <c r="T13" i="1"/>
  <c r="P13" i="1"/>
  <c r="T54" i="1"/>
  <c r="P54" i="1"/>
  <c r="T42" i="1"/>
  <c r="P42" i="1"/>
  <c r="T30" i="1"/>
  <c r="P30" i="1"/>
  <c r="T257" i="1"/>
  <c r="P257" i="1"/>
  <c r="T245" i="1"/>
  <c r="P245" i="1"/>
  <c r="T233" i="1"/>
  <c r="P233" i="1"/>
  <c r="T221" i="1"/>
  <c r="P221" i="1"/>
  <c r="T209" i="1"/>
  <c r="P209" i="1"/>
  <c r="T197" i="1"/>
  <c r="P197" i="1"/>
  <c r="T185" i="1"/>
  <c r="P185" i="1"/>
  <c r="T173" i="1"/>
  <c r="P173" i="1"/>
  <c r="T161" i="1"/>
  <c r="P161" i="1"/>
  <c r="T149" i="1"/>
  <c r="P149" i="1"/>
  <c r="T137" i="1"/>
  <c r="P137" i="1"/>
  <c r="T125" i="1"/>
  <c r="P125" i="1"/>
  <c r="T113" i="1"/>
  <c r="P113" i="1"/>
  <c r="T101" i="1"/>
  <c r="P101" i="1"/>
  <c r="T89" i="1"/>
  <c r="P89" i="1"/>
  <c r="T77" i="1"/>
  <c r="P77" i="1"/>
  <c r="T65" i="1"/>
  <c r="P65" i="1"/>
  <c r="T4107" i="1"/>
  <c r="P4107" i="1"/>
  <c r="T4095" i="1"/>
  <c r="P4095" i="1"/>
  <c r="T4083" i="1"/>
  <c r="P4083" i="1"/>
  <c r="T4071" i="1"/>
  <c r="P4071" i="1"/>
  <c r="T4059" i="1"/>
  <c r="P4059" i="1"/>
  <c r="T4047" i="1"/>
  <c r="P4047" i="1"/>
  <c r="T4035" i="1"/>
  <c r="P4035" i="1"/>
  <c r="T4023" i="1"/>
  <c r="P4023" i="1"/>
  <c r="T4011" i="1"/>
  <c r="P4011" i="1"/>
  <c r="T3999" i="1"/>
  <c r="P3999" i="1"/>
  <c r="T3987" i="1"/>
  <c r="P3987" i="1"/>
  <c r="T3975" i="1"/>
  <c r="P3975" i="1"/>
  <c r="T3963" i="1"/>
  <c r="P3963" i="1"/>
  <c r="T3951" i="1"/>
  <c r="P3951" i="1"/>
  <c r="T3939" i="1"/>
  <c r="P3939" i="1"/>
  <c r="T3927" i="1"/>
  <c r="P3927" i="1"/>
  <c r="T3915" i="1"/>
  <c r="P3915" i="1"/>
  <c r="T3903" i="1"/>
  <c r="P3903" i="1"/>
  <c r="T3891" i="1"/>
  <c r="P3891" i="1"/>
  <c r="T3879" i="1"/>
  <c r="P3879" i="1"/>
  <c r="T3867" i="1"/>
  <c r="P3867" i="1"/>
  <c r="T3855" i="1"/>
  <c r="P3855" i="1"/>
  <c r="T3843" i="1"/>
  <c r="P3843" i="1"/>
  <c r="T3831" i="1"/>
  <c r="P3831" i="1"/>
  <c r="T3819" i="1"/>
  <c r="P3819" i="1"/>
  <c r="T3807" i="1"/>
  <c r="P3807" i="1"/>
  <c r="T3795" i="1"/>
  <c r="P3795" i="1"/>
  <c r="T3783" i="1"/>
  <c r="P3783" i="1"/>
  <c r="T3771" i="1"/>
  <c r="P3771" i="1"/>
  <c r="T3759" i="1"/>
  <c r="P3759" i="1"/>
  <c r="T3747" i="1"/>
  <c r="P3747" i="1"/>
  <c r="T3735" i="1"/>
  <c r="P3735" i="1"/>
  <c r="T3723" i="1"/>
  <c r="P3723" i="1"/>
  <c r="T3711" i="1"/>
  <c r="P3711" i="1"/>
  <c r="T3699" i="1"/>
  <c r="P3699" i="1"/>
  <c r="T3687" i="1"/>
  <c r="P3687" i="1"/>
  <c r="T3675" i="1"/>
  <c r="P3675" i="1"/>
  <c r="T3663" i="1"/>
  <c r="P3663" i="1"/>
  <c r="T3651" i="1"/>
  <c r="P3651" i="1"/>
  <c r="T3639" i="1"/>
  <c r="P3639" i="1"/>
  <c r="T3627" i="1"/>
  <c r="P3627" i="1"/>
  <c r="T3615" i="1"/>
  <c r="P3615" i="1"/>
  <c r="T3603" i="1"/>
  <c r="P3603" i="1"/>
  <c r="T3591" i="1"/>
  <c r="P3591" i="1"/>
  <c r="T3579" i="1"/>
  <c r="P3579" i="1"/>
  <c r="T3567" i="1"/>
  <c r="P3567" i="1"/>
  <c r="T3555" i="1"/>
  <c r="P3555" i="1"/>
  <c r="T3543" i="1"/>
  <c r="P3543" i="1"/>
  <c r="T3531" i="1"/>
  <c r="P3531" i="1"/>
  <c r="T3519" i="1"/>
  <c r="P3519" i="1"/>
  <c r="T3507" i="1"/>
  <c r="P3507" i="1"/>
  <c r="T3495" i="1"/>
  <c r="P3495" i="1"/>
  <c r="T3483" i="1"/>
  <c r="P3483" i="1"/>
  <c r="T3471" i="1"/>
  <c r="P3471" i="1"/>
  <c r="T3459" i="1"/>
  <c r="P3459" i="1"/>
  <c r="T3447" i="1"/>
  <c r="P3447" i="1"/>
  <c r="T3435" i="1"/>
  <c r="P3435" i="1"/>
  <c r="T3423" i="1"/>
  <c r="P3423" i="1"/>
  <c r="T3411" i="1"/>
  <c r="P3411" i="1"/>
  <c r="T3399" i="1"/>
  <c r="P3399" i="1"/>
  <c r="T3387" i="1"/>
  <c r="P3387" i="1"/>
  <c r="T3375" i="1"/>
  <c r="P3375" i="1"/>
  <c r="T3363" i="1"/>
  <c r="P3363" i="1"/>
  <c r="T3351" i="1"/>
  <c r="P3351" i="1"/>
  <c r="T3339" i="1"/>
  <c r="P3339" i="1"/>
  <c r="T3327" i="1"/>
  <c r="P3327" i="1"/>
  <c r="T3315" i="1"/>
  <c r="P3315" i="1"/>
  <c r="T3303" i="1"/>
  <c r="P3303" i="1"/>
  <c r="T3291" i="1"/>
  <c r="P3291" i="1"/>
  <c r="T3279" i="1"/>
  <c r="P3279" i="1"/>
  <c r="T3267" i="1"/>
  <c r="P3267" i="1"/>
  <c r="T3255" i="1"/>
  <c r="P3255" i="1"/>
  <c r="T3243" i="1"/>
  <c r="P3243" i="1"/>
  <c r="T3231" i="1"/>
  <c r="P3231" i="1"/>
  <c r="T3219" i="1"/>
  <c r="P3219" i="1"/>
  <c r="T3207" i="1"/>
  <c r="P3207" i="1"/>
  <c r="T3195" i="1"/>
  <c r="P3195" i="1"/>
  <c r="T3183" i="1"/>
  <c r="P3183" i="1"/>
  <c r="T3171" i="1"/>
  <c r="P3171" i="1"/>
  <c r="T3159" i="1"/>
  <c r="P3159" i="1"/>
  <c r="T3147" i="1"/>
  <c r="P3147" i="1"/>
  <c r="T3135" i="1"/>
  <c r="P3135" i="1"/>
  <c r="T3123" i="1"/>
  <c r="P3123" i="1"/>
  <c r="T3111" i="1"/>
  <c r="P3111" i="1"/>
  <c r="T3099" i="1"/>
  <c r="P3099" i="1"/>
  <c r="T3087" i="1"/>
  <c r="P3087" i="1"/>
  <c r="T3075" i="1"/>
  <c r="P3075" i="1"/>
  <c r="T3063" i="1"/>
  <c r="P3063" i="1"/>
  <c r="T3051" i="1"/>
  <c r="P3051" i="1"/>
  <c r="T3039" i="1"/>
  <c r="P3039" i="1"/>
  <c r="T3027" i="1"/>
  <c r="P3027" i="1"/>
  <c r="T3015" i="1"/>
  <c r="P3015" i="1"/>
  <c r="T3003" i="1"/>
  <c r="P3003" i="1"/>
  <c r="T2991" i="1"/>
  <c r="P2991" i="1"/>
  <c r="T2979" i="1"/>
  <c r="P2979" i="1"/>
  <c r="T2967" i="1"/>
  <c r="P2967" i="1"/>
  <c r="T2955" i="1"/>
  <c r="P2955" i="1"/>
  <c r="T2943" i="1"/>
  <c r="P2943" i="1"/>
  <c r="T2931" i="1"/>
  <c r="P2931" i="1"/>
  <c r="T2919" i="1"/>
  <c r="P2919" i="1"/>
  <c r="T2907" i="1"/>
  <c r="P2907" i="1"/>
  <c r="T2895" i="1"/>
  <c r="P2895" i="1"/>
  <c r="T2883" i="1"/>
  <c r="P2883" i="1"/>
  <c r="T2871" i="1"/>
  <c r="P2871" i="1"/>
  <c r="T2859" i="1"/>
  <c r="P2859" i="1"/>
  <c r="T2847" i="1"/>
  <c r="P2847" i="1"/>
  <c r="T2835" i="1"/>
  <c r="P2835" i="1"/>
  <c r="T2823" i="1"/>
  <c r="P2823" i="1"/>
  <c r="T2811" i="1"/>
  <c r="P2811" i="1"/>
  <c r="T2799" i="1"/>
  <c r="P2799" i="1"/>
  <c r="T2787" i="1"/>
  <c r="P2787" i="1"/>
  <c r="T2775" i="1"/>
  <c r="P2775" i="1"/>
  <c r="T2763" i="1"/>
  <c r="P2763" i="1"/>
  <c r="T2751" i="1"/>
  <c r="P2751" i="1"/>
  <c r="T2739" i="1"/>
  <c r="P2739" i="1"/>
  <c r="T2727" i="1"/>
  <c r="P2727" i="1"/>
  <c r="T2715" i="1"/>
  <c r="P2715" i="1"/>
  <c r="T2703" i="1"/>
  <c r="P2703" i="1"/>
  <c r="T2691" i="1"/>
  <c r="P2691" i="1"/>
  <c r="T2679" i="1"/>
  <c r="P2679" i="1"/>
  <c r="T2667" i="1"/>
  <c r="P2667" i="1"/>
  <c r="T2655" i="1"/>
  <c r="P2655" i="1"/>
  <c r="T2643" i="1"/>
  <c r="P2643" i="1"/>
  <c r="T2631" i="1"/>
  <c r="P2631" i="1"/>
  <c r="T2619" i="1"/>
  <c r="P2619" i="1"/>
  <c r="T2607" i="1"/>
  <c r="P2607" i="1"/>
  <c r="T2595" i="1"/>
  <c r="P2595" i="1"/>
  <c r="T2583" i="1"/>
  <c r="P2583" i="1"/>
  <c r="T2571" i="1"/>
  <c r="P2571" i="1"/>
  <c r="T2559" i="1"/>
  <c r="P2559" i="1"/>
  <c r="T2547" i="1"/>
  <c r="P2547" i="1"/>
  <c r="T2535" i="1"/>
  <c r="P2535" i="1"/>
  <c r="T2523" i="1"/>
  <c r="P2523" i="1"/>
  <c r="T2511" i="1"/>
  <c r="P2511" i="1"/>
  <c r="T2499" i="1"/>
  <c r="P2499" i="1"/>
  <c r="T2487" i="1"/>
  <c r="P2487" i="1"/>
  <c r="T2475" i="1"/>
  <c r="P2475" i="1"/>
  <c r="T2463" i="1"/>
  <c r="P2463" i="1"/>
  <c r="T2451" i="1"/>
  <c r="P2451" i="1"/>
  <c r="T2439" i="1"/>
  <c r="P2439" i="1"/>
  <c r="T2427" i="1"/>
  <c r="P2427" i="1"/>
  <c r="T2415" i="1"/>
  <c r="P2415" i="1"/>
  <c r="T2403" i="1"/>
  <c r="P2403" i="1"/>
  <c r="T2391" i="1"/>
  <c r="P2391" i="1"/>
  <c r="T2379" i="1"/>
  <c r="P2379" i="1"/>
  <c r="T2367" i="1"/>
  <c r="P2367" i="1"/>
  <c r="T2355" i="1"/>
  <c r="P2355" i="1"/>
  <c r="T2343" i="1"/>
  <c r="P2343" i="1"/>
  <c r="T2331" i="1"/>
  <c r="P2331" i="1"/>
  <c r="T2319" i="1"/>
  <c r="P2319" i="1"/>
  <c r="T2307" i="1"/>
  <c r="P2307" i="1"/>
  <c r="T2295" i="1"/>
  <c r="P2295" i="1"/>
  <c r="T2283" i="1"/>
  <c r="P2283" i="1"/>
  <c r="T2271" i="1"/>
  <c r="P2271" i="1"/>
  <c r="T2259" i="1"/>
  <c r="P2259" i="1"/>
  <c r="T2247" i="1"/>
  <c r="P2247" i="1"/>
  <c r="T2235" i="1"/>
  <c r="P2235" i="1"/>
  <c r="T2223" i="1"/>
  <c r="P2223" i="1"/>
  <c r="T2211" i="1"/>
  <c r="P2211" i="1"/>
  <c r="T2199" i="1"/>
  <c r="P2199" i="1"/>
  <c r="T2187" i="1"/>
  <c r="P2187" i="1"/>
  <c r="T2175" i="1"/>
  <c r="P2175" i="1"/>
  <c r="T2163" i="1"/>
  <c r="P2163" i="1"/>
  <c r="T2151" i="1"/>
  <c r="P2151" i="1"/>
  <c r="T2139" i="1"/>
  <c r="P2139" i="1"/>
  <c r="T2127" i="1"/>
  <c r="P2127" i="1"/>
  <c r="T2115" i="1"/>
  <c r="P2115" i="1"/>
  <c r="T2103" i="1"/>
  <c r="P2103" i="1"/>
  <c r="T2091" i="1"/>
  <c r="P2091" i="1"/>
  <c r="T2079" i="1"/>
  <c r="P2079" i="1"/>
  <c r="T2067" i="1"/>
  <c r="P2067" i="1"/>
  <c r="T2055" i="1"/>
  <c r="P2055" i="1"/>
  <c r="T2043" i="1"/>
  <c r="P2043" i="1"/>
  <c r="T2031" i="1"/>
  <c r="P2031" i="1"/>
  <c r="T2019" i="1"/>
  <c r="P2019" i="1"/>
  <c r="T2007" i="1"/>
  <c r="P2007" i="1"/>
  <c r="T1995" i="1"/>
  <c r="P1995" i="1"/>
  <c r="T1983" i="1"/>
  <c r="P1983" i="1"/>
  <c r="T1971" i="1"/>
  <c r="P1971" i="1"/>
  <c r="T1959" i="1"/>
  <c r="P1959" i="1"/>
  <c r="T1947" i="1"/>
  <c r="P1947" i="1"/>
  <c r="T1935" i="1"/>
  <c r="P1935" i="1"/>
  <c r="T1923" i="1"/>
  <c r="P1923" i="1"/>
  <c r="T1911" i="1"/>
  <c r="P1911" i="1"/>
  <c r="T1899" i="1"/>
  <c r="P1899" i="1"/>
  <c r="T1887" i="1"/>
  <c r="P1887" i="1"/>
  <c r="T1875" i="1"/>
  <c r="P1875" i="1"/>
  <c r="T1863" i="1"/>
  <c r="P1863" i="1"/>
  <c r="T1851" i="1"/>
  <c r="P1851" i="1"/>
  <c r="T1839" i="1"/>
  <c r="P1839" i="1"/>
  <c r="T1827" i="1"/>
  <c r="P1827" i="1"/>
  <c r="T1815" i="1"/>
  <c r="P1815" i="1"/>
  <c r="T1803" i="1"/>
  <c r="P1803" i="1"/>
  <c r="T1791" i="1"/>
  <c r="P1791" i="1"/>
  <c r="T1779" i="1"/>
  <c r="P1779" i="1"/>
  <c r="T1767" i="1"/>
  <c r="P1767" i="1"/>
  <c r="T1755" i="1"/>
  <c r="P1755" i="1"/>
  <c r="T1743" i="1"/>
  <c r="P1743" i="1"/>
  <c r="T1731" i="1"/>
  <c r="P1731" i="1"/>
  <c r="T1719" i="1"/>
  <c r="P1719" i="1"/>
  <c r="T1707" i="1"/>
  <c r="P1707" i="1"/>
  <c r="T1695" i="1"/>
  <c r="P1695" i="1"/>
  <c r="T1683" i="1"/>
  <c r="P1683" i="1"/>
  <c r="T1671" i="1"/>
  <c r="P1671" i="1"/>
  <c r="T1659" i="1"/>
  <c r="P1659" i="1"/>
  <c r="T1647" i="1"/>
  <c r="P1647" i="1"/>
  <c r="T1635" i="1"/>
  <c r="P1635" i="1"/>
  <c r="T1623" i="1"/>
  <c r="P1623" i="1"/>
  <c r="T1611" i="1"/>
  <c r="P1611" i="1"/>
  <c r="T1599" i="1"/>
  <c r="P1599" i="1"/>
  <c r="T1587" i="1"/>
  <c r="P1587" i="1"/>
  <c r="T1575" i="1"/>
  <c r="P1575" i="1"/>
  <c r="T1563" i="1"/>
  <c r="P1563" i="1"/>
  <c r="T1551" i="1"/>
  <c r="P1551" i="1"/>
  <c r="T1539" i="1"/>
  <c r="P1539" i="1"/>
  <c r="T1527" i="1"/>
  <c r="P1527" i="1"/>
  <c r="T1515" i="1"/>
  <c r="P1515" i="1"/>
  <c r="T1503" i="1"/>
  <c r="P1503" i="1"/>
  <c r="T1491" i="1"/>
  <c r="P1491" i="1"/>
  <c r="T1479" i="1"/>
  <c r="P1479" i="1"/>
  <c r="T1467" i="1"/>
  <c r="P1467" i="1"/>
  <c r="T1455" i="1"/>
  <c r="P1455" i="1"/>
  <c r="T1443" i="1"/>
  <c r="P1443" i="1"/>
  <c r="T1431" i="1"/>
  <c r="P1431" i="1"/>
  <c r="T1419" i="1"/>
  <c r="P1419" i="1"/>
  <c r="T1407" i="1"/>
  <c r="P1407" i="1"/>
  <c r="T1395" i="1"/>
  <c r="P1395" i="1"/>
  <c r="T1383" i="1"/>
  <c r="P1383" i="1"/>
  <c r="T1371" i="1"/>
  <c r="P1371" i="1"/>
  <c r="T1359" i="1"/>
  <c r="P1359" i="1"/>
  <c r="T1347" i="1"/>
  <c r="P1347" i="1"/>
  <c r="T1335" i="1"/>
  <c r="P1335" i="1"/>
  <c r="T1323" i="1"/>
  <c r="P1323" i="1"/>
  <c r="T1311" i="1"/>
  <c r="P1311" i="1"/>
  <c r="T1299" i="1"/>
  <c r="P1299" i="1"/>
  <c r="T1287" i="1"/>
  <c r="P1287" i="1"/>
  <c r="T1275" i="1"/>
  <c r="P1275" i="1"/>
  <c r="T1263" i="1"/>
  <c r="P1263" i="1"/>
  <c r="T1251" i="1"/>
  <c r="P1251" i="1"/>
  <c r="T1191" i="1"/>
  <c r="P1191" i="1"/>
  <c r="T1179" i="1"/>
  <c r="P1179" i="1"/>
  <c r="T1167" i="1"/>
  <c r="P1167" i="1"/>
  <c r="T1131" i="1"/>
  <c r="P1131" i="1"/>
  <c r="T1119" i="1"/>
  <c r="P1119" i="1"/>
  <c r="T1107" i="1"/>
  <c r="P1107" i="1"/>
  <c r="T1095" i="1"/>
  <c r="P1095" i="1"/>
  <c r="T1059" i="1"/>
  <c r="P1059" i="1"/>
  <c r="T1047" i="1"/>
  <c r="P1047" i="1"/>
  <c r="T1035" i="1"/>
  <c r="P1035" i="1"/>
  <c r="T1023" i="1"/>
  <c r="P1023" i="1"/>
  <c r="T987" i="1"/>
  <c r="P987" i="1"/>
  <c r="T975" i="1"/>
  <c r="P975" i="1"/>
  <c r="T963" i="1"/>
  <c r="P963" i="1"/>
  <c r="T951" i="1"/>
  <c r="P951" i="1"/>
  <c r="T915" i="1"/>
  <c r="P915" i="1"/>
  <c r="T903" i="1"/>
  <c r="P903" i="1"/>
  <c r="T891" i="1"/>
  <c r="P891" i="1"/>
  <c r="T879" i="1"/>
  <c r="P879" i="1"/>
  <c r="T843" i="1"/>
  <c r="P843" i="1"/>
  <c r="T831" i="1"/>
  <c r="P831" i="1"/>
  <c r="T819" i="1"/>
  <c r="P819" i="1"/>
  <c r="T807" i="1"/>
  <c r="P807" i="1"/>
  <c r="T783" i="1"/>
  <c r="P783" i="1"/>
  <c r="T771" i="1"/>
  <c r="P771" i="1"/>
  <c r="T759" i="1"/>
  <c r="P759" i="1"/>
  <c r="T747" i="1"/>
  <c r="P747" i="1"/>
  <c r="T735" i="1"/>
  <c r="P735" i="1"/>
  <c r="T723" i="1"/>
  <c r="P723" i="1"/>
  <c r="T711" i="1"/>
  <c r="P711" i="1"/>
  <c r="T699" i="1"/>
  <c r="P699" i="1"/>
  <c r="T687" i="1"/>
  <c r="P687" i="1"/>
  <c r="T675" i="1"/>
  <c r="P675" i="1"/>
  <c r="T663" i="1"/>
  <c r="P663" i="1"/>
  <c r="T651" i="1"/>
  <c r="P651" i="1"/>
  <c r="T639" i="1"/>
  <c r="P639" i="1"/>
  <c r="T627" i="1"/>
  <c r="P627" i="1"/>
  <c r="T615" i="1"/>
  <c r="P615" i="1"/>
  <c r="T603" i="1"/>
  <c r="P603" i="1"/>
  <c r="T591" i="1"/>
  <c r="P591" i="1"/>
  <c r="T579" i="1"/>
  <c r="P579" i="1"/>
  <c r="T567" i="1"/>
  <c r="P567" i="1"/>
  <c r="T555" i="1"/>
  <c r="P555" i="1"/>
  <c r="T543" i="1"/>
  <c r="P543" i="1"/>
  <c r="T531" i="1"/>
  <c r="P531" i="1"/>
  <c r="T519" i="1"/>
  <c r="P519" i="1"/>
  <c r="T507" i="1"/>
  <c r="P507" i="1"/>
  <c r="T495" i="1"/>
  <c r="P495" i="1"/>
  <c r="T483" i="1"/>
  <c r="P483" i="1"/>
  <c r="T471" i="1"/>
  <c r="P471" i="1"/>
  <c r="T459" i="1"/>
  <c r="P459" i="1"/>
  <c r="T447" i="1"/>
  <c r="P447" i="1"/>
  <c r="T435" i="1"/>
  <c r="P435" i="1"/>
  <c r="T423" i="1"/>
  <c r="P423" i="1"/>
  <c r="T411" i="1"/>
  <c r="P411" i="1"/>
  <c r="T399" i="1"/>
  <c r="P399" i="1"/>
  <c r="T387" i="1"/>
  <c r="P387" i="1"/>
  <c r="T375" i="1"/>
  <c r="P375" i="1"/>
  <c r="T363" i="1"/>
  <c r="P363" i="1"/>
  <c r="T351" i="1"/>
  <c r="P351" i="1"/>
  <c r="T339" i="1"/>
  <c r="P339" i="1"/>
  <c r="T327" i="1"/>
  <c r="P327" i="1"/>
  <c r="T315" i="1"/>
  <c r="P315" i="1"/>
  <c r="T303" i="1"/>
  <c r="P303" i="1"/>
  <c r="T291" i="1"/>
  <c r="P291" i="1"/>
  <c r="T279" i="1"/>
  <c r="P279" i="1"/>
  <c r="T267" i="1"/>
  <c r="P267" i="1"/>
  <c r="P1678" i="1"/>
  <c r="P1664" i="1"/>
  <c r="P1650" i="1"/>
  <c r="P1634" i="1"/>
  <c r="P1620" i="1"/>
  <c r="P1606" i="1"/>
  <c r="P1592" i="1"/>
  <c r="P1578" i="1"/>
  <c r="P1562" i="1"/>
  <c r="P1548" i="1"/>
  <c r="P1534" i="1"/>
  <c r="P1520" i="1"/>
  <c r="P1506" i="1"/>
  <c r="P1490" i="1"/>
  <c r="P1476" i="1"/>
  <c r="P1462" i="1"/>
  <c r="P1448" i="1"/>
  <c r="P1434" i="1"/>
  <c r="P1418" i="1"/>
  <c r="P1404" i="1"/>
  <c r="P1390" i="1"/>
  <c r="P1376" i="1"/>
  <c r="P1362" i="1"/>
  <c r="P1344" i="1"/>
  <c r="P1328" i="1"/>
  <c r="P1308" i="1"/>
  <c r="P1292" i="1"/>
  <c r="P1272" i="1"/>
  <c r="P1256" i="1"/>
  <c r="P1232" i="1"/>
  <c r="P1212" i="1"/>
  <c r="P1184" i="1"/>
  <c r="P1154" i="1"/>
  <c r="P1116" i="1"/>
  <c r="P1086" i="1"/>
  <c r="P1054" i="1"/>
  <c r="P1015" i="1"/>
  <c r="P972" i="1"/>
  <c r="P930" i="1"/>
  <c r="P886" i="1"/>
  <c r="P842" i="1"/>
  <c r="P800" i="1"/>
  <c r="T3530" i="1"/>
  <c r="P3530" i="1"/>
  <c r="T3518" i="1"/>
  <c r="P3518" i="1"/>
  <c r="T3506" i="1"/>
  <c r="P3506" i="1"/>
  <c r="T3494" i="1"/>
  <c r="P3494" i="1"/>
  <c r="T3482" i="1"/>
  <c r="P3482" i="1"/>
  <c r="T3470" i="1"/>
  <c r="P3470" i="1"/>
  <c r="T3458" i="1"/>
  <c r="P3458" i="1"/>
  <c r="T3446" i="1"/>
  <c r="P3446" i="1"/>
  <c r="T3434" i="1"/>
  <c r="P3434" i="1"/>
  <c r="T3422" i="1"/>
  <c r="P3422" i="1"/>
  <c r="T3410" i="1"/>
  <c r="P3410" i="1"/>
  <c r="T3398" i="1"/>
  <c r="P3398" i="1"/>
  <c r="T3386" i="1"/>
  <c r="P3386" i="1"/>
  <c r="T3374" i="1"/>
  <c r="P3374" i="1"/>
  <c r="T3362" i="1"/>
  <c r="P3362" i="1"/>
  <c r="T3350" i="1"/>
  <c r="P3350" i="1"/>
  <c r="T3338" i="1"/>
  <c r="P3338" i="1"/>
  <c r="T3326" i="1"/>
  <c r="P3326" i="1"/>
  <c r="T3314" i="1"/>
  <c r="P3314" i="1"/>
  <c r="T3302" i="1"/>
  <c r="P3302" i="1"/>
  <c r="T3290" i="1"/>
  <c r="P3290" i="1"/>
  <c r="T3278" i="1"/>
  <c r="P3278" i="1"/>
  <c r="T3266" i="1"/>
  <c r="P3266" i="1"/>
  <c r="T3254" i="1"/>
  <c r="P3254" i="1"/>
  <c r="T3242" i="1"/>
  <c r="P3242" i="1"/>
  <c r="T3230" i="1"/>
  <c r="P3230" i="1"/>
  <c r="T3218" i="1"/>
  <c r="P3218" i="1"/>
  <c r="T3206" i="1"/>
  <c r="P3206" i="1"/>
  <c r="T3194" i="1"/>
  <c r="P3194" i="1"/>
  <c r="T3182" i="1"/>
  <c r="P3182" i="1"/>
  <c r="T3170" i="1"/>
  <c r="P3170" i="1"/>
  <c r="T3158" i="1"/>
  <c r="P3158" i="1"/>
  <c r="T3146" i="1"/>
  <c r="P3146" i="1"/>
  <c r="T3134" i="1"/>
  <c r="P3134" i="1"/>
  <c r="T3122" i="1"/>
  <c r="P3122" i="1"/>
  <c r="T3110" i="1"/>
  <c r="P3110" i="1"/>
  <c r="T3098" i="1"/>
  <c r="P3098" i="1"/>
  <c r="T3086" i="1"/>
  <c r="P3086" i="1"/>
  <c r="T3074" i="1"/>
  <c r="P3074" i="1"/>
  <c r="T3062" i="1"/>
  <c r="P3062" i="1"/>
  <c r="T3050" i="1"/>
  <c r="P3050" i="1"/>
  <c r="T3038" i="1"/>
  <c r="P3038" i="1"/>
  <c r="T3026" i="1"/>
  <c r="P3026" i="1"/>
  <c r="T3014" i="1"/>
  <c r="P3014" i="1"/>
  <c r="T3002" i="1"/>
  <c r="P3002" i="1"/>
  <c r="T2990" i="1"/>
  <c r="P2990" i="1"/>
  <c r="T2978" i="1"/>
  <c r="P2978" i="1"/>
  <c r="T2966" i="1"/>
  <c r="P2966" i="1"/>
  <c r="T2954" i="1"/>
  <c r="P2954" i="1"/>
  <c r="T2942" i="1"/>
  <c r="P2942" i="1"/>
  <c r="T2930" i="1"/>
  <c r="P2930" i="1"/>
  <c r="T2918" i="1"/>
  <c r="P2918" i="1"/>
  <c r="T2906" i="1"/>
  <c r="P2906" i="1"/>
  <c r="T2894" i="1"/>
  <c r="P2894" i="1"/>
  <c r="T2882" i="1"/>
  <c r="P2882" i="1"/>
  <c r="T2870" i="1"/>
  <c r="P2870" i="1"/>
  <c r="T2858" i="1"/>
  <c r="P2858" i="1"/>
  <c r="T2846" i="1"/>
  <c r="P2846" i="1"/>
  <c r="T2834" i="1"/>
  <c r="P2834" i="1"/>
  <c r="T2822" i="1"/>
  <c r="P2822" i="1"/>
  <c r="T2810" i="1"/>
  <c r="P2810" i="1"/>
  <c r="T2798" i="1"/>
  <c r="P2798" i="1"/>
  <c r="T2786" i="1"/>
  <c r="P2786" i="1"/>
  <c r="T2774" i="1"/>
  <c r="P2774" i="1"/>
  <c r="T2762" i="1"/>
  <c r="P2762" i="1"/>
  <c r="T2750" i="1"/>
  <c r="P2750" i="1"/>
  <c r="T2738" i="1"/>
  <c r="P2738" i="1"/>
  <c r="T2726" i="1"/>
  <c r="P2726" i="1"/>
  <c r="T2714" i="1"/>
  <c r="P2714" i="1"/>
  <c r="T2702" i="1"/>
  <c r="P2702" i="1"/>
  <c r="T2690" i="1"/>
  <c r="P2690" i="1"/>
  <c r="T2678" i="1"/>
  <c r="P2678" i="1"/>
  <c r="T2666" i="1"/>
  <c r="P2666" i="1"/>
  <c r="T2654" i="1"/>
  <c r="P2654" i="1"/>
  <c r="T2642" i="1"/>
  <c r="P2642" i="1"/>
  <c r="T2630" i="1"/>
  <c r="P2630" i="1"/>
  <c r="T2618" i="1"/>
  <c r="P2618" i="1"/>
  <c r="T2606" i="1"/>
  <c r="P2606" i="1"/>
  <c r="T2594" i="1"/>
  <c r="P2594" i="1"/>
  <c r="T2582" i="1"/>
  <c r="P2582" i="1"/>
  <c r="T2570" i="1"/>
  <c r="P2570" i="1"/>
  <c r="T2558" i="1"/>
  <c r="P2558" i="1"/>
  <c r="T2546" i="1"/>
  <c r="P2546" i="1"/>
  <c r="T2534" i="1"/>
  <c r="P2534" i="1"/>
  <c r="T2522" i="1"/>
  <c r="P2522" i="1"/>
  <c r="T2510" i="1"/>
  <c r="P2510" i="1"/>
  <c r="T2498" i="1"/>
  <c r="P2498" i="1"/>
  <c r="T2486" i="1"/>
  <c r="P2486" i="1"/>
  <c r="T2474" i="1"/>
  <c r="P2474" i="1"/>
  <c r="T2462" i="1"/>
  <c r="P2462" i="1"/>
  <c r="T2450" i="1"/>
  <c r="P2450" i="1"/>
  <c r="T2438" i="1"/>
  <c r="P2438" i="1"/>
  <c r="T2426" i="1"/>
  <c r="P2426" i="1"/>
  <c r="T2414" i="1"/>
  <c r="P2414" i="1"/>
  <c r="T2402" i="1"/>
  <c r="P2402" i="1"/>
  <c r="T2390" i="1"/>
  <c r="P2390" i="1"/>
  <c r="T2378" i="1"/>
  <c r="P2378" i="1"/>
  <c r="T2366" i="1"/>
  <c r="P2366" i="1"/>
  <c r="T2354" i="1"/>
  <c r="P2354" i="1"/>
  <c r="T2342" i="1"/>
  <c r="P2342" i="1"/>
  <c r="T2330" i="1"/>
  <c r="P2330" i="1"/>
  <c r="T2318" i="1"/>
  <c r="P2318" i="1"/>
  <c r="T2306" i="1"/>
  <c r="P2306" i="1"/>
  <c r="T2294" i="1"/>
  <c r="P2294" i="1"/>
  <c r="T2282" i="1"/>
  <c r="P2282" i="1"/>
  <c r="T2270" i="1"/>
  <c r="P2270" i="1"/>
  <c r="T2258" i="1"/>
  <c r="P2258" i="1"/>
  <c r="T2246" i="1"/>
  <c r="P2246" i="1"/>
  <c r="T2234" i="1"/>
  <c r="P2234" i="1"/>
  <c r="T2222" i="1"/>
  <c r="P2222" i="1"/>
  <c r="T2210" i="1"/>
  <c r="P2210" i="1"/>
  <c r="T2198" i="1"/>
  <c r="P2198" i="1"/>
  <c r="T2186" i="1"/>
  <c r="P2186" i="1"/>
  <c r="T2174" i="1"/>
  <c r="P2174" i="1"/>
  <c r="T2162" i="1"/>
  <c r="P2162" i="1"/>
  <c r="T2150" i="1"/>
  <c r="P2150" i="1"/>
  <c r="T2138" i="1"/>
  <c r="P2138" i="1"/>
  <c r="T2126" i="1"/>
  <c r="P2126" i="1"/>
  <c r="T2114" i="1"/>
  <c r="P2114" i="1"/>
  <c r="T2102" i="1"/>
  <c r="P2102" i="1"/>
  <c r="T2090" i="1"/>
  <c r="P2090" i="1"/>
  <c r="T2078" i="1"/>
  <c r="P2078" i="1"/>
  <c r="T2066" i="1"/>
  <c r="P2066" i="1"/>
  <c r="T2054" i="1"/>
  <c r="P2054" i="1"/>
  <c r="T2042" i="1"/>
  <c r="P2042" i="1"/>
  <c r="T2030" i="1"/>
  <c r="P2030" i="1"/>
  <c r="T2018" i="1"/>
  <c r="P2018" i="1"/>
  <c r="T2006" i="1"/>
  <c r="P2006" i="1"/>
  <c r="T1994" i="1"/>
  <c r="P1994" i="1"/>
  <c r="T1982" i="1"/>
  <c r="P1982" i="1"/>
  <c r="T1970" i="1"/>
  <c r="P1970" i="1"/>
  <c r="T1958" i="1"/>
  <c r="P1958" i="1"/>
  <c r="T1946" i="1"/>
  <c r="P1946" i="1"/>
  <c r="T1934" i="1"/>
  <c r="P1934" i="1"/>
  <c r="T1922" i="1"/>
  <c r="P1922" i="1"/>
  <c r="T1910" i="1"/>
  <c r="P1910" i="1"/>
  <c r="T1898" i="1"/>
  <c r="P1898" i="1"/>
  <c r="T1886" i="1"/>
  <c r="P1886" i="1"/>
  <c r="T1874" i="1"/>
  <c r="P1874" i="1"/>
  <c r="T1862" i="1"/>
  <c r="P1862" i="1"/>
  <c r="T1850" i="1"/>
  <c r="P1850" i="1"/>
  <c r="T1838" i="1"/>
  <c r="P1838" i="1"/>
  <c r="T1826" i="1"/>
  <c r="P1826" i="1"/>
  <c r="T1814" i="1"/>
  <c r="P1814" i="1"/>
  <c r="T1802" i="1"/>
  <c r="P1802" i="1"/>
  <c r="T1790" i="1"/>
  <c r="P1790" i="1"/>
  <c r="T1778" i="1"/>
  <c r="P1778" i="1"/>
  <c r="T1766" i="1"/>
  <c r="P1766" i="1"/>
  <c r="T1754" i="1"/>
  <c r="P1754" i="1"/>
  <c r="T1742" i="1"/>
  <c r="P1742" i="1"/>
  <c r="T1730" i="1"/>
  <c r="P1730" i="1"/>
  <c r="T1718" i="1"/>
  <c r="P1718" i="1"/>
  <c r="T1706" i="1"/>
  <c r="P1706" i="1"/>
  <c r="T1694" i="1"/>
  <c r="P1694" i="1"/>
  <c r="T1682" i="1"/>
  <c r="P1682" i="1"/>
  <c r="T1346" i="1"/>
  <c r="P1346" i="1"/>
  <c r="T1334" i="1"/>
  <c r="P1334" i="1"/>
  <c r="T1322" i="1"/>
  <c r="P1322" i="1"/>
  <c r="T1310" i="1"/>
  <c r="P1310" i="1"/>
  <c r="T1298" i="1"/>
  <c r="P1298" i="1"/>
  <c r="T1286" i="1"/>
  <c r="P1286" i="1"/>
  <c r="T1274" i="1"/>
  <c r="P1274" i="1"/>
  <c r="T1262" i="1"/>
  <c r="P1262" i="1"/>
  <c r="T1250" i="1"/>
  <c r="P1250" i="1"/>
  <c r="T1190" i="1"/>
  <c r="P1190" i="1"/>
  <c r="T1178" i="1"/>
  <c r="P1178" i="1"/>
  <c r="T1166" i="1"/>
  <c r="P1166" i="1"/>
  <c r="T1118" i="1"/>
  <c r="P1118" i="1"/>
  <c r="T1106" i="1"/>
  <c r="P1106" i="1"/>
  <c r="T1094" i="1"/>
  <c r="P1094" i="1"/>
  <c r="T1046" i="1"/>
  <c r="P1046" i="1"/>
  <c r="T1034" i="1"/>
  <c r="P1034" i="1"/>
  <c r="T1022" i="1"/>
  <c r="P1022" i="1"/>
  <c r="T974" i="1"/>
  <c r="P974" i="1"/>
  <c r="T962" i="1"/>
  <c r="P962" i="1"/>
  <c r="T950" i="1"/>
  <c r="P950" i="1"/>
  <c r="T938" i="1"/>
  <c r="P938" i="1"/>
  <c r="T902" i="1"/>
  <c r="P902" i="1"/>
  <c r="T890" i="1"/>
  <c r="P890" i="1"/>
  <c r="T878" i="1"/>
  <c r="P878" i="1"/>
  <c r="T866" i="1"/>
  <c r="P866" i="1"/>
  <c r="T830" i="1"/>
  <c r="P830" i="1"/>
  <c r="T818" i="1"/>
  <c r="P818" i="1"/>
  <c r="T806" i="1"/>
  <c r="P806" i="1"/>
  <c r="T794" i="1"/>
  <c r="P794" i="1"/>
  <c r="T770" i="1"/>
  <c r="P770" i="1"/>
  <c r="T758" i="1"/>
  <c r="P758" i="1"/>
  <c r="T746" i="1"/>
  <c r="P746" i="1"/>
  <c r="T734" i="1"/>
  <c r="P734" i="1"/>
  <c r="T722" i="1"/>
  <c r="P722" i="1"/>
  <c r="T710" i="1"/>
  <c r="P710" i="1"/>
  <c r="T698" i="1"/>
  <c r="P698" i="1"/>
  <c r="T686" i="1"/>
  <c r="P686" i="1"/>
  <c r="T674" i="1"/>
  <c r="P674" i="1"/>
  <c r="T662" i="1"/>
  <c r="P662" i="1"/>
  <c r="T650" i="1"/>
  <c r="P650" i="1"/>
  <c r="T638" i="1"/>
  <c r="P638" i="1"/>
  <c r="T626" i="1"/>
  <c r="P626" i="1"/>
  <c r="T614" i="1"/>
  <c r="P614" i="1"/>
  <c r="T602" i="1"/>
  <c r="P602" i="1"/>
  <c r="T590" i="1"/>
  <c r="P590" i="1"/>
  <c r="T578" i="1"/>
  <c r="P578" i="1"/>
  <c r="T566" i="1"/>
  <c r="P566" i="1"/>
  <c r="T554" i="1"/>
  <c r="P554" i="1"/>
  <c r="T542" i="1"/>
  <c r="P542" i="1"/>
  <c r="T530" i="1"/>
  <c r="P530" i="1"/>
  <c r="T518" i="1"/>
  <c r="P518" i="1"/>
  <c r="T506" i="1"/>
  <c r="P506" i="1"/>
  <c r="T494" i="1"/>
  <c r="P494" i="1"/>
  <c r="T482" i="1"/>
  <c r="P482" i="1"/>
  <c r="T470" i="1"/>
  <c r="P470" i="1"/>
  <c r="T458" i="1"/>
  <c r="P458" i="1"/>
  <c r="T446" i="1"/>
  <c r="P446" i="1"/>
  <c r="T434" i="1"/>
  <c r="P434" i="1"/>
  <c r="T422" i="1"/>
  <c r="P422" i="1"/>
  <c r="T410" i="1"/>
  <c r="P410" i="1"/>
  <c r="T398" i="1"/>
  <c r="P398" i="1"/>
  <c r="T386" i="1"/>
  <c r="P386" i="1"/>
  <c r="T374" i="1"/>
  <c r="P374" i="1"/>
  <c r="T362" i="1"/>
  <c r="P362" i="1"/>
  <c r="T350" i="1"/>
  <c r="P350" i="1"/>
  <c r="T338" i="1"/>
  <c r="P338" i="1"/>
  <c r="T326" i="1"/>
  <c r="P326" i="1"/>
  <c r="T314" i="1"/>
  <c r="P314" i="1"/>
  <c r="T302" i="1"/>
  <c r="P302" i="1"/>
  <c r="T290" i="1"/>
  <c r="P290" i="1"/>
  <c r="T278" i="1"/>
  <c r="P278" i="1"/>
  <c r="T266" i="1"/>
  <c r="P266" i="1"/>
  <c r="P1677" i="1"/>
  <c r="P1663" i="1"/>
  <c r="P1649" i="1"/>
  <c r="P1633" i="1"/>
  <c r="P1619" i="1"/>
  <c r="P1605" i="1"/>
  <c r="P1591" i="1"/>
  <c r="P1577" i="1"/>
  <c r="P1561" i="1"/>
  <c r="P1547" i="1"/>
  <c r="P1533" i="1"/>
  <c r="P1519" i="1"/>
  <c r="P1505" i="1"/>
  <c r="P1489" i="1"/>
  <c r="P1475" i="1"/>
  <c r="P1461" i="1"/>
  <c r="P1447" i="1"/>
  <c r="P1433" i="1"/>
  <c r="P1417" i="1"/>
  <c r="P1403" i="1"/>
  <c r="P1389" i="1"/>
  <c r="P1375" i="1"/>
  <c r="P1361" i="1"/>
  <c r="P1343" i="1"/>
  <c r="P1327" i="1"/>
  <c r="P1307" i="1"/>
  <c r="P1291" i="1"/>
  <c r="P1271" i="1"/>
  <c r="P1255" i="1"/>
  <c r="P1231" i="1"/>
  <c r="P1203" i="1"/>
  <c r="P1175" i="1"/>
  <c r="P1147" i="1"/>
  <c r="P1115" i="1"/>
  <c r="P1083" i="1"/>
  <c r="P1044" i="1"/>
  <c r="P1014" i="1"/>
  <c r="P971" i="1"/>
  <c r="P927" i="1"/>
  <c r="P885" i="1"/>
  <c r="P841" i="1"/>
  <c r="P799" i="1"/>
  <c r="T2605" i="1"/>
  <c r="P2605" i="1"/>
  <c r="T2593" i="1"/>
  <c r="P2593" i="1"/>
  <c r="T2581" i="1"/>
  <c r="P2581" i="1"/>
  <c r="T2569" i="1"/>
  <c r="P2569" i="1"/>
  <c r="T2557" i="1"/>
  <c r="P2557" i="1"/>
  <c r="T2545" i="1"/>
  <c r="P2545" i="1"/>
  <c r="T2533" i="1"/>
  <c r="P2533" i="1"/>
  <c r="T2521" i="1"/>
  <c r="P2521" i="1"/>
  <c r="T2509" i="1"/>
  <c r="P2509" i="1"/>
  <c r="T2497" i="1"/>
  <c r="P2497" i="1"/>
  <c r="T2485" i="1"/>
  <c r="P2485" i="1"/>
  <c r="T2473" i="1"/>
  <c r="P2473" i="1"/>
  <c r="T2461" i="1"/>
  <c r="P2461" i="1"/>
  <c r="T2449" i="1"/>
  <c r="P2449" i="1"/>
  <c r="T2437" i="1"/>
  <c r="P2437" i="1"/>
  <c r="T2425" i="1"/>
  <c r="P2425" i="1"/>
  <c r="T2413" i="1"/>
  <c r="P2413" i="1"/>
  <c r="T2401" i="1"/>
  <c r="P2401" i="1"/>
  <c r="T2389" i="1"/>
  <c r="P2389" i="1"/>
  <c r="T2377" i="1"/>
  <c r="P2377" i="1"/>
  <c r="T2365" i="1"/>
  <c r="P2365" i="1"/>
  <c r="T2353" i="1"/>
  <c r="P2353" i="1"/>
  <c r="T2341" i="1"/>
  <c r="P2341" i="1"/>
  <c r="T2329" i="1"/>
  <c r="P2329" i="1"/>
  <c r="T2317" i="1"/>
  <c r="P2317" i="1"/>
  <c r="T2305" i="1"/>
  <c r="P2305" i="1"/>
  <c r="T2293" i="1"/>
  <c r="P2293" i="1"/>
  <c r="T2281" i="1"/>
  <c r="P2281" i="1"/>
  <c r="T2269" i="1"/>
  <c r="P2269" i="1"/>
  <c r="T2257" i="1"/>
  <c r="P2257" i="1"/>
  <c r="T2245" i="1"/>
  <c r="P2245" i="1"/>
  <c r="T2233" i="1"/>
  <c r="P2233" i="1"/>
  <c r="T2221" i="1"/>
  <c r="P2221" i="1"/>
  <c r="T2209" i="1"/>
  <c r="P2209" i="1"/>
  <c r="T2197" i="1"/>
  <c r="P2197" i="1"/>
  <c r="T2185" i="1"/>
  <c r="P2185" i="1"/>
  <c r="T2173" i="1"/>
  <c r="P2173" i="1"/>
  <c r="T2161" i="1"/>
  <c r="P2161" i="1"/>
  <c r="T2149" i="1"/>
  <c r="P2149" i="1"/>
  <c r="T2137" i="1"/>
  <c r="P2137" i="1"/>
  <c r="T2125" i="1"/>
  <c r="P2125" i="1"/>
  <c r="T2113" i="1"/>
  <c r="P2113" i="1"/>
  <c r="T2101" i="1"/>
  <c r="P2101" i="1"/>
  <c r="T2089" i="1"/>
  <c r="P2089" i="1"/>
  <c r="T2077" i="1"/>
  <c r="P2077" i="1"/>
  <c r="T2065" i="1"/>
  <c r="P2065" i="1"/>
  <c r="T2053" i="1"/>
  <c r="P2053" i="1"/>
  <c r="T2041" i="1"/>
  <c r="P2041" i="1"/>
  <c r="T2029" i="1"/>
  <c r="P2029" i="1"/>
  <c r="T2017" i="1"/>
  <c r="P2017" i="1"/>
  <c r="T2005" i="1"/>
  <c r="P2005" i="1"/>
  <c r="T1993" i="1"/>
  <c r="P1993" i="1"/>
  <c r="T1981" i="1"/>
  <c r="P1981" i="1"/>
  <c r="T1969" i="1"/>
  <c r="P1969" i="1"/>
  <c r="T1957" i="1"/>
  <c r="P1957" i="1"/>
  <c r="T1945" i="1"/>
  <c r="P1945" i="1"/>
  <c r="T1933" i="1"/>
  <c r="P1933" i="1"/>
  <c r="T1921" i="1"/>
  <c r="P1921" i="1"/>
  <c r="T1909" i="1"/>
  <c r="P1909" i="1"/>
  <c r="T1897" i="1"/>
  <c r="P1897" i="1"/>
  <c r="T1885" i="1"/>
  <c r="P1885" i="1"/>
  <c r="T1873" i="1"/>
  <c r="P1873" i="1"/>
  <c r="T1861" i="1"/>
  <c r="P1861" i="1"/>
  <c r="T1849" i="1"/>
  <c r="P1849" i="1"/>
  <c r="T1837" i="1"/>
  <c r="P1837" i="1"/>
  <c r="T1825" i="1"/>
  <c r="P1825" i="1"/>
  <c r="T1813" i="1"/>
  <c r="P1813" i="1"/>
  <c r="T1801" i="1"/>
  <c r="P1801" i="1"/>
  <c r="T1789" i="1"/>
  <c r="P1789" i="1"/>
  <c r="T1777" i="1"/>
  <c r="P1777" i="1"/>
  <c r="T1765" i="1"/>
  <c r="P1765" i="1"/>
  <c r="T1753" i="1"/>
  <c r="P1753" i="1"/>
  <c r="T1741" i="1"/>
  <c r="P1741" i="1"/>
  <c r="T1729" i="1"/>
  <c r="P1729" i="1"/>
  <c r="T1717" i="1"/>
  <c r="P1717" i="1"/>
  <c r="T1705" i="1"/>
  <c r="P1705" i="1"/>
  <c r="T1693" i="1"/>
  <c r="P1693" i="1"/>
  <c r="T1249" i="1"/>
  <c r="P1249" i="1"/>
  <c r="T1237" i="1"/>
  <c r="P1237" i="1"/>
  <c r="T1177" i="1"/>
  <c r="P1177" i="1"/>
  <c r="T1165" i="1"/>
  <c r="P1165" i="1"/>
  <c r="T1153" i="1"/>
  <c r="P1153" i="1"/>
  <c r="T1117" i="1"/>
  <c r="P1117" i="1"/>
  <c r="T1105" i="1"/>
  <c r="P1105" i="1"/>
  <c r="T1093" i="1"/>
  <c r="P1093" i="1"/>
  <c r="T1081" i="1"/>
  <c r="P1081" i="1"/>
  <c r="T1045" i="1"/>
  <c r="P1045" i="1"/>
  <c r="T1033" i="1"/>
  <c r="P1033" i="1"/>
  <c r="T1021" i="1"/>
  <c r="P1021" i="1"/>
  <c r="T1009" i="1"/>
  <c r="P1009" i="1"/>
  <c r="T973" i="1"/>
  <c r="P973" i="1"/>
  <c r="T961" i="1"/>
  <c r="P961" i="1"/>
  <c r="T949" i="1"/>
  <c r="P949" i="1"/>
  <c r="T937" i="1"/>
  <c r="P937" i="1"/>
  <c r="T901" i="1"/>
  <c r="P901" i="1"/>
  <c r="T889" i="1"/>
  <c r="P889" i="1"/>
  <c r="T877" i="1"/>
  <c r="P877" i="1"/>
  <c r="T865" i="1"/>
  <c r="P865" i="1"/>
  <c r="T829" i="1"/>
  <c r="P829" i="1"/>
  <c r="T817" i="1"/>
  <c r="P817" i="1"/>
  <c r="T805" i="1"/>
  <c r="P805" i="1"/>
  <c r="T793" i="1"/>
  <c r="P793" i="1"/>
  <c r="T781" i="1"/>
  <c r="P781" i="1"/>
  <c r="T769" i="1"/>
  <c r="P769" i="1"/>
  <c r="T757" i="1"/>
  <c r="P757" i="1"/>
  <c r="T745" i="1"/>
  <c r="P745" i="1"/>
  <c r="T733" i="1"/>
  <c r="P733" i="1"/>
  <c r="T721" i="1"/>
  <c r="P721" i="1"/>
  <c r="T709" i="1"/>
  <c r="P709" i="1"/>
  <c r="T697" i="1"/>
  <c r="P697" i="1"/>
  <c r="T685" i="1"/>
  <c r="P685" i="1"/>
  <c r="T673" i="1"/>
  <c r="P673" i="1"/>
  <c r="T661" i="1"/>
  <c r="P661" i="1"/>
  <c r="T649" i="1"/>
  <c r="P649" i="1"/>
  <c r="T637" i="1"/>
  <c r="P637" i="1"/>
  <c r="T625" i="1"/>
  <c r="P625" i="1"/>
  <c r="T613" i="1"/>
  <c r="P613" i="1"/>
  <c r="T601" i="1"/>
  <c r="P601" i="1"/>
  <c r="T589" i="1"/>
  <c r="P589" i="1"/>
  <c r="T577" i="1"/>
  <c r="P577" i="1"/>
  <c r="T565" i="1"/>
  <c r="P565" i="1"/>
  <c r="T553" i="1"/>
  <c r="P553" i="1"/>
  <c r="T541" i="1"/>
  <c r="P541" i="1"/>
  <c r="T529" i="1"/>
  <c r="P529" i="1"/>
  <c r="T517" i="1"/>
  <c r="P517" i="1"/>
  <c r="T505" i="1"/>
  <c r="P505" i="1"/>
  <c r="T493" i="1"/>
  <c r="P493" i="1"/>
  <c r="T481" i="1"/>
  <c r="P481" i="1"/>
  <c r="T469" i="1"/>
  <c r="P469" i="1"/>
  <c r="T457" i="1"/>
  <c r="P457" i="1"/>
  <c r="T445" i="1"/>
  <c r="P445" i="1"/>
  <c r="T433" i="1"/>
  <c r="P433" i="1"/>
  <c r="T421" i="1"/>
  <c r="P421" i="1"/>
  <c r="T409" i="1"/>
  <c r="P409" i="1"/>
  <c r="T397" i="1"/>
  <c r="P397" i="1"/>
  <c r="T385" i="1"/>
  <c r="P385" i="1"/>
  <c r="T373" i="1"/>
  <c r="P373" i="1"/>
  <c r="T361" i="1"/>
  <c r="P361" i="1"/>
  <c r="T349" i="1"/>
  <c r="P349" i="1"/>
  <c r="T337" i="1"/>
  <c r="P337" i="1"/>
  <c r="T325" i="1"/>
  <c r="P325" i="1"/>
  <c r="T313" i="1"/>
  <c r="P313" i="1"/>
  <c r="T301" i="1"/>
  <c r="P301" i="1"/>
  <c r="T289" i="1"/>
  <c r="P289" i="1"/>
  <c r="T277" i="1"/>
  <c r="P277" i="1"/>
  <c r="T265" i="1"/>
  <c r="P265" i="1"/>
  <c r="P1676" i="1"/>
  <c r="P1662" i="1"/>
  <c r="P1646" i="1"/>
  <c r="P1632" i="1"/>
  <c r="P1618" i="1"/>
  <c r="P1604" i="1"/>
  <c r="P1590" i="1"/>
  <c r="P1574" i="1"/>
  <c r="P1560" i="1"/>
  <c r="P1546" i="1"/>
  <c r="P1532" i="1"/>
  <c r="P1518" i="1"/>
  <c r="P1502" i="1"/>
  <c r="P1488" i="1"/>
  <c r="P1474" i="1"/>
  <c r="P1460" i="1"/>
  <c r="P1446" i="1"/>
  <c r="P1430" i="1"/>
  <c r="P1416" i="1"/>
  <c r="P1402" i="1"/>
  <c r="P1388" i="1"/>
  <c r="P1374" i="1"/>
  <c r="P1358" i="1"/>
  <c r="P1342" i="1"/>
  <c r="P1326" i="1"/>
  <c r="P1306" i="1"/>
  <c r="P1290" i="1"/>
  <c r="P1270" i="1"/>
  <c r="P1254" i="1"/>
  <c r="P1230" i="1"/>
  <c r="P1202" i="1"/>
  <c r="P1174" i="1"/>
  <c r="P1146" i="1"/>
  <c r="P1114" i="1"/>
  <c r="P1082" i="1"/>
  <c r="P1043" i="1"/>
  <c r="P1011" i="1"/>
  <c r="P970" i="1"/>
  <c r="P926" i="1"/>
  <c r="P884" i="1"/>
  <c r="P840" i="1"/>
  <c r="P798" i="1"/>
  <c r="P261" i="1"/>
  <c r="P260" i="1"/>
  <c r="E4" i="14"/>
  <c r="F4" i="14" s="1"/>
  <c r="E5" i="14"/>
  <c r="H5" i="14" s="1"/>
  <c r="E3" i="14"/>
  <c r="G3" i="14" s="1"/>
  <c r="E8" i="14"/>
  <c r="H8" i="14" s="1"/>
  <c r="E10" i="14"/>
  <c r="G10" i="14" s="1"/>
  <c r="E2" i="14"/>
  <c r="F2" i="14" s="1"/>
  <c r="E13" i="14"/>
  <c r="G13" i="14" s="1"/>
  <c r="E12" i="14"/>
  <c r="G12" i="14" s="1"/>
  <c r="E11" i="14"/>
  <c r="F11" i="14" s="1"/>
  <c r="E9" i="14"/>
  <c r="G9" i="14" s="1"/>
  <c r="E7" i="14"/>
  <c r="F7" i="14" s="1"/>
  <c r="E6" i="14"/>
  <c r="F6" i="14" s="1"/>
  <c r="G5" i="14" l="1"/>
  <c r="F5" i="14"/>
  <c r="F12" i="14"/>
  <c r="F9" i="14"/>
  <c r="G7" i="14"/>
  <c r="H12" i="14"/>
  <c r="G8" i="14"/>
  <c r="F8" i="14"/>
  <c r="H6" i="14"/>
  <c r="F13" i="14"/>
  <c r="F3" i="14"/>
  <c r="H13" i="14"/>
  <c r="H7" i="14"/>
  <c r="G11" i="14"/>
  <c r="H4" i="14"/>
  <c r="H3" i="14"/>
  <c r="H9" i="14"/>
  <c r="F10" i="14"/>
  <c r="G6" i="14"/>
  <c r="G4" i="14"/>
  <c r="H11" i="14"/>
  <c r="H2" i="14"/>
  <c r="G2" i="14"/>
  <c r="H10" i="14"/>
</calcChain>
</file>

<file path=xl/sharedStrings.xml><?xml version="1.0" encoding="utf-8"?>
<sst xmlns="http://schemas.openxmlformats.org/spreadsheetml/2006/main" count="41205" uniqueCount="8400">
  <si>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</si>
  <si>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</si>
  <si>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</si>
  <si>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</si>
  <si>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</si>
  <si>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</si>
  <si>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</si>
  <si>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</si>
  <si>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</si>
  <si>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</si>
  <si>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</si>
  <si>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</si>
  <si>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</si>
  <si>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</si>
  <si>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</si>
  <si>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</si>
  <si>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</si>
  <si>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</si>
  <si>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</si>
  <si>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</si>
  <si>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</si>
  <si>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</si>
  <si>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</si>
  <si>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</si>
  <si>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</si>
  <si>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</si>
  <si>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</si>
  <si>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</si>
  <si>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</si>
  <si>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</si>
  <si>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</si>
  <si>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</si>
  <si>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</si>
  <si>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</si>
  <si>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</si>
  <si>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</si>
  <si>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</si>
  <si>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</si>
  <si>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</si>
  <si>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</si>
  <si>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</si>
  <si>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</si>
  <si>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</si>
  <si>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</si>
  <si>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</si>
  <si>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</si>
  <si>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</si>
  <si>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</si>
  <si>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</si>
  <si>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</si>
  <si>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</si>
  <si>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</si>
  <si>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</si>
  <si>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</si>
  <si>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</si>
  <si>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</si>
  <si>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</si>
  <si>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</si>
  <si>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</si>
  <si>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</si>
  <si>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</si>
  <si>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</si>
  <si>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</si>
  <si>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</si>
  <si>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</si>
  <si>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</si>
  <si>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</si>
  <si>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</si>
  <si>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</si>
  <si>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</si>
  <si>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</si>
  <si>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</si>
  <si>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</si>
  <si>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</si>
  <si>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</si>
  <si>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</si>
  <si>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</si>
  <si>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</si>
  <si>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</si>
  <si>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</si>
  <si>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</si>
  <si>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</si>
  <si>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</si>
  <si>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</si>
  <si>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</si>
  <si>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</si>
  <si>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</si>
  <si>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</si>
  <si>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</si>
  <si>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</si>
  <si>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</si>
  <si>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</si>
  <si>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</si>
  <si>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</si>
  <si>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</si>
  <si>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</si>
  <si>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</si>
  <si>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</si>
  <si>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</si>
  <si>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</si>
  <si>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</si>
  <si>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</si>
  <si>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</si>
  <si>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</si>
  <si>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</si>
  <si>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</si>
  <si>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</si>
  <si>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</si>
  <si>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</si>
  <si>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</si>
  <si>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</si>
  <si>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</si>
  <si>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</si>
  <si>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</si>
  <si>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</si>
  <si>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</si>
  <si>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</si>
  <si>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</si>
  <si>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</si>
  <si>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</si>
  <si>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</si>
  <si>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</si>
  <si>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</si>
  <si>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</si>
  <si>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</si>
  <si>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</si>
  <si>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</si>
  <si>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</si>
  <si>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</si>
  <si>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</si>
  <si>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</si>
  <si>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</si>
  <si>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</si>
  <si>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</si>
  <si>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</si>
  <si>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</si>
  <si>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</si>
  <si>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</si>
  <si>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</si>
  <si>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</si>
  <si>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</si>
  <si>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</si>
  <si>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</si>
  <si>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</si>
  <si>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</si>
  <si>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</si>
  <si>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</si>
  <si>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</si>
  <si>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</si>
  <si>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</si>
  <si>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</si>
  <si>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</si>
  <si>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</si>
  <si>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</si>
  <si>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</si>
  <si>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</si>
  <si>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</si>
  <si>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</si>
  <si>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</si>
  <si>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</si>
  <si>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</si>
  <si>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</si>
  <si>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</si>
  <si>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</si>
  <si>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</si>
  <si>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</si>
  <si>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</si>
  <si>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</si>
  <si>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</si>
  <si>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</si>
  <si>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</si>
  <si>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</si>
  <si>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</si>
  <si>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</si>
  <si>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</si>
  <si>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</si>
  <si>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</si>
  <si>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</si>
  <si>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</si>
  <si>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</si>
  <si>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</si>
  <si>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</si>
  <si>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</si>
  <si>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</si>
  <si>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</si>
  <si>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</si>
  <si>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</si>
  <si>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</si>
  <si>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</si>
  <si>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</si>
  <si>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</si>
  <si>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</si>
  <si>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</si>
  <si>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</si>
  <si>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</si>
  <si>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</si>
  <si>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</si>
  <si>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</si>
  <si>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</si>
  <si>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</si>
  <si>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</si>
  <si>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</si>
  <si>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</si>
  <si>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</si>
  <si>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</si>
  <si>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</si>
  <si>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</si>
  <si>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</si>
  <si>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</si>
  <si>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</si>
  <si>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</si>
  <si>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</si>
  <si>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</si>
  <si>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</si>
  <si>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</si>
  <si>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</si>
  <si>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</si>
  <si>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</si>
  <si>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</si>
  <si>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</si>
  <si>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</si>
  <si>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</si>
  <si>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</si>
  <si>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</si>
  <si>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</si>
  <si>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</si>
  <si>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</si>
  <si>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</si>
  <si>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</si>
  <si>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</si>
  <si>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</si>
  <si>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</si>
  <si>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</si>
  <si>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</si>
  <si>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</si>
  <si>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</si>
  <si>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</si>
  <si>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</si>
  <si>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</si>
  <si>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</si>
  <si>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</si>
  <si>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</si>
  <si>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</si>
  <si>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</si>
  <si>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</si>
  <si>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</si>
  <si>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</si>
  <si>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</si>
  <si>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</si>
  <si>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</si>
  <si>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</si>
  <si>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</si>
  <si>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</si>
  <si>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</si>
  <si>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</si>
  <si>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</si>
  <si>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</si>
  <si>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</si>
  <si>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</si>
  <si>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</si>
  <si>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</si>
  <si>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</si>
  <si>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</si>
  <si>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</si>
  <si>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</si>
  <si>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</si>
  <si>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</si>
  <si>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</si>
  <si>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</si>
  <si>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</si>
  <si>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</si>
  <si>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</si>
  <si>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</si>
  <si>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</si>
  <si>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</si>
  <si>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</si>
  <si>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</si>
  <si>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</si>
  <si>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</si>
  <si>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</si>
  <si>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</si>
  <si>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</si>
  <si>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</si>
  <si>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</si>
  <si>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</si>
  <si>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</si>
  <si>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</si>
  <si>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</si>
  <si>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</si>
  <si>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</si>
  <si>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</si>
  <si>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</si>
  <si>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</si>
  <si>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</si>
  <si>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</si>
  <si>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</si>
  <si>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</si>
  <si>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</si>
  <si>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</si>
  <si>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</si>
  <si>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</si>
  <si>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</si>
  <si>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</si>
  <si>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</si>
  <si>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</si>
  <si>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</si>
  <si>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</si>
  <si>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</si>
  <si>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</si>
  <si>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</si>
  <si>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</si>
  <si>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</si>
  <si>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</si>
  <si>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</si>
  <si>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</si>
  <si>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</si>
  <si>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</si>
  <si>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</si>
  <si>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</si>
  <si>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</si>
  <si>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</si>
  <si>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</si>
  <si>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</si>
  <si>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</si>
  <si>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</si>
  <si>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</si>
  <si>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</si>
  <si>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</si>
  <si>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</si>
  <si>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</si>
  <si>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</si>
  <si>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</si>
  <si>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</si>
  <si>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</si>
  <si>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</si>
  <si>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</si>
  <si>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</si>
  <si>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</si>
  <si>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</si>
  <si>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</si>
  <si>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</si>
  <si>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</si>
  <si>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</si>
  <si>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</si>
  <si>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</si>
  <si>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</si>
  <si>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</si>
  <si>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</si>
  <si>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</si>
  <si>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</si>
  <si>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</si>
  <si>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</si>
  <si>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</si>
  <si>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</si>
  <si>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</si>
  <si>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</si>
  <si>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</si>
  <si>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</si>
  <si>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</si>
  <si>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</si>
  <si>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</si>
  <si>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</si>
  <si>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</si>
  <si>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</si>
  <si>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</si>
  <si>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</si>
  <si>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</si>
  <si>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</si>
  <si>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</si>
  <si>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</si>
  <si>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</si>
  <si>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</si>
  <si>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</si>
  <si>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</si>
  <si>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</si>
  <si>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</si>
  <si>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</si>
  <si>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</si>
  <si>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</si>
  <si>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</si>
  <si>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</si>
  <si>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</si>
  <si>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</si>
  <si>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</si>
  <si>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</si>
  <si>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</si>
  <si>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</si>
  <si>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</si>
  <si>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</si>
  <si>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</si>
  <si>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</si>
  <si>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</si>
  <si>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</si>
  <si>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</si>
  <si>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</si>
  <si>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</si>
  <si>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</si>
  <si>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</si>
  <si>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</si>
  <si>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</si>
  <si>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</si>
  <si>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</si>
  <si>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</si>
  <si>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</si>
  <si>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</si>
  <si>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</si>
  <si>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</si>
  <si>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</si>
  <si>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</si>
  <si>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</si>
  <si>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</si>
  <si>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</si>
  <si>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</si>
  <si>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</si>
  <si>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</si>
  <si>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</si>
  <si>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</si>
  <si>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</si>
  <si>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</si>
  <si>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</si>
  <si>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</si>
  <si>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</si>
  <si>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</si>
  <si>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</si>
  <si>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</si>
  <si>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</si>
  <si>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</si>
  <si>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</si>
  <si>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</si>
  <si>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</si>
  <si>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</si>
  <si>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</si>
  <si>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</si>
  <si>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</si>
  <si>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</si>
  <si>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</si>
  <si>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</si>
  <si>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</si>
  <si>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</si>
  <si>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</si>
  <si>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</si>
  <si>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</si>
  <si>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</si>
  <si>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</si>
  <si>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</si>
  <si>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</si>
  <si>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</si>
  <si>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</si>
  <si>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</si>
  <si>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</si>
  <si>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</si>
  <si>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</si>
  <si>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</si>
  <si>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</si>
  <si>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</si>
  <si>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</si>
  <si>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</si>
  <si>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</si>
  <si>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</si>
  <si>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</si>
  <si>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</si>
  <si>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</si>
  <si>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</si>
  <si>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</si>
  <si>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</si>
  <si>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</si>
  <si>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</si>
  <si>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</si>
  <si>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</si>
  <si>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</si>
  <si>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</si>
  <si>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</si>
  <si>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</si>
  <si>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</si>
  <si>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</si>
  <si>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</si>
  <si>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</si>
  <si>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</si>
  <si>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</si>
  <si>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</si>
  <si>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</si>
  <si>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</si>
  <si>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</si>
  <si>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</si>
  <si>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</si>
  <si>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</si>
  <si>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</si>
  <si>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</si>
  <si>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</si>
  <si>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</si>
  <si>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</si>
  <si>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</si>
  <si>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</si>
  <si>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</si>
  <si>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</si>
  <si>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</si>
  <si>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</si>
  <si>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</si>
  <si>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</si>
  <si>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</si>
  <si>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</si>
  <si>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</si>
  <si>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</si>
  <si>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</si>
  <si>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</si>
  <si>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</si>
  <si>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</si>
  <si>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</si>
  <si>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</si>
  <si>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</si>
  <si>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</si>
  <si>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</si>
  <si>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</si>
  <si>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</si>
  <si>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</si>
  <si>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</si>
  <si>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</si>
  <si>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</si>
  <si>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</si>
  <si>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</si>
  <si>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</si>
  <si>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</si>
  <si>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</si>
  <si>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</si>
  <si>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</si>
  <si>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</si>
  <si>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</si>
  <si>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</si>
  <si>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</si>
  <si>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</si>
  <si>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</si>
  <si>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</si>
  <si>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</si>
  <si>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</si>
  <si>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</si>
  <si>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</si>
  <si>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</si>
  <si>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</si>
  <si>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</si>
  <si>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</si>
  <si>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</si>
  <si>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</si>
  <si>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</si>
  <si>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</si>
  <si>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</si>
  <si>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</si>
  <si>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</si>
  <si>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</si>
  <si>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</si>
  <si>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</si>
  <si>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</si>
  <si>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</si>
  <si>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</si>
  <si>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</si>
  <si>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</si>
  <si>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</si>
  <si>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</si>
  <si>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</si>
  <si>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</si>
  <si>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</si>
  <si>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</si>
  <si>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</si>
  <si>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</si>
  <si>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</si>
  <si>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</si>
  <si>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</si>
  <si>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</si>
  <si>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</si>
  <si>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</si>
  <si>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</si>
  <si>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</si>
  <si>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</si>
  <si>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</si>
  <si>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</si>
  <si>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</si>
  <si>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</si>
  <si>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</si>
  <si>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</si>
  <si>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</si>
  <si>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</si>
  <si>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</si>
  <si>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</si>
  <si>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</si>
  <si>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</si>
  <si>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</si>
  <si>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</si>
  <si>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</si>
  <si>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</si>
  <si>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</si>
  <si>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</si>
  <si>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</si>
  <si>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</si>
  <si>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</si>
  <si>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</si>
  <si>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</si>
  <si>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</si>
  <si>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</si>
  <si>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</si>
  <si>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</si>
  <si>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</si>
  <si>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</si>
  <si>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</si>
  <si>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</si>
  <si>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</si>
  <si>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</si>
  <si>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</si>
  <si>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</si>
  <si>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</si>
  <si>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</si>
  <si>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</si>
  <si>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</si>
  <si>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</si>
  <si>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</si>
  <si>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</si>
  <si>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</si>
  <si>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</si>
  <si>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</si>
  <si>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</si>
  <si>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</si>
  <si>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</si>
  <si>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</si>
  <si>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</si>
  <si>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</si>
  <si>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</si>
  <si>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</si>
  <si>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</si>
  <si>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</si>
  <si>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</si>
  <si>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</si>
  <si>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</si>
  <si>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</si>
  <si>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</si>
  <si>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</si>
  <si>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</si>
  <si>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</si>
  <si>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</si>
  <si>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</si>
  <si>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</si>
  <si>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</si>
  <si>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</si>
  <si>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</si>
  <si>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</si>
  <si>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</si>
  <si>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</si>
  <si>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</si>
  <si>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</si>
  <si>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</si>
  <si>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</si>
  <si>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</si>
  <si>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</si>
  <si>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</si>
  <si>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</si>
  <si>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</si>
  <si>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</si>
  <si>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</si>
  <si>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</si>
  <si>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</si>
  <si>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</si>
  <si>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</si>
  <si>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</si>
  <si>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</si>
  <si>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</si>
  <si>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</si>
  <si>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</si>
  <si>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</si>
  <si>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</si>
  <si>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</si>
  <si>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</si>
  <si>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</si>
  <si>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</si>
  <si>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</si>
  <si>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</si>
  <si>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</si>
  <si>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</si>
  <si>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</si>
  <si>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</si>
  <si>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</si>
  <si>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</si>
  <si>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</si>
  <si>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</si>
  <si>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</si>
  <si>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</si>
  <si>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</si>
  <si>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</si>
  <si>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</si>
  <si>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</si>
  <si>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</si>
  <si>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</si>
  <si>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</si>
  <si>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</si>
  <si>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</si>
  <si>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</si>
  <si>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</si>
  <si>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</si>
  <si>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</si>
  <si>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</si>
  <si>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</si>
  <si>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</si>
  <si>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</si>
  <si>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</si>
  <si>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</si>
  <si>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</si>
  <si>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</si>
  <si>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</si>
  <si>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</si>
  <si>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</si>
  <si>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</si>
  <si>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</si>
  <si>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</si>
  <si>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</si>
  <si>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</si>
  <si>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</si>
  <si>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</si>
  <si>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</si>
  <si>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</si>
  <si>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</si>
  <si>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</si>
  <si>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</si>
  <si>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</si>
  <si>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</si>
  <si>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</si>
  <si>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</si>
  <si>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</si>
  <si>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</si>
  <si>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</si>
  <si>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</si>
  <si>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</si>
  <si>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</si>
  <si>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</si>
  <si>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</si>
  <si>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</si>
  <si>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</si>
  <si>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</si>
  <si>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</si>
  <si>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</si>
  <si>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</si>
  <si>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</si>
  <si>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</si>
  <si>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</si>
  <si>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</si>
  <si>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</si>
  <si>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</si>
  <si>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</si>
  <si>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</si>
  <si>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</si>
  <si>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</si>
  <si>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</si>
  <si>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</si>
  <si>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</si>
  <si>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</si>
  <si>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</si>
  <si>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</si>
  <si>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</si>
  <si>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</si>
  <si>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</si>
  <si>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</si>
  <si>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</si>
  <si>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</si>
  <si>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</si>
  <si>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</si>
  <si>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</si>
  <si>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</si>
  <si>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</si>
  <si>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</si>
  <si>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</si>
  <si>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</si>
  <si>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</si>
  <si>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</si>
  <si>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</si>
  <si>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</si>
  <si>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</si>
  <si>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</si>
  <si>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</si>
  <si>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</si>
  <si>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</si>
  <si>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</si>
  <si>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</si>
  <si>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</si>
  <si>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</si>
  <si>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</si>
  <si>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</si>
  <si>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</si>
  <si>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</si>
  <si>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</si>
  <si>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</si>
  <si>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</si>
  <si>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</si>
  <si>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</si>
  <si>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</si>
  <si>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</si>
  <si>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</si>
  <si>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</si>
  <si>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</si>
  <si>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</si>
  <si>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</si>
  <si>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</si>
  <si>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</si>
  <si>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</si>
  <si>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</si>
  <si>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</si>
  <si>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</si>
  <si>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</si>
  <si>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</si>
  <si>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</si>
  <si>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</si>
  <si>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</si>
  <si>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</si>
  <si>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</si>
  <si>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</si>
  <si>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</si>
  <si>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</si>
  <si>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</si>
  <si>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</si>
  <si>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</si>
  <si>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</si>
  <si>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</si>
  <si>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</si>
  <si>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</si>
  <si>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</si>
  <si>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</si>
  <si>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</si>
  <si>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</si>
  <si>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</si>
  <si>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</si>
  <si>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</si>
  <si>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</si>
  <si>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</si>
  <si>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</si>
  <si>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</si>
  <si>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</si>
  <si>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</si>
  <si>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</si>
  <si>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</si>
  <si>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</si>
  <si>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</si>
  <si>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</si>
  <si>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</si>
  <si>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</si>
  <si>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</si>
  <si>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</si>
  <si>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</si>
  <si>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</si>
  <si>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</si>
  <si>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</si>
  <si>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</si>
  <si>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</si>
  <si>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</si>
  <si>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</si>
  <si>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</si>
  <si>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</si>
  <si>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</si>
  <si>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</si>
  <si>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</si>
  <si>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</si>
  <si>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</si>
  <si>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</si>
  <si>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</si>
  <si>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</si>
  <si>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</si>
  <si>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</si>
  <si>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</si>
  <si>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</si>
  <si>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</si>
  <si>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</si>
  <si>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</si>
  <si>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</si>
  <si>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</si>
  <si>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</si>
  <si>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</si>
  <si>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</si>
  <si>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</si>
  <si>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</si>
  <si>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</si>
  <si>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</si>
  <si>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</si>
  <si>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</si>
  <si>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</si>
  <si>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</si>
  <si>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</si>
  <si>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</si>
  <si>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</si>
  <si>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</si>
  <si>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</si>
  <si>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</si>
  <si>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</si>
  <si>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</si>
  <si>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</si>
  <si>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</si>
  <si>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</si>
  <si>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</si>
  <si>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</si>
  <si>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</si>
  <si>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</si>
  <si>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</si>
  <si>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</si>
  <si>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</si>
  <si>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</si>
  <si>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</si>
  <si>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</si>
  <si>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</si>
  <si>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</si>
  <si>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</si>
  <si>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</si>
  <si>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</si>
  <si>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</si>
  <si>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</si>
  <si>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</si>
  <si>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</si>
  <si>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</si>
  <si>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</si>
  <si>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</si>
  <si>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</si>
  <si>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</si>
  <si>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</si>
  <si>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</si>
  <si>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</si>
  <si>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</si>
  <si>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</si>
  <si>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</si>
  <si>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</si>
  <si>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</si>
  <si>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</si>
  <si>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</si>
  <si>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</si>
  <si>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</si>
  <si>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</si>
  <si>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</si>
  <si>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</si>
  <si>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</si>
  <si>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</si>
  <si>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</si>
  <si>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</si>
  <si>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</si>
  <si>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</si>
  <si>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</si>
  <si>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</si>
  <si>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</si>
  <si>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</si>
  <si>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</si>
  <si>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</si>
  <si>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</si>
  <si>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</si>
  <si>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</si>
  <si>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</si>
  <si>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</si>
  <si>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</si>
  <si>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</si>
  <si>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</si>
  <si>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</si>
  <si>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</si>
  <si>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</si>
  <si>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</si>
  <si>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</si>
  <si>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</si>
  <si>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</si>
  <si>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</si>
  <si>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</si>
  <si>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</si>
  <si>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</si>
  <si>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</si>
  <si>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</si>
  <si>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</si>
  <si>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</si>
  <si>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</si>
  <si>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</si>
  <si>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</si>
  <si>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</si>
  <si>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</si>
  <si>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</si>
  <si>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</si>
  <si>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</si>
  <si>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</si>
  <si>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</si>
  <si>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</si>
  <si>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</si>
  <si>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</si>
  <si>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</si>
  <si>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</si>
  <si>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</si>
  <si>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</si>
  <si>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</si>
  <si>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</si>
  <si>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</si>
  <si>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</si>
  <si>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</si>
  <si>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</si>
  <si>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</si>
  <si>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</si>
  <si>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</si>
  <si>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</si>
  <si>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</si>
  <si>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</si>
  <si>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</si>
  <si>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</si>
  <si>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</si>
  <si>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</si>
  <si>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</si>
  <si>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</si>
  <si>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</si>
  <si>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</si>
  <si>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</si>
  <si>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</si>
  <si>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</si>
  <si>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</si>
  <si>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</si>
  <si>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</si>
  <si>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</si>
  <si>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</si>
  <si>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</si>
  <si>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</si>
  <si>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</si>
  <si>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</si>
  <si>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</si>
  <si>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</si>
  <si>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</si>
  <si>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</si>
  <si>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</si>
  <si>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</si>
  <si>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</si>
  <si>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</si>
  <si>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</si>
  <si>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</si>
  <si>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</si>
  <si>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</si>
  <si>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</si>
  <si>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</si>
  <si>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</si>
  <si>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</si>
  <si>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</si>
  <si>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</si>
  <si>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</si>
  <si>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</si>
  <si>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</si>
  <si>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</si>
  <si>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</si>
  <si>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</si>
  <si>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</si>
  <si>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</si>
  <si>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</si>
  <si>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</si>
  <si>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</si>
  <si>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</si>
  <si>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</si>
  <si>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</si>
  <si>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</si>
  <si>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</si>
  <si>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</si>
  <si>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</si>
  <si>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</si>
  <si>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</si>
  <si>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</si>
  <si>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</si>
  <si>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</si>
  <si>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</si>
  <si>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</si>
  <si>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</si>
  <si>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</si>
  <si>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</si>
  <si>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</si>
  <si>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</si>
  <si>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</si>
  <si>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</si>
  <si>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</si>
  <si>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</si>
  <si>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</si>
  <si>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</si>
  <si>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</si>
  <si>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</si>
  <si>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</si>
  <si>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</si>
  <si>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</si>
  <si>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</si>
  <si>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</si>
  <si>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</si>
  <si>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</si>
  <si>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</si>
  <si>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</si>
  <si>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</si>
  <si>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</si>
  <si>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</si>
  <si>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</si>
  <si>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</si>
  <si>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</si>
  <si>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</si>
  <si>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</si>
  <si>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</si>
  <si>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</si>
  <si>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</si>
  <si>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</si>
  <si>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</si>
  <si>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</si>
  <si>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</si>
  <si>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</si>
  <si>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</si>
  <si>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</si>
  <si>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</si>
  <si>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</si>
  <si>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</si>
  <si>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</si>
  <si>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</si>
  <si>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</si>
  <si>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</si>
  <si>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</si>
  <si>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</si>
  <si>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</si>
  <si>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</si>
  <si>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</si>
  <si>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</si>
  <si>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</si>
  <si>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</si>
  <si>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</si>
  <si>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</si>
  <si>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</si>
  <si>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</si>
  <si>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</si>
  <si>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</si>
  <si>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</si>
  <si>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</si>
  <si>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</si>
  <si>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</si>
  <si>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</si>
  <si>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</si>
  <si>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</si>
  <si>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</si>
  <si>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</si>
  <si>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</si>
  <si>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</si>
  <si>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</si>
  <si>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</si>
  <si>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</si>
  <si>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</si>
  <si>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</si>
  <si>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</si>
  <si>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</si>
  <si>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</si>
  <si>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</si>
  <si>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</si>
  <si>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</si>
  <si>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</si>
  <si>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</si>
  <si>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</si>
  <si>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</si>
  <si>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</si>
  <si>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</si>
  <si>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</si>
  <si>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</si>
  <si>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</si>
  <si>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</si>
  <si>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</si>
  <si>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</si>
  <si>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</si>
  <si>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</si>
  <si>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</si>
  <si>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</si>
  <si>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</si>
  <si>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</si>
  <si>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</si>
  <si>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</si>
  <si>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</si>
  <si>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</si>
  <si>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</si>
  <si>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</si>
  <si>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</si>
  <si>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</si>
  <si>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</si>
  <si>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</si>
  <si>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</si>
  <si>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</si>
  <si>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</si>
  <si>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</si>
  <si>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</si>
  <si>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</si>
  <si>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</si>
  <si>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</si>
  <si>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</si>
  <si>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</si>
  <si>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</si>
  <si>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</si>
  <si>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</si>
  <si>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</si>
  <si>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</si>
  <si>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</si>
  <si>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</si>
  <si>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</si>
  <si>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</si>
  <si>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</si>
  <si>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</si>
  <si>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</si>
  <si>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</si>
  <si>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</si>
  <si>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</si>
  <si>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</si>
  <si>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</si>
  <si>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</si>
  <si>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</si>
  <si>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</si>
  <si>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</si>
  <si>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</si>
  <si>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</si>
  <si>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</si>
  <si>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</si>
  <si>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</si>
  <si>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</si>
  <si>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</si>
  <si>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</si>
  <si>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</si>
  <si>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</si>
  <si>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</si>
  <si>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</si>
  <si>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</si>
  <si>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</si>
  <si>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</si>
  <si>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</si>
  <si>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</si>
  <si>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</si>
  <si>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</si>
  <si>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</si>
  <si>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</si>
  <si>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</si>
  <si>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</si>
  <si>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</si>
  <si>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</si>
  <si>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</si>
  <si>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</si>
  <si>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</si>
  <si>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</si>
  <si>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</si>
  <si>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</si>
  <si>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</si>
  <si>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</si>
  <si>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</si>
  <si>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</si>
  <si>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</si>
  <si>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</si>
  <si>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</si>
  <si>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</si>
  <si>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</si>
  <si>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</si>
  <si>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</si>
  <si>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</si>
  <si>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</si>
  <si>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</si>
  <si>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</si>
  <si>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</si>
  <si>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</si>
  <si>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</si>
  <si>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</si>
  <si>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</si>
  <si>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</si>
  <si>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</si>
  <si>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</si>
  <si>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</si>
  <si>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</si>
  <si>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</si>
  <si>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</si>
  <si>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</si>
  <si>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</si>
  <si>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</si>
  <si>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</si>
  <si>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</si>
  <si>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</si>
  <si>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</si>
  <si>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</si>
  <si>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</si>
  <si>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</si>
  <si>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</si>
  <si>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</si>
  <si>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</si>
  <si>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</si>
  <si>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</si>
  <si>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</si>
  <si>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</si>
  <si>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</si>
  <si>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</si>
  <si>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</si>
  <si>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</si>
  <si>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</si>
  <si>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</si>
  <si>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</si>
  <si>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</si>
  <si>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</si>
  <si>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</si>
  <si>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</si>
  <si>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</si>
  <si>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</si>
  <si>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</si>
  <si>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</si>
  <si>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</si>
  <si>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</si>
  <si>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</si>
  <si>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</si>
  <si>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</si>
  <si>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</si>
  <si>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</si>
  <si>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</si>
  <si>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</si>
  <si>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</si>
  <si>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</si>
  <si>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</si>
  <si>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</si>
  <si>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</si>
  <si>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</si>
  <si>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</si>
  <si>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</si>
  <si>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</si>
  <si>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</si>
  <si>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</si>
  <si>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</si>
  <si>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</si>
  <si>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</si>
  <si>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</si>
  <si>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</si>
  <si>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</si>
  <si>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</si>
  <si>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</si>
  <si>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</si>
  <si>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</si>
  <si>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</si>
  <si>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</si>
  <si>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</si>
  <si>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</si>
  <si>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</si>
  <si>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</si>
  <si>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</si>
  <si>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</si>
  <si>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</si>
  <si>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</si>
  <si>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</si>
  <si>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</si>
  <si>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</si>
  <si>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</si>
  <si>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</si>
  <si>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</si>
  <si>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</si>
  <si>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</si>
  <si>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</si>
  <si>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</si>
  <si>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</si>
  <si>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</si>
  <si>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</si>
  <si>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</si>
  <si>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</si>
  <si>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</si>
  <si>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</si>
  <si>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</si>
  <si>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</si>
  <si>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</si>
  <si>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</si>
  <si>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</si>
  <si>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</si>
  <si>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</si>
  <si>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</si>
  <si>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</si>
  <si>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</si>
  <si>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</si>
  <si>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</si>
  <si>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</si>
  <si>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</si>
  <si>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</si>
  <si>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</si>
  <si>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</si>
  <si>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</si>
  <si>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</si>
  <si>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</si>
  <si>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</si>
  <si>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</si>
  <si>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</si>
  <si>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</si>
  <si>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</si>
  <si>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</si>
  <si>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</si>
  <si>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</si>
  <si>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</si>
  <si>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</si>
  <si>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</si>
  <si>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</si>
  <si>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</si>
  <si>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</si>
  <si>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</si>
  <si>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</si>
  <si>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</si>
  <si>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</si>
  <si>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</si>
  <si>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</si>
  <si>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</si>
  <si>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</si>
  <si>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</si>
  <si>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</si>
  <si>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</si>
  <si>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</si>
  <si>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</si>
  <si>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</si>
  <si>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</si>
  <si>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</si>
  <si>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</si>
  <si>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</si>
  <si>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</si>
  <si>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</si>
  <si>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</si>
  <si>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</si>
  <si>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</si>
  <si>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</si>
  <si>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</si>
  <si>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</si>
  <si>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</si>
  <si>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</si>
  <si>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</si>
  <si>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</si>
  <si>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</si>
  <si>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</si>
  <si>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</si>
  <si>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</si>
  <si>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</si>
  <si>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</si>
  <si>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</si>
  <si>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</si>
  <si>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</si>
  <si>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</si>
  <si>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</si>
  <si>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</si>
  <si>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</si>
  <si>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</si>
  <si>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</si>
  <si>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</si>
  <si>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</si>
  <si>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</si>
  <si>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</si>
  <si>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</si>
  <si>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</si>
  <si>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</si>
  <si>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</si>
  <si>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</si>
  <si>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</si>
  <si>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</si>
  <si>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</si>
  <si>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</si>
  <si>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</si>
  <si>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</si>
  <si>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</si>
  <si>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</si>
  <si>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</si>
  <si>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</si>
  <si>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</si>
  <si>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</si>
  <si>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</si>
  <si>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</si>
  <si>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</si>
  <si>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</si>
  <si>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</si>
  <si>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</si>
  <si>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</si>
  <si>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</si>
  <si>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</si>
  <si>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</si>
  <si>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</si>
  <si>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</si>
  <si>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</si>
  <si>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</si>
  <si>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</si>
  <si>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</si>
  <si>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</si>
  <si>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</si>
  <si>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</si>
  <si>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</si>
  <si>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</si>
  <si>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</si>
  <si>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</si>
  <si>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</si>
  <si>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</si>
  <si>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</si>
  <si>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</si>
  <si>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</si>
  <si>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</si>
  <si>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</si>
  <si>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</si>
  <si>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</si>
  <si>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</si>
  <si>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</si>
  <si>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</si>
  <si>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</si>
  <si>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</si>
  <si>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</si>
  <si>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</si>
  <si>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</si>
  <si>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</si>
  <si>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</si>
  <si>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</si>
  <si>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</si>
  <si>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</si>
  <si>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</si>
  <si>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</si>
  <si>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</si>
  <si>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</si>
  <si>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</si>
  <si>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</si>
  <si>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</si>
  <si>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</si>
  <si>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</si>
  <si>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</si>
  <si>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</si>
  <si>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</si>
  <si>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</si>
  <si>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</si>
  <si>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</si>
  <si>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</si>
  <si>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</si>
  <si>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</si>
  <si>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</si>
  <si>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</si>
  <si>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</si>
  <si>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</si>
  <si>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</si>
  <si>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</si>
  <si>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</si>
  <si>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</si>
  <si>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</si>
  <si>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</si>
  <si>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</si>
  <si>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</si>
  <si>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</si>
  <si>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</si>
  <si>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</si>
  <si>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</si>
  <si>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</si>
  <si>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</si>
  <si>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</si>
  <si>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</si>
  <si>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</si>
  <si>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</si>
  <si>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</si>
  <si>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</si>
  <si>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</si>
  <si>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</si>
  <si>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</si>
  <si>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</si>
  <si>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</si>
  <si>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</si>
  <si>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</si>
  <si>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</si>
  <si>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</si>
  <si>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</si>
  <si>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</si>
  <si>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</si>
  <si>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</si>
  <si>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</si>
  <si>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</si>
  <si>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</si>
  <si>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</si>
  <si>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</si>
  <si>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</si>
  <si>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</si>
  <si>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</si>
  <si>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</si>
  <si>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</si>
  <si>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</si>
  <si>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</si>
  <si>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</si>
  <si>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</si>
  <si>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</si>
  <si>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</si>
  <si>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</si>
  <si>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</si>
  <si>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</si>
  <si>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</si>
  <si>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</si>
  <si>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</si>
  <si>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</si>
  <si>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</si>
  <si>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</si>
  <si>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</si>
  <si>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</si>
  <si>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</si>
  <si>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</si>
  <si>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</si>
  <si>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</si>
  <si>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</si>
  <si>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</si>
  <si>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</si>
  <si>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</si>
  <si>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</si>
  <si>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</si>
  <si>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</si>
  <si>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</si>
  <si>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</si>
  <si>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</si>
  <si>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</si>
  <si>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</si>
  <si>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</si>
  <si>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</si>
  <si>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</si>
  <si>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</si>
  <si>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</si>
  <si>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</si>
  <si>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</si>
  <si>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</si>
  <si>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</si>
  <si>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</si>
  <si>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</si>
  <si>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</si>
  <si>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</si>
  <si>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</si>
  <si>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</si>
  <si>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</si>
  <si>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</si>
  <si>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</si>
  <si>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</si>
  <si>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</si>
  <si>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</si>
  <si>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</si>
  <si>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</si>
  <si>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</si>
  <si>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</si>
  <si>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</si>
  <si>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</si>
  <si>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</si>
  <si>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</si>
  <si>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</si>
  <si>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</si>
  <si>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</si>
  <si>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</si>
  <si>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</si>
  <si>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</si>
  <si>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</si>
  <si>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</si>
  <si>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</si>
  <si>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</si>
  <si>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</si>
  <si>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</si>
  <si>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</si>
  <si>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</si>
  <si>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</si>
  <si>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</si>
  <si>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</si>
  <si>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</si>
  <si>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</si>
  <si>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</si>
  <si>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</si>
  <si>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</si>
  <si>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</si>
  <si>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</si>
  <si>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</si>
  <si>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</si>
  <si>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</si>
  <si>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</si>
  <si>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</si>
  <si>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</si>
  <si>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</si>
  <si>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</si>
  <si>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</si>
  <si>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</si>
  <si>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</si>
  <si>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</si>
  <si>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</si>
  <si>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</si>
  <si>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</si>
  <si>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</si>
  <si>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</si>
  <si>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</si>
  <si>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</si>
  <si>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</si>
  <si>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</si>
  <si>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</si>
  <si>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</si>
  <si>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</si>
  <si>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</si>
  <si>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</si>
  <si>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</si>
  <si>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</si>
  <si>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</si>
  <si>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</si>
  <si>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</si>
  <si>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</si>
  <si>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</si>
  <si>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</si>
  <si>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</si>
  <si>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</si>
  <si>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</si>
  <si>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</si>
  <si>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</si>
  <si>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</si>
  <si>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</si>
  <si>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</si>
  <si>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</si>
  <si>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</si>
  <si>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</si>
  <si>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</si>
  <si>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</si>
  <si>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</si>
  <si>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</si>
  <si>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</si>
  <si>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</si>
  <si>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</si>
  <si>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</si>
  <si>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</si>
  <si>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</si>
  <si>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</si>
  <si>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</si>
  <si>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</si>
  <si>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</si>
  <si>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</si>
  <si>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</si>
  <si>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</si>
  <si>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</si>
  <si>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</si>
  <si>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</si>
  <si>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</si>
  <si>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</si>
  <si>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</si>
  <si>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</si>
  <si>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</si>
  <si>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</si>
  <si>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</si>
  <si>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</si>
  <si>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</si>
  <si>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</si>
  <si>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</si>
  <si>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</si>
  <si>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</si>
  <si>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</si>
  <si>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</si>
  <si>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</si>
  <si>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</si>
  <si>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</si>
  <si>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</si>
  <si>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</si>
  <si>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</si>
  <si>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</si>
  <si>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</si>
  <si>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</si>
  <si>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</si>
  <si>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</si>
  <si>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</si>
  <si>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</si>
  <si>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</si>
  <si>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</si>
  <si>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</si>
  <si>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</si>
  <si>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</si>
  <si>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</si>
  <si>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</si>
  <si>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</si>
  <si>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</si>
  <si>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</si>
  <si>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</si>
  <si>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</si>
  <si>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</si>
  <si>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</si>
  <si>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</si>
  <si>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</si>
  <si>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</si>
  <si>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</si>
  <si>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</si>
  <si>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</si>
  <si>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</si>
  <si>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</si>
  <si>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</si>
  <si>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</si>
  <si>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</si>
  <si>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</si>
  <si>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</si>
  <si>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</si>
  <si>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</si>
  <si>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</si>
  <si>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</si>
  <si>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</si>
  <si>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</si>
  <si>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</si>
  <si>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</si>
  <si>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</si>
  <si>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</si>
  <si>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</si>
  <si>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</si>
  <si>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</si>
  <si>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</si>
  <si>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</si>
  <si>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</si>
  <si>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</si>
  <si>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</si>
  <si>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</si>
  <si>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</si>
  <si>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</si>
  <si>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</si>
  <si>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</si>
  <si>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</si>
  <si>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</si>
  <si>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</si>
  <si>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</si>
  <si>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</si>
  <si>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</si>
  <si>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</si>
  <si>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</si>
  <si>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</si>
  <si>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</si>
  <si>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</si>
  <si>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</si>
  <si>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</si>
  <si>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</si>
  <si>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</si>
  <si>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</si>
  <si>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</si>
  <si>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</si>
  <si>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</si>
  <si>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</si>
  <si>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</si>
  <si>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</si>
  <si>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</si>
  <si>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</si>
  <si>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</si>
  <si>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</si>
  <si>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</si>
  <si>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</si>
  <si>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</si>
  <si>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</si>
  <si>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</si>
  <si>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</si>
  <si>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</si>
  <si>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</si>
  <si>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</si>
  <si>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</si>
  <si>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</si>
  <si>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</si>
  <si>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</si>
  <si>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</si>
  <si>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</si>
  <si>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</si>
  <si>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</si>
  <si>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</si>
  <si>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</si>
  <si>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</si>
  <si>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</si>
  <si>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</si>
  <si>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</si>
  <si>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</si>
  <si>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</si>
  <si>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</si>
  <si>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</si>
  <si>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</si>
  <si>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</si>
  <si>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</si>
  <si>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</si>
  <si>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</si>
  <si>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</si>
  <si>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</si>
  <si>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</si>
  <si>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</si>
  <si>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</si>
  <si>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</si>
  <si>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</si>
  <si>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</si>
  <si>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</si>
  <si>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</si>
  <si>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</si>
  <si>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</si>
  <si>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</si>
  <si>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</si>
  <si>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</si>
  <si>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</si>
  <si>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</si>
  <si>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</si>
  <si>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</si>
  <si>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</si>
  <si>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</si>
  <si>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</si>
  <si>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</si>
  <si>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</si>
  <si>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</si>
  <si>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</si>
  <si>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</si>
  <si>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</si>
  <si>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</si>
  <si>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</si>
  <si>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</si>
  <si>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</si>
  <si>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</si>
  <si>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</si>
  <si>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</si>
  <si>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</si>
  <si>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</si>
  <si>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</si>
  <si>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</si>
  <si>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</si>
  <si>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</si>
  <si>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</si>
  <si>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</si>
  <si>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</si>
  <si>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</si>
  <si>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</si>
  <si>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</si>
  <si>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</si>
  <si>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</si>
  <si>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</si>
  <si>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</si>
  <si>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</si>
  <si>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</si>
  <si>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</si>
  <si>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</si>
  <si>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</si>
  <si>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</si>
  <si>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</si>
  <si>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</si>
  <si>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</si>
  <si>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</si>
  <si>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</si>
  <si>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</si>
  <si>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</si>
  <si>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</si>
  <si>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</si>
  <si>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</si>
  <si>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</si>
  <si>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</si>
  <si>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</si>
  <si>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</si>
  <si>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</si>
  <si>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</si>
  <si>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</si>
  <si>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</si>
  <si>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</si>
  <si>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</si>
  <si>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</si>
  <si>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</si>
  <si>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</si>
  <si>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</si>
  <si>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</si>
  <si>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</si>
  <si>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</si>
  <si>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</si>
  <si>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</si>
  <si>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</si>
  <si>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</si>
  <si>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</si>
  <si>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</si>
  <si>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</si>
  <si>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</si>
  <si>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</si>
  <si>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</si>
  <si>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</si>
  <si>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</si>
  <si>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</si>
  <si>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</si>
  <si>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</si>
  <si>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</si>
  <si>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</si>
  <si>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</si>
  <si>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</si>
  <si>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</si>
  <si>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</si>
  <si>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</si>
  <si>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</si>
  <si>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</si>
  <si>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</si>
  <si>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</si>
  <si>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</si>
  <si>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</si>
  <si>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</si>
  <si>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</si>
  <si>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</si>
  <si>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</si>
  <si>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</si>
  <si>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</si>
  <si>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</si>
  <si>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</si>
  <si>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</si>
  <si>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</si>
  <si>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</si>
  <si>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</si>
  <si>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</si>
  <si>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</si>
  <si>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</si>
  <si>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</si>
  <si>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</si>
  <si>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</si>
  <si>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</si>
  <si>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</si>
  <si>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</si>
  <si>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</si>
  <si>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</si>
  <si>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</si>
  <si>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</si>
  <si>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</si>
  <si>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</si>
  <si>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</si>
  <si>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</si>
  <si>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</si>
  <si>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</si>
  <si>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</si>
  <si>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</si>
  <si>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</si>
  <si>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</si>
  <si>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</si>
  <si>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</si>
  <si>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</si>
  <si>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</si>
  <si>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</si>
  <si>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</si>
  <si>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</si>
  <si>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</si>
  <si>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</si>
  <si>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</si>
  <si>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</si>
  <si>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</si>
  <si>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</si>
  <si>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</si>
  <si>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</si>
  <si>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</si>
  <si>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</si>
  <si>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</si>
  <si>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</si>
  <si>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</si>
  <si>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</si>
  <si>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</si>
  <si>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</si>
  <si>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</si>
  <si>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</si>
  <si>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</si>
  <si>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</si>
  <si>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</si>
  <si>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</si>
  <si>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</si>
  <si>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</si>
  <si>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</si>
  <si>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</si>
  <si>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</si>
  <si>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</si>
  <si>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</si>
  <si>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</si>
  <si>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</si>
  <si>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</si>
  <si>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</si>
  <si>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</si>
  <si>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</si>
  <si>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</si>
  <si>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</si>
  <si>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</si>
  <si>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</si>
  <si>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</si>
  <si>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</si>
  <si>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</si>
  <si>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</si>
  <si>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</si>
  <si>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</si>
  <si>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</si>
  <si>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</si>
  <si>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</si>
  <si>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</si>
  <si>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</si>
  <si>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</si>
  <si>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</si>
  <si>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</si>
  <si>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</si>
  <si>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</si>
  <si>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</si>
  <si>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</si>
  <si>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</si>
  <si>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</si>
  <si>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</si>
  <si>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</si>
  <si>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</si>
  <si>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</si>
  <si>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</si>
  <si>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</si>
  <si>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</si>
  <si>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</si>
  <si>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</si>
  <si>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</si>
  <si>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</si>
  <si>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</si>
  <si>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</si>
  <si>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</si>
  <si>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</si>
  <si>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</si>
  <si>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</si>
  <si>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</si>
  <si>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</si>
  <si>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</si>
  <si>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</si>
  <si>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</si>
  <si>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</si>
  <si>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</si>
  <si>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</si>
  <si>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</si>
  <si>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</si>
  <si>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</si>
  <si>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</si>
  <si>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</si>
  <si>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</si>
  <si>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</si>
  <si>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</si>
  <si>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</si>
  <si>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</si>
  <si>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</si>
  <si>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</si>
  <si>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</si>
  <si>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</si>
  <si>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</si>
  <si>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</si>
  <si>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</si>
  <si>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</si>
  <si>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</si>
  <si>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</si>
  <si>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</si>
  <si>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</si>
  <si>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</si>
  <si>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</si>
  <si>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</si>
  <si>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</si>
  <si>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</si>
  <si>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</si>
  <si>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</si>
  <si>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</si>
  <si>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</si>
  <si>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</si>
  <si>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</si>
  <si>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</si>
  <si>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</si>
  <si>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</si>
  <si>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</si>
  <si>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</si>
  <si>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</si>
  <si>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</si>
  <si>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</si>
  <si>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</si>
  <si>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</si>
  <si>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</si>
  <si>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</si>
  <si>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</si>
  <si>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</si>
  <si>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</si>
  <si>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</si>
  <si>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</si>
  <si>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</si>
  <si>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</si>
  <si>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</si>
  <si>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</si>
  <si>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</si>
  <si>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</si>
  <si>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</si>
  <si>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</si>
  <si>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</si>
  <si>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</si>
  <si>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</si>
  <si>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</si>
  <si>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</si>
  <si>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</si>
  <si>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</si>
  <si>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</si>
  <si>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</si>
  <si>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</si>
  <si>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</si>
  <si>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</si>
  <si>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</si>
  <si>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</si>
  <si>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</si>
  <si>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</si>
  <si>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</si>
  <si>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</si>
  <si>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</si>
  <si>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</si>
  <si>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</si>
  <si>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</si>
  <si>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</si>
  <si>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</si>
  <si>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</si>
  <si>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</si>
  <si>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</si>
  <si>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</si>
  <si>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</si>
  <si>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</si>
  <si>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</si>
  <si>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</si>
  <si>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</si>
  <si>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</si>
  <si>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</si>
  <si>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</si>
  <si>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</si>
  <si>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</si>
  <si>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</si>
  <si>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</si>
  <si>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</si>
  <si>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</si>
  <si>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</si>
  <si>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</si>
  <si>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</si>
  <si>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</si>
  <si>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</si>
  <si>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</si>
  <si>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</si>
  <si>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</si>
  <si>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</si>
  <si>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</si>
  <si>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</si>
  <si>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</si>
  <si>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</si>
  <si>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</si>
  <si>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</si>
  <si>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</si>
  <si>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</si>
  <si>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</si>
  <si>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</si>
  <si>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</si>
  <si>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</si>
  <si>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</si>
  <si>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</si>
  <si>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</si>
  <si>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</si>
  <si>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</si>
  <si>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</si>
  <si>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</si>
  <si>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</si>
  <si>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</si>
  <si>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</si>
  <si>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</si>
  <si>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</si>
  <si>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</si>
  <si>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</si>
  <si>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</si>
  <si>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</si>
  <si>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</si>
  <si>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</si>
  <si>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</si>
  <si>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</si>
  <si>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</si>
  <si>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</si>
  <si>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</si>
  <si>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</si>
  <si>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</si>
  <si>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</si>
  <si>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</si>
  <si>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</si>
  <si>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</si>
  <si>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</si>
  <si>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</si>
  <si>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</si>
  <si>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</si>
  <si>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</si>
  <si>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</si>
  <si>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</si>
  <si>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</si>
  <si>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</si>
  <si>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</si>
  <si>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</si>
  <si>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</si>
  <si>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</si>
  <si>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</si>
  <si>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</si>
  <si>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</si>
  <si>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</si>
  <si>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</si>
  <si>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</si>
  <si>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</si>
  <si>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</si>
  <si>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</si>
  <si>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</si>
  <si>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</si>
  <si>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</si>
  <si>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</si>
  <si>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</si>
  <si>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</si>
  <si>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</si>
  <si>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</si>
  <si>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</si>
  <si>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</si>
  <si>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</si>
  <si>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</si>
  <si>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</si>
  <si>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</si>
  <si>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</si>
  <si>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</si>
  <si>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</si>
  <si>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</si>
  <si>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</si>
  <si>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</si>
  <si>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</si>
  <si>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</si>
  <si>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</si>
  <si>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</si>
  <si>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</si>
  <si>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</si>
  <si>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</si>
  <si>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</si>
  <si>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</si>
  <si>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</si>
  <si>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</si>
  <si>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</si>
  <si>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</si>
  <si>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</si>
  <si>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</si>
  <si>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</si>
  <si>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</si>
  <si>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</si>
  <si>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</si>
  <si>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</si>
  <si>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</si>
  <si>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</si>
  <si>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</si>
  <si>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</si>
  <si>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</si>
  <si>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</si>
  <si>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</si>
  <si>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</si>
  <si>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</si>
  <si>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</si>
  <si>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</si>
  <si>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</si>
  <si>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</si>
  <si>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</si>
  <si>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</si>
  <si>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</si>
  <si>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</si>
  <si>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</si>
  <si>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</si>
  <si>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</si>
  <si>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</si>
  <si>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</si>
  <si>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</si>
  <si>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</si>
  <si>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</si>
  <si>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</si>
  <si>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</si>
  <si>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</si>
  <si>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</si>
  <si>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</si>
  <si>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</si>
  <si>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</si>
  <si>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</si>
  <si>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</si>
  <si>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</si>
  <si>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</si>
  <si>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</si>
  <si>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</si>
  <si>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</si>
  <si>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</si>
  <si>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</si>
  <si>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</si>
  <si>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</si>
  <si>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</si>
  <si>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</si>
  <si>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</si>
  <si>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</si>
  <si>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</si>
  <si>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</si>
  <si>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</si>
  <si>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</si>
  <si>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</si>
  <si>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</si>
  <si>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</si>
  <si>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</si>
  <si>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</si>
  <si>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</si>
  <si>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</si>
  <si>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</si>
  <si>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</si>
  <si>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</si>
  <si>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</si>
  <si>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</si>
  <si>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</si>
  <si>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</si>
  <si>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</si>
  <si>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</si>
  <si>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</si>
  <si>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</si>
  <si>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</si>
  <si>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</si>
  <si>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</si>
  <si>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</si>
  <si>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</si>
  <si>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</si>
  <si>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</si>
  <si>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</si>
  <si>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</si>
  <si>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</si>
  <si>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</si>
  <si>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</si>
  <si>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</si>
  <si>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</si>
  <si>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</si>
  <si>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</si>
  <si>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</si>
  <si>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</si>
  <si>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</si>
  <si>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</si>
  <si>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</si>
  <si>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</si>
  <si>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</si>
  <si>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</si>
  <si>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</si>
  <si>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</si>
  <si>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</si>
  <si>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</si>
  <si>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</si>
  <si>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</si>
  <si>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</si>
  <si>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</si>
  <si>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</si>
  <si>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</si>
  <si>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</si>
  <si>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</si>
  <si>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</si>
  <si>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</si>
  <si>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</si>
  <si>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</si>
  <si>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</si>
  <si>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</si>
  <si>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</si>
  <si>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</si>
  <si>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</si>
  <si>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</si>
  <si>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</si>
  <si>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</si>
  <si>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</si>
  <si>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</si>
  <si>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</si>
  <si>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</si>
  <si>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</si>
  <si>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</si>
  <si>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</si>
  <si>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</si>
  <si>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</si>
  <si>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</si>
  <si>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</si>
  <si>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</si>
  <si>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</si>
  <si>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</si>
  <si>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</si>
  <si>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</si>
  <si>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</si>
  <si>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</si>
  <si>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</si>
  <si>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</si>
  <si>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</si>
  <si>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</si>
  <si>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</si>
  <si>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</si>
  <si>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</si>
  <si>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</si>
  <si>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</si>
  <si>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</si>
  <si>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</si>
  <si>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</si>
  <si>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</si>
  <si>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</si>
  <si>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</si>
  <si>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</si>
  <si>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</si>
  <si>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</si>
  <si>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</si>
  <si>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</si>
  <si>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</si>
  <si>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</si>
  <si>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</si>
  <si>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</si>
  <si>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</si>
  <si>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</si>
  <si>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</si>
  <si>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</si>
  <si>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</si>
  <si>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</si>
  <si>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</si>
  <si>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</si>
  <si>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</si>
  <si>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</si>
  <si>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</si>
  <si>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</si>
  <si>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</si>
  <si>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</si>
  <si>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</si>
  <si>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</si>
  <si>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</si>
  <si>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</si>
  <si>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</si>
  <si>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</si>
  <si>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</si>
  <si>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</si>
  <si>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</si>
  <si>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</si>
  <si>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</si>
  <si>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</si>
  <si>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</si>
  <si>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</si>
  <si>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</si>
  <si>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</si>
  <si>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</si>
  <si>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</si>
  <si>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</si>
  <si>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</si>
  <si>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</si>
  <si>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</si>
  <si>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</si>
  <si>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</si>
  <si>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</si>
  <si>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</si>
  <si>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</si>
  <si>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</si>
  <si>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</si>
  <si>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</si>
  <si>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</si>
  <si>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</si>
  <si>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</si>
  <si>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</si>
  <si>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</si>
  <si>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</si>
  <si>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</si>
  <si>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</si>
  <si>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</si>
  <si>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</si>
  <si>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</si>
  <si>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</si>
  <si>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</si>
  <si>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</si>
  <si>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</si>
  <si>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</si>
  <si>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</si>
  <si>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</si>
  <si>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</si>
  <si>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</si>
  <si>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</si>
  <si>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</si>
  <si>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</si>
  <si>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</si>
  <si>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</si>
  <si>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</si>
  <si>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</si>
  <si>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</si>
  <si>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</si>
  <si>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</si>
  <si>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</si>
  <si>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</si>
  <si>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</si>
  <si>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</si>
  <si>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</si>
  <si>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</si>
  <si>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</si>
  <si>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</si>
  <si>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</si>
  <si>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</si>
  <si>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</si>
  <si>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</si>
  <si>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</si>
  <si>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</si>
  <si>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</si>
  <si>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</si>
  <si>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</si>
  <si>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</si>
  <si>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</si>
  <si>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</si>
  <si>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</si>
  <si>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</si>
  <si>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</si>
  <si>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</si>
  <si>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</si>
  <si>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</si>
  <si>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</si>
  <si>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</si>
  <si>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</si>
  <si>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</si>
  <si>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</si>
  <si>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</si>
  <si>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</si>
  <si>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</si>
  <si>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</si>
  <si>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</si>
  <si>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</si>
  <si>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</si>
  <si>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</si>
  <si>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</si>
  <si>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</si>
  <si>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</si>
  <si>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</si>
  <si>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</si>
  <si>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</si>
  <si>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</si>
  <si>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</si>
  <si>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</si>
  <si>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</si>
  <si>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</si>
  <si>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</si>
  <si>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</si>
  <si>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</si>
  <si>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</si>
  <si>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</si>
  <si>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</si>
  <si>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</si>
  <si>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</si>
  <si>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</si>
  <si>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</si>
  <si>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</si>
  <si>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</si>
  <si>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</si>
  <si>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</si>
  <si>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</si>
  <si>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</si>
  <si>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</si>
  <si>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</si>
  <si>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</si>
  <si>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</si>
  <si>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</si>
  <si>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</si>
  <si>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</si>
  <si>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</si>
  <si>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</si>
  <si>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</si>
  <si>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</si>
  <si>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</si>
  <si>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</si>
  <si>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</si>
  <si>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</si>
  <si>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</si>
  <si>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</si>
  <si>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</si>
  <si>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</si>
  <si>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</si>
  <si>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</si>
  <si>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</si>
  <si>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</si>
  <si>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</si>
  <si>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</si>
  <si>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</si>
  <si>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</si>
  <si>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</si>
  <si>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</si>
  <si>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</si>
  <si>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</si>
  <si>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</si>
  <si>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</si>
  <si>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</si>
  <si>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</si>
  <si>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</si>
  <si>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</si>
  <si>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</si>
  <si>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</si>
  <si>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</si>
  <si>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</si>
  <si>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</si>
  <si>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</si>
  <si>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</si>
  <si>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</si>
  <si>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</si>
  <si>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</si>
  <si>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</si>
  <si>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</si>
  <si>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</si>
  <si>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</si>
  <si>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</si>
  <si>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</si>
  <si>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</si>
  <si>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</si>
  <si>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</si>
  <si>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</si>
  <si>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</si>
  <si>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</si>
  <si>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</si>
  <si>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</si>
  <si>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</si>
  <si>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</si>
  <si>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</si>
  <si>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</si>
  <si>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</si>
  <si>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</si>
  <si>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</si>
  <si>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</si>
  <si>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</si>
  <si>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</si>
  <si>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</si>
  <si>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</si>
  <si>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</si>
  <si>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</si>
  <si>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</si>
  <si>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</si>
  <si>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</si>
  <si>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</si>
  <si>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</si>
  <si>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</si>
  <si>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</si>
  <si>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</si>
  <si>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</si>
  <si>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</si>
  <si>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</si>
  <si>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</si>
  <si>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</si>
  <si>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</si>
  <si>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</si>
  <si>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</si>
  <si>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</si>
  <si>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</si>
  <si>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</si>
  <si>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</si>
  <si>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</si>
  <si>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</si>
  <si>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</si>
  <si>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</si>
  <si>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</si>
  <si>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</si>
  <si>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</si>
  <si>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</si>
  <si>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</si>
  <si>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</si>
  <si>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</si>
  <si>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</si>
  <si>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</si>
  <si>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</si>
  <si>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</si>
  <si>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</si>
  <si>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</si>
  <si>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</si>
  <si>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</si>
  <si>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</si>
  <si>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</si>
  <si>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</si>
  <si>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</si>
  <si>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</si>
  <si>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</si>
  <si>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</si>
  <si>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</si>
  <si>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</si>
  <si>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</si>
  <si>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</si>
  <si>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</si>
  <si>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</si>
  <si>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</si>
  <si>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</si>
  <si>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</si>
  <si>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</si>
  <si>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</si>
  <si>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</si>
  <si>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</si>
  <si>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</si>
  <si>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</si>
  <si>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</si>
  <si>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</si>
  <si>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</si>
  <si>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</si>
  <si>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</si>
  <si>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</si>
  <si>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</si>
  <si>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</si>
  <si>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</si>
  <si>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</si>
  <si>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</si>
  <si>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</si>
  <si>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</si>
  <si>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</si>
  <si>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</si>
  <si>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</si>
  <si>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</si>
  <si>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</si>
  <si>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</si>
  <si>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</si>
  <si>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</si>
  <si>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</si>
  <si>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</si>
  <si>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</si>
  <si>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</si>
  <si>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</si>
  <si>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</si>
  <si>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</si>
  <si>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</si>
  <si>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</si>
  <si>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</si>
  <si>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</si>
  <si>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</si>
  <si>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</si>
  <si>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</si>
  <si>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</si>
  <si>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</si>
  <si>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</si>
  <si>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</si>
  <si>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</si>
  <si>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</si>
  <si>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</si>
  <si>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</si>
  <si>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</si>
  <si>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</si>
  <si>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</si>
  <si>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</si>
  <si>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</si>
  <si>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</si>
  <si>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</si>
  <si>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</si>
  <si>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</si>
  <si>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</si>
  <si>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</si>
  <si>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</si>
  <si>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</si>
  <si>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</si>
  <si>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</si>
  <si>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</si>
  <si>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</si>
  <si>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</si>
  <si>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</si>
  <si>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</si>
  <si>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</si>
  <si>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</si>
  <si>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</si>
  <si>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</si>
  <si>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</si>
  <si>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</si>
  <si>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</si>
  <si>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</si>
  <si>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</si>
  <si>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</si>
  <si>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</si>
  <si>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</si>
  <si>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</si>
  <si>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</si>
  <si>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</si>
  <si>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</si>
  <si>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</si>
  <si>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</si>
  <si>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</si>
  <si>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</si>
  <si>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</si>
  <si>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</si>
  <si>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</si>
  <si>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</si>
  <si>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</si>
  <si>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</si>
  <si>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</si>
  <si>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</si>
  <si>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</si>
  <si>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</si>
  <si>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</si>
  <si>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</si>
  <si>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</si>
  <si>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</si>
  <si>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</si>
  <si>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</si>
  <si>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</si>
  <si>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</si>
  <si>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</si>
  <si>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</si>
  <si>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</si>
  <si>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</si>
  <si>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</si>
  <si>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</si>
  <si>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</si>
  <si>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</si>
  <si>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</si>
  <si>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</si>
  <si>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</si>
  <si>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</si>
  <si>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</si>
  <si>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</si>
  <si>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</si>
  <si>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</si>
  <si>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</si>
  <si>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</si>
  <si>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</si>
  <si>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</si>
  <si>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</si>
  <si>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</si>
  <si>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</si>
  <si>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</si>
  <si>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</si>
  <si>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</si>
  <si>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</si>
  <si>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</si>
  <si>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</si>
  <si>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</si>
  <si>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</si>
  <si>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</si>
  <si>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</si>
  <si>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</si>
  <si>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</si>
  <si>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</si>
  <si>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</si>
  <si>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</si>
  <si>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</si>
  <si>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</si>
  <si>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</si>
  <si>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</si>
  <si>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</si>
  <si>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</si>
  <si>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</si>
  <si>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</si>
  <si>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</si>
  <si>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</si>
  <si>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</si>
  <si>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</si>
  <si>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</si>
  <si>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</si>
  <si>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</si>
  <si>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</si>
  <si>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</si>
  <si>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</si>
  <si>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</si>
  <si>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</si>
  <si>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</si>
  <si>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</si>
  <si>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</si>
  <si>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</si>
  <si>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</si>
  <si>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</si>
  <si>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</si>
  <si>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</si>
  <si>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</si>
  <si>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</si>
  <si>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</si>
  <si>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</si>
  <si>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</si>
  <si>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</si>
  <si>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</si>
  <si>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</si>
  <si>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</si>
  <si>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</si>
  <si>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</si>
  <si>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</si>
  <si>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</si>
  <si>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</si>
  <si>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</si>
  <si>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</si>
  <si>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</si>
  <si>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</si>
  <si>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</si>
  <si>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</si>
  <si>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</si>
  <si>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</si>
  <si>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</si>
  <si>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</si>
  <si>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</si>
  <si>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</si>
  <si>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</si>
  <si>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</si>
  <si>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</si>
  <si>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</si>
  <si>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</si>
  <si>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</si>
  <si>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</si>
  <si>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</si>
  <si>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</si>
  <si>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</si>
  <si>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</si>
  <si>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</si>
  <si>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</si>
  <si>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</si>
  <si>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</si>
  <si>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</si>
  <si>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</si>
  <si>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</si>
  <si>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</si>
  <si>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</si>
  <si>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</si>
  <si>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</si>
  <si>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</si>
  <si>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</si>
  <si>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</si>
  <si>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</si>
  <si>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</si>
  <si>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</si>
  <si>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</si>
  <si>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</si>
  <si>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</si>
  <si>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</si>
  <si>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</si>
  <si>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</si>
  <si>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</si>
  <si>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</si>
  <si>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</si>
  <si>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</si>
  <si>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</si>
  <si>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</si>
  <si>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</si>
  <si>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</si>
  <si>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</si>
  <si>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</si>
  <si>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</si>
  <si>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</si>
  <si>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</si>
  <si>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</si>
  <si>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</si>
  <si>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</si>
  <si>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</si>
  <si>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</si>
  <si>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</si>
  <si>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</si>
  <si>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</si>
  <si>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</si>
  <si>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</si>
  <si>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</si>
  <si>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</si>
  <si>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</si>
  <si>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</si>
  <si>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</si>
  <si>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</si>
  <si>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</si>
  <si>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</si>
  <si>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</si>
  <si>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</si>
  <si>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</si>
  <si>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</si>
  <si>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</si>
  <si>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</si>
  <si>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</si>
  <si>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</si>
  <si>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</si>
  <si>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</si>
  <si>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</si>
  <si>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</si>
  <si>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</si>
  <si>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</si>
  <si>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</si>
  <si>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</si>
  <si>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</si>
  <si>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</si>
  <si>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</si>
  <si>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</si>
  <si>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</si>
  <si>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</si>
  <si>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</si>
  <si>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</si>
  <si>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</si>
  <si>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</si>
  <si>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</si>
  <si>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</si>
  <si>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</si>
  <si>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</si>
  <si>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</si>
  <si>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</si>
  <si>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</si>
  <si>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</si>
  <si>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</si>
  <si>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</si>
  <si>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</si>
  <si>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</si>
  <si>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</si>
  <si>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</si>
  <si>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</si>
  <si>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</si>
  <si>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</si>
  <si>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</si>
  <si>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</si>
  <si>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</si>
  <si>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</si>
  <si>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</si>
  <si>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</si>
  <si>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</si>
  <si>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</si>
  <si>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</si>
  <si>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</si>
  <si>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</si>
  <si>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</si>
  <si>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</si>
  <si>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</si>
  <si>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</si>
  <si>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</si>
  <si>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</si>
  <si>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</si>
  <si>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</si>
  <si>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</si>
  <si>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</si>
  <si>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</si>
  <si>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</si>
  <si>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</si>
  <si>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</si>
  <si>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</si>
  <si>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</si>
  <si>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</si>
  <si>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</si>
  <si>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</si>
  <si>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</si>
  <si>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</si>
  <si>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</si>
  <si>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</si>
  <si>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</si>
  <si>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</si>
  <si>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</si>
  <si>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</si>
  <si>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</si>
  <si>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</si>
  <si>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</si>
  <si>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</si>
  <si>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</si>
  <si>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</si>
  <si>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</si>
  <si>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</si>
  <si>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</si>
  <si>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</si>
  <si>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</si>
  <si>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</si>
  <si>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</si>
  <si>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</si>
  <si>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</si>
  <si>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</si>
  <si>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</si>
  <si>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</si>
  <si>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</si>
  <si>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</si>
  <si>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</si>
  <si>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</si>
  <si>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</si>
  <si>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</si>
  <si>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</si>
  <si>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</si>
  <si>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</si>
  <si>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</si>
  <si>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</si>
  <si>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</si>
  <si>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</si>
  <si>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</si>
  <si>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</si>
  <si>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</si>
  <si>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</si>
  <si>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</si>
  <si>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</si>
  <si>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</si>
  <si>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</si>
  <si>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</si>
  <si>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</si>
  <si>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</si>
  <si>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</si>
  <si>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</si>
  <si>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</si>
  <si>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</si>
  <si>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</si>
  <si>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</si>
  <si>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</si>
  <si>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</si>
  <si>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</si>
  <si>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</si>
  <si>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</si>
  <si>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</si>
  <si>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</si>
  <si>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</si>
  <si>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</si>
  <si>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</si>
  <si>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</si>
  <si>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</si>
  <si>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</si>
  <si>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</si>
  <si>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</si>
  <si>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</si>
  <si>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</si>
  <si>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</si>
  <si>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</si>
  <si>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</si>
  <si>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</si>
  <si>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</si>
  <si>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</si>
  <si>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</si>
  <si>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</si>
  <si>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</si>
  <si>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</si>
  <si>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</si>
  <si>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</si>
  <si>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</si>
  <si>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</si>
  <si>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</si>
  <si>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</si>
  <si>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</si>
  <si>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</si>
  <si>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</si>
  <si>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</si>
  <si>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</si>
  <si>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</si>
  <si>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</si>
  <si>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</si>
  <si>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</si>
  <si>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</si>
  <si>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</si>
  <si>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</si>
  <si>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</si>
  <si>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</si>
  <si>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</si>
  <si>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</si>
  <si>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</si>
  <si>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</si>
  <si>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</si>
  <si>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</si>
  <si>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</si>
  <si>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</si>
  <si>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</si>
  <si>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</si>
  <si>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</si>
  <si>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</si>
  <si>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</si>
  <si>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</si>
  <si>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</si>
  <si>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</si>
  <si>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</si>
  <si>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</si>
  <si>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</si>
  <si>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</si>
  <si>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</si>
  <si>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</si>
  <si>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</si>
  <si>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</si>
  <si>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</si>
  <si>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</si>
  <si>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</si>
  <si>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</si>
  <si>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</si>
  <si>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</si>
  <si>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</si>
  <si>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</si>
  <si>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</si>
  <si>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</si>
  <si>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</si>
  <si>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</si>
  <si>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</si>
  <si>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</si>
  <si>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</si>
  <si>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</si>
  <si>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</si>
  <si>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</si>
  <si>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</si>
  <si>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</si>
  <si>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</si>
  <si>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</si>
  <si>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</si>
  <si>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</si>
  <si>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</si>
  <si>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</si>
  <si>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</si>
  <si>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</si>
  <si>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</si>
  <si>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</si>
  <si>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</si>
  <si>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</si>
  <si>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</si>
  <si>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</si>
  <si>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</si>
  <si>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</si>
  <si>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</si>
  <si>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</si>
  <si>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</si>
  <si>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</si>
  <si>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</si>
  <si>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</si>
  <si>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</si>
  <si>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</si>
  <si>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</si>
  <si>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</si>
  <si>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</si>
  <si>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</si>
  <si>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</si>
  <si>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</si>
  <si>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</si>
  <si>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</si>
  <si>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</si>
  <si>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</si>
  <si>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</si>
  <si>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</si>
  <si>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</si>
  <si>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</si>
  <si>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</si>
  <si>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</si>
  <si>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</si>
  <si>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</si>
  <si>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</si>
  <si>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</si>
  <si>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</si>
  <si>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</si>
  <si>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</si>
  <si>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</si>
  <si>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</si>
  <si>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</si>
  <si>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</si>
  <si>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</si>
  <si>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</si>
  <si>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</si>
  <si>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</si>
  <si>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</si>
  <si>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</si>
  <si>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</si>
  <si>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</si>
  <si>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</si>
  <si>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</si>
  <si>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</si>
  <si>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</si>
  <si>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</si>
  <si>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</si>
  <si>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</si>
  <si>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</si>
  <si>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</si>
  <si>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</si>
  <si>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</si>
  <si>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</si>
  <si>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</si>
  <si>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</si>
  <si>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</si>
  <si>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</si>
  <si>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</si>
  <si>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</si>
  <si>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</si>
  <si>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</si>
  <si>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</si>
  <si>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</si>
  <si>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</si>
  <si>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</si>
  <si>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</si>
  <si>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</si>
  <si>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</si>
  <si>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</si>
  <si>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</si>
  <si>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</si>
  <si>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</si>
  <si>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</si>
  <si>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</si>
  <si>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</si>
  <si>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</si>
  <si>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</si>
  <si>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</si>
  <si>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</si>
  <si>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</si>
  <si>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</si>
  <si>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</si>
  <si>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</si>
  <si>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</si>
  <si>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</si>
  <si>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</si>
  <si>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</si>
  <si>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</si>
  <si>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</si>
  <si>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</si>
  <si>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</si>
  <si>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</si>
  <si>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</si>
  <si>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</si>
  <si>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</si>
  <si>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</si>
  <si>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</si>
  <si>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</si>
  <si>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</si>
  <si>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</si>
  <si>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</si>
  <si>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</si>
  <si>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</si>
  <si>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</si>
  <si>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</si>
  <si>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</si>
  <si>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</si>
  <si>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</si>
  <si>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</si>
  <si>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</si>
  <si>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</si>
  <si>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</si>
  <si>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</si>
  <si>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</si>
  <si>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</si>
  <si>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</si>
  <si>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</si>
  <si>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</si>
  <si>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</si>
  <si>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</si>
  <si>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</si>
  <si>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</si>
  <si>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</si>
  <si>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</si>
  <si>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</si>
  <si>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</si>
  <si>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</si>
  <si>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</si>
  <si>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</si>
  <si>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</si>
  <si>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</si>
  <si>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</si>
  <si>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</si>
  <si>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</si>
  <si>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</si>
  <si>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</si>
  <si>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</si>
  <si>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</si>
  <si>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</si>
  <si>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</si>
  <si>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</si>
  <si>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</si>
  <si>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</si>
  <si>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</si>
  <si>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</si>
  <si>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</si>
  <si>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</si>
  <si>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</si>
  <si>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</si>
  <si>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</si>
  <si>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</si>
  <si>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</si>
  <si>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</si>
  <si>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</si>
  <si>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</si>
  <si>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</si>
  <si>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</si>
  <si>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</si>
  <si>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</si>
  <si>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</si>
  <si>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</si>
  <si>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</si>
  <si>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</si>
  <si>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</si>
  <si>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</si>
  <si>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</si>
  <si>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</si>
  <si>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</si>
  <si>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</si>
  <si>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</si>
  <si>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</si>
  <si>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</si>
  <si>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</si>
  <si>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</si>
  <si>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</si>
  <si>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</si>
  <si>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</si>
  <si>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</si>
  <si>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</si>
  <si>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</si>
  <si>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</si>
  <si>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</si>
  <si>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</si>
  <si>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</si>
  <si>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</si>
  <si>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</si>
  <si>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</si>
  <si>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</si>
  <si>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</si>
  <si>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</si>
  <si>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</si>
  <si>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</si>
  <si>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</si>
  <si>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</si>
  <si>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</si>
  <si>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</si>
  <si>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</si>
  <si>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</si>
  <si>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</si>
  <si>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</si>
  <si>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</si>
  <si>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</si>
  <si>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</si>
  <si>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</si>
  <si>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</si>
  <si>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</si>
  <si>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</si>
  <si>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</si>
  <si>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</si>
  <si>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</si>
  <si>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</si>
  <si>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</si>
  <si>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</si>
  <si>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</si>
  <si>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</si>
  <si>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</si>
  <si>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</si>
  <si>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</si>
  <si>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</si>
  <si>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</si>
  <si>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</si>
  <si>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</si>
  <si>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</si>
  <si>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</si>
  <si>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</si>
  <si>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</si>
  <si>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</si>
  <si>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</si>
  <si>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</si>
  <si>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</si>
  <si>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</si>
  <si>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</si>
  <si>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</si>
  <si>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</si>
  <si>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</si>
  <si>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</si>
  <si>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</si>
  <si>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</si>
  <si>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</si>
  <si>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</si>
  <si>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</si>
  <si>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</si>
  <si>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</si>
  <si>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</si>
  <si>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</si>
  <si>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</si>
  <si>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</si>
  <si>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</si>
  <si>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</si>
  <si>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</si>
  <si>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</si>
  <si>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</si>
  <si>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</si>
  <si>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</si>
  <si>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</si>
  <si>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</si>
  <si>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</si>
  <si>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</si>
  <si>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</si>
  <si>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</si>
  <si>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</si>
  <si>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</si>
  <si>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</si>
  <si>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</si>
  <si>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</si>
  <si>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</si>
  <si>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</si>
  <si>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</si>
  <si>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</si>
  <si>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</si>
  <si>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</si>
  <si>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</si>
  <si>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</si>
  <si>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</si>
  <si>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</si>
  <si>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</si>
  <si>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</si>
  <si>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</si>
  <si>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</si>
  <si>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</si>
  <si>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</si>
  <si>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</si>
  <si>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</si>
  <si>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</si>
  <si>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</si>
  <si>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</si>
  <si>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</si>
  <si>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</si>
  <si>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</si>
  <si>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</si>
  <si>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</si>
  <si>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</si>
  <si>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</si>
  <si>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</si>
  <si>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</si>
  <si>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</si>
  <si>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</si>
  <si>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</si>
  <si>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</si>
  <si>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</si>
  <si>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</si>
  <si>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</si>
  <si>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</si>
  <si>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</si>
  <si>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</si>
  <si>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</si>
  <si>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</si>
  <si>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</si>
  <si>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</si>
  <si>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</si>
  <si>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</si>
  <si>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</si>
  <si>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</si>
  <si>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</si>
  <si>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</si>
  <si>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</si>
  <si>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</si>
  <si>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</si>
  <si>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</si>
  <si>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</si>
  <si>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</si>
  <si>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</si>
  <si>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</si>
  <si>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</si>
  <si>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</si>
  <si>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</si>
  <si>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</si>
  <si>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</si>
  <si>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</si>
  <si>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</si>
  <si>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</si>
  <si>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</si>
  <si>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</si>
  <si>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</si>
  <si>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</si>
  <si>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</si>
  <si>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</si>
  <si>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</si>
  <si>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</si>
  <si>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</si>
  <si>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</si>
  <si>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</si>
  <si>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</si>
  <si>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</si>
  <si>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</si>
  <si>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</si>
  <si>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</si>
  <si>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</si>
  <si>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</si>
  <si>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</si>
  <si>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</si>
  <si>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</si>
  <si>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</si>
  <si>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</si>
  <si>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</si>
  <si>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</si>
  <si>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</si>
  <si>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</si>
  <si>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</si>
  <si>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</si>
  <si>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</si>
  <si>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</si>
  <si>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</si>
  <si>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</si>
  <si>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</si>
  <si>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</si>
  <si>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</si>
  <si>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</si>
  <si>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</si>
  <si>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</si>
  <si>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</si>
  <si>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</si>
  <si>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</si>
  <si>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</si>
  <si>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</si>
  <si>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</si>
  <si>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</si>
  <si>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</si>
  <si>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</si>
  <si>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</si>
  <si>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</si>
  <si>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</si>
  <si>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</si>
  <si>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</si>
  <si>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</si>
  <si>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</si>
  <si>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</si>
  <si>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</si>
  <si>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</si>
  <si>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</si>
  <si>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</si>
  <si>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</si>
  <si>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</si>
  <si>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</si>
  <si>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</si>
  <si>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</si>
  <si>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</si>
  <si>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</si>
  <si>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</si>
  <si>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</si>
  <si>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</si>
  <si>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</si>
  <si>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</si>
  <si>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</si>
  <si>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</si>
  <si>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</si>
  <si>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</si>
  <si>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</si>
  <si>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</si>
  <si>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</si>
  <si>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</si>
  <si>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</si>
  <si>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</si>
  <si>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</si>
  <si>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</si>
  <si>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</si>
  <si>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</si>
  <si>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</si>
  <si>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</si>
  <si>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</si>
  <si>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</si>
  <si>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</si>
  <si>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</si>
  <si>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</si>
  <si>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</si>
  <si>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</si>
  <si>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</si>
  <si>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</si>
  <si>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</si>
  <si>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</si>
  <si>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</si>
  <si>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</si>
  <si>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</si>
  <si>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</si>
  <si>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</si>
  <si>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</si>
  <si>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</si>
  <si>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</si>
  <si>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</si>
  <si>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</si>
  <si>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</si>
  <si>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</si>
  <si>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</si>
  <si>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</si>
  <si>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</si>
  <si>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</si>
  <si>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</si>
  <si>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</si>
  <si>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</si>
  <si>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</si>
  <si>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</si>
  <si>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</si>
  <si>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</si>
  <si>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</si>
  <si>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</si>
  <si>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</si>
  <si>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</si>
  <si>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</si>
  <si>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</si>
  <si>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</si>
  <si>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</si>
  <si>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</si>
  <si>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</si>
  <si>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</si>
  <si>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</si>
  <si>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</si>
  <si>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</si>
  <si>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</si>
  <si>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</si>
  <si>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</si>
  <si>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</si>
  <si>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</si>
  <si>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</si>
  <si>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</si>
  <si>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</si>
  <si>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</si>
  <si>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</si>
  <si>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</si>
  <si>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</si>
  <si>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</si>
  <si>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</si>
  <si>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</si>
  <si>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</si>
  <si>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</si>
  <si>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</si>
  <si>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</si>
  <si>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</si>
  <si>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</si>
  <si>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</si>
  <si>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</si>
  <si>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</si>
  <si>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</si>
  <si>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</si>
  <si>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</si>
  <si>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</si>
  <si>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</si>
  <si>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</si>
  <si>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</si>
  <si>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</si>
  <si>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</si>
  <si>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</si>
  <si>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</si>
  <si>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</si>
  <si>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</si>
  <si>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</si>
  <si>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</si>
  <si>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</si>
  <si>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</si>
  <si>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</si>
  <si>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</si>
  <si>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</si>
  <si>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</si>
  <si>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</si>
  <si>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</si>
  <si>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</si>
  <si>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</si>
  <si>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</si>
  <si>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</si>
  <si>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</si>
  <si>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</si>
  <si>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</si>
  <si>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</si>
  <si>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</si>
  <si>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</si>
  <si>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</si>
  <si>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</si>
  <si>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</si>
  <si>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</si>
  <si>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</si>
  <si>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</si>
  <si>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</si>
  <si>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</si>
  <si>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</si>
  <si>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</si>
  <si>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</si>
  <si>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</si>
  <si>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</si>
  <si>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</si>
  <si>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</si>
  <si>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</si>
  <si>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</si>
  <si>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</si>
  <si>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</si>
  <si>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</si>
  <si>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</si>
  <si>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</si>
  <si>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</si>
  <si>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</si>
  <si>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</si>
  <si>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</si>
  <si>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</si>
  <si>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</si>
  <si>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</si>
  <si>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</si>
  <si>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</si>
  <si>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</si>
  <si>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</si>
  <si>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</si>
  <si>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</si>
  <si>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</si>
  <si>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</si>
  <si>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</si>
  <si>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</si>
  <si>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</si>
  <si>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</si>
  <si>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</si>
  <si>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</si>
  <si>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</si>
  <si>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</si>
  <si>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</si>
  <si>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</si>
  <si>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</si>
  <si>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</si>
  <si>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</si>
  <si>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</si>
  <si>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</si>
  <si>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</si>
  <si>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</si>
  <si>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</si>
  <si>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</si>
  <si>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</si>
  <si>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</si>
  <si>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</si>
  <si>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</si>
  <si>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</si>
  <si>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</si>
  <si>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</si>
  <si>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</si>
  <si>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</si>
  <si>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</si>
  <si>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</si>
  <si>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</si>
  <si>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</si>
  <si>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</si>
  <si>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</si>
  <si>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</si>
  <si>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</si>
  <si>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</si>
  <si>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</si>
  <si>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</si>
  <si>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</si>
  <si>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</si>
  <si>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</si>
  <si>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</si>
  <si>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</si>
  <si>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</si>
  <si>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</si>
  <si>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</si>
  <si>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</si>
  <si>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</si>
  <si>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</si>
  <si>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</si>
  <si>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</si>
  <si>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</si>
  <si>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</si>
  <si>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</si>
  <si>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</si>
  <si>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</si>
  <si>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</si>
  <si>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</si>
  <si>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</si>
  <si>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</si>
  <si>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</si>
  <si>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</si>
  <si>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</si>
  <si>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</si>
  <si>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</si>
  <si>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</si>
  <si>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</si>
  <si>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</si>
  <si>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</si>
  <si>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</si>
  <si>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</si>
  <si>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</si>
  <si>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</si>
  <si>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</si>
  <si>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</si>
  <si>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</si>
  <si>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</si>
  <si>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</si>
  <si>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</si>
  <si>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</si>
  <si>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</si>
  <si>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</si>
  <si>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</si>
  <si>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</si>
  <si>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</si>
  <si>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</si>
  <si>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</si>
  <si>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</si>
  <si>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</si>
  <si>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</si>
  <si>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</si>
  <si>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</si>
  <si>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</si>
  <si>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</si>
  <si>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</si>
  <si>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</si>
  <si>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</si>
  <si>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</si>
  <si>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</si>
  <si>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</si>
  <si>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</si>
  <si>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</si>
  <si>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</si>
  <si>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</si>
  <si>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</si>
  <si>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</si>
  <si>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</si>
  <si>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</si>
  <si>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</si>
  <si>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</si>
  <si>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</si>
  <si>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</si>
  <si>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</si>
  <si>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</si>
  <si>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</si>
  <si>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</si>
  <si>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</si>
  <si>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</si>
  <si>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</si>
  <si>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</si>
  <si>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</si>
  <si>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</si>
  <si>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</si>
  <si>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</si>
  <si>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</si>
  <si>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</si>
  <si>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</si>
  <si>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</si>
  <si>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</si>
  <si>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</si>
  <si>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</si>
  <si>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</si>
  <si>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</si>
  <si>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</si>
  <si>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</si>
  <si>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</si>
  <si>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</si>
  <si>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</si>
  <si>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</si>
  <si>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</si>
  <si>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</si>
  <si>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</si>
  <si>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</si>
  <si>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</si>
  <si>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</si>
  <si>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</si>
  <si>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</si>
  <si>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</si>
  <si>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</si>
  <si>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</si>
  <si>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</si>
  <si>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</si>
  <si>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</si>
  <si>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</si>
  <si>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</si>
  <si>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</si>
  <si>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</si>
  <si>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</si>
  <si>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</si>
  <si>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</si>
  <si>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</si>
  <si>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</si>
  <si>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</si>
  <si>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</si>
  <si>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</si>
  <si>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</si>
  <si>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</si>
  <si>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</si>
  <si>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</si>
  <si>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</si>
  <si>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</si>
  <si>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</si>
  <si>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</si>
  <si>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</si>
  <si>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</si>
  <si>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</si>
  <si>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</si>
  <si>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</si>
  <si>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</si>
  <si>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</si>
  <si>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</si>
  <si>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</si>
  <si>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</si>
  <si>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</si>
  <si>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</si>
  <si>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</si>
  <si>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</si>
  <si>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</si>
  <si>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</si>
  <si>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</si>
  <si>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</si>
  <si>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</si>
  <si>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</si>
  <si>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</si>
  <si>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</si>
  <si>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</si>
  <si>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</si>
  <si>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</si>
  <si>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</si>
  <si>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</si>
  <si>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</si>
  <si>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</si>
  <si>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</si>
  <si>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</si>
  <si>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</si>
  <si>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</si>
  <si>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</si>
  <si>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</si>
  <si>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</si>
  <si>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</si>
  <si>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</si>
  <si>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</si>
  <si>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</si>
  <si>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</si>
  <si>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</si>
  <si>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</si>
  <si>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</si>
  <si>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</si>
  <si>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</si>
  <si>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</si>
  <si>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</si>
  <si>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</si>
  <si>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</si>
  <si>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</si>
  <si>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</si>
  <si>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</si>
  <si>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</si>
  <si>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</si>
  <si>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</si>
  <si>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</si>
  <si>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</si>
  <si>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</si>
  <si>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</si>
  <si>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</si>
  <si>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</si>
  <si>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</si>
  <si>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</si>
  <si>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</si>
  <si>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</si>
  <si>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</si>
  <si>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</si>
  <si>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</si>
  <si>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</si>
  <si>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</si>
  <si>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</si>
  <si>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</si>
  <si>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</si>
  <si>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</si>
  <si>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</si>
  <si>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</si>
  <si>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</si>
  <si>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</si>
  <si>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</si>
  <si>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</si>
  <si>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</si>
  <si>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</si>
  <si>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</si>
  <si>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</si>
  <si>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</si>
  <si>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</si>
  <si>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</si>
  <si>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</si>
  <si>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</si>
  <si>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</si>
  <si>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</si>
  <si>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</si>
  <si>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</si>
  <si>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</si>
  <si>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</si>
  <si>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</si>
  <si>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</si>
  <si>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</si>
  <si>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</si>
  <si>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</si>
  <si>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</si>
  <si>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</si>
  <si>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</si>
  <si>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</si>
  <si>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</si>
  <si>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</si>
  <si>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</si>
  <si>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</si>
  <si>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</si>
  <si>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</si>
  <si>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</si>
  <si>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</si>
  <si>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</si>
  <si>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</si>
  <si>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</si>
  <si>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</si>
  <si>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</si>
  <si>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</si>
  <si>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</si>
  <si>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</si>
  <si>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</si>
  <si>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</si>
  <si>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</si>
  <si>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</si>
  <si>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</si>
  <si>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</si>
  <si>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</si>
  <si>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</si>
  <si>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</si>
  <si>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</si>
  <si>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</si>
  <si>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</si>
  <si>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</si>
  <si>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</si>
  <si>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</si>
  <si>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</si>
  <si>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</si>
  <si>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</si>
  <si>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</si>
  <si>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</si>
  <si>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</si>
  <si>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</si>
  <si>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</si>
  <si>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</si>
  <si>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</si>
  <si>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</si>
  <si>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</si>
  <si>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</si>
  <si>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</si>
  <si>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</si>
  <si>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</si>
  <si>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</si>
  <si>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</si>
  <si>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</si>
  <si>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</si>
  <si>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</si>
  <si>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</si>
  <si>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</si>
  <si>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</si>
  <si>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</si>
  <si>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</si>
  <si>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</si>
  <si>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</si>
  <si>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</si>
  <si>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</si>
  <si>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</si>
  <si>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</si>
  <si>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</si>
  <si>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</si>
  <si>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</si>
  <si>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</si>
  <si>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</si>
  <si>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</si>
  <si>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</si>
  <si>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</si>
  <si>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</si>
  <si>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</si>
  <si>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</si>
  <si>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</si>
  <si>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</si>
  <si>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</si>
  <si>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</si>
  <si>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</si>
  <si>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</si>
  <si>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</si>
  <si>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</si>
  <si>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</si>
  <si>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</si>
  <si>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</si>
  <si>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</si>
  <si>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</si>
  <si>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</si>
  <si>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</si>
  <si>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</si>
  <si>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</si>
  <si>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</si>
  <si>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</si>
  <si>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</si>
  <si>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</si>
  <si>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</si>
  <si>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</si>
  <si>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</si>
  <si>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</si>
  <si>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</si>
  <si>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</si>
  <si>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</si>
  <si>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</si>
  <si>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</si>
  <si>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</si>
  <si>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</si>
  <si>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</si>
  <si>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</si>
  <si>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</si>
  <si>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</si>
  <si>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</si>
  <si>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</si>
  <si>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</si>
  <si>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</si>
  <si>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</si>
  <si>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</si>
  <si>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</si>
  <si>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</si>
  <si>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</si>
  <si>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</si>
  <si>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</si>
  <si>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</si>
  <si>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</si>
  <si>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</si>
  <si>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</si>
  <si>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</si>
  <si>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</si>
  <si>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</si>
  <si>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</si>
  <si>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</si>
  <si>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</si>
  <si>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</si>
  <si>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</si>
  <si>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</si>
  <si>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</si>
  <si>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</si>
  <si>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</si>
  <si>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</si>
  <si>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</si>
  <si>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</si>
  <si>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</si>
  <si>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</si>
  <si>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</si>
  <si>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</si>
  <si>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</si>
  <si>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</si>
  <si>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</si>
  <si>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</si>
  <si>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</si>
  <si>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</si>
  <si>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</si>
  <si>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</si>
  <si>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</si>
  <si>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</si>
  <si>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</si>
  <si>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</si>
  <si>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</si>
  <si>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</si>
  <si>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</si>
  <si>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</si>
  <si>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</si>
  <si>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</si>
  <si>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</si>
  <si>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</si>
  <si>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</si>
  <si>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</si>
  <si>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</si>
  <si>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</si>
  <si>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</si>
  <si>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</si>
  <si>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</si>
  <si>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</si>
  <si>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</si>
  <si>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</si>
  <si>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</si>
  <si>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</si>
  <si>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</si>
  <si>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</si>
  <si>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</si>
  <si>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</si>
  <si>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</si>
  <si>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</si>
  <si>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</si>
  <si>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</si>
  <si>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</si>
  <si>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</si>
  <si>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</si>
  <si>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</si>
  <si>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</si>
  <si>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</si>
  <si>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</si>
  <si>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</si>
  <si>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</si>
  <si>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</si>
  <si>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</si>
  <si>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</si>
  <si>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</si>
  <si>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</si>
  <si>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</si>
  <si>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</si>
  <si>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</si>
  <si>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</si>
  <si>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</si>
  <si>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</si>
  <si>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</si>
  <si>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</si>
  <si>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</si>
  <si>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</si>
  <si>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</si>
  <si>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</si>
  <si>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</si>
  <si>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</si>
  <si>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</si>
  <si>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</si>
  <si>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</si>
  <si>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</si>
  <si>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</si>
  <si>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</si>
  <si>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</si>
  <si>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</si>
  <si>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</si>
  <si>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</si>
  <si>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</si>
  <si>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</si>
  <si>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</si>
  <si>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</si>
  <si>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</si>
  <si>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</si>
  <si>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</si>
  <si>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</si>
  <si>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</si>
  <si>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</si>
  <si>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</si>
  <si>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</si>
  <si>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</si>
  <si>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</si>
  <si>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</si>
  <si>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</si>
  <si>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</si>
  <si>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</si>
  <si>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</si>
  <si>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</si>
  <si>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</si>
  <si>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</si>
  <si>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</si>
  <si>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</si>
  <si>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</si>
  <si>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</si>
  <si>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</si>
  <si>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</si>
  <si>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</si>
  <si>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</si>
  <si>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</si>
  <si>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</si>
  <si>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</si>
  <si>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</si>
  <si>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</si>
  <si>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</si>
  <si>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</si>
  <si>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</si>
  <si>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</si>
  <si>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</si>
  <si>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</si>
  <si>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</si>
  <si>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</si>
  <si>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</si>
  <si>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</si>
  <si>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</si>
  <si>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</si>
  <si>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</si>
  <si>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</si>
  <si>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</si>
  <si>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</si>
  <si>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</si>
  <si>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</si>
  <si>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</si>
  <si>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</si>
  <si>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</si>
  <si>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</si>
  <si>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</si>
  <si>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</si>
  <si>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</si>
  <si>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</si>
  <si>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</si>
  <si>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</si>
  <si>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</si>
  <si>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</si>
  <si>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</si>
  <si>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</si>
  <si>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</si>
  <si>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</si>
  <si>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</si>
  <si>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</si>
  <si>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</si>
  <si>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</si>
  <si>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</si>
  <si>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</si>
  <si>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</si>
  <si>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</si>
  <si>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</si>
  <si>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</si>
  <si>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</si>
  <si>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</si>
  <si>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</si>
  <si>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</si>
  <si>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</si>
  <si>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</si>
  <si>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</si>
  <si>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</si>
  <si>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</si>
  <si>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</si>
  <si>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</si>
  <si>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</si>
  <si>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</si>
  <si>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</si>
  <si>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</si>
  <si>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</si>
  <si>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</si>
  <si>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</si>
  <si>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</si>
  <si>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</si>
  <si>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</si>
  <si>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</si>
  <si>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</si>
  <si>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</si>
  <si>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</si>
  <si>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</si>
  <si>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</si>
  <si>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</si>
  <si>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</si>
  <si>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</si>
  <si>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</si>
  <si>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</si>
  <si>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</si>
  <si>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</si>
  <si>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</si>
  <si>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</si>
  <si>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</si>
  <si>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</si>
  <si>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</si>
  <si>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</si>
  <si>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</si>
  <si>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</si>
  <si>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</si>
  <si>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</si>
  <si>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</si>
  <si>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</si>
  <si>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</si>
  <si>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</si>
  <si>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</si>
  <si>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</si>
  <si>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</si>
  <si>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</si>
  <si>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</si>
  <si>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</si>
  <si>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</si>
  <si>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</si>
  <si>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</si>
  <si>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</si>
  <si>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</si>
  <si>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</si>
  <si>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</si>
  <si>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</si>
  <si>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</si>
  <si>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</si>
  <si>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</si>
  <si>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</si>
  <si>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</si>
  <si>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</si>
  <si>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</si>
  <si>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</si>
  <si>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</si>
  <si>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</si>
  <si>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</si>
  <si>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</si>
  <si>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</si>
  <si>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</si>
  <si>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</si>
  <si>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</si>
  <si>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</si>
  <si>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</si>
  <si>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</si>
  <si>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</si>
  <si>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</si>
  <si>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</si>
  <si>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</si>
  <si>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</si>
  <si>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</si>
  <si>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</si>
  <si>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</si>
  <si>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</si>
  <si>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</si>
  <si>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</si>
  <si>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</si>
  <si>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</si>
  <si>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</si>
  <si>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</si>
  <si>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</si>
  <si>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</si>
  <si>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</si>
  <si>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</si>
  <si>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</si>
  <si>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</si>
  <si>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</si>
  <si>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</si>
  <si>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</si>
  <si>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</si>
  <si>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</si>
  <si>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</si>
  <si>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</si>
  <si>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</si>
  <si>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</si>
  <si>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</si>
  <si>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</si>
  <si>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</si>
  <si>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</si>
  <si>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</si>
  <si>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</si>
  <si>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</si>
  <si>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</si>
  <si>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</si>
  <si>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</si>
  <si>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</si>
  <si>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</si>
  <si>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</si>
  <si>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</si>
  <si>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</si>
  <si>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</si>
  <si>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</si>
  <si>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</si>
  <si>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</si>
  <si>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</si>
  <si>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</si>
  <si>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</si>
  <si>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</si>
  <si>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</si>
  <si>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</si>
  <si>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</si>
  <si>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</si>
  <si>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</si>
  <si>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</si>
  <si>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</si>
  <si>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</si>
  <si>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</si>
  <si>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</si>
  <si>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</si>
  <si>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</si>
  <si>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</si>
  <si>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</si>
  <si>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</si>
  <si>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</si>
  <si>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</si>
  <si>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</si>
  <si>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</si>
  <si>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</si>
  <si>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</si>
  <si>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</si>
  <si>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</si>
  <si>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</si>
  <si>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</si>
  <si>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</si>
  <si>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</si>
  <si>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</si>
  <si>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</si>
  <si>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</si>
  <si>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</si>
  <si>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</si>
  <si>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</si>
  <si>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</si>
  <si>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</si>
  <si>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</si>
  <si>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</si>
  <si>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</si>
  <si>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</si>
  <si>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</si>
  <si>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</si>
  <si>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</si>
  <si>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</si>
  <si>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</si>
  <si>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</si>
  <si>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</si>
  <si>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</si>
  <si>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</si>
  <si>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</si>
  <si>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</si>
  <si>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</si>
  <si>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</si>
  <si>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</si>
  <si>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</si>
  <si>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</si>
  <si>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</si>
  <si>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</si>
  <si>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</si>
  <si>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</si>
  <si>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</si>
  <si>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</si>
  <si>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</si>
  <si>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</si>
  <si>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</si>
  <si>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</si>
  <si>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</si>
  <si>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</si>
  <si>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</si>
  <si>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</si>
  <si>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</si>
  <si>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</si>
  <si>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</si>
  <si>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</si>
  <si>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</si>
  <si>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</si>
  <si>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</si>
  <si>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</si>
  <si>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</si>
  <si>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</si>
  <si>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</si>
  <si>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</si>
  <si>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</si>
  <si>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</si>
  <si>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</si>
  <si>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</si>
  <si>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</si>
  <si>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</si>
  <si>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</si>
  <si>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</si>
  <si>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</si>
  <si>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</si>
  <si>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</si>
  <si>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</si>
  <si>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</si>
  <si>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</si>
  <si>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</si>
  <si>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</si>
  <si>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</si>
  <si>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</si>
  <si>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</si>
  <si>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</si>
  <si>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</si>
  <si>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</si>
  <si>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</si>
  <si>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</si>
  <si>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</si>
  <si>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</si>
  <si>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</si>
  <si>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</si>
  <si>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</si>
  <si>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</si>
  <si>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</si>
  <si>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</si>
  <si>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</si>
  <si>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</si>
  <si>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</si>
  <si>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</si>
  <si>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</si>
  <si>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</si>
  <si>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</si>
  <si>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</si>
  <si>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</si>
  <si>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</si>
  <si>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</si>
  <si>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</si>
  <si>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</si>
  <si>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</si>
  <si>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</si>
  <si>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</si>
  <si>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</si>
  <si>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</si>
  <si>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</si>
  <si>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</si>
  <si>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</si>
  <si>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</si>
  <si>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</si>
  <si>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</si>
  <si>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</si>
  <si>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</si>
  <si>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</si>
  <si>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</si>
  <si>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</si>
  <si>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</si>
  <si>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</si>
  <si>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</si>
  <si>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</si>
  <si>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</si>
  <si>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</si>
  <si>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</si>
  <si>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</si>
  <si>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</si>
  <si>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</si>
  <si>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</si>
  <si>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</si>
  <si>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</si>
  <si>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</si>
  <si>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</si>
  <si>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</si>
  <si>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</si>
  <si>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</si>
  <si>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</si>
  <si>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</si>
  <si>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</si>
  <si>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</si>
  <si>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</si>
  <si>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</si>
  <si>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</si>
  <si>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</si>
  <si>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</si>
  <si>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</si>
  <si>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</si>
  <si>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</si>
  <si>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</si>
  <si>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</si>
  <si>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</si>
  <si>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</si>
  <si>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</si>
  <si>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</si>
  <si>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</si>
  <si>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</si>
  <si>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</si>
  <si>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</si>
  <si>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</si>
  <si>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</si>
  <si>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</si>
  <si>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</si>
  <si>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</si>
  <si>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</si>
  <si>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</si>
  <si>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</si>
  <si>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</si>
  <si>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</si>
  <si>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</si>
  <si>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</si>
  <si>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</si>
  <si>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</si>
  <si>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</si>
  <si>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</si>
  <si>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</si>
  <si>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</si>
  <si>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</si>
  <si>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</si>
  <si>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</si>
  <si>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</si>
  <si>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</si>
  <si>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</si>
  <si>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</si>
  <si>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</si>
  <si>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</si>
  <si>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</si>
  <si>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</si>
  <si>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</si>
  <si>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</si>
  <si>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</si>
  <si>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</si>
  <si>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</si>
  <si>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</si>
  <si>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</si>
  <si>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</si>
  <si>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</si>
  <si>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</si>
  <si>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</si>
  <si>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</si>
  <si>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</si>
  <si>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</si>
  <si>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</si>
  <si>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</si>
  <si>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</si>
  <si>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</si>
  <si>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</si>
  <si>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</si>
  <si>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</si>
  <si>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</si>
  <si>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</si>
  <si>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</si>
  <si>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</si>
  <si>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</si>
  <si>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</si>
  <si>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</si>
  <si>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</si>
  <si>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</si>
  <si>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</si>
  <si>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</si>
  <si>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</si>
  <si>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</si>
  <si>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</si>
  <si>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</si>
  <si>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</si>
  <si>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</si>
  <si>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</si>
  <si>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</si>
  <si>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</si>
  <si>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</si>
  <si>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</si>
  <si>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</si>
  <si>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</si>
  <si>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</si>
  <si>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</si>
  <si>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</si>
  <si>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</si>
  <si>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</si>
  <si>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</si>
  <si>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</si>
  <si>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</si>
  <si>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</si>
  <si>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</si>
  <si>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</si>
  <si>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</si>
  <si>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</si>
  <si>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</si>
  <si>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</si>
  <si>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</si>
  <si>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</si>
  <si>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</si>
  <si>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</si>
  <si>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</si>
  <si>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</si>
  <si>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</si>
  <si>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</si>
  <si>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</si>
  <si>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</si>
  <si>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</si>
  <si>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</si>
  <si>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</si>
  <si>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</si>
  <si>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</si>
  <si>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</si>
  <si>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</si>
  <si>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</si>
  <si>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</si>
  <si>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</si>
  <si>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</si>
  <si>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</si>
  <si>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</si>
  <si>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</si>
  <si>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</si>
  <si>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</si>
  <si>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</si>
  <si>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</si>
  <si>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</si>
  <si>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</si>
  <si>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</si>
  <si>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</si>
  <si>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</si>
  <si>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</si>
  <si>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</si>
  <si>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</si>
  <si>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</si>
  <si>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</si>
  <si>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</si>
  <si>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</si>
  <si>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</si>
  <si>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</si>
  <si>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</si>
  <si>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</si>
  <si>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</si>
  <si>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</si>
  <si>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</si>
  <si>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</si>
  <si>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</si>
  <si>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</si>
  <si>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</si>
  <si>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</si>
  <si>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</si>
  <si>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</si>
  <si>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</si>
  <si>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</si>
  <si>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</si>
  <si>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</si>
  <si>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</si>
  <si>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</si>
  <si>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</si>
  <si>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</si>
  <si>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</si>
  <si>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</si>
  <si>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</si>
  <si>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</si>
  <si>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</si>
  <si>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</si>
  <si>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</si>
  <si>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</si>
  <si>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</si>
  <si>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</si>
  <si>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</si>
  <si>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</si>
  <si>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</si>
  <si>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</si>
  <si>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</si>
  <si>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</si>
  <si>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</si>
  <si>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</si>
  <si>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</si>
  <si>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</si>
  <si>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</si>
  <si>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</si>
  <si>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</si>
  <si>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</si>
  <si>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</si>
  <si>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</si>
  <si>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</si>
  <si>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</si>
  <si>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</si>
  <si>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</si>
  <si>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</si>
  <si>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</si>
  <si>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</si>
  <si>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</si>
  <si>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</si>
  <si>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</si>
  <si>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</si>
  <si>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</si>
  <si>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</si>
  <si>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</si>
  <si>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</si>
  <si>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</si>
  <si>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</si>
  <si>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</si>
  <si>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</si>
  <si>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</si>
  <si>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</si>
  <si>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</si>
  <si>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</si>
  <si>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</si>
  <si>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</si>
  <si>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</si>
  <si>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</si>
  <si>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</si>
  <si>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</si>
  <si>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</si>
  <si>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</si>
  <si>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</si>
  <si>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</si>
  <si>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</si>
  <si>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</si>
  <si>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</si>
  <si>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</si>
  <si>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</si>
  <si>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</si>
  <si>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</si>
  <si>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</si>
  <si>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</si>
  <si>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</si>
  <si>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</si>
  <si>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</si>
  <si>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</si>
  <si>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</si>
  <si>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</si>
  <si>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</si>
  <si>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</si>
  <si>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</si>
  <si>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</si>
  <si>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</si>
  <si>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</si>
  <si>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</si>
  <si>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</si>
  <si>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</si>
  <si>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</si>
  <si>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</si>
  <si>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</si>
  <si>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</si>
  <si>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</si>
  <si>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</si>
  <si>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</si>
  <si>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</si>
  <si>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</si>
  <si>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</si>
  <si>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</si>
  <si>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</si>
  <si>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</si>
  <si>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</si>
  <si>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</si>
  <si>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</si>
  <si>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</si>
  <si>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</si>
  <si>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</si>
  <si>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</si>
  <si>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</si>
  <si>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</si>
  <si>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</si>
  <si>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</si>
  <si>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</si>
  <si>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</si>
  <si>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</si>
  <si>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</si>
  <si>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</si>
  <si>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</si>
  <si>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</si>
  <si>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</si>
  <si>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</si>
  <si>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</si>
  <si>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</si>
  <si>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</si>
  <si>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</si>
  <si>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</si>
  <si>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</si>
  <si>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</si>
  <si>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</si>
  <si>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</si>
  <si>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</si>
  <si>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</si>
  <si>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</si>
  <si>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</si>
  <si>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</si>
  <si>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</si>
  <si>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</si>
  <si>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</si>
  <si>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</si>
  <si>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</si>
  <si>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</si>
  <si>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</si>
  <si>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</si>
  <si>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</si>
  <si>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</si>
  <si>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</si>
  <si>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</si>
  <si>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</si>
  <si>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</si>
  <si>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</si>
  <si>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</si>
  <si>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</si>
  <si>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</si>
  <si>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</si>
  <si>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</si>
  <si>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</si>
  <si>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</si>
  <si>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</si>
  <si>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</si>
  <si>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</si>
  <si>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</si>
  <si>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</si>
  <si>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</si>
  <si>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</si>
  <si>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</si>
  <si>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</si>
  <si>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</si>
  <si>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</si>
  <si>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</si>
  <si>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</si>
  <si>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</si>
  <si>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</si>
  <si>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</si>
  <si>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</si>
  <si>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</si>
  <si>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</si>
  <si>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</si>
  <si>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</si>
  <si>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</si>
  <si>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</si>
  <si>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</si>
  <si>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</si>
  <si>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</si>
  <si>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</si>
  <si>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</si>
  <si>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</si>
  <si>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</si>
  <si>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</si>
  <si>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</si>
  <si>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</si>
  <si>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</si>
  <si>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</si>
  <si>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</si>
  <si>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</si>
  <si>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</si>
  <si>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</si>
  <si>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</si>
  <si>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</si>
  <si>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</si>
  <si>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</si>
  <si>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</si>
  <si>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</si>
  <si>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</si>
  <si>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</si>
  <si>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</si>
  <si>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</si>
  <si>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</si>
  <si>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</si>
  <si>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</si>
  <si>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</si>
  <si>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</si>
  <si>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</si>
  <si>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</si>
  <si>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</si>
  <si>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</si>
  <si>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</si>
  <si>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</si>
  <si>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</si>
  <si>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</si>
  <si>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</si>
  <si>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</si>
  <si>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</si>
  <si>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</si>
  <si>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</si>
  <si>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</si>
  <si>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</si>
  <si>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</si>
  <si>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</si>
  <si>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</si>
  <si>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</si>
  <si>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</si>
  <si>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</si>
  <si>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</si>
  <si>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</si>
  <si>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</si>
  <si>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</si>
  <si>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</si>
  <si>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</si>
  <si>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</si>
  <si>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</si>
  <si>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</si>
  <si>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</si>
  <si>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</si>
  <si>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</si>
  <si>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</si>
  <si>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</si>
  <si>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</si>
  <si>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</si>
  <si>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</si>
  <si>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</si>
  <si>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</si>
  <si>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</si>
  <si>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</si>
  <si>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</si>
  <si>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</si>
  <si>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</si>
  <si>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</si>
  <si>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</si>
  <si>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</si>
  <si>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</si>
  <si>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</si>
  <si>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</si>
  <si>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</si>
  <si>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</si>
  <si>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</si>
  <si>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</si>
  <si>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</si>
  <si>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</si>
  <si>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</si>
  <si>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</si>
  <si>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</si>
  <si>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</si>
  <si>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</si>
  <si>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</si>
  <si>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</si>
  <si>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</si>
  <si>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</si>
  <si>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</si>
  <si>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</si>
  <si>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</si>
  <si>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</si>
  <si>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</si>
  <si>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</si>
  <si>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</si>
  <si>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</si>
  <si>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</si>
  <si>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</si>
  <si>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</si>
  <si>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</si>
  <si>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</si>
  <si>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</si>
  <si>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</si>
  <si>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</si>
  <si>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</si>
  <si>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</si>
  <si>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</si>
  <si>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</si>
  <si>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</si>
  <si>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</si>
  <si>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</si>
  <si>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</si>
  <si>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</si>
  <si>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</si>
  <si>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</si>
  <si>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</si>
  <si>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</si>
  <si>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</si>
  <si>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</si>
  <si>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</si>
  <si>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</si>
  <si>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</si>
  <si>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</si>
  <si>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</si>
  <si>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</si>
  <si>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</si>
  <si>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</si>
  <si>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</si>
  <si>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</si>
  <si>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</si>
  <si>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</si>
  <si>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</si>
  <si>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</si>
  <si>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</si>
  <si>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</si>
  <si>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</si>
  <si>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</si>
  <si>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</si>
  <si>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</si>
  <si>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</si>
  <si>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</si>
  <si>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</si>
  <si>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</si>
  <si>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</si>
  <si>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</si>
  <si>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</si>
  <si>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</si>
  <si>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</si>
  <si>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</si>
  <si>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</si>
  <si>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</si>
  <si>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</si>
  <si>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</si>
  <si>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</si>
  <si>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</si>
  <si>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</si>
  <si>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</si>
  <si>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</si>
  <si>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</si>
  <si>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</si>
  <si>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</si>
  <si>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</si>
  <si>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</si>
  <si>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</si>
  <si>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</si>
  <si>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</si>
  <si>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</si>
  <si>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</si>
  <si>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</si>
  <si>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</si>
  <si>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</si>
  <si>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</si>
  <si>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</si>
  <si>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</si>
  <si>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</si>
  <si>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</si>
  <si>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</si>
  <si>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</si>
  <si>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</si>
  <si>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</si>
  <si>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</si>
  <si>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</si>
  <si>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</si>
  <si>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</si>
  <si>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</si>
  <si>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</si>
  <si>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</si>
  <si>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</si>
  <si>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</si>
  <si>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</si>
  <si>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</si>
  <si>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</si>
  <si>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</si>
  <si>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</si>
  <si>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</si>
  <si>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</si>
  <si>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</si>
  <si>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</si>
  <si>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</si>
  <si>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</si>
  <si>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</si>
  <si>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</si>
  <si>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</si>
  <si>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</si>
  <si>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</si>
  <si>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</si>
  <si>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</si>
  <si>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</si>
  <si>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</si>
  <si>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</si>
  <si>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</si>
  <si>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</si>
  <si>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</si>
  <si>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</si>
  <si>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</si>
  <si>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</si>
  <si>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</si>
  <si>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</si>
  <si>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</si>
  <si>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</si>
  <si>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</si>
  <si>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</si>
  <si>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</si>
  <si>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</si>
  <si>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</si>
  <si>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</si>
  <si>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</si>
  <si>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</si>
  <si>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</si>
  <si>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</si>
  <si>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</si>
  <si>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</si>
  <si>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</si>
  <si>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</si>
  <si>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</si>
  <si>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</si>
  <si>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</si>
  <si>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</si>
  <si>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</si>
  <si>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</si>
  <si>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</si>
  <si>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</si>
  <si>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</si>
  <si>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</si>
  <si>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</si>
  <si>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</si>
  <si>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</si>
  <si>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</si>
  <si>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</si>
  <si>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</si>
  <si>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</si>
  <si>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</si>
  <si>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</si>
  <si>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</si>
  <si>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</si>
  <si>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</si>
  <si>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</si>
  <si>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</si>
  <si>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</si>
  <si>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</si>
  <si>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</si>
  <si>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</si>
  <si>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</si>
  <si>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</si>
  <si>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</si>
  <si>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</si>
  <si>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</si>
  <si>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</si>
  <si>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</si>
  <si>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</si>
  <si>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</si>
  <si>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</si>
  <si>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</si>
  <si>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</si>
  <si>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</si>
  <si>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</si>
  <si>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</si>
  <si>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</si>
  <si>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</si>
  <si>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</si>
  <si>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</si>
  <si>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</si>
  <si>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</si>
  <si>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</si>
  <si>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</si>
  <si>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</si>
  <si>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</si>
  <si>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</si>
  <si>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</si>
  <si>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</si>
  <si>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</si>
  <si>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</si>
  <si>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</si>
  <si>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</si>
  <si>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</si>
  <si>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</si>
  <si>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</si>
  <si>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</si>
  <si>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</si>
  <si>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</si>
  <si>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</si>
  <si>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</si>
  <si>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</si>
  <si>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</si>
  <si>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</si>
  <si>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</si>
  <si>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</si>
  <si>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</si>
  <si>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</si>
  <si>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</si>
  <si>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</si>
  <si>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</si>
  <si>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</si>
  <si>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</si>
  <si>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</si>
  <si>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</si>
  <si>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</si>
  <si>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</si>
  <si>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</si>
  <si>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</si>
  <si>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</si>
  <si>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</si>
  <si>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</si>
  <si>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</si>
  <si>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</si>
  <si>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</si>
  <si>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</si>
  <si>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</si>
  <si>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</si>
  <si>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</si>
  <si>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</si>
  <si>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</si>
  <si>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</si>
  <si>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</si>
  <si>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</si>
  <si>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</si>
  <si>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</si>
  <si>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</si>
  <si>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</si>
  <si>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</si>
  <si>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</si>
  <si>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</si>
  <si>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</si>
  <si>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</si>
  <si>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</si>
  <si>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</si>
  <si>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</si>
  <si>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</si>
  <si>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</si>
  <si>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</si>
  <si>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</si>
  <si>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</si>
  <si>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</si>
  <si>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</si>
  <si>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</si>
  <si>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</si>
  <si>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</si>
  <si>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</si>
  <si>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</si>
  <si>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</si>
  <si>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</si>
  <si>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</si>
  <si>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</si>
  <si>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</si>
  <si>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</si>
  <si>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</si>
  <si>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</si>
  <si>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</si>
  <si>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</si>
  <si>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</si>
  <si>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</si>
  <si>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</si>
  <si>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</si>
  <si>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</si>
  <si>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</si>
  <si>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</si>
  <si>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</si>
  <si>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</si>
  <si>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</si>
  <si>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</si>
  <si>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</si>
  <si>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</si>
  <si>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</si>
  <si>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</si>
  <si>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</si>
  <si>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</si>
  <si>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</si>
  <si>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</si>
  <si>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</si>
  <si>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</si>
  <si>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</si>
  <si>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</si>
  <si>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</si>
  <si>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</si>
  <si>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</si>
  <si>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</si>
  <si>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</si>
  <si>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</si>
  <si>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</si>
  <si>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</si>
  <si>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</si>
  <si>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</si>
  <si>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</si>
  <si>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</si>
  <si>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</si>
  <si>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</si>
  <si>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</si>
  <si>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</si>
  <si>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</si>
  <si>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</si>
  <si>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</si>
  <si>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</si>
  <si>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</si>
  <si>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</si>
  <si>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</si>
  <si>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</si>
  <si>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</si>
  <si>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</si>
  <si>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</si>
  <si>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</si>
  <si>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</si>
  <si>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</si>
  <si>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</si>
  <si>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</si>
  <si>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</si>
  <si>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</si>
  <si>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</si>
  <si>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</si>
  <si>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</si>
  <si>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</si>
  <si>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</si>
  <si>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</si>
  <si>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</si>
  <si>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</si>
  <si>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</si>
  <si>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</si>
  <si>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</si>
  <si>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</si>
  <si>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</si>
  <si>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</si>
  <si>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</si>
  <si>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</si>
  <si>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</si>
  <si>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</si>
  <si>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</si>
  <si>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</si>
  <si>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</si>
  <si>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</si>
  <si>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</si>
  <si>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</si>
  <si>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</si>
  <si>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</si>
  <si>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</si>
  <si>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</si>
  <si>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</si>
  <si>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</si>
  <si>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</si>
  <si>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</si>
  <si>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</si>
  <si>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</si>
  <si>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</si>
  <si>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</si>
  <si>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</si>
  <si>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</si>
  <si>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</si>
  <si>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</si>
  <si>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</si>
  <si>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</si>
  <si>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</si>
  <si>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</si>
  <si>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</si>
  <si>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</si>
  <si>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</si>
  <si>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</si>
  <si>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</si>
  <si>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</si>
  <si>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</si>
  <si>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</si>
  <si>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</si>
  <si>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</si>
  <si>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</si>
  <si>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</si>
  <si>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</si>
  <si>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</si>
  <si>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</si>
  <si>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</si>
  <si>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</si>
  <si>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</si>
  <si>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</si>
  <si>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</si>
  <si>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</si>
  <si>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</si>
  <si>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</si>
  <si>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</si>
  <si>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</si>
  <si>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</si>
  <si>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</si>
  <si>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</si>
  <si>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</si>
  <si>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</si>
  <si>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</si>
  <si>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</si>
  <si>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</si>
  <si>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</si>
  <si>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</si>
  <si>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</si>
  <si>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</si>
  <si>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</si>
  <si>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</si>
  <si>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</si>
  <si>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</si>
  <si>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</si>
  <si>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</si>
  <si>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</si>
  <si>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</si>
  <si>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</si>
  <si>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</si>
  <si>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</si>
  <si>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</si>
  <si>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</si>
  <si>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</si>
  <si>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</si>
  <si>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</si>
  <si>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</si>
  <si>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</si>
  <si>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</si>
  <si>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</si>
  <si>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</si>
  <si>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</si>
  <si>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</si>
  <si>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</si>
  <si>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</si>
  <si>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</si>
  <si>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</si>
  <si>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</si>
  <si>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</si>
  <si>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</si>
  <si>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</si>
  <si>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</si>
  <si>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</si>
  <si>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</si>
  <si>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</si>
  <si>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</si>
  <si>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</si>
  <si>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</si>
  <si>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</si>
  <si>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</si>
  <si>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</si>
  <si>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</si>
  <si>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</si>
  <si>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</si>
  <si>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</si>
  <si>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</si>
  <si>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</si>
  <si>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</si>
  <si>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</si>
  <si>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</si>
  <si>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</si>
  <si>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</si>
  <si>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</si>
  <si>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</si>
  <si>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</si>
  <si>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</si>
  <si>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</si>
  <si>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</si>
  <si>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</si>
  <si>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</si>
  <si>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</si>
  <si>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</si>
  <si>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</si>
  <si>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</si>
  <si>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</si>
  <si>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</si>
  <si>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</si>
  <si>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</si>
  <si>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</si>
  <si>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</si>
  <si>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</si>
  <si>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</si>
  <si>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</si>
  <si>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</si>
  <si>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</si>
  <si>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</si>
  <si>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</si>
  <si>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</si>
  <si>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</si>
  <si>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</si>
  <si>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</si>
  <si>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</si>
  <si>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</si>
  <si>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</si>
  <si>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</si>
  <si>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</si>
  <si>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</si>
  <si>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</si>
  <si>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</si>
  <si>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</si>
  <si>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</si>
  <si>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</si>
  <si>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</si>
  <si>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</si>
  <si>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</si>
  <si>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</si>
  <si>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</si>
  <si>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</si>
  <si>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</si>
  <si>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</si>
  <si>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</si>
  <si>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</si>
  <si>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</si>
  <si>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</si>
  <si>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</si>
  <si>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</si>
  <si>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</si>
  <si>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</si>
  <si>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</si>
  <si>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</si>
  <si>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</si>
  <si>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</si>
  <si>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</si>
  <si>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</si>
  <si>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</si>
  <si>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</si>
  <si>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</si>
  <si>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</si>
  <si>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</si>
  <si>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</si>
  <si>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</si>
  <si>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</si>
  <si>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</si>
  <si>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</si>
  <si>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</si>
  <si>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</si>
  <si>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</si>
  <si>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</si>
  <si>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</si>
  <si>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</si>
  <si>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</si>
  <si>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</si>
  <si>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</si>
  <si>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</si>
  <si>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</si>
  <si>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</si>
  <si>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</si>
  <si>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</si>
  <si>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</si>
  <si>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</si>
  <si>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</si>
  <si>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</si>
  <si>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</si>
  <si>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</si>
  <si>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</si>
  <si>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</si>
  <si>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</si>
  <si>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</si>
  <si>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</si>
  <si>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</si>
  <si>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</si>
  <si>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</si>
  <si>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</si>
  <si>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</si>
  <si>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</si>
  <si>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</si>
  <si>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</si>
  <si>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</si>
  <si>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</si>
  <si>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</si>
  <si>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</si>
  <si>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</si>
  <si>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</si>
  <si>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</si>
  <si>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</si>
  <si>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</si>
  <si>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</si>
  <si>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</si>
  <si>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</si>
  <si>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</si>
  <si>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</si>
  <si>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</si>
  <si>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</si>
  <si>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</si>
  <si>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</si>
  <si>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</si>
  <si>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</si>
  <si>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</si>
  <si>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</si>
  <si>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</si>
  <si>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</si>
  <si>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</si>
  <si>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</si>
  <si>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</si>
  <si>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</si>
  <si>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</si>
  <si>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</si>
  <si>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</si>
  <si>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</si>
  <si>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</si>
  <si>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</si>
  <si>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</si>
  <si>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</si>
  <si>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</si>
  <si>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</si>
  <si>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</si>
  <si>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</si>
  <si>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</si>
  <si>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</si>
  <si>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</si>
  <si>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</si>
  <si>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</si>
  <si>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</si>
  <si>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</si>
  <si>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</si>
  <si>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</si>
  <si>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</si>
  <si>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</si>
  <si>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</si>
  <si>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</si>
  <si>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</si>
  <si>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</si>
  <si>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</si>
  <si>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</si>
  <si>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</si>
  <si>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</si>
  <si>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</si>
  <si>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</si>
  <si>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</si>
  <si>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</si>
  <si>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</si>
  <si>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</si>
  <si>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</si>
  <si>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</si>
  <si>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</si>
  <si>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</si>
  <si>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</si>
  <si>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</si>
  <si>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</si>
  <si>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</si>
  <si>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</si>
  <si>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</si>
  <si>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</si>
  <si>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</si>
  <si>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</si>
  <si>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</si>
  <si>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</si>
  <si>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</si>
  <si>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</si>
  <si>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</si>
  <si>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</si>
  <si>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</si>
  <si>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</si>
  <si>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</si>
  <si>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</si>
  <si>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</si>
  <si>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</si>
  <si>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</si>
  <si>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</si>
  <si>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</si>
  <si>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</si>
  <si>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</si>
  <si>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</si>
  <si>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</si>
  <si>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</si>
  <si>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</si>
  <si>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</si>
  <si>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</si>
  <si>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</si>
  <si>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</si>
  <si>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</si>
  <si>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</si>
  <si>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</si>
  <si>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</si>
  <si>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</si>
  <si>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</si>
  <si>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</si>
  <si>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</si>
  <si>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</si>
  <si>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</si>
  <si>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</si>
  <si>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</si>
  <si>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</si>
  <si>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</si>
  <si>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</si>
  <si>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</si>
  <si>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</si>
  <si>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</si>
  <si>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</si>
  <si>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</si>
  <si>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</si>
  <si>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</si>
  <si>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</si>
  <si>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</si>
  <si>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</si>
  <si>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</si>
  <si>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</si>
  <si>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</si>
  <si>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</si>
  <si>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</si>
  <si>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</si>
  <si>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</si>
  <si>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</si>
  <si>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</si>
  <si>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</si>
  <si>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</si>
  <si>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</si>
  <si>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</si>
  <si>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</si>
  <si>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</si>
  <si>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</si>
  <si>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</si>
  <si>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</si>
  <si>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</si>
  <si>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</si>
  <si>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</si>
  <si>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</si>
  <si>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</si>
  <si>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</si>
  <si>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</si>
  <si>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</si>
  <si>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</si>
  <si>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</si>
  <si>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</si>
  <si>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</si>
  <si>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</si>
  <si>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</si>
  <si>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</si>
  <si>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</si>
  <si>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</si>
  <si>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</si>
  <si>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</si>
  <si>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</si>
  <si>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</si>
  <si>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</si>
  <si>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</si>
  <si>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</si>
  <si>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</si>
  <si>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</si>
  <si>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</si>
  <si>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</si>
  <si>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</si>
  <si>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</si>
  <si>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</si>
  <si>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</si>
  <si>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</si>
  <si>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</si>
  <si>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</si>
  <si>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</si>
  <si>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</si>
  <si>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</si>
  <si>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</si>
  <si>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</si>
  <si>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</si>
  <si>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</si>
  <si>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</si>
  <si>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</si>
  <si>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</si>
  <si>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</si>
  <si>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</si>
  <si>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</si>
  <si>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</si>
  <si>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</si>
  <si>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</si>
  <si>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</si>
  <si>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</si>
  <si>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</si>
  <si>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</si>
  <si>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</si>
  <si>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</si>
  <si>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</si>
  <si>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</si>
  <si>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</si>
  <si>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</si>
  <si>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</si>
  <si>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</si>
  <si>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</si>
  <si>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</si>
  <si>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</si>
  <si>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</si>
  <si>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</si>
  <si>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</si>
  <si>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</si>
  <si>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</si>
  <si>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</si>
  <si>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</si>
  <si>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</si>
  <si>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</si>
  <si>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</si>
  <si>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</si>
  <si>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</si>
  <si>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</si>
  <si>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</si>
  <si>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</si>
  <si>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</si>
  <si>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</si>
  <si>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</si>
  <si>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</si>
  <si>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</si>
  <si>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</si>
  <si>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</si>
  <si>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</si>
  <si>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</si>
  <si>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</si>
  <si>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</si>
  <si>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</si>
  <si>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</si>
  <si>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</si>
  <si>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</si>
  <si>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</si>
  <si>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</si>
  <si>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</si>
  <si>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</si>
  <si>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</si>
  <si>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</si>
  <si>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</si>
  <si>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</si>
  <si>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</si>
  <si>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</si>
  <si>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</si>
  <si>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</si>
  <si>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</si>
  <si>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</si>
  <si>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</si>
  <si>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</si>
  <si>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</si>
  <si>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</si>
  <si>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</si>
  <si>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</si>
  <si>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</si>
  <si>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</si>
  <si>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</si>
  <si>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</si>
  <si>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</si>
  <si>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</si>
  <si>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</si>
  <si>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</si>
  <si>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</si>
  <si>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</si>
  <si>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</si>
  <si>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</si>
  <si>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</si>
  <si>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</si>
  <si>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</si>
  <si>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</si>
  <si>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</si>
  <si>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</si>
  <si>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</si>
  <si>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</si>
  <si>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</si>
  <si>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</si>
  <si>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</si>
  <si>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</si>
  <si>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</si>
  <si>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</si>
  <si>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</si>
  <si>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</si>
  <si>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</si>
  <si>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</si>
  <si>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</si>
  <si>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</si>
  <si>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</si>
  <si>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</si>
  <si>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</si>
  <si>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</si>
  <si>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</si>
  <si>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</si>
  <si>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</si>
  <si>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</si>
  <si>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</si>
  <si>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</si>
  <si>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</si>
  <si>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</si>
  <si>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</si>
  <si>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</si>
  <si>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</si>
  <si>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</si>
  <si>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</si>
  <si>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</si>
  <si>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</si>
  <si>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</si>
  <si>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</si>
  <si>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</si>
  <si>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</si>
  <si>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</si>
  <si>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</si>
  <si>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</si>
  <si>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</si>
  <si>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</si>
  <si>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</si>
  <si>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</si>
  <si>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</si>
  <si>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</si>
  <si>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</si>
  <si>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</si>
  <si>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</si>
  <si>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</si>
  <si>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</si>
  <si>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</si>
  <si>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</si>
  <si>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</si>
  <si>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</si>
  <si>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</si>
  <si>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</si>
  <si>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</si>
  <si>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</si>
  <si>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</si>
  <si>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</si>
  <si>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</si>
  <si>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</si>
  <si>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</si>
  <si>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</si>
  <si>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</si>
  <si>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</si>
  <si>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</si>
  <si>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</si>
  <si>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</si>
  <si>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</si>
  <si>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</si>
  <si>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</si>
  <si>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</si>
  <si>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</si>
  <si>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</si>
  <si>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</si>
  <si>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</si>
  <si>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</si>
  <si>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</si>
  <si>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</si>
  <si>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</si>
  <si>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</si>
  <si>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</si>
  <si>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</si>
  <si>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</si>
  <si>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</si>
  <si>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</si>
  <si>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</si>
  <si>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</si>
  <si>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</si>
  <si>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</si>
  <si>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</si>
  <si>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</si>
  <si>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</si>
  <si>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</si>
  <si>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</si>
  <si>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</si>
  <si>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</si>
  <si>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</si>
  <si>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</si>
  <si>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</si>
  <si>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</si>
  <si>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</si>
  <si>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</si>
  <si>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</si>
  <si>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</si>
  <si>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</si>
  <si>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</si>
  <si>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</si>
  <si>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</si>
  <si>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</si>
  <si>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</si>
  <si>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</si>
  <si>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</si>
  <si>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</si>
  <si>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</si>
  <si>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</si>
  <si>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</si>
  <si>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</si>
  <si>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</si>
  <si>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</si>
  <si>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</si>
  <si>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</si>
  <si>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</si>
  <si>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</si>
  <si>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</si>
  <si>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</si>
  <si>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</si>
  <si>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</si>
  <si>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</si>
  <si>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</si>
  <si>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</si>
  <si>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</si>
  <si>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</si>
  <si>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</si>
  <si>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</si>
  <si>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</si>
  <si>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</si>
  <si>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</si>
  <si>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</si>
  <si>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</si>
  <si>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</si>
  <si>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</si>
  <si>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</si>
  <si>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</si>
  <si>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</si>
  <si>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</si>
  <si>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</si>
  <si>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</si>
  <si>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</si>
  <si>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</si>
  <si>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</si>
  <si>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</si>
  <si>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</si>
  <si>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</si>
  <si>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</si>
  <si>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</si>
  <si>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</si>
  <si>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</si>
  <si>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</si>
  <si>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</si>
  <si>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</si>
  <si>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</si>
  <si>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</si>
  <si>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</si>
  <si>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</si>
  <si>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</si>
  <si>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</si>
  <si>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</si>
  <si>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</si>
  <si>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</si>
  <si>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</si>
  <si>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</si>
  <si>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</si>
  <si>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</si>
  <si>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</si>
  <si>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</si>
  <si>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</si>
  <si>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</si>
  <si>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</si>
  <si>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</si>
  <si>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</si>
  <si>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</si>
  <si>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</si>
  <si>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</si>
  <si>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</si>
  <si>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</si>
  <si>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</si>
  <si>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</si>
  <si>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</si>
  <si>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</si>
  <si>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</si>
  <si>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</si>
  <si>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</si>
  <si>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</si>
  <si>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</si>
  <si>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</si>
  <si>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</si>
  <si>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</si>
  <si>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</si>
  <si>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</si>
  <si>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</si>
  <si>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</si>
  <si>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</si>
  <si>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</si>
  <si>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</si>
  <si>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</si>
  <si>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</si>
  <si>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</si>
  <si>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</si>
  <si>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</si>
  <si>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</si>
  <si>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</si>
  <si>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</si>
  <si>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</si>
  <si>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</si>
  <si>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</si>
  <si>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</si>
  <si>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</si>
  <si>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</si>
  <si>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</si>
  <si>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</si>
  <si>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</si>
  <si>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</si>
  <si>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</si>
  <si>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</si>
  <si>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</si>
  <si>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</si>
  <si>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</si>
  <si>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</si>
  <si>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</si>
  <si>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</si>
  <si>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</si>
  <si>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</si>
  <si>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</si>
  <si>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</si>
  <si>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</si>
  <si>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</si>
  <si>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</si>
  <si>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</si>
  <si>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</si>
  <si>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</si>
  <si>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</si>
  <si>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</si>
  <si>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</si>
  <si>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</si>
  <si>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</si>
  <si>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</si>
  <si>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</si>
  <si>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</si>
  <si>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</si>
  <si>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</si>
  <si>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</si>
  <si>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</si>
  <si>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</si>
  <si>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</si>
  <si>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</si>
  <si>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</si>
  <si>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</si>
  <si>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</si>
  <si>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</si>
  <si>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</si>
  <si>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</si>
  <si>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</si>
  <si>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</si>
  <si>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</si>
  <si>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</si>
  <si>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</si>
  <si>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</si>
  <si>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</si>
  <si>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</si>
  <si>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</si>
  <si>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</si>
  <si>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</si>
  <si>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</si>
  <si>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</si>
  <si>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</si>
  <si>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</si>
  <si>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</si>
  <si>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</si>
  <si>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</si>
  <si>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</si>
  <si>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</si>
  <si>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</si>
  <si>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</si>
  <si>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</si>
  <si>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</si>
  <si>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</si>
  <si>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</si>
  <si>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</si>
  <si>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</si>
  <si>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</si>
  <si>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</si>
  <si>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</si>
  <si>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</si>
  <si>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</si>
  <si>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</si>
  <si>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</si>
  <si>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</si>
  <si>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</si>
  <si>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</si>
  <si>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</si>
  <si>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</si>
  <si>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</si>
  <si>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</si>
  <si>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</si>
  <si>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</si>
  <si>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</si>
  <si>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</si>
  <si>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</si>
  <si>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</si>
  <si>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</si>
  <si>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</si>
  <si>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</si>
  <si>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</si>
  <si>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</si>
  <si>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</si>
  <si>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</si>
  <si>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</si>
  <si>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</si>
  <si>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</si>
  <si>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</si>
  <si>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</si>
  <si>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</si>
  <si>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</si>
  <si>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</si>
  <si>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</si>
  <si>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</si>
  <si>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</si>
  <si>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</si>
  <si>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</si>
  <si>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</si>
  <si>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</si>
  <si>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</si>
  <si>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</si>
  <si>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</si>
  <si>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</si>
  <si>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</si>
  <si>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</si>
  <si>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</si>
  <si>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</si>
  <si>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</si>
  <si>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</si>
  <si>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</si>
  <si>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</si>
  <si>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</si>
  <si>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</si>
  <si>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</si>
  <si>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</si>
  <si>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</si>
  <si>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</si>
  <si>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</si>
  <si>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</si>
  <si>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</si>
  <si>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</si>
  <si>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</si>
  <si>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</si>
  <si>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</si>
  <si>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</si>
  <si>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</si>
  <si>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</si>
  <si>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</si>
  <si>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</si>
  <si>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</si>
  <si>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</si>
  <si>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</si>
  <si>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</si>
  <si>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</si>
  <si>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</si>
  <si>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</si>
  <si>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</si>
  <si>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</si>
  <si>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</si>
  <si>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</si>
  <si>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</si>
  <si>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</si>
  <si>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</si>
  <si>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</si>
  <si>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</si>
  <si>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</si>
  <si>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</si>
  <si>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</si>
  <si>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</si>
  <si>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</si>
  <si>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</si>
  <si>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</si>
  <si>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</si>
  <si>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</si>
  <si>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</si>
  <si>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</si>
  <si>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</si>
  <si>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</si>
  <si>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</si>
  <si>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</si>
  <si>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</si>
  <si>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</si>
  <si>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</si>
  <si>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</si>
  <si>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</si>
  <si>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</si>
  <si>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</si>
  <si>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</si>
  <si>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</si>
  <si>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</si>
  <si>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</si>
  <si>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</si>
  <si>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</si>
  <si>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</si>
  <si>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</si>
  <si>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</si>
  <si>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</si>
  <si>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</si>
  <si>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</si>
  <si>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</si>
  <si>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</si>
  <si>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</si>
  <si>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</si>
  <si>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</si>
  <si>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</si>
  <si>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</si>
  <si>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</si>
  <si>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</si>
  <si>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</si>
  <si>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</si>
  <si>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</si>
  <si>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</si>
  <si>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</si>
  <si>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</si>
  <si>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</si>
  <si>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</si>
  <si>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</si>
  <si>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</si>
  <si>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</si>
  <si>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</si>
  <si>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</si>
  <si>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</si>
  <si>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</si>
  <si>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</si>
  <si>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</si>
  <si>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</si>
  <si>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</si>
  <si>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</si>
  <si>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</si>
  <si>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</si>
  <si>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</si>
  <si>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</si>
  <si>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</si>
  <si>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</si>
  <si>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</si>
  <si>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</si>
  <si>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</si>
  <si>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</si>
  <si>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</si>
  <si>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</si>
  <si>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</si>
  <si>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</si>
  <si>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</si>
  <si>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</si>
  <si>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</si>
  <si>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</si>
  <si>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</si>
  <si>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</si>
  <si>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</si>
  <si>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</si>
  <si>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</si>
  <si>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</si>
  <si>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</si>
  <si>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</si>
  <si>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</si>
  <si>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</si>
  <si>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</si>
  <si>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</si>
  <si>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</si>
  <si>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</si>
  <si>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</si>
  <si>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</si>
  <si>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</si>
  <si>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</si>
  <si>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</si>
  <si>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</si>
  <si>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</si>
  <si>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</si>
  <si>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</si>
  <si>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</si>
  <si>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</si>
  <si>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</si>
  <si>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</si>
  <si>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</si>
  <si>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</si>
  <si>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</si>
  <si>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</si>
  <si>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</si>
  <si>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</si>
  <si>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</si>
  <si>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</si>
  <si>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</si>
  <si>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</si>
  <si>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</si>
  <si>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</si>
  <si>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</si>
  <si>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</si>
  <si>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</si>
  <si>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</si>
  <si>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</si>
  <si>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</si>
  <si>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</si>
  <si>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</si>
  <si>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</si>
  <si>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</si>
  <si>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</si>
  <si>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</si>
  <si>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</si>
  <si>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</si>
  <si>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</si>
  <si>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</si>
  <si>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</si>
  <si>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</si>
  <si>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</si>
  <si>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</si>
  <si>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</si>
  <si>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</si>
  <si>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</si>
  <si>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</si>
  <si>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</si>
  <si>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</si>
  <si>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</si>
  <si>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</si>
  <si>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</si>
  <si>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</si>
  <si>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</si>
  <si>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</si>
  <si>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</si>
  <si>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</si>
  <si>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</si>
  <si>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</si>
  <si>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</si>
  <si>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</si>
  <si>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</si>
  <si>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</si>
  <si>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</si>
  <si>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</si>
  <si>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</si>
  <si>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</si>
  <si>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</si>
  <si>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</si>
  <si>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</si>
  <si>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</si>
  <si>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</si>
  <si>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</si>
  <si>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</si>
  <si>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</si>
  <si>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</si>
  <si>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</si>
  <si>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</si>
  <si>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</si>
  <si>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</si>
  <si>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</si>
  <si>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</si>
  <si>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</si>
  <si>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</si>
  <si>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</si>
  <si>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</si>
  <si>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</si>
  <si>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</si>
  <si>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</si>
  <si>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</si>
  <si>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</si>
  <si>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</si>
  <si>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</si>
  <si>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</si>
  <si>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</si>
  <si>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</si>
  <si>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</si>
  <si>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</si>
  <si>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</si>
  <si>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</si>
  <si>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</si>
  <si>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</si>
  <si>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</si>
  <si>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</si>
  <si>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</si>
  <si>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</si>
  <si>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</si>
  <si>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</si>
  <si>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</si>
  <si>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</si>
  <si>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</si>
  <si>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</si>
  <si>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</si>
  <si>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</si>
  <si>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</si>
  <si>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</si>
  <si>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</si>
  <si>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</si>
  <si>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</si>
  <si>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</si>
  <si>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</si>
  <si>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</si>
  <si>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</si>
  <si>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</si>
  <si>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</si>
  <si>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</si>
  <si>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</si>
  <si>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</si>
  <si>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</si>
  <si>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</si>
  <si>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</si>
  <si>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</si>
  <si>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</si>
  <si>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</si>
  <si>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</si>
  <si>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</si>
  <si>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</si>
  <si>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</si>
  <si>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</si>
  <si>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</si>
  <si>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</si>
  <si>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</si>
  <si>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</si>
  <si>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</si>
  <si>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</si>
  <si>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</si>
  <si>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</si>
  <si>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</si>
  <si>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</si>
  <si>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</si>
  <si>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</si>
  <si>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</si>
  <si>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</si>
  <si>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</si>
  <si>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</si>
  <si>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</si>
  <si>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</si>
  <si>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</si>
  <si>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</si>
  <si>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</si>
  <si>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</si>
  <si>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</si>
  <si>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</si>
  <si>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</si>
  <si>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</si>
  <si>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</si>
  <si>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</si>
  <si>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</si>
  <si>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</si>
  <si>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</si>
  <si>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</si>
  <si>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</si>
  <si>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</si>
  <si>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</si>
  <si>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</si>
  <si>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</si>
  <si>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</si>
  <si>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</si>
  <si>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</si>
  <si>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</si>
  <si>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</si>
  <si>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</si>
  <si>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</si>
  <si>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</si>
  <si>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</si>
  <si>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</si>
  <si>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</si>
  <si>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</si>
  <si>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</si>
  <si>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</si>
  <si>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</si>
  <si>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</si>
  <si>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</si>
  <si>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</si>
  <si>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</si>
  <si>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</si>
  <si>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</si>
  <si>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</si>
  <si>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</si>
  <si>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</si>
  <si>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</si>
  <si>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</si>
  <si>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</si>
  <si>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</si>
  <si>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</si>
  <si>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</si>
  <si>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</si>
  <si>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</si>
  <si>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</si>
  <si>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</si>
  <si>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</si>
  <si>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</si>
  <si>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</si>
  <si>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</si>
  <si>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</si>
  <si>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</si>
  <si>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</si>
  <si>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</si>
  <si>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</si>
  <si>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</si>
  <si>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</si>
  <si>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</si>
  <si>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</si>
  <si>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</si>
  <si>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</si>
  <si>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</si>
  <si>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</si>
  <si>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</si>
  <si>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</si>
  <si>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</si>
  <si>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</si>
  <si>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</si>
  <si>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</si>
  <si>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</si>
  <si>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</si>
  <si>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</si>
  <si>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</si>
  <si>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</si>
  <si>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</si>
  <si>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</si>
  <si>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</si>
  <si>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</si>
  <si>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</si>
  <si>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</si>
  <si>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</si>
  <si>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</si>
  <si>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</si>
  <si>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</si>
  <si>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</si>
  <si>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</si>
  <si>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</si>
  <si>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</si>
  <si>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</si>
  <si>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</si>
  <si>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</si>
  <si>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</si>
  <si>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</si>
  <si>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</si>
  <si>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</si>
  <si>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</si>
  <si>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</si>
  <si>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</si>
  <si>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</si>
  <si>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</si>
  <si>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</si>
  <si>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</si>
  <si>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</si>
  <si>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</si>
  <si>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</si>
  <si>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</si>
  <si>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</si>
  <si>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</si>
  <si>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</si>
  <si>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</si>
  <si>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</si>
  <si>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</si>
  <si>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</si>
  <si>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</si>
  <si>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</si>
  <si>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</si>
  <si>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</si>
  <si>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</si>
  <si>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</si>
  <si>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</si>
  <si>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</si>
  <si>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</si>
  <si>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</si>
  <si>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</si>
  <si>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</si>
  <si>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</si>
  <si>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</si>
  <si>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</si>
  <si>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</si>
  <si>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</si>
  <si>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</si>
  <si>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</si>
  <si>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</si>
  <si>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</si>
  <si>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</si>
  <si>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</si>
  <si>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</si>
  <si>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</si>
  <si>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</si>
  <si>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</si>
  <si>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</si>
  <si>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</si>
  <si>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</si>
  <si>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</si>
  <si>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</si>
  <si>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</si>
  <si>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</si>
  <si>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</si>
  <si>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</si>
  <si>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</si>
  <si>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</si>
  <si>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</si>
  <si>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</si>
  <si>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</si>
  <si>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</si>
  <si>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</si>
  <si>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</si>
  <si>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</si>
  <si>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</si>
  <si>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</si>
  <si>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</si>
  <si>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</si>
  <si>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</si>
  <si>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</si>
  <si>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</si>
  <si>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</si>
  <si>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</si>
  <si>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</si>
  <si>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</si>
  <si>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</si>
  <si>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</si>
  <si>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</si>
  <si>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</si>
  <si>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</si>
  <si>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</si>
  <si>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</si>
  <si>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</si>
  <si>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</si>
  <si>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</si>
  <si>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</si>
  <si>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</si>
  <si>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</si>
  <si>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</si>
  <si>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</si>
  <si>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</si>
  <si>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</si>
  <si>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</si>
  <si>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</si>
  <si>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</si>
  <si>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</si>
  <si>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</si>
  <si>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</si>
  <si>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</si>
  <si>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</si>
  <si>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</si>
  <si>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</si>
  <si>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</si>
  <si>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</si>
  <si>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</si>
  <si>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</si>
  <si>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</si>
  <si>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</si>
  <si>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</si>
  <si>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</si>
  <si>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</si>
  <si>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</si>
  <si>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</si>
  <si>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</si>
  <si>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</si>
  <si>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</si>
  <si>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</si>
  <si>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</si>
  <si>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</si>
  <si>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</si>
  <si>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</si>
  <si>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</si>
  <si>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</si>
  <si>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</si>
  <si>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</si>
  <si>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</si>
  <si>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</si>
  <si>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</si>
  <si>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</si>
  <si>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</si>
  <si>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</si>
  <si>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</si>
  <si>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</si>
  <si>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</si>
  <si>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</si>
  <si>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</si>
  <si>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</si>
  <si>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</si>
  <si>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</si>
  <si>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</si>
  <si>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</si>
  <si>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</si>
  <si>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</si>
  <si>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</si>
  <si>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</si>
  <si>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</si>
  <si>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</si>
  <si>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</si>
  <si>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</si>
  <si>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</si>
  <si>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</si>
  <si>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</si>
  <si>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</si>
  <si>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</si>
  <si>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</si>
  <si>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</si>
  <si>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</si>
  <si>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</si>
  <si>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</si>
  <si>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</si>
  <si>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</si>
  <si>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</si>
  <si>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</si>
  <si>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</si>
  <si>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</si>
  <si>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</si>
  <si>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</si>
  <si>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</si>
  <si>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</si>
  <si>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</si>
  <si>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</si>
  <si>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</si>
  <si>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</si>
  <si>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</si>
  <si>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</si>
  <si>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</si>
  <si>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</si>
  <si>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</si>
  <si>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</si>
  <si>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</si>
  <si>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</si>
  <si>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</si>
  <si>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</si>
  <si>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</si>
  <si>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</si>
  <si>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</si>
  <si>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</si>
  <si>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</si>
  <si>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</si>
  <si>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</si>
  <si>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</si>
  <si>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</si>
  <si>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</si>
  <si>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</si>
  <si>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</si>
  <si>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</si>
  <si>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</si>
  <si>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</si>
  <si>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</si>
  <si>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</si>
  <si>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</si>
  <si>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</si>
  <si>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</si>
  <si>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</si>
  <si>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</si>
  <si>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</si>
  <si>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</si>
  <si>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</si>
  <si>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</si>
  <si>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</si>
  <si>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</si>
  <si>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</si>
  <si>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</si>
  <si>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</si>
  <si>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</si>
  <si>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</si>
  <si>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</si>
  <si>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</si>
  <si>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</si>
  <si>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</si>
  <si>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</si>
  <si>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</si>
  <si>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</si>
  <si>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</si>
  <si>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</si>
  <si>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</si>
  <si>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</si>
  <si>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</si>
  <si>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</si>
  <si>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</si>
  <si>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</si>
  <si>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</si>
  <si>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</si>
  <si>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</si>
  <si>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</si>
  <si>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</si>
  <si>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</si>
  <si>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</si>
  <si>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</si>
  <si>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</si>
  <si>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</si>
  <si>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</si>
  <si>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</si>
  <si>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</si>
  <si>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</si>
  <si>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</si>
  <si>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</si>
  <si>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</si>
  <si>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</si>
  <si>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</si>
  <si>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</si>
  <si>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</si>
  <si>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</si>
  <si>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</si>
  <si>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</si>
  <si>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</si>
  <si>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</si>
  <si>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</si>
  <si>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</si>
  <si>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</si>
  <si>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</si>
  <si>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</si>
  <si>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</si>
  <si>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</si>
  <si>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</si>
  <si>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</si>
  <si>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</si>
  <si>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</si>
  <si>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</si>
  <si>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</si>
  <si>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</si>
  <si>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</si>
  <si>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</si>
  <si>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</si>
  <si>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</si>
  <si>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</si>
  <si>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</si>
  <si>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</si>
  <si>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</si>
  <si>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</si>
  <si>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</si>
  <si>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</si>
  <si>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</si>
  <si>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</si>
  <si>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</si>
  <si>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</si>
  <si>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</si>
  <si>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</si>
  <si>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</si>
  <si>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</si>
  <si>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</si>
  <si>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</si>
  <si>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</si>
  <si>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</si>
  <si>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</si>
  <si>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</si>
  <si>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</si>
  <si>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</si>
  <si>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</si>
  <si>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</si>
  <si>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</si>
  <si>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</si>
  <si>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</si>
  <si>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</si>
  <si>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</si>
  <si>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</si>
  <si>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</si>
  <si>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</si>
  <si>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</si>
  <si>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</si>
  <si>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</si>
  <si>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</si>
  <si>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</si>
  <si>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</si>
  <si>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</si>
  <si>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</si>
  <si>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</si>
  <si>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</si>
  <si>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</si>
  <si>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</si>
  <si>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</si>
  <si>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</si>
  <si>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</si>
  <si>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</si>
  <si>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</si>
  <si>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</si>
  <si>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</si>
  <si>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</si>
  <si>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</si>
  <si>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</si>
  <si>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</si>
  <si>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</si>
  <si>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</si>
  <si>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</si>
  <si>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</si>
  <si>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</si>
  <si>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</si>
  <si>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</si>
  <si>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</si>
  <si>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</si>
  <si>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</si>
  <si>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</si>
  <si>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</si>
  <si>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</si>
  <si>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</si>
  <si>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</si>
  <si>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</si>
  <si>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</si>
  <si>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</si>
  <si>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</si>
  <si>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</si>
  <si>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</si>
  <si>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</si>
  <si>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</si>
  <si>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</si>
  <si>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</si>
  <si>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</si>
  <si>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</si>
  <si>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</si>
  <si>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</si>
  <si>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</si>
  <si>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</si>
  <si>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</si>
  <si>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</si>
  <si>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</si>
  <si>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</si>
  <si>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</si>
  <si>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</si>
  <si>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</si>
  <si>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</si>
  <si>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</si>
  <si>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</si>
  <si>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</si>
  <si>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</si>
  <si>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</si>
  <si>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</si>
  <si>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</si>
  <si>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</si>
  <si>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</si>
  <si>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</si>
  <si>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</si>
  <si>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</si>
  <si>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</si>
  <si>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</si>
  <si>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</si>
  <si>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</si>
  <si>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</si>
  <si>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</si>
  <si>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</si>
  <si>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</si>
  <si>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</si>
  <si>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</si>
  <si>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</si>
  <si>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</si>
  <si>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</si>
  <si>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</si>
  <si>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</si>
  <si>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</si>
  <si>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</si>
  <si>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</si>
  <si>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</si>
  <si>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</si>
  <si>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</si>
  <si>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</si>
  <si>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</si>
  <si>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</si>
  <si>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</si>
  <si>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</si>
  <si>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</si>
  <si>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</si>
  <si>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</si>
  <si>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</si>
  <si>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</si>
  <si>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</si>
  <si>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</si>
  <si>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</si>
  <si>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</si>
  <si>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</si>
  <si>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</si>
  <si>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</si>
  <si>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</si>
  <si>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</si>
  <si>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</si>
  <si>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</si>
  <si>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</si>
  <si>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</si>
  <si>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</si>
  <si>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</si>
  <si>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</si>
  <si>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</si>
  <si>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</si>
  <si>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</si>
  <si>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</si>
  <si>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</si>
  <si>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</si>
  <si>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</si>
  <si>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</si>
  <si>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</si>
  <si>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</si>
  <si>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</si>
  <si>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</si>
  <si>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</si>
  <si>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</si>
  <si>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</si>
  <si>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</si>
  <si>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</si>
  <si>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</si>
  <si>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</si>
  <si>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</si>
  <si>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</si>
  <si>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</si>
  <si>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</si>
  <si>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</si>
  <si>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</si>
  <si>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</si>
  <si>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</si>
  <si>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</si>
  <si>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</si>
  <si>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</si>
  <si>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</si>
  <si>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</si>
  <si>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</si>
  <si>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</si>
  <si>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</si>
  <si>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</si>
  <si>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</si>
  <si>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</si>
  <si>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</si>
  <si>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</si>
  <si>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</si>
  <si>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</si>
  <si>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</si>
  <si>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</si>
  <si>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</si>
  <si>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</si>
  <si>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</si>
  <si>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</si>
  <si>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</si>
  <si>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</si>
  <si>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</si>
  <si>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</si>
  <si>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</si>
  <si>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</si>
  <si>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</si>
  <si>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</si>
  <si>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</si>
  <si>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</si>
  <si>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</si>
  <si>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</si>
  <si>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</si>
  <si>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</si>
  <si>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</si>
  <si>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</si>
  <si>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</si>
  <si>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</si>
  <si>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</si>
  <si>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</si>
  <si>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</si>
  <si>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</si>
  <si>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</si>
  <si>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</si>
  <si>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</si>
  <si>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</si>
  <si>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</si>
  <si>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</si>
  <si>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</si>
  <si>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</si>
  <si>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</si>
  <si>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</si>
  <si>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</si>
  <si>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</si>
  <si>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</si>
  <si>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</si>
  <si>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</si>
  <si>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</si>
  <si>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</si>
  <si>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</si>
  <si>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</si>
  <si>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</si>
  <si>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</si>
  <si>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</si>
  <si>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</si>
  <si>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</si>
  <si>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</si>
  <si>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</si>
  <si>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</si>
  <si>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</si>
  <si>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</si>
  <si>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</si>
  <si>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</si>
  <si>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</si>
  <si>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</si>
  <si>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</si>
  <si>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</si>
  <si>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</si>
  <si>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</si>
  <si>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</si>
  <si>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</si>
  <si>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</si>
  <si>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</si>
  <si>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</si>
  <si>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</si>
  <si>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</si>
  <si>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</si>
  <si>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</si>
  <si>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</si>
  <si>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</si>
  <si>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</si>
  <si>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</si>
  <si>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</si>
  <si>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</si>
  <si>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</si>
  <si>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</si>
  <si>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</si>
  <si>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</si>
  <si>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</si>
  <si>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</si>
  <si>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</si>
  <si>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</si>
  <si>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</si>
  <si>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</si>
  <si>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</si>
  <si>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</si>
  <si>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</si>
  <si>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</si>
  <si>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</si>
  <si>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</si>
  <si>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</si>
  <si>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</si>
  <si>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</si>
  <si>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</si>
  <si>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</si>
  <si>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</si>
  <si>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</si>
  <si>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</si>
  <si>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</si>
  <si>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</si>
  <si>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</si>
  <si>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</si>
  <si>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</si>
  <si>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</si>
  <si>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</si>
  <si>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</si>
  <si>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</si>
  <si>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</si>
  <si>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</si>
  <si>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</si>
  <si>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</si>
  <si>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</si>
  <si>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</si>
  <si>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</si>
  <si>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</si>
  <si>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</si>
  <si>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</si>
  <si>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</si>
  <si>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</si>
  <si>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</si>
  <si>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</si>
  <si>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</si>
  <si>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</si>
  <si>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</si>
  <si>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</si>
  <si>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</si>
  <si>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</si>
  <si>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</si>
  <si>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</si>
  <si>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</si>
  <si>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</si>
  <si>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</si>
  <si>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</si>
  <si>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</si>
  <si>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</si>
  <si>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</si>
  <si>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</si>
  <si>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</si>
  <si>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</si>
  <si>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</si>
  <si>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</si>
  <si>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</si>
  <si>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</si>
  <si>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</si>
  <si>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</si>
  <si>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</si>
  <si>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</si>
  <si>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</si>
  <si>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</si>
  <si>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</si>
  <si>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</si>
  <si>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</si>
  <si>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</si>
  <si>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</si>
  <si>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</si>
  <si>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</si>
  <si>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</si>
  <si>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</si>
  <si>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</si>
  <si>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</si>
  <si>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</si>
  <si>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</si>
  <si>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</si>
  <si>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</si>
  <si>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</si>
  <si>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</si>
  <si>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</si>
  <si>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</si>
  <si>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</si>
  <si>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</si>
  <si>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</si>
  <si>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</si>
  <si>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</si>
  <si>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</si>
  <si>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</si>
  <si>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</si>
  <si>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</si>
  <si>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</si>
  <si>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</si>
  <si>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</si>
  <si>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</si>
  <si>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</si>
  <si>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</si>
  <si>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</si>
  <si>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</si>
  <si>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</si>
  <si>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</si>
  <si>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</si>
  <si>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</si>
  <si>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</si>
  <si>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</si>
  <si>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</si>
  <si>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</si>
  <si>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</si>
  <si>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</si>
  <si>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</si>
  <si>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</si>
  <si>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</si>
  <si>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</si>
  <si>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</si>
  <si>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</si>
  <si>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</si>
  <si>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</si>
  <si>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</si>
  <si>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</si>
  <si>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</si>
  <si>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</si>
  <si>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</si>
  <si>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</si>
  <si>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</si>
  <si>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</si>
  <si>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</si>
  <si>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</si>
  <si>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</si>
  <si>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</si>
  <si>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</si>
  <si>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</si>
  <si>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</si>
  <si>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</si>
  <si>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</si>
  <si>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</si>
  <si>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</si>
  <si>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</si>
  <si>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</si>
  <si>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</si>
  <si>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</si>
  <si>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</si>
  <si>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</si>
  <si>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</si>
  <si>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</si>
  <si>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</si>
  <si>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</si>
  <si>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</si>
  <si>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</si>
  <si>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</si>
  <si>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</si>
  <si>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</si>
  <si>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</si>
  <si>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</si>
  <si>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</si>
  <si>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</si>
  <si>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</si>
  <si>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</si>
  <si>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</si>
  <si>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</si>
  <si>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</si>
  <si>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</si>
  <si>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</si>
  <si>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</si>
  <si>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</si>
  <si>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</si>
  <si>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</si>
  <si>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</si>
  <si>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</si>
  <si>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</si>
  <si>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</si>
  <si>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</si>
  <si>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</si>
  <si>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</si>
  <si>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</si>
  <si>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</si>
  <si>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</si>
  <si>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</si>
  <si>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</si>
  <si>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</si>
  <si>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</si>
  <si>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</si>
  <si>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</si>
  <si>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</si>
  <si>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</si>
  <si>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</si>
  <si>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</si>
  <si>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</si>
  <si>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</si>
  <si>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</si>
  <si>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</si>
  <si>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</si>
  <si>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</si>
  <si>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</si>
  <si>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</si>
  <si>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</si>
  <si>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</si>
  <si>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</si>
  <si>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</si>
  <si>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</si>
  <si>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</si>
  <si>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</si>
  <si>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</si>
  <si>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</si>
  <si>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</si>
  <si>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</si>
  <si>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</si>
  <si>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</si>
  <si>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</si>
  <si>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</si>
  <si>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</si>
  <si>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</si>
  <si>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</si>
  <si>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</si>
  <si>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</si>
  <si>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</si>
  <si>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</si>
  <si>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</si>
  <si>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</si>
  <si>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</si>
  <si>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</si>
  <si>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</si>
  <si>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</si>
  <si>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</si>
  <si>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</si>
  <si>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</si>
  <si>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</si>
  <si>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</si>
  <si>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</si>
  <si>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</si>
  <si>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</si>
  <si>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</si>
  <si>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</si>
  <si>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</si>
  <si>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</si>
  <si>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</si>
  <si>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</si>
  <si>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</si>
  <si>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</si>
  <si>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</si>
  <si>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</si>
  <si>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</si>
  <si>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</si>
  <si>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</si>
  <si>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</si>
  <si>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</si>
  <si>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</si>
  <si>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</si>
  <si>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</si>
  <si>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</si>
  <si>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</si>
  <si>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</si>
  <si>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</si>
  <si>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</si>
  <si>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</si>
  <si>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</si>
  <si>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</si>
  <si>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</si>
  <si>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</si>
  <si>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</si>
  <si>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</si>
  <si>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</si>
  <si>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</si>
  <si>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</si>
  <si>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</si>
  <si>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</si>
  <si>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</si>
  <si>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</si>
  <si>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</si>
  <si>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</si>
  <si>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</si>
  <si>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</si>
  <si>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</si>
  <si>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</si>
  <si>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</si>
  <si>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</si>
  <si>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</si>
  <si>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</si>
  <si>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</si>
  <si>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</si>
  <si>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</si>
  <si>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</si>
  <si>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</si>
  <si>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</si>
  <si>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</si>
  <si>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</si>
  <si>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</si>
  <si>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</si>
  <si>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</si>
  <si>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</si>
  <si>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</si>
  <si>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</si>
  <si>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</si>
  <si>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</si>
  <si>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</si>
  <si>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</si>
  <si>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</si>
  <si>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</si>
  <si>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</si>
  <si>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</si>
  <si>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</si>
  <si>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</si>
  <si>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</si>
  <si>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</si>
  <si>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</si>
  <si>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</si>
  <si>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</si>
  <si>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</si>
  <si>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</si>
  <si>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</si>
  <si>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</si>
  <si>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</si>
  <si>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</si>
  <si>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</si>
  <si>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</si>
  <si>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</si>
  <si>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</si>
  <si>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</si>
  <si>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</si>
  <si>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</si>
  <si>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</si>
  <si>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</si>
  <si>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</si>
  <si>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</si>
  <si>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</si>
  <si>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</si>
  <si>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</si>
  <si>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</si>
  <si>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</si>
  <si>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</si>
  <si>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</si>
  <si>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</si>
  <si>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</si>
  <si>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</si>
  <si>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</si>
  <si>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</si>
  <si>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</si>
  <si>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</si>
  <si>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</si>
  <si>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</si>
  <si>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</si>
  <si>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</si>
  <si>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</si>
  <si>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</si>
  <si>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</si>
  <si>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</si>
  <si>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</si>
  <si>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</si>
  <si>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</si>
  <si>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</si>
  <si>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</si>
  <si>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</si>
  <si>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</si>
  <si>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</si>
  <si>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</si>
  <si>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</si>
  <si>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</si>
  <si>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</si>
  <si>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</si>
  <si>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</si>
  <si>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</si>
  <si>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</si>
  <si>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</si>
  <si>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</si>
  <si>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</si>
  <si>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</si>
  <si>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</si>
  <si>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</si>
  <si>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</si>
  <si>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</si>
  <si>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</si>
  <si>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</si>
  <si>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</si>
  <si>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</si>
  <si>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</si>
  <si>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</si>
  <si>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</si>
  <si>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</si>
  <si>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</si>
  <si>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</si>
  <si>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</si>
  <si>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</si>
  <si>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</si>
  <si>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</si>
  <si>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</si>
  <si>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</si>
  <si>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</si>
  <si>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</si>
  <si>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</si>
  <si>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</si>
  <si>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</si>
  <si>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</si>
  <si>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</si>
  <si>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</si>
  <si>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</si>
  <si>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</si>
  <si>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</si>
  <si>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</si>
  <si>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</si>
  <si>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</si>
  <si>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</si>
  <si>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</si>
  <si>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</si>
  <si>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</si>
  <si>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</si>
  <si>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</si>
  <si>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</si>
  <si>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</si>
  <si>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</si>
  <si>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</si>
  <si>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</si>
  <si>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</si>
  <si>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</si>
  <si>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</si>
  <si>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</si>
  <si>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</si>
  <si>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</si>
  <si>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</si>
  <si>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</si>
  <si>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</si>
  <si>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</si>
  <si>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</si>
  <si>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</si>
  <si>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</si>
  <si>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</si>
  <si>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</si>
  <si>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</si>
  <si>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</si>
  <si>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</si>
  <si>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</si>
  <si>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</si>
  <si>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</si>
  <si>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</si>
  <si>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</si>
  <si>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</si>
  <si>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</si>
  <si>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</si>
  <si>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</si>
  <si>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</si>
  <si>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</si>
  <si>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</si>
  <si>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</si>
  <si>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</si>
  <si>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</si>
  <si>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</si>
  <si>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</si>
  <si>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</si>
  <si>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</si>
  <si>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</si>
  <si>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</si>
  <si>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</si>
  <si>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</si>
  <si>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</si>
  <si>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</si>
  <si>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</si>
  <si>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</si>
  <si>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</si>
  <si>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</si>
  <si>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</si>
  <si>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</si>
  <si>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</si>
  <si>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</si>
  <si>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</si>
  <si>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</si>
  <si>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</si>
  <si>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</si>
  <si>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</si>
  <si>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</si>
  <si>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</si>
  <si>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</si>
  <si>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</si>
  <si>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</si>
  <si>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</si>
  <si>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</si>
  <si>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</si>
  <si>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</si>
  <si>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</si>
  <si>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</si>
  <si>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</si>
  <si>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</si>
  <si>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</si>
  <si>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</si>
  <si>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</si>
  <si>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</si>
  <si>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</si>
  <si>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</si>
  <si>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</si>
  <si>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</si>
  <si>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</si>
  <si>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</si>
  <si>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</si>
  <si>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</si>
  <si>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</si>
  <si>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</si>
  <si>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</si>
  <si>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</si>
  <si>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</si>
  <si>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</si>
  <si>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</si>
  <si>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</si>
  <si>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</si>
  <si>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</si>
  <si>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</si>
  <si>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</si>
  <si>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</si>
  <si>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</si>
  <si>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</si>
  <si>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</si>
  <si>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</si>
  <si>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</si>
  <si>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</si>
  <si>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</si>
  <si>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</si>
  <si>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</si>
  <si>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</si>
  <si>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</si>
  <si>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</si>
  <si>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</si>
  <si>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</si>
  <si>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</si>
  <si>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</si>
  <si>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</si>
  <si>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</si>
  <si>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</si>
  <si>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</si>
  <si>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</si>
  <si>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</si>
  <si>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</si>
  <si>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</si>
  <si>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</si>
  <si>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</si>
  <si>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</si>
  <si>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</si>
  <si>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</si>
  <si>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</si>
  <si>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</si>
  <si>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</si>
  <si>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</si>
  <si>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</si>
  <si>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</si>
  <si>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</si>
  <si>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</si>
  <si>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</si>
  <si>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</si>
  <si>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</si>
  <si>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</si>
  <si>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</si>
  <si>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</si>
  <si>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</si>
  <si>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</si>
  <si>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</si>
  <si>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</si>
  <si>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</si>
  <si>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</si>
  <si>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</si>
  <si>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</si>
  <si>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</si>
  <si>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</si>
  <si>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</si>
  <si>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</si>
  <si>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</si>
  <si>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</si>
  <si>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</si>
  <si>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</si>
  <si>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</si>
  <si>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</si>
  <si>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</si>
  <si>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</si>
  <si>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</si>
  <si>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</si>
  <si>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</si>
  <si>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</si>
  <si>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</si>
  <si>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</si>
  <si>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</si>
  <si>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</si>
  <si>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</si>
  <si>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</si>
  <si>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</si>
  <si>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</si>
  <si>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</si>
  <si>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</si>
  <si>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</si>
  <si>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</si>
  <si>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</si>
  <si>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</si>
  <si>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</si>
  <si>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</si>
  <si>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</si>
  <si>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</si>
  <si>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</si>
  <si>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</si>
  <si>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</si>
  <si>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</si>
  <si>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</si>
  <si>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</si>
  <si>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</si>
  <si>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</si>
  <si>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</si>
  <si>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</si>
  <si>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</si>
  <si>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</si>
  <si>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</si>
  <si>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</si>
  <si>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</si>
  <si>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</si>
  <si>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</si>
  <si>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</si>
  <si>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</si>
  <si>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</si>
  <si>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</si>
  <si>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</si>
  <si>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</si>
  <si>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</si>
  <si>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</si>
  <si>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</si>
  <si>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</si>
  <si>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</si>
  <si>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</si>
  <si>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</si>
  <si>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</si>
  <si>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</si>
  <si>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</si>
  <si>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</si>
  <si>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</si>
  <si>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</si>
  <si>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</si>
  <si>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</si>
  <si>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</si>
  <si>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</si>
  <si>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</si>
  <si>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</si>
  <si>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</si>
  <si>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</si>
  <si>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</si>
  <si>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</si>
  <si>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</si>
  <si>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</si>
  <si>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</si>
  <si>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</si>
  <si>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</si>
  <si>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</si>
  <si>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</si>
  <si>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</si>
  <si>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</si>
  <si>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</si>
  <si>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</si>
  <si>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</si>
  <si>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</si>
  <si>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</si>
  <si>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</si>
  <si>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</si>
  <si>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</si>
  <si>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</si>
  <si>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</si>
  <si>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</si>
  <si>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</si>
  <si>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</si>
  <si>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</si>
  <si>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</si>
  <si>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</si>
  <si>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</si>
  <si>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</si>
  <si>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</si>
  <si>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</si>
  <si>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</si>
  <si>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</si>
  <si>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</si>
  <si>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</si>
  <si>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</si>
  <si>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</si>
  <si>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</si>
  <si>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</si>
  <si>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</si>
  <si>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</si>
  <si>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</si>
  <si>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</si>
  <si>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</si>
  <si>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</si>
  <si>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</si>
  <si>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</si>
  <si>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</si>
  <si>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</si>
  <si>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</si>
  <si>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</si>
  <si>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</si>
  <si>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</si>
  <si>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</si>
  <si>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</si>
  <si>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</si>
  <si>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</si>
  <si>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</si>
  <si>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</si>
  <si>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</si>
  <si>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</si>
  <si>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</si>
  <si>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</si>
  <si>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</si>
  <si>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</si>
  <si>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</si>
  <si>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</si>
  <si>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</si>
  <si>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</si>
  <si>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</si>
  <si>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</si>
  <si>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</si>
  <si>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</si>
  <si>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</si>
  <si>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</si>
  <si>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</si>
  <si>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</si>
  <si>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</si>
  <si>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</si>
  <si>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</si>
  <si>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</si>
  <si>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</si>
  <si>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</si>
  <si>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</si>
  <si>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</si>
  <si>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</si>
  <si>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</si>
  <si>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</si>
  <si>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</si>
  <si>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</si>
  <si>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</si>
  <si>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</si>
  <si>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</si>
  <si>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</si>
  <si>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</si>
  <si>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</si>
  <si>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</si>
  <si>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</si>
  <si>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</si>
  <si>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</si>
  <si>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</si>
  <si>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</si>
  <si>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</si>
  <si>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</si>
  <si>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</si>
  <si>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</si>
  <si>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</si>
  <si>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</si>
  <si>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</si>
  <si>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</si>
  <si>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</si>
  <si>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</si>
  <si>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</si>
  <si>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</si>
  <si>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</si>
  <si>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</si>
  <si>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</si>
  <si>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</si>
  <si>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</si>
  <si>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</si>
  <si>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</si>
  <si>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</si>
  <si>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</si>
  <si>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</si>
  <si>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</si>
  <si>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</si>
  <si>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</si>
  <si>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</si>
  <si>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</si>
  <si>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</si>
  <si>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</si>
  <si>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</si>
  <si>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</si>
  <si>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</si>
  <si>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</si>
  <si>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</si>
  <si>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</si>
  <si>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</si>
  <si>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</si>
  <si>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</si>
  <si>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</si>
  <si>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</si>
  <si>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</si>
  <si>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</si>
  <si>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</si>
  <si>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</si>
  <si>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</si>
  <si>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</si>
  <si>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</si>
  <si>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</si>
  <si>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</si>
  <si>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</si>
  <si>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</si>
  <si>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</si>
  <si>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</si>
  <si>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</si>
  <si>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</si>
  <si>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</si>
  <si>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</si>
  <si>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</si>
  <si>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</si>
  <si>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</si>
  <si>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</si>
  <si>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</si>
  <si>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</si>
  <si>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</si>
  <si>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</si>
  <si>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</si>
  <si>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</si>
  <si>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</si>
  <si>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</si>
  <si>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</si>
  <si>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</si>
  <si>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</si>
  <si>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</si>
  <si>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</si>
  <si>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</si>
  <si>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</si>
  <si>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</si>
  <si>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</si>
  <si>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</si>
  <si>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</si>
  <si>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</si>
  <si>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</si>
  <si>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</si>
  <si>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</si>
  <si>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</si>
  <si>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</si>
  <si>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</si>
  <si>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</si>
  <si>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</si>
  <si>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</si>
  <si>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</si>
  <si>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</si>
  <si>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</si>
  <si>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</si>
  <si>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</si>
  <si>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</si>
  <si>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</si>
  <si>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</si>
  <si>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</si>
  <si>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</si>
  <si>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</si>
  <si>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</si>
  <si>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</si>
  <si>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</si>
  <si>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</si>
  <si>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</si>
  <si>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</si>
  <si>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</si>
  <si>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</si>
  <si>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</si>
  <si>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</si>
  <si>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</si>
  <si>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</si>
  <si>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</si>
  <si>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</si>
  <si>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</si>
  <si>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</si>
  <si>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</si>
  <si>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</si>
  <si>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</si>
  <si>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</si>
  <si>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</si>
  <si>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</si>
  <si>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</si>
  <si>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</si>
  <si>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</si>
  <si>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</si>
  <si>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</si>
  <si>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</si>
  <si>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</si>
  <si>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</si>
  <si>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</si>
  <si>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</si>
  <si>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</si>
  <si>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</si>
  <si>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</si>
  <si>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</si>
  <si>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</si>
  <si>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</si>
  <si>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</si>
  <si>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</si>
  <si>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</si>
  <si>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</si>
  <si>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</si>
  <si>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</si>
  <si>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</si>
  <si>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</si>
  <si>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</si>
  <si>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</si>
  <si>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</si>
  <si>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</si>
  <si>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</si>
  <si>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</si>
  <si>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</si>
  <si>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</si>
  <si>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</si>
  <si>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</si>
  <si>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</si>
  <si>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</si>
  <si>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</si>
  <si>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</si>
  <si>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</si>
  <si>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</si>
  <si>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</si>
  <si>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</si>
  <si>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</si>
  <si>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</si>
  <si>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</si>
  <si>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</si>
  <si>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</si>
  <si>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</si>
  <si>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</si>
  <si>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</si>
  <si>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</si>
  <si>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</si>
  <si>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</si>
  <si>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</si>
  <si>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</si>
  <si>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</si>
  <si>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</si>
  <si>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</si>
  <si>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</si>
  <si>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</si>
  <si>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</si>
  <si>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</si>
  <si>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</si>
  <si>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</si>
  <si>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</si>
  <si>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</si>
  <si>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</si>
  <si>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</si>
  <si>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</si>
  <si>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</si>
  <si>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</si>
  <si>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</si>
  <si>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</si>
  <si>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</si>
  <si>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</si>
  <si>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</si>
  <si>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</si>
  <si>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</si>
  <si>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</si>
  <si>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</si>
  <si>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</si>
  <si>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</si>
  <si>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</si>
  <si>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</si>
  <si>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</si>
  <si>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</si>
  <si>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</si>
  <si>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</si>
  <si>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</si>
  <si>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</si>
  <si>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</si>
  <si>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</si>
  <si>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</si>
  <si>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</si>
  <si>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</si>
  <si>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</si>
  <si>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</si>
  <si>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</si>
  <si>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</si>
  <si>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</si>
  <si>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</si>
  <si>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</si>
  <si>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</si>
  <si>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</si>
  <si>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</si>
  <si>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</si>
  <si>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</si>
  <si>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</si>
  <si>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</si>
  <si>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</si>
  <si>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</si>
  <si>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</si>
  <si>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</si>
  <si>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</si>
  <si>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</si>
  <si>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</si>
  <si>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</si>
  <si>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</si>
  <si>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</si>
  <si>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</si>
  <si>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</si>
  <si>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</si>
  <si>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</si>
  <si>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</si>
  <si>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</si>
  <si>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</si>
  <si>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</si>
  <si>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</si>
  <si>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</si>
  <si>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</si>
  <si>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</si>
  <si>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</si>
  <si>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</si>
  <si>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</si>
  <si>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</si>
  <si>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</si>
  <si>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</si>
  <si>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</si>
  <si>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</si>
  <si>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</si>
  <si>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</si>
  <si>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</si>
  <si>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</si>
  <si>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</si>
  <si>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</si>
  <si>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</si>
  <si>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</si>
  <si>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</si>
  <si>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</si>
  <si>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</si>
  <si>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</si>
  <si>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</si>
  <si>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</si>
  <si>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</si>
  <si>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</si>
  <si>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</si>
  <si>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</si>
  <si>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</si>
  <si>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</si>
  <si>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</si>
  <si>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</si>
  <si>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</si>
  <si>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</si>
  <si>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</si>
  <si>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</si>
  <si>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</si>
  <si>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</si>
  <si>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</si>
  <si>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</si>
  <si>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</si>
  <si>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</si>
  <si>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</si>
  <si>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</si>
  <si>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</si>
  <si>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</si>
  <si>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</si>
  <si>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</si>
  <si>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</si>
  <si>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</si>
  <si>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</si>
  <si>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</si>
  <si>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</si>
  <si>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</si>
  <si>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</si>
  <si>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</si>
  <si>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</si>
  <si>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</si>
  <si>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</si>
  <si>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</si>
  <si>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</si>
  <si>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</si>
  <si>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</si>
  <si>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</si>
  <si>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(All)</t>
  </si>
  <si>
    <t>Count of outcomes</t>
  </si>
  <si>
    <t>Row Labels</t>
  </si>
  <si>
    <t>Grand Total</t>
  </si>
  <si>
    <t>Date Created Conversion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</si>
  <si>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</si>
  <si>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</si>
  <si>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</si>
  <si>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</si>
  <si>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</si>
  <si>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</si>
  <si>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</si>
  <si>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</si>
  <si>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</si>
  <si>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</si>
  <si>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</si>
  <si>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</si>
  <si>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</si>
  <si>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</si>
  <si>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</si>
  <si>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</si>
  <si>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</si>
  <si>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</si>
  <si>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</si>
  <si>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</si>
  <si>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</si>
  <si>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</si>
  <si>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</si>
  <si>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</si>
  <si>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</si>
  <si>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</si>
  <si>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</si>
  <si>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</si>
  <si>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</si>
  <si>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</si>
  <si>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</si>
  <si>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</si>
  <si>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</si>
  <si>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</si>
  <si>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</si>
  <si>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</si>
  <si>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</si>
  <si>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</si>
  <si>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</si>
  <si>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</si>
  <si>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</si>
  <si>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</si>
  <si>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</si>
  <si>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</si>
  <si>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</si>
  <si>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</si>
  <si>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</si>
  <si>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</si>
  <si>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</si>
  <si>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</si>
  <si>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</si>
  <si>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</si>
  <si>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</si>
  <si>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</si>
  <si>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</si>
  <si>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</si>
  <si>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</si>
  <si>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</si>
  <si>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</si>
  <si>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</si>
  <si>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</si>
  <si>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</si>
  <si>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</si>
  <si>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</si>
  <si>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</si>
  <si>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</si>
  <si>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</si>
  <si>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</si>
  <si>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</si>
  <si>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Total Projects</t>
  </si>
  <si>
    <t>Number Failed</t>
  </si>
  <si>
    <t>Percentage Successful</t>
  </si>
  <si>
    <t>Percentage Failed</t>
  </si>
  <si>
    <t>Percentage Cancelled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</si>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</sst>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7" fontId="0" fillId="0" borderId="0" xfId="0" applyNumberFormat="1"/>
    <xf numFmtId="10" fontId="0" fillId="0" borderId="0" xfId="0" applyNumberFormat="1"/>
    <xf numFmtId="1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[Kickstarter_Challenge.xlsx]Theathres Outcomes Vs. Launched!PivotTable11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'Theathres Outcomes Vs. Launched'!$B$4:$B$5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'Theathres Outcomes Vs.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'Theathres Outcomes Vs. Launched'!$B$6:$B$18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8-C943-AAF5-AE5521B14331}"/>
            </c:ext>
          </c:extLst>
        </c:ser>
        <c:ser>
          <c:idx val="1"/>
          <c:order val="1"/>
          <c:tx>
            <c:strRef>
              <c:f>'Theathres Outcomes Vs. Launched'!$C$4:$C$5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'Theathres Outcomes Vs.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'Theathres Outcomes Vs. Launched'!$C$6:$C$18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18-C943-AAF5-AE5521B14331}"/>
            </c:ext>
          </c:extLst>
        </c:ser>
        <c:ser>
          <c:idx val="2"/>
          <c:order val="2"/>
          <c:tx>
            <c:strRef>
              <c:f>'Theathres Outcomes Vs. Launched'!$D$4:$D$5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'Theathres Outcomes Vs.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'Theathres Outcomes Vs. Launched'!$D$6:$D$18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18-C943-AAF5-AE5521B1433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164443296"/>
        <c:axId val="1164296864"/>
      </c:lineChart>
      <c:catAx>
        <c:axId val="116444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296864"/>
        <c:crosses val="autoZero"/>
        <c:auto val="1"/>
        <c:lblAlgn val="ctr"/>
        <c:lblOffset val="100"/>
        <c:noMultiLvlLbl val="0"/>
      </c:catAx>
      <c:valAx>
        <c:axId val="1164296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44329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C2-D446-B31B-8D131DA6286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C2-D446-B31B-8D131DA6286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C2-D446-B31B-8D131DA62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396176"/>
        <c:axId val="1274452256"/>
      </c:lineChart>
      <c:catAx>
        <c:axId val="127439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452256"/>
        <c:crosses val="autoZero"/>
        <c:auto val="1"/>
        <c:lblAlgn val="ctr"/>
        <c:lblOffset val="100"/>
        <c:noMultiLvlLbl val="0"/>
      </c:catAx>
      <c:valAx>
        <c:axId val="127445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39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8</xdr:row>
      <xdr:rowOff>165100</xdr:rowOff>
    </xdr:from>
    <xdr:to>
      <xdr:col>14</xdr:col>
      <xdr:colOff>762000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74111-A097-3F40-B269-CDE011E1B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1358900</xdr:colOff>
      <xdr:row>16</xdr:row>
      <xdr:rowOff>158750</xdr:rowOff>
    </xdr:from>
    <xdr:to>
      <xdr:col>10</xdr:col>
      <xdr:colOff>673100</xdr:colOff>
      <xdr:row>42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84E148-2122-AE4B-B5F2-A1955664D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d Bari" refreshedDate="44373.441642129626" createdVersion="7" refreshedVersion="7" minRefreshableVersion="3" recordCount="4114" xr:uid="{FE47DF1E-428C-6349-93F4-3D3ED0ED5747}">
  <cacheSource type="worksheet">
    <worksheetSource ref="A1:T4115" sheet="Kickstarter_Challeng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Month" numFmtId="17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d v="2015-06-22T00:10:11"/>
    <x v="0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d v="2017-01-31T14:24:43"/>
    <x v="1"/>
    <n v="143"/>
    <n v="185.48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d v="2016-02-05T16:51:23"/>
    <x v="2"/>
    <n v="105"/>
    <n v="15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d v="2014-07-08T12:21:47"/>
    <x v="3"/>
    <n v="104"/>
    <n v="69.27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d v="2015-11-19T20:01:19"/>
    <x v="0"/>
    <n v="123"/>
    <n v="190.55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d v="2016-07-12T22:23:27"/>
    <x v="2"/>
    <n v="110"/>
    <n v="93.4"/>
    <x v="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d v="2014-06-04T01:44:10"/>
    <x v="3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d v="2016-05-26T01:07:47"/>
    <x v="2"/>
    <n v="101"/>
    <n v="159.82"/>
    <x v="0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d v="2016-04-08T22:40:12"/>
    <x v="2"/>
    <n v="100"/>
    <n v="291.79000000000002"/>
    <x v="0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d v="2016-03-18T02:29:04"/>
    <x v="2"/>
    <n v="126"/>
    <n v="31.5"/>
    <x v="0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d v="2014-05-21T01:37:59"/>
    <x v="3"/>
    <n v="101"/>
    <n v="158.6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d v="2016-07-21T18:41:02"/>
    <x v="2"/>
    <n v="121"/>
    <n v="80.33"/>
    <x v="0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d v="2014-06-01T17:07:05"/>
    <x v="3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d v="2016-05-18T16:15:09"/>
    <x v="2"/>
    <n v="160"/>
    <n v="109.78"/>
    <x v="0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d v="2014-06-18T00:38:08"/>
    <x v="3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d v="2015-09-09T09:24:18"/>
    <x v="0"/>
    <n v="107"/>
    <n v="21.76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d v="2014-05-01T19:06:51"/>
    <x v="3"/>
    <n v="100"/>
    <n v="171.84"/>
    <x v="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d v="2014-10-05T17:33:42"/>
    <x v="3"/>
    <n v="101"/>
    <n v="41.94"/>
    <x v="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d v="2014-08-18T13:00:56"/>
    <x v="3"/>
    <n v="106"/>
    <n v="93.26"/>
    <x v="0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d v="2015-06-20T19:35:34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d v="2015-07-15T18:11:52"/>
    <x v="0"/>
    <n v="100"/>
    <n v="80.16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d v="2014-08-27T15:03:09"/>
    <x v="3"/>
    <n v="109"/>
    <n v="199.9"/>
    <x v="0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d v="2014-12-16T21:52:20"/>
    <x v="3"/>
    <n v="117"/>
    <n v="51.25"/>
    <x v="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d v="2015-04-03T18:41:41"/>
    <x v="0"/>
    <n v="119"/>
    <n v="103.04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d v="2015-08-13T19:41:03"/>
    <x v="0"/>
    <n v="109"/>
    <n v="66.349999999999994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d v="2015-11-10T00:36:01"/>
    <x v="0"/>
    <n v="133"/>
    <n v="57.14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d v="2014-07-08T12:22:24"/>
    <x v="3"/>
    <n v="155"/>
    <n v="102.11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d v="2014-10-17T03:57:13"/>
    <x v="3"/>
    <n v="112"/>
    <n v="148.97"/>
    <x v="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d v="2015-11-16T23:08:04"/>
    <x v="0"/>
    <n v="100"/>
    <n v="169.61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d v="2014-06-22T16:09:28"/>
    <x v="3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d v="2014-07-22T07:01:55"/>
    <x v="3"/>
    <n v="101"/>
    <n v="76.45"/>
    <x v="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d v="2016-01-07T19:00:34"/>
    <x v="2"/>
    <n v="100"/>
    <n v="13"/>
    <x v="0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d v="2016-04-01T15:03:37"/>
    <x v="2"/>
    <n v="100"/>
    <n v="320.45"/>
    <x v="0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d v="2015-10-09T15:51:41"/>
    <x v="0"/>
    <n v="102"/>
    <n v="83.75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d v="2014-07-21T07:43:21"/>
    <x v="3"/>
    <n v="130"/>
    <n v="49.88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d v="2015-04-04T07:00:14"/>
    <x v="0"/>
    <n v="167"/>
    <n v="59.46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d v="2015-03-05T07:22:05"/>
    <x v="0"/>
    <n v="142"/>
    <n v="193.84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d v="2015-01-28T16:37:59"/>
    <x v="0"/>
    <n v="183"/>
    <n v="159.51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d v="2013-04-11T01:22:24"/>
    <x v="4"/>
    <n v="110"/>
    <n v="41.68"/>
    <x v="0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d v="2014-04-25T01:07:48"/>
    <x v="3"/>
    <n v="131"/>
    <n v="150.9"/>
    <x v="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d v="2014-05-30T05:08:08"/>
    <x v="3"/>
    <n v="101"/>
    <n v="126.69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d v="2014-09-05T13:39:14"/>
    <x v="3"/>
    <n v="100"/>
    <n v="105.26"/>
    <x v="0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d v="2014-11-28T15:20:26"/>
    <x v="3"/>
    <n v="142"/>
    <n v="117.51"/>
    <x v="0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d v="2014-06-12T18:58:06"/>
    <x v="3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d v="2014-08-23T02:22:17"/>
    <x v="3"/>
    <n v="100"/>
    <n v="133.33000000000001"/>
    <x v="0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d v="2016-03-28T14:58:27"/>
    <x v="2"/>
    <n v="120"/>
    <n v="98.36"/>
    <x v="0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d v="2015-11-15T23:09:34"/>
    <x v="0"/>
    <n v="104"/>
    <n v="194.4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d v="2014-10-20T19:40:07"/>
    <x v="3"/>
    <n v="108"/>
    <n v="76.87"/>
    <x v="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d v="2015-01-29T12:24:20"/>
    <x v="0"/>
    <n v="108"/>
    <n v="56.82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d v="2015-09-24T04:14:05"/>
    <x v="0"/>
    <n v="100"/>
    <n v="137.93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d v="2014-12-22T18:04:18"/>
    <x v="3"/>
    <n v="100"/>
    <n v="27.27"/>
    <x v="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d v="2015-07-11T22:17:17"/>
    <x v="0"/>
    <n v="128"/>
    <n v="118.34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d v="2014-06-17T16:50:46"/>
    <x v="3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d v="2014-03-21T13:10:45"/>
    <x v="3"/>
    <n v="110"/>
    <n v="28.11"/>
    <x v="0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d v="2015-11-25T17:07:01"/>
    <x v="0"/>
    <n v="101"/>
    <n v="194.23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d v="2016-05-06T23:15:16"/>
    <x v="2"/>
    <n v="129"/>
    <n v="128.94999999999999"/>
    <x v="0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d v="2015-05-25T13:10:24"/>
    <x v="0"/>
    <n v="107"/>
    <n v="49.32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d v="2015-03-26T19:59:22"/>
    <x v="0"/>
    <n v="102"/>
    <n v="221.5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d v="2014-10-20T17:52:52"/>
    <x v="3"/>
    <n v="103"/>
    <n v="137.21"/>
    <x v="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d v="2015-08-14T05:39:36"/>
    <x v="0"/>
    <n v="100"/>
    <n v="606.82000000000005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d v="2014-03-03T21:38:37"/>
    <x v="3"/>
    <n v="103"/>
    <n v="43.04"/>
    <x v="0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d v="2013-05-15T19:32:37"/>
    <x v="4"/>
    <n v="148"/>
    <n v="322.39"/>
    <x v="0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d v="2013-02-06T19:11:18"/>
    <x v="4"/>
    <n v="155"/>
    <n v="96.71"/>
    <x v="0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d v="2013-12-04T21:53:33"/>
    <x v="4"/>
    <n v="114"/>
    <n v="35.47"/>
    <x v="0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d v="2013-06-08T00:26:21"/>
    <x v="4"/>
    <n v="173"/>
    <n v="86.67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d v="2014-07-15T19:42:34"/>
    <x v="3"/>
    <n v="108"/>
    <n v="132.05000000000001"/>
    <x v="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d v="2016-06-18T20:23:40"/>
    <x v="2"/>
    <n v="119"/>
    <n v="91.23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d v="2012-06-15T14:00:04"/>
    <x v="5"/>
    <n v="116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d v="2014-01-24T13:39:51"/>
    <x v="3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d v="2011-08-31T04:30:25"/>
    <x v="6"/>
    <n v="111"/>
    <n v="62.33"/>
    <x v="0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d v="2011-07-06T21:30:45"/>
    <x v="6"/>
    <n v="127"/>
    <n v="37.409999999999997"/>
    <x v="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d v="2012-03-29T06:30:57"/>
    <x v="5"/>
    <n v="124"/>
    <n v="69.72"/>
    <x v="0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d v="2012-10-26T00:14:41"/>
    <x v="5"/>
    <n v="108"/>
    <n v="58.17"/>
    <x v="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d v="2011-02-13T18:09:44"/>
    <x v="6"/>
    <n v="100"/>
    <n v="50"/>
    <x v="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d v="2015-12-22T11:41:35"/>
    <x v="0"/>
    <n v="113"/>
    <n v="19.47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d v="2013-03-24T05:01:12"/>
    <x v="4"/>
    <n v="115"/>
    <n v="85.96"/>
    <x v="0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d v="2011-10-28T16:35:58"/>
    <x v="6"/>
    <n v="153"/>
    <n v="30.67"/>
    <x v="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d v="2012-03-29T03:28:37"/>
    <x v="5"/>
    <n v="393"/>
    <n v="60.38"/>
    <x v="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d v="2016-08-22T17:32:01"/>
    <x v="2"/>
    <n v="2702"/>
    <n v="38.6"/>
    <x v="0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d v="2014-03-26T18:38:13"/>
    <x v="3"/>
    <n v="127"/>
    <n v="40.270000000000003"/>
    <x v="0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d v="2013-11-05T02:00:56"/>
    <x v="4"/>
    <n v="107"/>
    <n v="273.83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d v="2012-07-10T03:48:47"/>
    <x v="5"/>
    <n v="198"/>
    <n v="53.04"/>
    <x v="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d v="2011-09-09T19:41:01"/>
    <x v="6"/>
    <n v="100"/>
    <n v="40.01"/>
    <x v="0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d v="2015-02-07T14:46:29"/>
    <x v="0"/>
    <n v="103"/>
    <n v="15.77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d v="2011-04-15T18:11:26"/>
    <x v="6"/>
    <n v="100"/>
    <n v="71.430000000000007"/>
    <x v="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d v="2011-08-24T03:00:37"/>
    <x v="6"/>
    <n v="126"/>
    <n v="71.709999999999994"/>
    <x v="0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d v="2015-10-14T13:20:45"/>
    <x v="0"/>
    <n v="106"/>
    <n v="375.76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d v="2010-05-24T12:56:43"/>
    <x v="7"/>
    <n v="105"/>
    <n v="104.6"/>
    <x v="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d v="2014-05-27T15:48:51"/>
    <x v="3"/>
    <n v="103"/>
    <n v="60"/>
    <x v="0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d v="2013-05-08T18:03:12"/>
    <x v="4"/>
    <n v="115"/>
    <n v="123.29"/>
    <x v="0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d v="2011-06-12T07:08:19"/>
    <x v="6"/>
    <n v="100"/>
    <n v="31.38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d v="2011-03-17T09:39:24"/>
    <x v="6"/>
    <n v="120"/>
    <n v="78.260000000000005"/>
    <x v="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d v="2016-12-17T04:46:23"/>
    <x v="2"/>
    <n v="105"/>
    <n v="122.33"/>
    <x v="0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d v="2012-06-05T20:35:37"/>
    <x v="5"/>
    <n v="111"/>
    <n v="73.73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d v="2014-03-18T17:13:42"/>
    <x v="3"/>
    <n v="104"/>
    <n v="21.67"/>
    <x v="0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d v="2012-01-27T00:07:21"/>
    <x v="5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d v="2010-05-26T15:54:01"/>
    <x v="7"/>
    <n v="115"/>
    <n v="50.59"/>
    <x v="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d v="2011-06-12T03:14:42"/>
    <x v="6"/>
    <n v="106"/>
    <n v="53.13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d v="2012-11-01T19:04:34"/>
    <x v="5"/>
    <n v="106"/>
    <n v="56.67"/>
    <x v="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d v="2013-12-23T21:39:59"/>
    <x v="4"/>
    <n v="106"/>
    <n v="40.78"/>
    <x v="0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d v="2012-10-15T18:04:46"/>
    <x v="5"/>
    <n v="100"/>
    <n v="192.31"/>
    <x v="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d v="2012-12-31T18:38:30"/>
    <x v="5"/>
    <n v="100"/>
    <n v="100"/>
    <x v="0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d v="2010-11-23T03:08:53"/>
    <x v="7"/>
    <n v="128"/>
    <n v="117.92"/>
    <x v="0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d v="2014-02-12T19:20:30"/>
    <x v="3"/>
    <n v="105"/>
    <n v="27.9"/>
    <x v="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d v="2011-03-10T16:41:06"/>
    <x v="6"/>
    <n v="120"/>
    <n v="60"/>
    <x v="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d v="2016-04-25T17:23:40"/>
    <x v="2"/>
    <n v="107"/>
    <n v="39.380000000000003"/>
    <x v="0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d v="2012-03-19T18:38:21"/>
    <x v="5"/>
    <n v="101"/>
    <n v="186.11"/>
    <x v="0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d v="2011-04-02T23:34:47"/>
    <x v="6"/>
    <n v="102"/>
    <n v="111.38"/>
    <x v="0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d v="2013-04-01T14:42:50"/>
    <x v="4"/>
    <n v="247"/>
    <n v="78.72"/>
    <x v="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d v="2011-01-27T00:37:10"/>
    <x v="6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d v="2013-10-10T22:47:33"/>
    <x v="4"/>
    <n v="131"/>
    <n v="65.38"/>
    <x v="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d v="2015-05-01T07:59:47"/>
    <x v="0"/>
    <n v="155"/>
    <n v="102.08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d v="2014-03-20T01:01:58"/>
    <x v="3"/>
    <n v="104"/>
    <n v="64.2"/>
    <x v="0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d v="2011-07-29T18:12:08"/>
    <x v="6"/>
    <n v="141"/>
    <n v="90.38"/>
    <x v="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d v="2011-11-14T06:34:48"/>
    <x v="6"/>
    <n v="103"/>
    <n v="88.57"/>
    <x v="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d v="2012-01-10T17:44:04"/>
    <x v="5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d v="2011-02-21T11:55:55"/>
    <x v="6"/>
    <n v="114"/>
    <n v="69.790000000000006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d v="2010-03-11T20:02:24"/>
    <x v="7"/>
    <n v="100"/>
    <n v="167.49"/>
    <x v="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d v="2011-06-29T01:17:16"/>
    <x v="6"/>
    <n v="113"/>
    <n v="144.9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d v="2011-07-15T01:39:46"/>
    <x v="6"/>
    <n v="105"/>
    <n v="91.84"/>
    <x v="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d v="2016-09-03T01:11:47"/>
    <x v="2"/>
    <n v="0"/>
    <n v="10"/>
    <x v="0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d v="2015-04-02T16:55:10"/>
    <x v="0"/>
    <n v="0"/>
    <n v="1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d v="2016-08-11T10:21:47"/>
    <x v="2"/>
    <n v="0"/>
    <e v="#DIV/0!"/>
    <x v="0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d v="2014-09-22T18:46:04"/>
    <x v="3"/>
    <n v="0"/>
    <n v="25.17"/>
    <x v="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d v="2015-04-20T22:17:22"/>
    <x v="0"/>
    <n v="0"/>
    <e v="#DIV/0!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d v="2016-12-05T23:51:20"/>
    <x v="2"/>
    <n v="14"/>
    <n v="11.67"/>
    <x v="0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d v="2015-05-11T14:08:57"/>
    <x v="0"/>
    <n v="6"/>
    <n v="106.69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d v="2015-03-04T14:59:01"/>
    <x v="0"/>
    <n v="2"/>
    <n v="47.5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d v="2016-09-15T05:28:13"/>
    <x v="2"/>
    <n v="2"/>
    <n v="311.17"/>
    <x v="0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d v="2014-08-31T22:29:43"/>
    <x v="3"/>
    <n v="0"/>
    <e v="#DIV/0!"/>
    <x v="0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d v="2014-05-19T21:58:12"/>
    <x v="3"/>
    <n v="0"/>
    <e v="#DIV/0!"/>
    <x v="0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d v="2016-06-20T20:06:01"/>
    <x v="2"/>
    <n v="0"/>
    <e v="#DIV/0!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d v="2014-09-23T19:30:07"/>
    <x v="3"/>
    <n v="10"/>
    <n v="94.51"/>
    <x v="0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d v="2016-05-01T19:23:04"/>
    <x v="2"/>
    <n v="0"/>
    <e v="#DIV/0!"/>
    <x v="0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d v="2015-08-05T21:50:18"/>
    <x v="0"/>
    <n v="0"/>
    <e v="#DIV/0!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d v="2014-05-29T09:09:57"/>
    <x v="3"/>
    <n v="13"/>
    <n v="80.599999999999994"/>
    <x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d v="2015-04-02T09:50:34"/>
    <x v="0"/>
    <n v="0"/>
    <e v="#DIV/0!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d v="2015-08-23T13:46:33"/>
    <x v="0"/>
    <n v="0"/>
    <e v="#DIV/0!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d v="2015-07-01T06:10:41"/>
    <x v="0"/>
    <n v="3"/>
    <n v="81.239999999999995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d v="2015-07-02T22:06:12"/>
    <x v="0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d v="2015-02-18T04:45:32"/>
    <x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d v="2015-04-16T03:40:23"/>
    <x v="0"/>
    <n v="11"/>
    <n v="46.18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d v="2014-10-26T21:26:18"/>
    <x v="3"/>
    <n v="0"/>
    <n v="10"/>
    <x v="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d v="2016-07-08T01:32:22"/>
    <x v="2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d v="2015-02-12T18:17:52"/>
    <x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d v="2015-07-15T13:00:52"/>
    <x v="0"/>
    <n v="8"/>
    <n v="37.56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d v="2016-11-19T00:23:18"/>
    <x v="2"/>
    <n v="1"/>
    <n v="38.33"/>
    <x v="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d v="2014-11-26T18:25:40"/>
    <x v="3"/>
    <n v="0"/>
    <e v="#DIV/0!"/>
    <x v="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d v="2016-01-28T06:45:36"/>
    <x v="2"/>
    <n v="0"/>
    <n v="20"/>
    <x v="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d v="2014-11-25T04:07:50"/>
    <x v="3"/>
    <n v="1"/>
    <n v="15.33"/>
    <x v="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d v="2015-03-27T03:53:02"/>
    <x v="0"/>
    <n v="23"/>
    <n v="449.43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d v="2015-04-19T13:13:11"/>
    <x v="0"/>
    <n v="0"/>
    <n v="28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d v="2014-08-24T01:51:40"/>
    <x v="3"/>
    <n v="0"/>
    <n v="15"/>
    <x v="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d v="2014-10-21T14:04:04"/>
    <x v="3"/>
    <n v="1"/>
    <n v="35.9"/>
    <x v="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d v="2015-04-21T13:08:15"/>
    <x v="0"/>
    <n v="3"/>
    <n v="13.33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d v="2015-06-13T13:25:35"/>
    <x v="0"/>
    <n v="0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d v="2014-06-04T02:59:56"/>
    <x v="3"/>
    <n v="5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d v="2016-01-27T21:52:52"/>
    <x v="2"/>
    <n v="0"/>
    <n v="4"/>
    <x v="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d v="2014-09-22T01:50:28"/>
    <x v="3"/>
    <n v="0"/>
    <e v="#DIV/0!"/>
    <x v="0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d v="2016-05-24T10:25:45"/>
    <x v="2"/>
    <n v="0"/>
    <n v="10"/>
    <x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d v="2015-06-16T21:54:51"/>
    <x v="0"/>
    <n v="0"/>
    <e v="#DIV/0!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d v="2014-06-02T16:29:55"/>
    <x v="3"/>
    <n v="0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d v="2014-07-15T03:02:36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d v="2015-08-27T23:04:14"/>
    <x v="0"/>
    <n v="0"/>
    <e v="#DIV/0!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d v="2014-07-21T18:18:21"/>
    <x v="3"/>
    <n v="1"/>
    <n v="91.43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d v="2015-12-13T15:48:44"/>
    <x v="0"/>
    <n v="0"/>
    <e v="#DIV/0!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d v="2016-12-17T01:49:22"/>
    <x v="2"/>
    <n v="60"/>
    <n v="3000"/>
    <x v="0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d v="2015-06-05T22:15:35"/>
    <x v="0"/>
    <n v="0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d v="2015-02-17T20:02:50"/>
    <x v="0"/>
    <n v="4"/>
    <n v="108.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d v="2014-09-18T12:07:39"/>
    <x v="3"/>
    <n v="22"/>
    <n v="56"/>
    <x v="0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d v="2015-07-31T23:28:03"/>
    <x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d v="2016-06-13T04:20:14"/>
    <x v="2"/>
    <n v="0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d v="2015-02-12T09:28:43"/>
    <x v="0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d v="2015-01-29T13:45:08"/>
    <x v="0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d v="2015-03-09T18:12:56"/>
    <x v="0"/>
    <n v="0"/>
    <e v="#DIV/0!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d v="2014-08-04T18:40:11"/>
    <x v="3"/>
    <n v="6"/>
    <n v="49.88"/>
    <x v="0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d v="2015-07-06T19:46:39"/>
    <x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d v="2015-03-07T01:08:46"/>
    <x v="0"/>
    <n v="40"/>
    <n v="25.71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d v="2015-10-27T22:55:45"/>
    <x v="0"/>
    <n v="0"/>
    <e v="#DIV/0!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d v="2016-02-03T01:55:55"/>
    <x v="2"/>
    <n v="20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d v="2015-03-04T23:47:23"/>
    <x v="0"/>
    <n v="33"/>
    <n v="30.85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d v="2015-05-23T17:48:15"/>
    <x v="0"/>
    <n v="21"/>
    <n v="180.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d v="2016-12-08T00:17:12"/>
    <x v="2"/>
    <n v="0"/>
    <e v="#DIV/0!"/>
    <x v="0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d v="2014-10-27T19:26:50"/>
    <x v="3"/>
    <n v="36"/>
    <n v="373.5"/>
    <x v="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d v="2014-07-05T18:59:22"/>
    <x v="3"/>
    <n v="3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d v="2016-07-19T21:52:19"/>
    <x v="2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d v="2017-02-01T19:30:34"/>
    <x v="1"/>
    <n v="0"/>
    <e v="#DIV/0!"/>
    <x v="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d v="2015-06-27T05:37:37"/>
    <x v="0"/>
    <n v="16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d v="2014-08-06T04:23:35"/>
    <x v="3"/>
    <n v="0"/>
    <e v="#DIV/0!"/>
    <x v="0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d v="2016-07-05T16:34:37"/>
    <x v="2"/>
    <n v="0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d v="2016-06-06T15:37:26"/>
    <x v="2"/>
    <n v="0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d v="2015-08-23T10:35:38"/>
    <x v="0"/>
    <n v="5"/>
    <n v="83.33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d v="2014-09-17T19:00:32"/>
    <x v="3"/>
    <n v="0"/>
    <n v="5.67"/>
    <x v="0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d v="2014-09-29T22:26:06"/>
    <x v="3"/>
    <n v="0"/>
    <e v="#DIV/0!"/>
    <x v="0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d v="2016-01-06T23:55:31"/>
    <x v="2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d v="2015-05-11T16:05:32"/>
    <x v="0"/>
    <n v="0"/>
    <e v="#DIV/0!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d v="2015-09-12T13:01:38"/>
    <x v="0"/>
    <n v="42"/>
    <n v="77.11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d v="2017-01-06T20:21:40"/>
    <x v="1"/>
    <n v="10"/>
    <n v="32.75"/>
    <x v="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d v="2014-09-05T09:12:02"/>
    <x v="3"/>
    <n v="1"/>
    <n v="46.5"/>
    <x v="0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d v="2016-08-02T02:58:22"/>
    <x v="2"/>
    <n v="0"/>
    <e v="#DIV/0!"/>
    <x v="0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d v="2014-08-16T02:00:03"/>
    <x v="3"/>
    <n v="26"/>
    <n v="87.31"/>
    <x v="0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d v="2015-01-19T19:38:49"/>
    <x v="0"/>
    <n v="58"/>
    <n v="54.2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d v="2015-09-08T22:16:04"/>
    <x v="0"/>
    <n v="0"/>
    <e v="#DIV/0!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d v="2014-11-30T20:21:04"/>
    <x v="3"/>
    <n v="30"/>
    <n v="93.25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d v="2016-07-05T14:00:03"/>
    <x v="2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d v="2015-09-01T15:10:22"/>
    <x v="0"/>
    <n v="16"/>
    <n v="76.47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d v="2016-07-16T00:06:23"/>
    <x v="2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d v="2014-12-05T04:43:58"/>
    <x v="3"/>
    <n v="15"/>
    <n v="163.85"/>
    <x v="0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d v="2014-11-16T08:52:47"/>
    <x v="3"/>
    <n v="0"/>
    <e v="#DIV/0!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d v="2015-06-10T22:08:55"/>
    <x v="0"/>
    <n v="0"/>
    <e v="#DIV/0!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d v="2015-09-02T01:33:12"/>
    <x v="0"/>
    <n v="25"/>
    <n v="91.82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d v="2015-08-20T03:50:17"/>
    <x v="0"/>
    <n v="45"/>
    <n v="185.83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d v="2016-02-16T21:08:40"/>
    <x v="2"/>
    <n v="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d v="2015-07-17T14:15:47"/>
    <x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d v="2015-01-05T15:22:29"/>
    <x v="0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d v="2016-01-06T05:31:22"/>
    <x v="2"/>
    <n v="0"/>
    <n v="10"/>
    <x v="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d v="2015-03-03T23:00:37"/>
    <x v="0"/>
    <n v="56"/>
    <n v="331.54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d v="2014-11-27T15:22:29"/>
    <x v="3"/>
    <n v="12"/>
    <n v="314.29000000000002"/>
    <x v="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d v="2015-03-16T15:04:49"/>
    <x v="0"/>
    <n v="2"/>
    <n v="100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d v="2016-02-29T07:50:25"/>
    <x v="2"/>
    <n v="18"/>
    <n v="115.99"/>
    <x v="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d v="2015-07-10T15:27:10"/>
    <x v="0"/>
    <n v="1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d v="2015-01-27T20:06:04"/>
    <x v="0"/>
    <n v="0"/>
    <e v="#DIV/0!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d v="2015-01-27T18:28:38"/>
    <x v="0"/>
    <n v="13"/>
    <n v="65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d v="2016-04-22T01:09:10"/>
    <x v="2"/>
    <n v="0"/>
    <e v="#DIV/0!"/>
    <x v="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d v="2015-05-11T05:38:46"/>
    <x v="0"/>
    <n v="0"/>
    <e v="#DIV/0!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d v="2016-03-09T23:04:14"/>
    <x v="2"/>
    <n v="0"/>
    <e v="#DIV/0!"/>
    <x v="0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d v="2015-04-12T15:59:04"/>
    <x v="0"/>
    <n v="1"/>
    <n v="125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d v="2015-06-09T21:27:21"/>
    <x v="0"/>
    <n v="0"/>
    <e v="#DIV/0!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d v="2015-04-02T16:28:25"/>
    <x v="0"/>
    <n v="0"/>
    <e v="#DIV/0!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d v="2016-01-14T22:24:57"/>
    <x v="2"/>
    <n v="0"/>
    <e v="#DIV/0!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d v="2015-05-05T18:39:11"/>
    <x v="0"/>
    <n v="0"/>
    <n v="3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d v="2015-12-03T23:00:51"/>
    <x v="0"/>
    <n v="0"/>
    <e v="#DIV/0!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d v="2015-01-28T19:49:06"/>
    <x v="0"/>
    <n v="3"/>
    <n v="15.71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d v="2016-08-30T21:52:52"/>
    <x v="2"/>
    <n v="0"/>
    <e v="#DIV/0!"/>
    <x v="0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d v="2015-05-12T00:50:59"/>
    <x v="0"/>
    <n v="40"/>
    <n v="80.2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d v="2015-06-09T21:48:17"/>
    <x v="0"/>
    <n v="0"/>
    <e v="#DIV/0!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d v="2015-11-13T02:01:39"/>
    <x v="0"/>
    <n v="0"/>
    <e v="#DIV/0!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d v="2016-01-08T13:51:09"/>
    <x v="2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d v="2016-12-09T23:06:00"/>
    <x v="2"/>
    <n v="0"/>
    <e v="#DIV/0!"/>
    <x v="0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d v="2015-10-20T02:38:50"/>
    <x v="0"/>
    <n v="25"/>
    <n v="5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d v="2013-03-21T17:00:11"/>
    <x v="4"/>
    <n v="108"/>
    <n v="117.85"/>
    <x v="0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d v="2014-11-06T16:45:04"/>
    <x v="3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d v="2011-11-15T11:49:50"/>
    <x v="6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d v="2014-01-23T01:08:24"/>
    <x v="3"/>
    <n v="103"/>
    <n v="78.2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d v="2010-02-04T07:45:59"/>
    <x v="7"/>
    <n v="114"/>
    <n v="47.4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d v="2012-07-17T01:16:25"/>
    <x v="5"/>
    <n v="104"/>
    <n v="54.02"/>
    <x v="0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d v="2010-10-29T08:43:25"/>
    <x v="7"/>
    <n v="305"/>
    <n v="68.489999999999995"/>
    <x v="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d v="2010-09-09T14:30:14"/>
    <x v="7"/>
    <n v="134"/>
    <n v="108.15"/>
    <x v="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d v="2011-11-23T18:35:09"/>
    <x v="6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d v="2010-06-03T22:10:20"/>
    <x v="7"/>
    <n v="113"/>
    <n v="48.05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d v="2013-05-07T13:34:51"/>
    <x v="4"/>
    <n v="106"/>
    <n v="72.48"/>
    <x v="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d v="2012-04-14T18:54:06"/>
    <x v="5"/>
    <n v="126"/>
    <n v="57.08"/>
    <x v="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d v="2010-03-29T15:54:18"/>
    <x v="7"/>
    <n v="185"/>
    <n v="85.44"/>
    <x v="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d v="2012-01-16T15:37:15"/>
    <x v="5"/>
    <n v="101"/>
    <n v="215.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d v="2015-09-16T22:51:50"/>
    <x v="0"/>
    <n v="117"/>
    <n v="89.39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d v="2011-02-14T12:38:02"/>
    <x v="6"/>
    <n v="107"/>
    <n v="45.42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d v="2013-02-14T18:27:47"/>
    <x v="4"/>
    <n v="139"/>
    <n v="65.760000000000005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d v="2016-04-19T15:02:42"/>
    <x v="2"/>
    <n v="107"/>
    <n v="66.7"/>
    <x v="0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d v="2011-05-19T01:14:26"/>
    <x v="6"/>
    <n v="191"/>
    <n v="83.35"/>
    <x v="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d v="2015-03-09T17:42:49"/>
    <x v="0"/>
    <n v="132"/>
    <n v="105.05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d v="2010-06-01T18:07:59"/>
    <x v="7"/>
    <n v="106"/>
    <n v="120.91"/>
    <x v="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d v="2012-04-18T21:15:04"/>
    <x v="5"/>
    <n v="107"/>
    <n v="97.64"/>
    <x v="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d v="2011-01-12T05:57:08"/>
    <x v="6"/>
    <n v="240"/>
    <n v="41.38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d v="2012-08-28T22:54:54"/>
    <x v="5"/>
    <n v="118"/>
    <n v="30.65"/>
    <x v="0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d v="2012-04-11T14:53:15"/>
    <x v="5"/>
    <n v="118"/>
    <n v="64.95"/>
    <x v="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d v="2010-03-30T05:53:50"/>
    <x v="7"/>
    <n v="111"/>
    <n v="95.78"/>
    <x v="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d v="2010-01-27T04:11:47"/>
    <x v="7"/>
    <n v="146"/>
    <n v="40.42"/>
    <x v="0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d v="2014-05-26T10:51:39"/>
    <x v="3"/>
    <n v="132"/>
    <n v="78.58"/>
    <x v="0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d v="2011-09-23T03:39:38"/>
    <x v="6"/>
    <n v="111"/>
    <n v="50.18"/>
    <x v="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d v="2017-01-23T04:43:42"/>
    <x v="1"/>
    <n v="147"/>
    <n v="92.2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d v="2011-04-04T20:47:50"/>
    <x v="6"/>
    <n v="153"/>
    <n v="57.54"/>
    <x v="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d v="2013-12-04T02:24:21"/>
    <x v="4"/>
    <n v="105"/>
    <n v="109.42"/>
    <x v="0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d v="2010-02-26T21:36:31"/>
    <x v="7"/>
    <n v="177"/>
    <n v="81.89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d v="2011-06-03T11:57:46"/>
    <x v="6"/>
    <n v="108"/>
    <n v="45.67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d v="2012-03-01T21:53:49"/>
    <x v="5"/>
    <n v="156"/>
    <n v="55.22"/>
    <x v="0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d v="2012-10-11T00:46:06"/>
    <x v="5"/>
    <n v="108"/>
    <n v="65.3"/>
    <x v="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d v="2012-02-28T01:57:54"/>
    <x v="5"/>
    <n v="148"/>
    <n v="95.23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d v="2015-04-23T21:23:39"/>
    <x v="0"/>
    <n v="110"/>
    <n v="75.44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d v="2012-09-12T00:58:59"/>
    <x v="5"/>
    <n v="150"/>
    <n v="97.82"/>
    <x v="0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d v="2017-01-24T05:51:36"/>
    <x v="1"/>
    <n v="157"/>
    <n v="87.69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d v="2014-04-15T14:10:35"/>
    <x v="3"/>
    <n v="156"/>
    <n v="54.75"/>
    <x v="0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d v="2009-05-17T03:55:13"/>
    <x v="8"/>
    <n v="121"/>
    <n v="83.95"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d v="2010-01-16T22:04:52"/>
    <x v="7"/>
    <n v="101"/>
    <n v="254.39"/>
    <x v="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d v="2011-05-12T17:02:24"/>
    <x v="6"/>
    <n v="114"/>
    <n v="101.83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d v="2011-12-27T17:43:00"/>
    <x v="6"/>
    <n v="105"/>
    <n v="55.07"/>
    <x v="0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d v="2013-08-20T18:08:48"/>
    <x v="4"/>
    <n v="229"/>
    <n v="56.9"/>
    <x v="0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d v="2013-02-08T19:35:24"/>
    <x v="4"/>
    <n v="109"/>
    <n v="121.28"/>
    <x v="0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d v="2012-10-02T06:40:18"/>
    <x v="5"/>
    <n v="176"/>
    <n v="91.19"/>
    <x v="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d v="2012-05-22T04:03:13"/>
    <x v="5"/>
    <n v="103"/>
    <n v="115.45"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d v="2013-10-03T10:57:14"/>
    <x v="4"/>
    <n v="105"/>
    <n v="67.77"/>
    <x v="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d v="2010-12-14T08:51:37"/>
    <x v="7"/>
    <n v="107"/>
    <n v="28.58"/>
    <x v="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d v="2013-04-12T18:27:26"/>
    <x v="4"/>
    <n v="120"/>
    <n v="46.88"/>
    <x v="0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d v="2011-09-26T19:16:39"/>
    <x v="6"/>
    <n v="102"/>
    <n v="154.41999999999999"/>
    <x v="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d v="2014-03-21T16:01:54"/>
    <x v="3"/>
    <n v="101"/>
    <n v="201.22"/>
    <x v="0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d v="2010-06-14T02:01:34"/>
    <x v="7"/>
    <n v="100"/>
    <n v="10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d v="2013-09-02T00:06:49"/>
    <x v="4"/>
    <n v="133"/>
    <n v="100.08"/>
    <x v="0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d v="2012-08-13T11:24:43"/>
    <x v="5"/>
    <n v="119"/>
    <n v="230.09"/>
    <x v="0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d v="2015-03-26T17:28:21"/>
    <x v="0"/>
    <n v="101"/>
    <n v="141.75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d v="2014-03-11T11:07:28"/>
    <x v="3"/>
    <n v="109"/>
    <n v="56.34"/>
    <x v="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d v="2010-10-18T05:24:20"/>
    <x v="7"/>
    <n v="179"/>
    <n v="73.34"/>
    <x v="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d v="2011-03-24T23:02:18"/>
    <x v="6"/>
    <n v="102"/>
    <n v="85.34"/>
    <x v="0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d v="2013-02-07T17:42:15"/>
    <x v="4"/>
    <n v="119"/>
    <n v="61.5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d v="2012-01-25T20:33:58"/>
    <x v="5"/>
    <n v="100"/>
    <n v="93.0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d v="2012-05-03T01:42:26"/>
    <x v="5"/>
    <n v="137"/>
    <n v="50.29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d v="2012-07-24T02:16:37"/>
    <x v="5"/>
    <n v="232"/>
    <n v="106.43"/>
    <x v="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d v="2012-02-09T15:07:29"/>
    <x v="5"/>
    <n v="130"/>
    <n v="51.72"/>
    <x v="0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d v="2013-02-28T20:05:33"/>
    <x v="4"/>
    <n v="293"/>
    <n v="36.61"/>
    <x v="0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d v="2013-01-08T22:40:01"/>
    <x v="4"/>
    <n v="111"/>
    <n v="42.52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d v="2011-01-24T16:40:10"/>
    <x v="6"/>
    <n v="106"/>
    <n v="62.7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d v="2012-08-13T18:02:14"/>
    <x v="5"/>
    <n v="119"/>
    <n v="89.96"/>
    <x v="0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d v="2011-10-05T04:23:43"/>
    <x v="6"/>
    <n v="104"/>
    <n v="28.92"/>
    <x v="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d v="2011-11-21T05:16:32"/>
    <x v="6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d v="2013-03-15T21:03:52"/>
    <x v="4"/>
    <n v="112"/>
    <n v="61.3"/>
    <x v="0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d v="2010-06-28T05:28:14"/>
    <x v="7"/>
    <n v="105"/>
    <n v="80.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d v="2013-01-30T19:59:48"/>
    <x v="4"/>
    <n v="385"/>
    <n v="32.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d v="2012-07-23T18:32:14"/>
    <x v="5"/>
    <n v="101"/>
    <n v="200.89"/>
    <x v="0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d v="2014-11-07T22:09:57"/>
    <x v="3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d v="2013-11-11T16:14:43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d v="2013-02-25T00:55:51"/>
    <x v="4"/>
    <n v="283"/>
    <n v="49.8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d v="2009-11-06T20:07:09"/>
    <x v="8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d v="2015-11-23T13:13:53"/>
    <x v="0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d v="2016-10-04T10:43:06"/>
    <x v="2"/>
    <n v="103"/>
    <n v="106.62"/>
    <x v="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d v="2016-04-13T13:40:48"/>
    <x v="2"/>
    <n v="108"/>
    <n v="145.04"/>
    <x v="0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d v="2016-11-23T07:42:46"/>
    <x v="2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d v="2015-06-29T15:01:48"/>
    <x v="0"/>
    <n v="102"/>
    <n v="105.32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d v="2016-11-15T04:30:33"/>
    <x v="2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d v="2017-02-09T07:33:26"/>
    <x v="1"/>
    <n v="113"/>
    <n v="147.16999999999999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d v="2015-02-23T05:38:49"/>
    <x v="0"/>
    <n v="136"/>
    <n v="160.4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d v="2015-10-01T22:43:08"/>
    <x v="0"/>
    <n v="104"/>
    <n v="156.05000000000001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d v="2015-10-14T11:12:07"/>
    <x v="0"/>
    <n v="106"/>
    <n v="63.17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d v="2013-04-15T12:22:43"/>
    <x v="4"/>
    <n v="102"/>
    <n v="104.82"/>
    <x v="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d v="2016-05-17T13:57:14"/>
    <x v="2"/>
    <n v="107"/>
    <n v="97.36"/>
    <x v="0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d v="2015-09-16T16:19:37"/>
    <x v="0"/>
    <n v="113"/>
    <n v="203.63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d v="2016-03-08T15:16:31"/>
    <x v="2"/>
    <n v="125"/>
    <n v="188.31"/>
    <x v="0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d v="2015-04-07T16:22:37"/>
    <x v="0"/>
    <n v="101"/>
    <n v="146.65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d v="2015-04-07T17:41:55"/>
    <x v="0"/>
    <n v="103"/>
    <n v="109.19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d v="2015-10-14T14:18:38"/>
    <x v="0"/>
    <n v="117"/>
    <n v="59.25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d v="2015-02-12T03:05:08"/>
    <x v="0"/>
    <n v="101"/>
    <n v="97.9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d v="2016-07-08T18:08:10"/>
    <x v="2"/>
    <n v="110"/>
    <n v="70"/>
    <x v="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d v="2015-03-30T18:14:28"/>
    <x v="0"/>
    <n v="108"/>
    <n v="72.87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d v="2017-02-06T16:03:27"/>
    <x v="1"/>
    <n v="125"/>
    <n v="146.35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d v="2014-09-12T21:06:38"/>
    <x v="3"/>
    <n v="107"/>
    <n v="67.91"/>
    <x v="0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d v="2016-03-30T18:44:25"/>
    <x v="2"/>
    <n v="100"/>
    <n v="169.85"/>
    <x v="0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d v="2014-10-14T17:42:25"/>
    <x v="3"/>
    <n v="102"/>
    <n v="58.41"/>
    <x v="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d v="2015-04-17T23:18:14"/>
    <x v="0"/>
    <n v="102"/>
    <n v="119.99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d v="2015-04-20T22:39:50"/>
    <x v="0"/>
    <n v="123"/>
    <n v="99.86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d v="2015-09-14T12:00:21"/>
    <x v="0"/>
    <n v="170"/>
    <n v="90.58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d v="2015-10-15T11:53:29"/>
    <x v="0"/>
    <n v="112"/>
    <n v="117.77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d v="2015-07-22T14:05:16"/>
    <x v="0"/>
    <n v="103"/>
    <n v="86.55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d v="2017-01-25T11:58:28"/>
    <x v="1"/>
    <n v="107"/>
    <n v="71.900000000000006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d v="2016-08-04T01:35:09"/>
    <x v="2"/>
    <n v="115"/>
    <n v="129.82"/>
    <x v="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d v="2016-02-27T23:09:14"/>
    <x v="2"/>
    <n v="127"/>
    <n v="44.91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d v="2014-09-08T04:01:08"/>
    <x v="3"/>
    <n v="117"/>
    <n v="40.76"/>
    <x v="0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d v="2015-10-20T19:00:19"/>
    <x v="0"/>
    <n v="109"/>
    <n v="103.52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d v="2016-03-09T19:52:01"/>
    <x v="2"/>
    <n v="104"/>
    <n v="125.45"/>
    <x v="0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d v="2014-10-31T07:03:14"/>
    <x v="3"/>
    <n v="116"/>
    <n v="246.61"/>
    <x v="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d v="2016-02-15T19:16:33"/>
    <x v="2"/>
    <n v="103"/>
    <n v="79.40000000000000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d v="2015-03-15T05:19:57"/>
    <x v="0"/>
    <n v="174"/>
    <n v="86.14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d v="2016-05-17T20:38:41"/>
    <x v="2"/>
    <n v="103"/>
    <n v="193.05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d v="2014-10-23T01:41:30"/>
    <x v="3"/>
    <n v="105"/>
    <n v="84.02"/>
    <x v="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d v="2015-06-08T21:33:00"/>
    <x v="0"/>
    <n v="101"/>
    <n v="139.8300000000000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d v="2014-10-24T00:01:46"/>
    <x v="3"/>
    <n v="111"/>
    <n v="109.82"/>
    <x v="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d v="2014-07-17T05:03:11"/>
    <x v="3"/>
    <n v="124"/>
    <n v="139.53"/>
    <x v="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d v="2010-03-18T17:52:16"/>
    <x v="7"/>
    <n v="101"/>
    <n v="347.85"/>
    <x v="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d v="2014-05-21T20:37:52"/>
    <x v="3"/>
    <n v="110"/>
    <n v="68.239999999999995"/>
    <x v="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d v="2014-01-29T14:33:19"/>
    <x v="3"/>
    <n v="104"/>
    <n v="239.94"/>
    <x v="0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d v="2012-04-20T19:01:58"/>
    <x v="5"/>
    <n v="101"/>
    <n v="287.31"/>
    <x v="0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d v="2013-03-22T13:51:18"/>
    <x v="4"/>
    <n v="103"/>
    <n v="86.85"/>
    <x v="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d v="2015-02-08T14:32:02"/>
    <x v="0"/>
    <n v="104"/>
    <n v="81.849999999999994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d v="2011-12-16T13:14:29"/>
    <x v="6"/>
    <n v="110"/>
    <n v="42.87"/>
    <x v="0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d v="2016-12-07T19:05:00"/>
    <x v="2"/>
    <n v="122"/>
    <n v="709.42"/>
    <x v="0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d v="2012-12-18T18:25:39"/>
    <x v="5"/>
    <n v="114"/>
    <n v="161.26"/>
    <x v="0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d v="2016-02-25T13:50:44"/>
    <x v="2"/>
    <n v="125"/>
    <n v="41.78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d v="2012-06-18T21:53:18"/>
    <x v="5"/>
    <n v="107"/>
    <n v="89.89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d v="2011-08-02T21:20:31"/>
    <x v="6"/>
    <n v="131"/>
    <n v="45.05"/>
    <x v="0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d v="2014-01-18T23:38:31"/>
    <x v="3"/>
    <n v="120"/>
    <n v="42.86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d v="2016-07-25T10:51:56"/>
    <x v="2"/>
    <n v="106"/>
    <n v="54.08"/>
    <x v="0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d v="2015-10-15T06:01:08"/>
    <x v="0"/>
    <n v="114"/>
    <n v="103.22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d v="2016-01-01T13:43:28"/>
    <x v="2"/>
    <n v="112"/>
    <n v="40.4"/>
    <x v="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d v="2012-03-19T16:31:12"/>
    <x v="5"/>
    <n v="116"/>
    <n v="116.86"/>
    <x v="0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d v="2015-12-29T17:16:32"/>
    <x v="0"/>
    <n v="142"/>
    <n v="115.51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d v="2012-06-25T16:45:17"/>
    <x v="5"/>
    <n v="105"/>
    <n v="104.31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d v="2012-08-23T17:01:40"/>
    <x v="5"/>
    <n v="256"/>
    <n v="69.77"/>
    <x v="0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d v="2014-04-26T02:49:19"/>
    <x v="3"/>
    <n v="207"/>
    <n v="43.02"/>
    <x v="0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d v="2014-12-07T18:45:47"/>
    <x v="3"/>
    <n v="112"/>
    <n v="58.54"/>
    <x v="0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d v="2014-10-22T14:01:41"/>
    <x v="3"/>
    <n v="106"/>
    <n v="111.8"/>
    <x v="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d v="2015-07-26T22:49:51"/>
    <x v="0"/>
    <n v="100"/>
    <n v="46.23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d v="2015-07-15T16:14:18"/>
    <x v="0"/>
    <n v="214"/>
    <n v="144.69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d v="2016-06-28T01:49:40"/>
    <x v="2"/>
    <n v="126"/>
    <n v="88.8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d v="2014-02-04T01:30:50"/>
    <x v="3"/>
    <n v="182"/>
    <n v="81.75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d v="2015-04-18T00:52:52"/>
    <x v="0"/>
    <n v="100"/>
    <n v="71.430000000000007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d v="2011-11-18T01:00:51"/>
    <x v="6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d v="2011-08-08T17:12:51"/>
    <x v="6"/>
    <n v="101"/>
    <n v="90.62"/>
    <x v="0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d v="2013-09-09T17:00:52"/>
    <x v="4"/>
    <n v="110"/>
    <n v="157.33000000000001"/>
    <x v="0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d v="2016-02-17T19:38:02"/>
    <x v="2"/>
    <n v="112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d v="2012-03-22T21:49:20"/>
    <x v="5"/>
    <n v="108"/>
    <n v="58.72"/>
    <x v="0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d v="2012-06-22T13:33:26"/>
    <x v="5"/>
    <n v="107"/>
    <n v="81.63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d v="2010-07-20T18:38:04"/>
    <x v="7"/>
    <n v="104"/>
    <n v="56.46"/>
    <x v="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d v="2015-03-15T19:02:06"/>
    <x v="0"/>
    <n v="125"/>
    <n v="140.1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d v="2016-11-13T21:01:07"/>
    <x v="2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d v="2014-04-16T15:15:47"/>
    <x v="3"/>
    <n v="112"/>
    <n v="181.13"/>
    <x v="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d v="2011-07-08T20:12:50"/>
    <x v="6"/>
    <n v="104"/>
    <n v="711.04"/>
    <x v="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d v="2015-10-15T12:56:57"/>
    <x v="0"/>
    <n v="142"/>
    <n v="65.88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d v="2011-06-24T07:27:21"/>
    <x v="6"/>
    <n v="105"/>
    <n v="75.19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d v="2014-01-07T15:04:22"/>
    <x v="3"/>
    <n v="103"/>
    <n v="133.13999999999999"/>
    <x v="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d v="2014-02-04T02:02:19"/>
    <x v="3"/>
    <n v="108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d v="2011-04-05T03:53:57"/>
    <x v="6"/>
    <n v="108"/>
    <n v="86.16"/>
    <x v="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d v="2011-09-20T20:54:10"/>
    <x v="6"/>
    <n v="102"/>
    <n v="92.32"/>
    <x v="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d v="2013-09-26T17:39:50"/>
    <x v="4"/>
    <n v="101"/>
    <n v="160.16"/>
    <x v="0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d v="2016-06-22T20:42:24"/>
    <x v="2"/>
    <n v="137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d v="2015-04-19T23:33:17"/>
    <x v="0"/>
    <n v="128"/>
    <n v="183.29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d v="2013-11-20T04:13:24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d v="2012-07-09T17:49:38"/>
    <x v="5"/>
    <n v="127"/>
    <n v="57.65"/>
    <x v="0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d v="2012-06-19T21:03:31"/>
    <x v="5"/>
    <n v="105"/>
    <n v="78.66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d v="2013-09-12T01:31:05"/>
    <x v="4"/>
    <n v="103"/>
    <n v="91.48"/>
    <x v="0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d v="2014-09-22T20:26:42"/>
    <x v="3"/>
    <n v="102"/>
    <n v="68.099999999999994"/>
    <x v="0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d v="2014-01-09T09:30:31"/>
    <x v="3"/>
    <n v="120"/>
    <n v="48.09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d v="2013-03-27T23:17:40"/>
    <x v="4"/>
    <n v="100"/>
    <n v="202.42"/>
    <x v="0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d v="2015-06-23T06:46:37"/>
    <x v="0"/>
    <n v="101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d v="2013-04-30T20:13:07"/>
    <x v="4"/>
    <n v="100"/>
    <n v="110.07"/>
    <x v="0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d v="2014-02-12T05:40:31"/>
    <x v="3"/>
    <n v="0"/>
    <n v="4.83"/>
    <x v="0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d v="2015-06-22T11:47:36"/>
    <x v="0"/>
    <n v="2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d v="2014-08-12T06:14:57"/>
    <x v="3"/>
    <n v="1"/>
    <n v="35.83"/>
    <x v="0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d v="2013-05-06T22:13:50"/>
    <x v="4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d v="2012-01-26T09:01:39"/>
    <x v="5"/>
    <n v="7"/>
    <n v="40.78"/>
    <x v="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d v="2015-09-28T20:40:04"/>
    <x v="0"/>
    <n v="0"/>
    <n v="3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d v="2016-01-31T17:05:14"/>
    <x v="2"/>
    <n v="1"/>
    <n v="16.63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d v="2015-10-08T21:49:00"/>
    <x v="0"/>
    <n v="0"/>
    <e v="#DIV/0!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d v="2014-05-19T18:24:05"/>
    <x v="3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d v="2009-09-14T21:38:02"/>
    <x v="8"/>
    <n v="0"/>
    <e v="#DIV/0!"/>
    <x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d v="2013-08-27T02:34:27"/>
    <x v="4"/>
    <n v="2"/>
    <n v="4.8"/>
    <x v="0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d v="2016-06-05T20:54:43"/>
    <x v="2"/>
    <n v="14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d v="2015-08-22T17:26:21"/>
    <x v="0"/>
    <n v="10"/>
    <n v="71.25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d v="2015-08-12T15:07:02"/>
    <x v="0"/>
    <n v="0"/>
    <e v="#DIV/0!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d v="2013-10-29T20:01:42"/>
    <x v="4"/>
    <n v="5"/>
    <n v="62.5"/>
    <x v="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d v="2013-08-14T17:56:20"/>
    <x v="4"/>
    <n v="0"/>
    <n v="1"/>
    <x v="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d v="2013-07-01T08:41:53"/>
    <x v="4"/>
    <n v="0"/>
    <e v="#DIV/0!"/>
    <x v="0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d v="2016-08-09T07:38:46"/>
    <x v="2"/>
    <n v="0"/>
    <e v="#DIV/0!"/>
    <x v="0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d v="2015-10-19T06:15:58"/>
    <x v="0"/>
    <n v="9"/>
    <n v="170.55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d v="2014-10-07T18:16:58"/>
    <x v="3"/>
    <n v="0"/>
    <e v="#DIV/0!"/>
    <x v="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d v="2016-02-23T23:39:13"/>
    <x v="2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d v="2013-10-03T19:03:16"/>
    <x v="4"/>
    <n v="0"/>
    <e v="#DIV/0!"/>
    <x v="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d v="2015-01-20T21:19:43"/>
    <x v="0"/>
    <n v="39"/>
    <n v="393.59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d v="2014-01-11T00:21:41"/>
    <x v="3"/>
    <n v="0"/>
    <n v="5"/>
    <x v="0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d v="2011-12-17T21:46:01"/>
    <x v="6"/>
    <n v="5"/>
    <n v="50"/>
    <x v="0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d v="2015-05-06T08:02:55"/>
    <x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d v="2015-02-02T02:00:20"/>
    <x v="0"/>
    <n v="7"/>
    <n v="47.88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d v="2013-02-26T13:19:23"/>
    <x v="4"/>
    <n v="0"/>
    <n v="5"/>
    <x v="0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d v="2014-04-24T18:11:35"/>
    <x v="3"/>
    <n v="3"/>
    <n v="20.5"/>
    <x v="0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d v="2013-09-17T13:38:05"/>
    <x v="4"/>
    <n v="2"/>
    <n v="9"/>
    <x v="0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d v="2014-01-15T22:43:20"/>
    <x v="3"/>
    <n v="1"/>
    <n v="56.57"/>
    <x v="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d v="2013-12-26T17:09:51"/>
    <x v="4"/>
    <n v="0"/>
    <e v="#DIV/0!"/>
    <x v="0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d v="2015-04-13T16:53:35"/>
    <x v="0"/>
    <n v="64"/>
    <n v="40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d v="2015-02-03T19:47:59"/>
    <x v="0"/>
    <n v="0"/>
    <n v="13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d v="2014-10-26T17:12:51"/>
    <x v="3"/>
    <n v="1"/>
    <n v="16.399999999999999"/>
    <x v="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d v="2012-03-03T00:03:42"/>
    <x v="5"/>
    <n v="0"/>
    <n v="22.5"/>
    <x v="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d v="2013-09-30T16:40:01"/>
    <x v="4"/>
    <n v="1"/>
    <n v="20.329999999999998"/>
    <x v="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d v="2014-07-17T18:25:12"/>
    <x v="3"/>
    <n v="0"/>
    <e v="#DIV/0!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d v="2013-04-14T16:47:40"/>
    <x v="4"/>
    <n v="8"/>
    <n v="16.760000000000002"/>
    <x v="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d v="2011-09-14T15:22:07"/>
    <x v="6"/>
    <n v="0"/>
    <n v="25"/>
    <x v="0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d v="2014-04-30T13:01:15"/>
    <x v="3"/>
    <n v="0"/>
    <n v="12.5"/>
    <x v="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d v="2013-05-13T20:19:27"/>
    <x v="4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d v="2011-06-11T03:02:21"/>
    <x v="6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d v="2011-07-26T17:02:33"/>
    <x v="6"/>
    <n v="2"/>
    <n v="113.64"/>
    <x v="0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d v="2016-04-28T20:22:15"/>
    <x v="2"/>
    <n v="0"/>
    <n v="1"/>
    <x v="0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d v="2014-06-11T02:52:54"/>
    <x v="3"/>
    <n v="2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d v="2012-08-08T22:37:44"/>
    <x v="5"/>
    <n v="1"/>
    <n v="15.2"/>
    <x v="0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d v="2012-08-14T16:18:54"/>
    <x v="5"/>
    <n v="22"/>
    <n v="110.64"/>
    <x v="0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d v="2012-05-12T04:01:23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d v="2014-07-07T23:45:24"/>
    <x v="3"/>
    <n v="0"/>
    <e v="#DIV/0!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d v="2013-11-27T04:01:29"/>
    <x v="4"/>
    <n v="1"/>
    <n v="25.5"/>
    <x v="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d v="2014-03-05T17:19:39"/>
    <x v="3"/>
    <n v="12"/>
    <n v="38.479999999999997"/>
    <x v="0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d v="2014-07-24T22:08:38"/>
    <x v="3"/>
    <n v="18"/>
    <n v="28.2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d v="2014-08-18T16:45:19"/>
    <x v="3"/>
    <n v="3"/>
    <n v="61.5"/>
    <x v="0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d v="2017-01-18T07:53:49"/>
    <x v="1"/>
    <n v="0"/>
    <n v="1"/>
    <x v="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d v="2015-04-06T02:04:03"/>
    <x v="0"/>
    <n v="0"/>
    <e v="#DIV/0!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d v="2014-04-28T23:24:01"/>
    <x v="3"/>
    <n v="2"/>
    <n v="39.57"/>
    <x v="0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d v="2012-03-19T20:02:14"/>
    <x v="5"/>
    <n v="0"/>
    <e v="#DIV/0!"/>
    <x v="0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d v="2015-03-02T21:51:49"/>
    <x v="0"/>
    <n v="0"/>
    <e v="#DIV/0!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d v="2014-09-22T09:47:15"/>
    <x v="3"/>
    <n v="33"/>
    <n v="88.8"/>
    <x v="0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d v="2013-07-10T12:00:15"/>
    <x v="4"/>
    <n v="19"/>
    <n v="55.46"/>
    <x v="0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d v="2012-09-10T16:08:09"/>
    <x v="5"/>
    <n v="6"/>
    <n v="87.14"/>
    <x v="0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d v="2016-03-18T21:31:30"/>
    <x v="2"/>
    <n v="0"/>
    <n v="10"/>
    <x v="0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d v="2012-11-30T04:44:32"/>
    <x v="5"/>
    <n v="50"/>
    <n v="51.22"/>
    <x v="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d v="2015-09-25T22:32:52"/>
    <x v="0"/>
    <n v="0"/>
    <n v="13.55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d v="2013-04-17T12:08:19"/>
    <x v="4"/>
    <n v="22"/>
    <n v="66.52"/>
    <x v="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d v="2014-05-02T22:37:19"/>
    <x v="3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d v="2016-10-26T14:16:34"/>
    <x v="2"/>
    <n v="0"/>
    <e v="#DIV/0!"/>
    <x v="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d v="2016-12-10T01:18:20"/>
    <x v="2"/>
    <n v="0"/>
    <e v="#DIV/0!"/>
    <x v="0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d v="2011-12-05T11:33:36"/>
    <x v="6"/>
    <n v="0"/>
    <n v="71.67"/>
    <x v="0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d v="2012-07-23T23:14:45"/>
    <x v="5"/>
    <n v="0"/>
    <e v="#DIV/0!"/>
    <x v="0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d v="2015-12-28T23:34:59"/>
    <x v="0"/>
    <n v="0"/>
    <e v="#DIV/0!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d v="2016-08-14T00:50:30"/>
    <x v="2"/>
    <n v="0"/>
    <e v="#DIV/0!"/>
    <x v="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d v="2015-04-20T17:25:38"/>
    <x v="0"/>
    <n v="0"/>
    <e v="#DIV/0!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d v="2014-06-09T19:56:05"/>
    <x v="3"/>
    <n v="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d v="2015-06-16T19:51:45"/>
    <x v="0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d v="2013-12-12T22:21:14"/>
    <x v="4"/>
    <n v="0"/>
    <n v="1"/>
    <x v="0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d v="2014-11-02T00:54:25"/>
    <x v="3"/>
    <n v="1"/>
    <n v="10"/>
    <x v="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d v="2011-11-11T18:17:29"/>
    <x v="6"/>
    <n v="5"/>
    <n v="136.09"/>
    <x v="0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d v="2009-08-18T21:29:28"/>
    <x v="8"/>
    <n v="10"/>
    <n v="73.459999999999994"/>
    <x v="0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d v="2010-03-10T21:15:51"/>
    <x v="7"/>
    <n v="3"/>
    <n v="53.75"/>
    <x v="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d v="2011-06-09T05:37:31"/>
    <x v="6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d v="2012-02-17T13:17:05"/>
    <x v="5"/>
    <n v="1"/>
    <n v="57.5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d v="2014-12-18T12:38:23"/>
    <x v="3"/>
    <n v="2"/>
    <n v="12.67"/>
    <x v="0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d v="2012-02-10T23:36:27"/>
    <x v="5"/>
    <n v="1"/>
    <n v="67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d v="2015-11-10T02:21:26"/>
    <x v="0"/>
    <n v="0"/>
    <n v="3.71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d v="2013-07-11T13:15:20"/>
    <x v="4"/>
    <n v="0"/>
    <n v="250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d v="2012-09-04T23:00:57"/>
    <x v="5"/>
    <n v="3"/>
    <n v="64"/>
    <x v="0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d v="2012-03-27T00:35:01"/>
    <x v="5"/>
    <n v="1"/>
    <n v="133.33000000000001"/>
    <x v="0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d v="2015-05-29T15:09:30"/>
    <x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d v="2016-01-31T04:13:59"/>
    <x v="2"/>
    <n v="0"/>
    <e v="#DIV/0!"/>
    <x v="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d v="2013-03-07T07:16:22"/>
    <x v="4"/>
    <n v="3"/>
    <n v="30"/>
    <x v="0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d v="2016-10-06T17:48:47"/>
    <x v="2"/>
    <n v="0"/>
    <n v="5.5"/>
    <x v="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d v="2016-07-01T15:41:45"/>
    <x v="2"/>
    <n v="14"/>
    <n v="102.38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d v="2014-07-10T14:44:07"/>
    <x v="3"/>
    <n v="3"/>
    <n v="16.670000000000002"/>
    <x v="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d v="2015-11-19T11:46:41"/>
    <x v="0"/>
    <n v="25"/>
    <n v="725.03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d v="2015-03-28T18:41:20"/>
    <x v="0"/>
    <n v="0"/>
    <e v="#DIV/0!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d v="2017-01-03T14:46:01"/>
    <x v="1"/>
    <n v="1"/>
    <n v="68.33"/>
    <x v="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d v="2015-08-07T14:47:04"/>
    <x v="0"/>
    <n v="0"/>
    <e v="#DIV/0!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d v="2012-11-05T09:23:41"/>
    <x v="5"/>
    <n v="23"/>
    <n v="39.229999999999997"/>
    <x v="0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d v="2015-11-10T16:51:01"/>
    <x v="0"/>
    <n v="102"/>
    <n v="150.15"/>
    <x v="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d v="2016-10-03T02:13:39"/>
    <x v="2"/>
    <n v="105"/>
    <n v="93.43"/>
    <x v="1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d v="2016-03-01T00:58:45"/>
    <x v="2"/>
    <n v="115"/>
    <n v="110.97"/>
    <x v="1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d v="2015-08-22T03:11:16"/>
    <x v="0"/>
    <n v="121"/>
    <n v="71.790000000000006"/>
    <x v="1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d v="2016-05-02T17:12:49"/>
    <x v="2"/>
    <n v="109"/>
    <n v="29.26"/>
    <x v="1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d v="2014-07-30T09:37:21"/>
    <x v="3"/>
    <n v="100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d v="2015-07-07T14:12:24"/>
    <x v="0"/>
    <n v="114"/>
    <n v="74.349999999999994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d v="2017-01-18T04:56:06"/>
    <x v="1"/>
    <n v="101"/>
    <n v="63.83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d v="2015-05-31T22:05:07"/>
    <x v="0"/>
    <n v="116"/>
    <n v="44.33"/>
    <x v="1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d v="2016-12-21T00:44:54"/>
    <x v="2"/>
    <n v="130"/>
    <n v="86.94"/>
    <x v="1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d v="2015-06-02T14:11:08"/>
    <x v="0"/>
    <n v="108"/>
    <n v="126.55"/>
    <x v="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d v="2016-11-02T01:33:49"/>
    <x v="2"/>
    <n v="100"/>
    <n v="129.03"/>
    <x v="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d v="2016-04-13T00:10:08"/>
    <x v="2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d v="2016-04-22T10:26:05"/>
    <x v="2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d v="2015-09-23T19:27:50"/>
    <x v="0"/>
    <n v="105"/>
    <n v="327.08"/>
    <x v="1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d v="2016-12-07T13:05:05"/>
    <x v="2"/>
    <n v="103"/>
    <n v="34.75"/>
    <x v="1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d v="2015-06-24T08:16:47"/>
    <x v="0"/>
    <n v="118"/>
    <n v="100.06"/>
    <x v="1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d v="2015-10-05T18:26:31"/>
    <x v="0"/>
    <n v="121"/>
    <n v="40.85"/>
    <x v="1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d v="2016-04-13T19:04:23"/>
    <x v="2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d v="2016-06-14T01:11:47"/>
    <x v="2"/>
    <n v="101"/>
    <n v="25.16"/>
    <x v="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d v="2015-01-05T19:36:46"/>
    <x v="0"/>
    <n v="0"/>
    <n v="1"/>
    <x v="2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d v="2015-09-29T01:07:14"/>
    <x v="0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d v="2016-03-04T17:41:56"/>
    <x v="2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d v="2014-10-02T02:12:42"/>
    <x v="3"/>
    <n v="0"/>
    <n v="35"/>
    <x v="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d v="2016-06-04T15:46:00"/>
    <x v="2"/>
    <n v="1"/>
    <n v="3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d v="2015-10-06T14:13:09"/>
    <x v="0"/>
    <n v="27"/>
    <n v="402.71"/>
    <x v="2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d v="2015-09-02T16:01:55"/>
    <x v="0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d v="2016-01-11T16:42:44"/>
    <x v="2"/>
    <n v="0"/>
    <e v="#DIV/0!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d v="2015-09-29T21:40:48"/>
    <x v="0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d v="2015-06-08T15:17:02"/>
    <x v="0"/>
    <n v="3"/>
    <n v="8.5"/>
    <x v="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d v="2017-01-18T16:17:25"/>
    <x v="1"/>
    <n v="1"/>
    <n v="8.75"/>
    <x v="2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d v="2015-06-18T06:37:04"/>
    <x v="0"/>
    <n v="5"/>
    <n v="135.04"/>
    <x v="2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d v="2015-11-10T14:48:16"/>
    <x v="0"/>
    <n v="0"/>
    <e v="#DIV/0!"/>
    <x v="2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d v="2014-10-15T17:16:31"/>
    <x v="3"/>
    <n v="0"/>
    <n v="20.5"/>
    <x v="2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d v="2014-09-19T16:26:12"/>
    <x v="3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d v="2016-05-13T08:29:03"/>
    <x v="2"/>
    <n v="0"/>
    <e v="#DIV/0!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d v="2015-12-07T20:38:37"/>
    <x v="0"/>
    <n v="3"/>
    <n v="200"/>
    <x v="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d v="2016-11-02T22:36:43"/>
    <x v="2"/>
    <n v="1"/>
    <n v="68.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d v="2015-02-22T21:11:45"/>
    <x v="0"/>
    <n v="0"/>
    <e v="#DIV/0!"/>
    <x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d v="2015-11-13T06:47:40"/>
    <x v="0"/>
    <n v="0"/>
    <n v="50"/>
    <x v="2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d v="2014-11-17T18:30:45"/>
    <x v="3"/>
    <n v="0"/>
    <n v="4"/>
    <x v="2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d v="2015-09-21T15:48:33"/>
    <x v="0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d v="2016-11-18T09:20:15"/>
    <x v="2"/>
    <n v="0"/>
    <e v="#DIV/0!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d v="2015-01-18T01:40:47"/>
    <x v="0"/>
    <n v="0"/>
    <n v="34"/>
    <x v="2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d v="2016-02-11T22:37:55"/>
    <x v="2"/>
    <n v="0"/>
    <n v="1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d v="2015-06-10T18:50:49"/>
    <x v="0"/>
    <n v="0"/>
    <e v="#DIV/0!"/>
    <x v="2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d v="2016-06-14T16:25:33"/>
    <x v="2"/>
    <n v="0"/>
    <n v="1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d v="2014-12-02T20:13:14"/>
    <x v="3"/>
    <n v="0"/>
    <e v="#DIV/0!"/>
    <x v="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d v="2015-12-10T22:07:03"/>
    <x v="0"/>
    <n v="1"/>
    <n v="49"/>
    <x v="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d v="2015-12-02T20:20:12"/>
    <x v="0"/>
    <n v="1"/>
    <n v="20"/>
    <x v="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d v="2016-01-19T19:09:29"/>
    <x v="2"/>
    <n v="0"/>
    <n v="142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d v="2015-07-07T19:35:23"/>
    <x v="0"/>
    <n v="0"/>
    <n v="53"/>
    <x v="2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d v="2015-10-05T17:11:28"/>
    <x v="0"/>
    <n v="0"/>
    <e v="#DIV/0!"/>
    <x v="2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d v="2014-11-20T01:12:11"/>
    <x v="3"/>
    <n v="0"/>
    <n v="38.44"/>
    <x v="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d v="2016-09-19T10:38:27"/>
    <x v="2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d v="2015-05-14T16:37:23"/>
    <x v="0"/>
    <n v="0"/>
    <n v="64.75"/>
    <x v="2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d v="2015-01-27T11:19:12"/>
    <x v="0"/>
    <n v="0"/>
    <n v="1"/>
    <x v="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d v="2016-03-21T14:08:22"/>
    <x v="2"/>
    <n v="0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d v="2015-08-14T13:53:13"/>
    <x v="0"/>
    <n v="0"/>
    <n v="2"/>
    <x v="2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d v="2014-11-25T20:27:03"/>
    <x v="3"/>
    <n v="1"/>
    <n v="35"/>
    <x v="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d v="2016-08-23T21:47:47"/>
    <x v="2"/>
    <n v="0"/>
    <n v="1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d v="2015-07-03T00:18:24"/>
    <x v="0"/>
    <n v="0"/>
    <e v="#DIV/0!"/>
    <x v="2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d v="2015-02-20T17:45:19"/>
    <x v="0"/>
    <n v="0"/>
    <e v="#DIV/0!"/>
    <x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d v="2015-02-17T22:31:27"/>
    <x v="0"/>
    <n v="0"/>
    <n v="1"/>
    <x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d v="2015-02-14T17:11:56"/>
    <x v="0"/>
    <n v="1"/>
    <n v="5"/>
    <x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d v="2015-10-06T09:22:57"/>
    <x v="0"/>
    <n v="0"/>
    <e v="#DIV/0!"/>
    <x v="2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d v="2015-01-16T20:30:07"/>
    <x v="0"/>
    <n v="1"/>
    <n v="14"/>
    <x v="2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d v="2015-03-17T18:10:33"/>
    <x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d v="2016-09-18T18:28:06"/>
    <x v="2"/>
    <n v="3"/>
    <n v="150.5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d v="2015-06-23T14:44:59"/>
    <x v="0"/>
    <n v="0"/>
    <n v="1"/>
    <x v="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d v="2016-01-08T13:18:51"/>
    <x v="2"/>
    <n v="4"/>
    <n v="24.78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d v="2015-06-22T13:02:10"/>
    <x v="0"/>
    <n v="0"/>
    <n v="30.5"/>
    <x v="2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d v="2014-11-03T05:34:20"/>
    <x v="3"/>
    <n v="3"/>
    <n v="250"/>
    <x v="2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d v="2015-03-07T16:15:45"/>
    <x v="0"/>
    <n v="23"/>
    <n v="16.43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d v="2016-03-17T18:43:26"/>
    <x v="2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d v="2015-03-20T01:40:38"/>
    <x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d v="2016-10-03T21:31:32"/>
    <x v="2"/>
    <n v="0"/>
    <n v="3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d v="2016-06-24T16:55:35"/>
    <x v="2"/>
    <n v="0"/>
    <n v="1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d v="2014-11-05T00:03:01"/>
    <x v="3"/>
    <n v="34"/>
    <n v="121.43"/>
    <x v="2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d v="2015-02-12T19:30:02"/>
    <x v="0"/>
    <n v="0"/>
    <n v="15.5"/>
    <x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d v="2015-03-10T19:09:22"/>
    <x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d v="2014-11-26T20:35:39"/>
    <x v="3"/>
    <n v="1"/>
    <n v="23.33"/>
    <x v="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d v="2015-05-19T19:03:35"/>
    <x v="0"/>
    <n v="0"/>
    <e v="#DIV/0!"/>
    <x v="2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d v="2014-07-15T15:20:23"/>
    <x v="3"/>
    <n v="4"/>
    <n v="45.39"/>
    <x v="2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d v="2014-07-29T00:50:56"/>
    <x v="3"/>
    <n v="0"/>
    <e v="#DIV/0!"/>
    <x v="2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d v="2015-07-09T08:35:08"/>
    <x v="0"/>
    <n v="3"/>
    <n v="16.38"/>
    <x v="2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d v="2015-04-08T15:36:49"/>
    <x v="0"/>
    <n v="0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d v="2015-10-23T19:48:56"/>
    <x v="0"/>
    <n v="0"/>
    <e v="#DIV/0!"/>
    <x v="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d v="2015-05-16T22:06:20"/>
    <x v="0"/>
    <n v="1"/>
    <n v="292.2"/>
    <x v="2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d v="2015-10-30T00:49:04"/>
    <x v="0"/>
    <n v="1"/>
    <n v="5"/>
    <x v="2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d v="2015-03-23T19:56:26"/>
    <x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d v="2015-11-20T13:27:17"/>
    <x v="0"/>
    <n v="0"/>
    <e v="#DIV/0!"/>
    <x v="2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d v="2016-08-03T00:45:46"/>
    <x v="2"/>
    <n v="0"/>
    <e v="#DIV/0!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d v="2015-08-31T11:55:20"/>
    <x v="0"/>
    <n v="21"/>
    <n v="105.93"/>
    <x v="2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d v="2016-05-25T01:29:00"/>
    <x v="2"/>
    <n v="0"/>
    <e v="#DIV/0!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d v="2015-08-26T02:55:59"/>
    <x v="0"/>
    <n v="0"/>
    <e v="#DIV/0!"/>
    <x v="2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d v="2017-01-26T09:01:47"/>
    <x v="1"/>
    <n v="0"/>
    <e v="#DIV/0!"/>
    <x v="2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d v="2015-03-24T08:14:03"/>
    <x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d v="2015-11-09T19:26:43"/>
    <x v="0"/>
    <n v="0"/>
    <e v="#DIV/0!"/>
    <x v="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d v="2014-09-26T15:36:30"/>
    <x v="3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d v="2014-07-11T17:12:18"/>
    <x v="3"/>
    <n v="1"/>
    <n v="300"/>
    <x v="2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d v="2016-06-07T23:42:17"/>
    <x v="2"/>
    <n v="1"/>
    <n v="8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d v="2016-06-11T18:35:38"/>
    <x v="2"/>
    <n v="6"/>
    <n v="37.89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d v="2015-04-28T00:13:17"/>
    <x v="0"/>
    <n v="0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d v="2015-04-14T23:44:01"/>
    <x v="0"/>
    <n v="0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d v="2017-02-24T21:29:37"/>
    <x v="1"/>
    <n v="0"/>
    <e v="#DIV/0!"/>
    <x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d v="2015-07-13T13:25:39"/>
    <x v="0"/>
    <n v="17"/>
    <n v="111.41"/>
    <x v="2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d v="2016-01-15T07:21:51"/>
    <x v="2"/>
    <n v="0"/>
    <n v="9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d v="2014-06-13T16:37:37"/>
    <x v="3"/>
    <n v="0"/>
    <e v="#DIV/0!"/>
    <x v="2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d v="2016-04-14T15:18:28"/>
    <x v="2"/>
    <n v="0"/>
    <n v="116.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d v="2015-08-07T14:52:01"/>
    <x v="0"/>
    <n v="0"/>
    <n v="10"/>
    <x v="2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d v="2016-04-29T18:32:09"/>
    <x v="2"/>
    <n v="1"/>
    <n v="76.67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d v="2015-10-26T15:49:25"/>
    <x v="0"/>
    <n v="0"/>
    <e v="#DIV/0!"/>
    <x v="2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d v="2016-05-17T07:11:02"/>
    <x v="2"/>
    <n v="12"/>
    <n v="49.8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d v="2015-01-27T22:17:09"/>
    <x v="0"/>
    <n v="0"/>
    <n v="1"/>
    <x v="2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d v="2015-03-13T02:12:42"/>
    <x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d v="2015-05-07T10:55:50"/>
    <x v="0"/>
    <n v="0"/>
    <n v="4"/>
    <x v="2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d v="2017-01-27T23:05:18"/>
    <x v="1"/>
    <n v="0"/>
    <e v="#DIV/0!"/>
    <x v="2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d v="2017-01-24T14:14:22"/>
    <x v="1"/>
    <n v="0"/>
    <n v="3"/>
    <x v="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d v="2014-08-14T13:59:55"/>
    <x v="3"/>
    <n v="0"/>
    <n v="1"/>
    <x v="2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d v="2016-11-09T10:05:15"/>
    <x v="2"/>
    <n v="144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d v="2015-07-14T13:40:48"/>
    <x v="0"/>
    <n v="119"/>
    <n v="151.32"/>
    <x v="2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d v="2015-07-14T15:37:54"/>
    <x v="0"/>
    <n v="1460"/>
    <n v="134.36000000000001"/>
    <x v="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d v="2015-04-06T15:24:35"/>
    <x v="0"/>
    <n v="106"/>
    <n v="174.03"/>
    <x v="2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d v="2014-09-16T15:58:59"/>
    <x v="3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d v="2016-07-13T00:37:54"/>
    <x v="2"/>
    <n v="279"/>
    <n v="23.52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d v="2014-07-12T20:27:47"/>
    <x v="3"/>
    <n v="132"/>
    <n v="39.07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d v="2016-02-16T18:25:49"/>
    <x v="2"/>
    <n v="107"/>
    <n v="125.94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d v="2014-09-09T16:38:28"/>
    <x v="3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d v="2014-08-26T21:53:33"/>
    <x v="3"/>
    <n v="140"/>
    <n v="42.67"/>
    <x v="2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d v="2014-10-20T00:53:04"/>
    <x v="3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d v="2014-11-13T00:25:11"/>
    <x v="3"/>
    <n v="101"/>
    <n v="239.35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d v="2016-11-01T16:34:10"/>
    <x v="2"/>
    <n v="100"/>
    <n v="107.6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d v="2015-07-14T14:50:40"/>
    <x v="0"/>
    <n v="141"/>
    <n v="95.83"/>
    <x v="2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d v="2015-06-08T22:58:33"/>
    <x v="0"/>
    <n v="267"/>
    <n v="31.66"/>
    <x v="2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d v="2015-02-10T22:58:32"/>
    <x v="0"/>
    <n v="147"/>
    <n v="42.89"/>
    <x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d v="2016-02-17T19:18:39"/>
    <x v="2"/>
    <n v="214"/>
    <n v="122.74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d v="2015-11-23T20:17:52"/>
    <x v="0"/>
    <n v="126"/>
    <n v="190.45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d v="2015-06-24T03:51:29"/>
    <x v="0"/>
    <n v="104"/>
    <n v="109.34"/>
    <x v="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d v="2015-07-24T14:14:55"/>
    <x v="0"/>
    <n v="101"/>
    <n v="143.66999999999999"/>
    <x v="2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d v="2014-10-10T17:47:59"/>
    <x v="3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d v="2016-09-23T15:29:19"/>
    <x v="2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d v="2014-12-17T10:30:47"/>
    <x v="3"/>
    <n v="0"/>
    <n v="39"/>
    <x v="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d v="2015-06-18T20:14:16"/>
    <x v="0"/>
    <n v="0"/>
    <n v="100"/>
    <x v="2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d v="2015-03-14T15:59:35"/>
    <x v="0"/>
    <n v="8"/>
    <n v="31.17"/>
    <x v="2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d v="2016-11-14T17:04:21"/>
    <x v="2"/>
    <n v="19"/>
    <n v="155.3300000000000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d v="2014-07-18T19:58:18"/>
    <x v="3"/>
    <n v="0"/>
    <n v="2"/>
    <x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d v="2016-09-19T08:57:43"/>
    <x v="2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d v="2015-03-27T19:57:02"/>
    <x v="0"/>
    <n v="5"/>
    <n v="27.36"/>
    <x v="2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d v="2016-06-06T15:00:58"/>
    <x v="2"/>
    <n v="22"/>
    <n v="1536.25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d v="2016-05-16T17:02:00"/>
    <x v="2"/>
    <n v="29"/>
    <n v="85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d v="2014-12-11T16:37:32"/>
    <x v="3"/>
    <n v="39"/>
    <n v="788.53"/>
    <x v="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d v="2014-12-01T05:16:04"/>
    <x v="3"/>
    <n v="22"/>
    <n v="50.3"/>
    <x v="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d v="2014-07-18T20:10:17"/>
    <x v="3"/>
    <n v="0"/>
    <n v="68.33"/>
    <x v="2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d v="2014-06-13T02:47:07"/>
    <x v="3"/>
    <n v="0"/>
    <n v="7.5"/>
    <x v="2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d v="2014-12-02T22:20:04"/>
    <x v="3"/>
    <n v="15"/>
    <n v="34.270000000000003"/>
    <x v="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d v="2015-01-08T18:26:21"/>
    <x v="0"/>
    <n v="1"/>
    <n v="61.29"/>
    <x v="2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d v="2016-05-14T09:41:35"/>
    <x v="2"/>
    <n v="26"/>
    <n v="133.2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d v="2016-04-21T09:02:18"/>
    <x v="2"/>
    <n v="4"/>
    <n v="65.180000000000007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d v="2016-07-05T16:41:49"/>
    <x v="2"/>
    <n v="15"/>
    <n v="93.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d v="2014-08-13T12:02:11"/>
    <x v="3"/>
    <n v="26"/>
    <n v="150.65"/>
    <x v="2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d v="2016-09-26T19:20:04"/>
    <x v="2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d v="2017-02-12T18:22:02"/>
    <x v="1"/>
    <n v="0"/>
    <n v="13.25"/>
    <x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d v="2016-09-21T21:36:04"/>
    <x v="2"/>
    <n v="1"/>
    <n v="99.3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d v="2014-06-19T11:21:31"/>
    <x v="3"/>
    <n v="7"/>
    <n v="177.39"/>
    <x v="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d v="2014-11-28T20:47:52"/>
    <x v="3"/>
    <n v="28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d v="2015-07-04T16:09:30"/>
    <x v="0"/>
    <n v="0"/>
    <e v="#DIV/0!"/>
    <x v="2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d v="2016-12-07T18:00:53"/>
    <x v="2"/>
    <n v="4"/>
    <n v="591.66999999999996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d v="2015-09-15T02:30:53"/>
    <x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d v="2016-11-01T16:01:37"/>
    <x v="2"/>
    <n v="58"/>
    <n v="343.15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d v="2016-07-28T15:14:01"/>
    <x v="2"/>
    <n v="12"/>
    <n v="72.59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d v="2015-06-03T00:40:46"/>
    <x v="0"/>
    <n v="1"/>
    <n v="26"/>
    <x v="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d v="2016-11-22T09:01:03"/>
    <x v="2"/>
    <n v="7"/>
    <n v="6.5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d v="2015-03-31T19:23:47"/>
    <x v="0"/>
    <n v="35"/>
    <n v="119.39"/>
    <x v="2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d v="2017-01-02T15:55:59"/>
    <x v="1"/>
    <n v="0"/>
    <n v="84.29"/>
    <x v="2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d v="2014-10-01T12:30:20"/>
    <x v="3"/>
    <n v="1"/>
    <n v="90.86"/>
    <x v="2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d v="2014-06-25T22:15:02"/>
    <x v="3"/>
    <n v="0"/>
    <n v="1"/>
    <x v="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d v="2016-01-19T12:33:09"/>
    <x v="2"/>
    <n v="46"/>
    <n v="20.34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d v="2014-08-15T22:20:45"/>
    <x v="3"/>
    <n v="15"/>
    <n v="530.69000000000005"/>
    <x v="2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d v="2013-10-16T11:39:08"/>
    <x v="4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d v="2016-12-11T16:31:21"/>
    <x v="2"/>
    <n v="3"/>
    <n v="13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d v="2014-06-23T15:54:40"/>
    <x v="3"/>
    <n v="27"/>
    <n v="291.33"/>
    <x v="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d v="2016-10-25T17:26:27"/>
    <x v="2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d v="2016-12-07T22:49:09"/>
    <x v="2"/>
    <n v="6"/>
    <n v="119.57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d v="2016-12-22T04:37:48"/>
    <x v="2"/>
    <n v="1"/>
    <n v="120.25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d v="2016-12-22T11:47:58"/>
    <x v="2"/>
    <n v="1"/>
    <n v="195.4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d v="2016-11-02T23:53:03"/>
    <x v="2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d v="2016-11-22T15:55:27"/>
    <x v="2"/>
    <n v="79"/>
    <n v="117.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d v="2014-07-15T13:56:40"/>
    <x v="3"/>
    <n v="22"/>
    <n v="23.95"/>
    <x v="2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d v="2014-11-05T00:59:19"/>
    <x v="3"/>
    <n v="0"/>
    <n v="30.5"/>
    <x v="2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d v="2014-07-17T23:38:22"/>
    <x v="3"/>
    <n v="0"/>
    <e v="#DIV/0!"/>
    <x v="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d v="2016-11-04T11:01:08"/>
    <x v="2"/>
    <n v="34"/>
    <n v="99.97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d v="2016-01-15T16:20:32"/>
    <x v="2"/>
    <n v="0"/>
    <n v="26.25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d v="2016-05-06T12:42:12"/>
    <x v="2"/>
    <n v="1"/>
    <n v="199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d v="2016-12-30T18:54:42"/>
    <x v="2"/>
    <n v="15"/>
    <n v="80.319999999999993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d v="2015-09-26T02:10:40"/>
    <x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d v="2014-10-28T15:48:27"/>
    <x v="3"/>
    <n v="10"/>
    <n v="44.69"/>
    <x v="2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d v="2014-08-06T20:30:02"/>
    <x v="3"/>
    <n v="0"/>
    <n v="76.25"/>
    <x v="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d v="2017-01-17T20:17:27"/>
    <x v="1"/>
    <n v="1"/>
    <n v="22.5"/>
    <x v="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d v="2016-02-09T00:57:56"/>
    <x v="2"/>
    <n v="1"/>
    <n v="19.39999999999999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d v="2012-01-01T15:34:51"/>
    <x v="5"/>
    <n v="144"/>
    <n v="66.709999999999994"/>
    <x v="3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d v="2014-06-17T13:43:27"/>
    <x v="3"/>
    <n v="122"/>
    <n v="84.14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d v="2012-03-09T19:19:38"/>
    <x v="5"/>
    <n v="132"/>
    <n v="215.73"/>
    <x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d v="2015-06-29T19:35:49"/>
    <x v="0"/>
    <n v="109"/>
    <n v="54.69"/>
    <x v="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d v="2011-05-31T15:19:23"/>
    <x v="6"/>
    <n v="105"/>
    <n v="51.63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d v="2015-11-13T15:01:52"/>
    <x v="0"/>
    <n v="100"/>
    <n v="143.36000000000001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d v="2013-03-13T01:01:27"/>
    <x v="4"/>
    <n v="101"/>
    <n v="72.430000000000007"/>
    <x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d v="2012-12-04T00:29:09"/>
    <x v="5"/>
    <n v="156"/>
    <n v="36.53"/>
    <x v="3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d v="2011-07-07T20:05:57"/>
    <x v="6"/>
    <n v="106"/>
    <n v="60.9"/>
    <x v="3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d v="2012-07-21T04:27:41"/>
    <x v="5"/>
    <n v="131"/>
    <n v="43.55"/>
    <x v="3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d v="2011-11-07T17:53:11"/>
    <x v="6"/>
    <n v="132"/>
    <n v="99.77"/>
    <x v="3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d v="2011-12-02T19:05:47"/>
    <x v="6"/>
    <n v="126"/>
    <n v="88.73"/>
    <x v="3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d v="2013-07-31T10:11:01"/>
    <x v="4"/>
    <n v="160"/>
    <n v="4.92"/>
    <x v="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d v="2013-11-20T10:04:52"/>
    <x v="4"/>
    <n v="120"/>
    <n v="17.82"/>
    <x v="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d v="2015-04-08T03:57:00"/>
    <x v="0"/>
    <n v="126"/>
    <n v="187.19"/>
    <x v="3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d v="2014-11-03T00:42:26"/>
    <x v="3"/>
    <n v="114"/>
    <n v="234.81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d v="2013-11-01T17:37:20"/>
    <x v="4"/>
    <n v="315"/>
    <n v="105.05"/>
    <x v="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d v="2014-01-28T06:36:27"/>
    <x v="3"/>
    <n v="122"/>
    <n v="56.67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d v="2014-10-31T14:29:54"/>
    <x v="3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d v="2014-07-09T12:03:49"/>
    <x v="3"/>
    <n v="158"/>
    <n v="68.349999999999994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d v="2015-06-07T03:31:22"/>
    <x v="0"/>
    <n v="107"/>
    <n v="169.58"/>
    <x v="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d v="2013-05-07T15:33:26"/>
    <x v="4"/>
    <n v="102"/>
    <n v="141.41999999999999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d v="2014-02-19T22:01:52"/>
    <x v="3"/>
    <n v="111"/>
    <n v="67.39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d v="2012-03-22T17:01:25"/>
    <x v="5"/>
    <n v="148"/>
    <n v="54.27"/>
    <x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d v="2012-11-13T22:58:23"/>
    <x v="5"/>
    <n v="102"/>
    <n v="82.52"/>
    <x v="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d v="2013-04-03T13:44:05"/>
    <x v="4"/>
    <n v="179"/>
    <n v="53.73"/>
    <x v="3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d v="2012-09-05T01:01:49"/>
    <x v="5"/>
    <n v="111"/>
    <n v="34.21"/>
    <x v="3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d v="2014-12-15T13:10:19"/>
    <x v="3"/>
    <n v="100"/>
    <n v="127.33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d v="2014-07-11T20:19:26"/>
    <x v="3"/>
    <n v="100"/>
    <n v="45.57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d v="2016-12-29T22:35:30"/>
    <x v="2"/>
    <n v="106"/>
    <n v="95.96"/>
    <x v="3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d v="2013-01-25T21:04:32"/>
    <x v="4"/>
    <n v="103"/>
    <n v="77.27"/>
    <x v="3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d v="2011-06-19T15:07:55"/>
    <x v="6"/>
    <n v="119"/>
    <n v="57.34"/>
    <x v="3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d v="2016-09-26T10:06:57"/>
    <x v="2"/>
    <n v="112"/>
    <n v="53.19"/>
    <x v="3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d v="2015-01-15T14:09:51"/>
    <x v="0"/>
    <n v="128"/>
    <n v="492.31"/>
    <x v="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d v="2012-12-06T17:58:41"/>
    <x v="5"/>
    <n v="104"/>
    <n v="42.35"/>
    <x v="3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d v="2013-04-19T14:31:17"/>
    <x v="4"/>
    <n v="102"/>
    <n v="37.47"/>
    <x v="3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d v="2011-02-16T18:24:19"/>
    <x v="6"/>
    <n v="118"/>
    <n v="37.450000000000003"/>
    <x v="3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d v="2012-11-22T01:18:34"/>
    <x v="5"/>
    <n v="238"/>
    <n v="33.06"/>
    <x v="3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d v="2010-09-08T20:04:28"/>
    <x v="7"/>
    <n v="102"/>
    <n v="134.21"/>
    <x v="3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d v="2014-05-30T07:55:39"/>
    <x v="3"/>
    <n v="102"/>
    <n v="51.47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d v="2016-10-27T18:20:13"/>
    <x v="2"/>
    <n v="0"/>
    <e v="#DIV/0!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d v="2014-01-03T18:02:06"/>
    <x v="3"/>
    <n v="5"/>
    <n v="39.17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d v="2016-11-16T20:36:10"/>
    <x v="2"/>
    <n v="0"/>
    <e v="#DIV/0!"/>
    <x v="3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d v="2013-07-16T10:43:28"/>
    <x v="4"/>
    <n v="0"/>
    <n v="5"/>
    <x v="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d v="2015-08-11T04:09:21"/>
    <x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d v="2014-09-19T13:01:24"/>
    <x v="3"/>
    <n v="36"/>
    <n v="57.3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d v="2015-01-17T18:48:03"/>
    <x v="0"/>
    <n v="0"/>
    <e v="#DIV/0!"/>
    <x v="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d v="2015-04-21T03:26:50"/>
    <x v="0"/>
    <n v="4"/>
    <n v="59"/>
    <x v="3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d v="2013-11-16T04:58:10"/>
    <x v="4"/>
    <n v="0"/>
    <e v="#DIV/0!"/>
    <x v="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d v="2013-11-26T23:54:54"/>
    <x v="4"/>
    <n v="41"/>
    <n v="31.85"/>
    <x v="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d v="2013-01-15T23:59:29"/>
    <x v="4"/>
    <n v="0"/>
    <e v="#DIV/0!"/>
    <x v="3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d v="2015-12-11T19:46:42"/>
    <x v="0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d v="2009-09-12T01:21:59"/>
    <x v="8"/>
    <n v="3"/>
    <n v="50"/>
    <x v="3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d v="2015-04-06T17:39:45"/>
    <x v="0"/>
    <n v="1"/>
    <n v="16"/>
    <x v="3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d v="2014-01-24T18:43:38"/>
    <x v="3"/>
    <n v="70"/>
    <n v="39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d v="2011-11-16T01:26:35"/>
    <x v="6"/>
    <n v="2"/>
    <n v="34"/>
    <x v="3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d v="2015-09-03T16:27:25"/>
    <x v="0"/>
    <n v="51"/>
    <n v="63.12"/>
    <x v="3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d v="2013-07-01T23:32:57"/>
    <x v="4"/>
    <n v="1"/>
    <n v="7"/>
    <x v="3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d v="2014-03-31T16:51:20"/>
    <x v="3"/>
    <n v="0"/>
    <n v="2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d v="2010-09-15T16:25:05"/>
    <x v="7"/>
    <n v="3"/>
    <n v="66.67"/>
    <x v="3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d v="2011-04-03T16:10:25"/>
    <x v="6"/>
    <n v="104"/>
    <n v="38.520000000000003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d v="2013-05-09T00:01:14"/>
    <x v="4"/>
    <n v="133"/>
    <n v="42.61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d v="2012-07-26T18:11:42"/>
    <x v="5"/>
    <n v="100"/>
    <n v="50"/>
    <x v="4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d v="2012-03-19T18:34:09"/>
    <x v="5"/>
    <n v="148"/>
    <n v="63.49"/>
    <x v="4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d v="2014-02-05T03:35:19"/>
    <x v="3"/>
    <n v="103"/>
    <n v="102.5"/>
    <x v="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d v="2013-01-29T14:15:15"/>
    <x v="4"/>
    <n v="181"/>
    <n v="31.14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d v="2012-03-15T01:20:34"/>
    <x v="5"/>
    <n v="143"/>
    <n v="162.27000000000001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d v="2013-10-02T15:03:46"/>
    <x v="4"/>
    <n v="114"/>
    <n v="80.59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d v="2012-05-30T00:09:48"/>
    <x v="5"/>
    <n v="204"/>
    <n v="59.85"/>
    <x v="4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d v="2013-01-03T04:28:00"/>
    <x v="4"/>
    <n v="109"/>
    <n v="132.86000000000001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d v="2013-01-02T01:08:59"/>
    <x v="4"/>
    <n v="144"/>
    <n v="92.55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d v="2013-10-10T18:44:06"/>
    <x v="4"/>
    <n v="104"/>
    <n v="60.86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d v="2013-10-08T20:58:03"/>
    <x v="4"/>
    <n v="100"/>
    <n v="41.85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d v="2013-06-17T17:47:24"/>
    <x v="4"/>
    <n v="103"/>
    <n v="88.33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d v="2011-07-12T02:45:37"/>
    <x v="6"/>
    <n v="105"/>
    <n v="158.96"/>
    <x v="4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d v="2012-02-24T14:42:46"/>
    <x v="5"/>
    <n v="112"/>
    <n v="85.05"/>
    <x v="4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d v="2013-08-16T21:11:25"/>
    <x v="4"/>
    <n v="101"/>
    <n v="112.61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d v="2012-03-28T23:51:28"/>
    <x v="5"/>
    <n v="108"/>
    <n v="45.44"/>
    <x v="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d v="2014-08-31T14:09:47"/>
    <x v="3"/>
    <n v="115"/>
    <n v="46.22"/>
    <x v="4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d v="2012-03-28T16:00:46"/>
    <x v="5"/>
    <n v="100"/>
    <n v="178.61"/>
    <x v="4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d v="2014-08-12T10:24:14"/>
    <x v="3"/>
    <n v="152"/>
    <n v="40.75"/>
    <x v="4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d v="2011-06-01T19:05:20"/>
    <x v="6"/>
    <n v="112"/>
    <n v="43.73"/>
    <x v="4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d v="2012-08-02T00:32:04"/>
    <x v="5"/>
    <n v="101"/>
    <n v="81.069999999999993"/>
    <x v="4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d v="2011-05-02T22:47:58"/>
    <x v="6"/>
    <n v="123"/>
    <n v="74.61"/>
    <x v="4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d v="2011-07-06T02:32:06"/>
    <x v="6"/>
    <n v="100"/>
    <n v="305.56"/>
    <x v="4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d v="2011-05-27T19:45:12"/>
    <x v="6"/>
    <n v="105"/>
    <n v="58.33"/>
    <x v="4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d v="2011-08-08T16:35:39"/>
    <x v="6"/>
    <n v="104"/>
    <n v="117.68"/>
    <x v="4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d v="2017-01-24T15:05:11"/>
    <x v="1"/>
    <n v="105"/>
    <n v="73.77"/>
    <x v="4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d v="2014-11-19T02:24:46"/>
    <x v="3"/>
    <n v="100"/>
    <n v="104.65"/>
    <x v="4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d v="2013-12-20T20:00:30"/>
    <x v="4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d v="2012-08-02T01:21:02"/>
    <x v="5"/>
    <n v="105"/>
    <n v="58.33"/>
    <x v="4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d v="2013-06-18T15:26:42"/>
    <x v="4"/>
    <n v="104"/>
    <n v="86.67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d v="2013-01-08T00:25:52"/>
    <x v="4"/>
    <n v="152"/>
    <n v="27.61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d v="2012-06-20T23:02:45"/>
    <x v="5"/>
    <n v="160"/>
    <n v="25"/>
    <x v="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d v="2011-05-16T17:50:01"/>
    <x v="6"/>
    <n v="127"/>
    <n v="45.46"/>
    <x v="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d v="2014-10-02T22:01:43"/>
    <x v="3"/>
    <n v="107"/>
    <n v="99.53"/>
    <x v="4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d v="2013-03-08T20:54:03"/>
    <x v="4"/>
    <n v="115"/>
    <n v="39.31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d v="2012-01-17T14:23:31"/>
    <x v="5"/>
    <n v="137"/>
    <n v="89.42"/>
    <x v="4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d v="2012-07-30T21:11:21"/>
    <x v="5"/>
    <n v="156"/>
    <n v="28.68"/>
    <x v="4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d v="2013-12-11T23:57:34"/>
    <x v="4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d v="2014-05-09T20:12:22"/>
    <x v="3"/>
    <n v="134"/>
    <n v="70.55"/>
    <x v="4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d v="2015-03-30T22:07:45"/>
    <x v="0"/>
    <n v="100"/>
    <n v="224.13"/>
    <x v="4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d v="2012-09-05T22:44:10"/>
    <x v="5"/>
    <n v="119"/>
    <n v="51.81"/>
    <x v="4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d v="2015-02-20T23:20:52"/>
    <x v="0"/>
    <n v="180"/>
    <n v="43.52"/>
    <x v="4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d v="2010-03-13T05:48:38"/>
    <x v="7"/>
    <n v="134"/>
    <n v="39.82"/>
    <x v="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d v="2012-10-04T07:21:24"/>
    <x v="5"/>
    <n v="100"/>
    <n v="126.81"/>
    <x v="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d v="2012-03-05T00:55:30"/>
    <x v="5"/>
    <n v="101"/>
    <n v="113.88"/>
    <x v="4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d v="2012-01-19T11:21:47"/>
    <x v="5"/>
    <n v="103"/>
    <n v="28.18"/>
    <x v="4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d v="2012-06-13T01:13:02"/>
    <x v="5"/>
    <n v="107"/>
    <n v="36.61"/>
    <x v="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d v="2016-05-14T19:14:00"/>
    <x v="2"/>
    <n v="104"/>
    <n v="32.5"/>
    <x v="4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d v="2013-02-20T12:37:05"/>
    <x v="4"/>
    <n v="108"/>
    <n v="60.66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d v="2012-03-28T15:31:34"/>
    <x v="5"/>
    <n v="233"/>
    <n v="175"/>
    <x v="4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d v="2011-11-22T16:12:15"/>
    <x v="6"/>
    <n v="101"/>
    <n v="97.99"/>
    <x v="4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d v="2014-03-20T21:04:35"/>
    <x v="3"/>
    <n v="102"/>
    <n v="148.78"/>
    <x v="4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d v="2013-05-28T19:44:52"/>
    <x v="4"/>
    <n v="131"/>
    <n v="96.08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d v="2012-04-06T10:59:18"/>
    <x v="5"/>
    <n v="117"/>
    <n v="58.63"/>
    <x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d v="2013-09-07T01:21:58"/>
    <x v="4"/>
    <n v="101"/>
    <n v="109.71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d v="2014-04-01T23:57:42"/>
    <x v="3"/>
    <n v="122"/>
    <n v="49.11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d v="2011-12-18T21:33:05"/>
    <x v="6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d v="2012-08-23T18:19:16"/>
    <x v="5"/>
    <n v="117"/>
    <n v="60.74"/>
    <x v="4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d v="2016-08-25T05:26:27"/>
    <x v="2"/>
    <n v="120"/>
    <n v="63.38"/>
    <x v="4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d v="2014-10-11T20:07:43"/>
    <x v="3"/>
    <n v="101"/>
    <n v="53.89"/>
    <x v="4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d v="2013-09-09T14:13:03"/>
    <x v="4"/>
    <n v="104"/>
    <n v="66.87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d v="2016-11-21T06:11:20"/>
    <x v="2"/>
    <n v="267"/>
    <n v="63.1"/>
    <x v="4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d v="2014-09-23T16:25:52"/>
    <x v="3"/>
    <n v="194"/>
    <n v="36.630000000000003"/>
    <x v="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d v="2016-07-27T04:56:36"/>
    <x v="2"/>
    <n v="120"/>
    <n v="34.01"/>
    <x v="4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d v="2014-02-24T09:24:15"/>
    <x v="3"/>
    <n v="122"/>
    <n v="28.55"/>
    <x v="4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d v="2015-06-10T19:09:36"/>
    <x v="0"/>
    <n v="100"/>
    <n v="10"/>
    <x v="4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d v="2015-03-15T19:00:33"/>
    <x v="0"/>
    <n v="100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d v="2015-02-16T03:34:24"/>
    <x v="0"/>
    <n v="120"/>
    <n v="41.7"/>
    <x v="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d v="2016-03-23T19:51:57"/>
    <x v="2"/>
    <n v="155"/>
    <n v="46.67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d v="2016-06-01T21:07:33"/>
    <x v="2"/>
    <n v="130"/>
    <n v="37.270000000000003"/>
    <x v="4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d v="2016-10-13T19:19:55"/>
    <x v="2"/>
    <n v="105"/>
    <n v="59.26"/>
    <x v="4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d v="2015-01-17T19:58:29"/>
    <x v="0"/>
    <n v="100"/>
    <n v="30"/>
    <x v="4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d v="2016-11-28T05:05:46"/>
    <x v="2"/>
    <n v="118"/>
    <n v="65.86"/>
    <x v="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d v="2016-06-24T03:00:17"/>
    <x v="2"/>
    <n v="103"/>
    <n v="31.91"/>
    <x v="4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d v="2016-08-27T07:29:16"/>
    <x v="2"/>
    <n v="218"/>
    <n v="19.46"/>
    <x v="4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d v="2015-10-14T13:57:11"/>
    <x v="0"/>
    <n v="100"/>
    <n v="50"/>
    <x v="4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d v="2015-03-16T17:53:38"/>
    <x v="0"/>
    <n v="144"/>
    <n v="22.74"/>
    <x v="4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d v="2015-05-04T19:41:08"/>
    <x v="0"/>
    <n v="105"/>
    <n v="42.72"/>
    <x v="4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d v="2013-10-23T11:35:13"/>
    <x v="4"/>
    <n v="18"/>
    <n v="52.92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d v="2016-08-17T23:10:04"/>
    <x v="2"/>
    <n v="2"/>
    <n v="50.5"/>
    <x v="4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d v="2013-10-12T13:19:08"/>
    <x v="4"/>
    <n v="0"/>
    <n v="42.5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d v="2012-01-13T02:49:26"/>
    <x v="5"/>
    <n v="5"/>
    <n v="18"/>
    <x v="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d v="2013-09-24T02:33:58"/>
    <x v="4"/>
    <n v="42"/>
    <n v="34.18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d v="2012-11-17T18:33:17"/>
    <x v="5"/>
    <n v="2"/>
    <n v="22.5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d v="2015-01-21T15:18:38"/>
    <x v="0"/>
    <n v="18"/>
    <n v="58.18"/>
    <x v="4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d v="2009-10-02T02:31:46"/>
    <x v="8"/>
    <n v="24"/>
    <n v="109.18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d v="2013-12-08T00:39:58"/>
    <x v="4"/>
    <n v="0"/>
    <n v="50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d v="2013-03-09T20:17:37"/>
    <x v="4"/>
    <n v="12"/>
    <n v="346.6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d v="2013-08-02T00:32:03"/>
    <x v="4"/>
    <n v="0"/>
    <n v="12.4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d v="2013-10-30T13:28:15"/>
    <x v="4"/>
    <n v="5"/>
    <n v="27.08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d v="2011-01-24T19:48:47"/>
    <x v="6"/>
    <n v="1"/>
    <n v="32.5"/>
    <x v="4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d v="2012-10-02T04:00:40"/>
    <x v="5"/>
    <n v="1"/>
    <n v="9"/>
    <x v="4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d v="2013-04-04T14:00:34"/>
    <x v="4"/>
    <n v="24"/>
    <n v="34.76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d v="2015-09-01T17:22:11"/>
    <x v="0"/>
    <n v="0"/>
    <e v="#DIV/0!"/>
    <x v="4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d v="2013-01-02T11:55:27"/>
    <x v="4"/>
    <n v="41"/>
    <n v="28.58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d v="2013-11-19T18:56:00"/>
    <x v="4"/>
    <n v="68"/>
    <n v="46.59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d v="2010-11-23T05:35:24"/>
    <x v="7"/>
    <n v="1"/>
    <n v="32.5"/>
    <x v="4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d v="2012-05-08T19:55:05"/>
    <x v="5"/>
    <n v="31"/>
    <n v="21.47"/>
    <x v="4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d v="2012-09-27T07:42:18"/>
    <x v="5"/>
    <n v="3"/>
    <n v="14.13"/>
    <x v="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d v="2011-11-30T06:01:26"/>
    <x v="6"/>
    <n v="1"/>
    <n v="30"/>
    <x v="4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d v="2011-08-04T20:39:10"/>
    <x v="6"/>
    <n v="20"/>
    <n v="21.57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d v="2016-01-02T22:27:15"/>
    <x v="2"/>
    <n v="40"/>
    <n v="83.38"/>
    <x v="4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d v="2012-03-13T19:15:46"/>
    <x v="5"/>
    <n v="1"/>
    <n v="10"/>
    <x v="4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d v="2016-12-09T22:35:11"/>
    <x v="2"/>
    <n v="75"/>
    <n v="35.71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d v="2016-08-21T20:53:33"/>
    <x v="2"/>
    <n v="41"/>
    <n v="29.29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d v="2012-04-27T23:00:55"/>
    <x v="5"/>
    <n v="0"/>
    <e v="#DIV/0!"/>
    <x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d v="2011-07-27T18:04:45"/>
    <x v="6"/>
    <n v="7"/>
    <n v="18"/>
    <x v="4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d v="2014-09-05T18:49:03"/>
    <x v="3"/>
    <n v="9"/>
    <n v="73.760000000000005"/>
    <x v="4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d v="2013-10-22T16:46:19"/>
    <x v="4"/>
    <n v="4"/>
    <n v="31.25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d v="2014-07-22T00:45:30"/>
    <x v="3"/>
    <n v="3"/>
    <n v="28.89"/>
    <x v="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d v="2010-05-06T04:48:03"/>
    <x v="7"/>
    <n v="41"/>
    <n v="143.82"/>
    <x v="4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d v="2015-03-02T21:32:43"/>
    <x v="0"/>
    <n v="10"/>
    <n v="40"/>
    <x v="4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d v="2016-05-06T23:33:30"/>
    <x v="2"/>
    <n v="39"/>
    <n v="147.81"/>
    <x v="4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d v="2010-09-10T03:03:49"/>
    <x v="7"/>
    <n v="2"/>
    <n v="27.86"/>
    <x v="4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d v="2015-08-02T20:57:06"/>
    <x v="0"/>
    <n v="40"/>
    <n v="44.44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d v="2012-10-29T16:31:48"/>
    <x v="5"/>
    <n v="0"/>
    <e v="#DIV/0!"/>
    <x v="4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d v="2011-12-01T18:11:50"/>
    <x v="6"/>
    <n v="3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d v="2011-04-13T02:22:42"/>
    <x v="6"/>
    <n v="37"/>
    <n v="35"/>
    <x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d v="2016-02-29T20:23:22"/>
    <x v="2"/>
    <n v="0"/>
    <n v="10.5"/>
    <x v="4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d v="2010-04-23T19:28:34"/>
    <x v="7"/>
    <n v="0"/>
    <e v="#DIV/0!"/>
    <x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d v="2014-07-09T23:10:22"/>
    <x v="3"/>
    <n v="0"/>
    <n v="30"/>
    <x v="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d v="2012-08-28T19:06:20"/>
    <x v="5"/>
    <n v="3"/>
    <n v="40"/>
    <x v="4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d v="2015-12-04T01:55:37"/>
    <x v="0"/>
    <n v="0"/>
    <n v="50.33"/>
    <x v="4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d v="2010-11-25T05:45:26"/>
    <x v="7"/>
    <n v="3"/>
    <n v="32.67"/>
    <x v="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d v="2014-02-11T04:33:10"/>
    <x v="3"/>
    <n v="0"/>
    <e v="#DIV/0!"/>
    <x v="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d v="2011-08-12T04:37:03"/>
    <x v="6"/>
    <n v="0"/>
    <e v="#DIV/0!"/>
    <x v="4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d v="2010-06-11T19:14:15"/>
    <x v="7"/>
    <n v="0"/>
    <e v="#DIV/0!"/>
    <x v="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d v="2012-06-21T16:34:00"/>
    <x v="5"/>
    <n v="3"/>
    <n v="65"/>
    <x v="4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d v="2017-01-02T13:05:19"/>
    <x v="1"/>
    <n v="22"/>
    <n v="24.6"/>
    <x v="4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d v="2014-01-03T00:07:25"/>
    <x v="3"/>
    <n v="0"/>
    <e v="#DIV/0!"/>
    <x v="4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d v="2012-10-12T02:37:27"/>
    <x v="5"/>
    <n v="1"/>
    <n v="15"/>
    <x v="4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d v="2012-04-05T03:20:19"/>
    <x v="5"/>
    <n v="7"/>
    <n v="82.58"/>
    <x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d v="2012-07-26T18:19:07"/>
    <x v="5"/>
    <n v="0"/>
    <e v="#DIV/0!"/>
    <x v="4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d v="2012-01-29T16:18:34"/>
    <x v="5"/>
    <n v="6"/>
    <n v="41.67"/>
    <x v="4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d v="2010-09-13T20:28:54"/>
    <x v="7"/>
    <n v="0"/>
    <e v="#DIV/0!"/>
    <x v="4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d v="2014-06-12T22:38:50"/>
    <x v="3"/>
    <n v="1"/>
    <n v="30"/>
    <x v="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d v="2014-11-01T21:59:21"/>
    <x v="3"/>
    <n v="5"/>
    <n v="19.600000000000001"/>
    <x v="4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d v="2012-11-14T15:24:05"/>
    <x v="5"/>
    <n v="1"/>
    <n v="100"/>
    <x v="4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d v="2013-10-15T16:07:02"/>
    <x v="4"/>
    <n v="0"/>
    <e v="#DIV/0!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d v="2011-10-31T04:06:16"/>
    <x v="6"/>
    <n v="31"/>
    <n v="231.75"/>
    <x v="4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d v="2014-08-27T12:43:13"/>
    <x v="3"/>
    <n v="21"/>
    <n v="189.33"/>
    <x v="4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d v="2014-10-22T23:02:03"/>
    <x v="3"/>
    <n v="2"/>
    <n v="55"/>
    <x v="4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d v="2013-01-14T22:37:49"/>
    <x v="4"/>
    <n v="11"/>
    <n v="21.8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d v="2013-10-28T21:08:31"/>
    <x v="4"/>
    <n v="3"/>
    <n v="32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d v="2010-06-09T00:28:50"/>
    <x v="7"/>
    <n v="0"/>
    <e v="#DIV/0!"/>
    <x v="4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d v="2012-04-14T19:44:55"/>
    <x v="5"/>
    <n v="0"/>
    <e v="#DIV/0!"/>
    <x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d v="2012-09-28T20:41:53"/>
    <x v="5"/>
    <n v="11"/>
    <n v="56.25"/>
    <x v="4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d v="2012-03-10T05:42:49"/>
    <x v="5"/>
    <n v="0"/>
    <e v="#DIV/0!"/>
    <x v="4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d v="2010-05-14T21:58:26"/>
    <x v="7"/>
    <n v="38"/>
    <n v="69"/>
    <x v="4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d v="2014-02-10T08:38:22"/>
    <x v="3"/>
    <n v="7"/>
    <n v="18.71"/>
    <x v="4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d v="2013-02-05T23:15:45"/>
    <x v="4"/>
    <n v="15"/>
    <n v="46.03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d v="2014-03-13T04:03:29"/>
    <x v="3"/>
    <n v="6"/>
    <n v="60"/>
    <x v="4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d v="2014-04-04T17:41:24"/>
    <x v="3"/>
    <n v="30"/>
    <n v="50.67"/>
    <x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d v="2015-12-30T08:00:29"/>
    <x v="0"/>
    <n v="1"/>
    <n v="25"/>
    <x v="4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d v="2011-12-06T00:34:49"/>
    <x v="6"/>
    <n v="0"/>
    <e v="#DIV/0!"/>
    <x v="4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d v="2013-10-04T19:09:17"/>
    <x v="4"/>
    <n v="1"/>
    <n v="20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d v="2012-08-03T11:30:48"/>
    <x v="5"/>
    <n v="0"/>
    <n v="25"/>
    <x v="4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d v="2013-05-22T18:18:58"/>
    <x v="4"/>
    <n v="1"/>
    <n v="2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d v="2015-06-27T00:12:06"/>
    <x v="0"/>
    <n v="17"/>
    <n v="110.29"/>
    <x v="2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d v="2017-01-11T02:19:05"/>
    <x v="1"/>
    <n v="2"/>
    <n v="37.450000000000003"/>
    <x v="2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d v="2016-01-13T20:14:20"/>
    <x v="2"/>
    <n v="9"/>
    <n v="41.75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d v="2016-10-30T16:01:45"/>
    <x v="2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d v="2016-03-15T14:00:50"/>
    <x v="2"/>
    <n v="13"/>
    <n v="69.41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d v="2016-12-28T20:57:06"/>
    <x v="2"/>
    <n v="2"/>
    <n v="155.25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d v="2016-08-10T18:00:48"/>
    <x v="2"/>
    <n v="2"/>
    <n v="57.2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d v="2016-05-01T18:45:06"/>
    <x v="2"/>
    <n v="0"/>
    <e v="#DIV/0!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d v="2016-02-11T19:52:44"/>
    <x v="2"/>
    <n v="12"/>
    <n v="60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d v="2015-12-23T01:02:56"/>
    <x v="0"/>
    <n v="1"/>
    <n v="39"/>
    <x v="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d v="2015-12-18T18:01:01"/>
    <x v="0"/>
    <n v="28"/>
    <n v="58.42"/>
    <x v="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d v="2016-04-20T15:41:12"/>
    <x v="2"/>
    <n v="38"/>
    <n v="158.63999999999999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d v="2016-10-19T14:43:32"/>
    <x v="2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d v="2014-12-26T03:56:39"/>
    <x v="3"/>
    <n v="1"/>
    <n v="25.2"/>
    <x v="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d v="2015-07-09T20:00:39"/>
    <x v="0"/>
    <n v="43"/>
    <n v="89.19"/>
    <x v="2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d v="2016-08-04T07:05:00"/>
    <x v="2"/>
    <n v="6"/>
    <n v="182.62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d v="2015-02-25T21:55:59"/>
    <x v="0"/>
    <n v="2"/>
    <n v="50.65"/>
    <x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d v="2016-10-17T13:15:33"/>
    <x v="2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d v="2015-03-19T19:16:03"/>
    <x v="0"/>
    <n v="11"/>
    <n v="51.82"/>
    <x v="2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d v="2014-12-20T04:11:05"/>
    <x v="3"/>
    <n v="39"/>
    <n v="113.63"/>
    <x v="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d v="2017-01-31T15:02:35"/>
    <x v="1"/>
    <n v="46"/>
    <n v="136.46"/>
    <x v="2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d v="2017-01-05T16:38:55"/>
    <x v="1"/>
    <n v="42"/>
    <n v="364.35"/>
    <x v="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d v="2016-01-04T17:05:53"/>
    <x v="2"/>
    <n v="28"/>
    <n v="19.239999999999998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d v="2016-09-12T15:15:19"/>
    <x v="2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d v="2015-07-23T15:05:19"/>
    <x v="0"/>
    <n v="1"/>
    <n v="30.31"/>
    <x v="2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d v="2016-09-24T00:24:06"/>
    <x v="2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d v="2016-09-06T15:15:32"/>
    <x v="2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d v="2016-02-22T06:06:14"/>
    <x v="2"/>
    <n v="18"/>
    <n v="43.98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d v="2014-07-16T20:20:34"/>
    <x v="3"/>
    <n v="1"/>
    <n v="26.5"/>
    <x v="2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d v="2017-01-07T07:16:47"/>
    <x v="1"/>
    <n v="47"/>
    <n v="1272.73"/>
    <x v="2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d v="2016-12-17T05:17:33"/>
    <x v="2"/>
    <n v="46"/>
    <n v="164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d v="2015-04-17T17:01:00"/>
    <x v="0"/>
    <n v="0"/>
    <n v="45.2"/>
    <x v="2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d v="2014-08-05T20:46:38"/>
    <x v="3"/>
    <n v="35"/>
    <n v="153.88999999999999"/>
    <x v="2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d v="2015-09-10T00:21:33"/>
    <x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d v="2016-02-24T17:59:16"/>
    <x v="2"/>
    <n v="1"/>
    <n v="93.33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d v="2016-04-29T16:43:05"/>
    <x v="2"/>
    <n v="3"/>
    <n v="108.63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d v="2015-06-30T01:24:57"/>
    <x v="0"/>
    <n v="2"/>
    <n v="160.5"/>
    <x v="2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d v="2016-01-22T22:36:37"/>
    <x v="2"/>
    <n v="34"/>
    <n v="75.75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d v="2016-01-26T07:25:01"/>
    <x v="2"/>
    <n v="56"/>
    <n v="790.84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d v="2016-05-16T10:00:28"/>
    <x v="2"/>
    <n v="83"/>
    <n v="301.94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d v="2014-10-16T21:42:02"/>
    <x v="3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d v="2014-07-10T22:43:42"/>
    <x v="3"/>
    <n v="0"/>
    <n v="2.75"/>
    <x v="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d v="2016-09-02T18:04:46"/>
    <x v="2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d v="2016-07-23T16:01:25"/>
    <x v="2"/>
    <n v="30"/>
    <n v="171.79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d v="2015-02-26T02:46:48"/>
    <x v="0"/>
    <n v="1"/>
    <n v="35.33"/>
    <x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d v="2015-12-01T23:13:30"/>
    <x v="0"/>
    <n v="6"/>
    <n v="82.09"/>
    <x v="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d v="2015-11-16T18:25:00"/>
    <x v="0"/>
    <n v="13"/>
    <n v="110.87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d v="2014-05-14T07:04:10"/>
    <x v="3"/>
    <n v="13"/>
    <n v="161.22"/>
    <x v="2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d v="2016-09-01T08:33:45"/>
    <x v="2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d v="2016-08-29T22:24:55"/>
    <x v="2"/>
    <n v="17"/>
    <n v="52.41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d v="2014-08-04T18:49:24"/>
    <x v="3"/>
    <n v="0"/>
    <n v="13"/>
    <x v="2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d v="2016-06-17T18:09:48"/>
    <x v="2"/>
    <n v="4"/>
    <n v="30.29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d v="2016-03-08T22:11:59"/>
    <x v="2"/>
    <n v="0"/>
    <n v="116.75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d v="2016-10-09T23:09:28"/>
    <x v="2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d v="2014-10-09T06:18:50"/>
    <x v="3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d v="2014-11-04T22:34:40"/>
    <x v="3"/>
    <n v="7"/>
    <n v="80.67"/>
    <x v="2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d v="2014-06-27T20:47:40"/>
    <x v="3"/>
    <n v="2"/>
    <n v="13"/>
    <x v="2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d v="2014-10-29T02:28:17"/>
    <x v="3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d v="2015-10-05T04:03:21"/>
    <x v="0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d v="2014-10-14T07:11:30"/>
    <x v="3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d v="2017-01-14T01:26:00"/>
    <x v="1"/>
    <n v="2"/>
    <n v="3304"/>
    <x v="2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d v="2016-12-16T17:16:53"/>
    <x v="2"/>
    <n v="104"/>
    <n v="1300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d v="2015-11-17T16:25:14"/>
    <x v="0"/>
    <n v="30"/>
    <n v="134.55000000000001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d v="2017-02-14T17:01:01"/>
    <x v="1"/>
    <n v="16"/>
    <n v="214.07"/>
    <x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d v="2016-01-19T17:00:27"/>
    <x v="2"/>
    <n v="82"/>
    <n v="216.34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d v="2015-09-29T14:59:43"/>
    <x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d v="2014-12-04T00:57:52"/>
    <x v="3"/>
    <n v="6"/>
    <n v="29.25"/>
    <x v="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d v="2016-11-02T14:00:23"/>
    <x v="2"/>
    <n v="44"/>
    <n v="174.9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d v="2016-11-28T19:25:15"/>
    <x v="2"/>
    <n v="0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d v="2016-05-20T14:30:46"/>
    <x v="2"/>
    <n v="13"/>
    <n v="65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d v="2016-07-10T19:54:22"/>
    <x v="2"/>
    <n v="0"/>
    <n v="55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d v="2014-11-03T21:33:15"/>
    <x v="3"/>
    <n v="0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d v="2016-12-10T10:34:12"/>
    <x v="2"/>
    <n v="21535"/>
    <n v="1389.36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d v="2015-12-01T20:00:56"/>
    <x v="0"/>
    <n v="35"/>
    <n v="95.91"/>
    <x v="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d v="2014-11-12T00:03:35"/>
    <x v="3"/>
    <n v="31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d v="2015-10-26T21:04:55"/>
    <x v="0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d v="2016-02-22T02:34:16"/>
    <x v="2"/>
    <n v="3"/>
    <n v="74.79000000000000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d v="2015-10-12T16:12:15"/>
    <x v="0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d v="2016-06-14T11:48:53"/>
    <x v="2"/>
    <n v="3"/>
    <n v="88.71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d v="2015-01-05T23:22:29"/>
    <x v="0"/>
    <n v="47"/>
    <n v="53.25"/>
    <x v="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d v="2015-05-03T01:40:09"/>
    <x v="0"/>
    <n v="206"/>
    <n v="106.2"/>
    <x v="4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d v="2015-09-24T06:02:51"/>
    <x v="0"/>
    <n v="352"/>
    <n v="22.08"/>
    <x v="4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d v="2015-04-17T15:31:17"/>
    <x v="0"/>
    <n v="115"/>
    <n v="31.05"/>
    <x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d v="2015-05-21T22:04:21"/>
    <x v="0"/>
    <n v="237"/>
    <n v="36.21"/>
    <x v="4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d v="2016-01-01T13:56:03"/>
    <x v="2"/>
    <n v="119"/>
    <n v="388.98"/>
    <x v="4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d v="2015-02-14T20:00:37"/>
    <x v="0"/>
    <n v="110"/>
    <n v="71.849999999999994"/>
    <x v="4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d v="2016-02-26T09:46:56"/>
    <x v="2"/>
    <n v="100"/>
    <n v="57.38"/>
    <x v="4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d v="2014-09-23T00:49:07"/>
    <x v="3"/>
    <n v="103"/>
    <n v="69.67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d v="2017-01-20T15:03:25"/>
    <x v="1"/>
    <n v="117"/>
    <n v="45.99"/>
    <x v="4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d v="2015-02-09T17:05:07"/>
    <x v="0"/>
    <n v="112"/>
    <n v="79.260000000000005"/>
    <x v="4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d v="2016-08-29T11:35:49"/>
    <x v="2"/>
    <n v="342"/>
    <n v="43.03"/>
    <x v="4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d v="2015-11-16T18:20:10"/>
    <x v="0"/>
    <n v="107"/>
    <n v="108.48"/>
    <x v="4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d v="2016-05-24T16:00:25"/>
    <x v="2"/>
    <n v="108"/>
    <n v="61.03"/>
    <x v="4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d v="2016-11-14T17:34:40"/>
    <x v="2"/>
    <n v="103"/>
    <n v="50.59"/>
    <x v="4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d v="2016-07-04T04:00:04"/>
    <x v="2"/>
    <n v="130"/>
    <n v="39.159999999999997"/>
    <x v="4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d v="2015-01-12T15:23:40"/>
    <x v="0"/>
    <n v="108"/>
    <n v="65.16"/>
    <x v="4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d v="2012-12-06T10:46:30"/>
    <x v="5"/>
    <n v="112"/>
    <n v="23.96"/>
    <x v="4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d v="2015-04-25T19:44:22"/>
    <x v="0"/>
    <n v="102"/>
    <n v="48.62"/>
    <x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d v="2016-02-18T05:33:43"/>
    <x v="2"/>
    <n v="145"/>
    <n v="35.74"/>
    <x v="4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d v="2016-11-18T02:37:26"/>
    <x v="2"/>
    <n v="128"/>
    <n v="21.37"/>
    <x v="4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d v="2016-07-28T17:00:09"/>
    <x v="2"/>
    <n v="0"/>
    <n v="250"/>
    <x v="5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d v="2014-07-11T01:26:32"/>
    <x v="3"/>
    <n v="0"/>
    <e v="#DIV/0!"/>
    <x v="5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d v="2014-07-31T16:42:28"/>
    <x v="3"/>
    <n v="2"/>
    <n v="10"/>
    <x v="5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d v="2015-04-20T06:04:15"/>
    <x v="0"/>
    <n v="9"/>
    <n v="29.24"/>
    <x v="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d v="2015-01-07T22:13:21"/>
    <x v="0"/>
    <n v="0"/>
    <n v="3"/>
    <x v="5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d v="2014-07-24T20:59:10"/>
    <x v="3"/>
    <n v="3"/>
    <n v="33.25"/>
    <x v="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d v="2015-11-11T20:26:00"/>
    <x v="0"/>
    <n v="0"/>
    <e v="#DIV/0!"/>
    <x v="5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d v="2014-10-06T19:38:35"/>
    <x v="3"/>
    <n v="0"/>
    <n v="1"/>
    <x v="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d v="2016-08-16T01:16:29"/>
    <x v="2"/>
    <n v="1"/>
    <n v="53"/>
    <x v="5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d v="2016-01-13T10:20:45"/>
    <x v="2"/>
    <n v="0"/>
    <e v="#DIV/0!"/>
    <x v="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d v="2015-08-15T19:07:57"/>
    <x v="0"/>
    <n v="0"/>
    <e v="#DIV/0!"/>
    <x v="5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d v="2014-07-30T00:20:25"/>
    <x v="3"/>
    <n v="0"/>
    <e v="#DIV/0!"/>
    <x v="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d v="2016-04-23T19:08:15"/>
    <x v="2"/>
    <n v="0"/>
    <e v="#DIV/0!"/>
    <x v="5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d v="2017-02-09T04:08:52"/>
    <x v="1"/>
    <n v="1"/>
    <n v="15"/>
    <x v="5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d v="2014-07-11T20:26:39"/>
    <x v="3"/>
    <n v="0"/>
    <e v="#DIV/0!"/>
    <x v="5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d v="2016-02-06T23:49:05"/>
    <x v="2"/>
    <n v="0"/>
    <e v="#DIV/0!"/>
    <x v="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d v="2015-02-23T17:16:17"/>
    <x v="0"/>
    <n v="0"/>
    <e v="#DIV/0!"/>
    <x v="5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d v="2016-11-04T20:54:43"/>
    <x v="2"/>
    <n v="0"/>
    <e v="#DIV/0!"/>
    <x v="5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d v="2015-02-12T21:37:23"/>
    <x v="0"/>
    <n v="0"/>
    <e v="#DIV/0!"/>
    <x v="5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d v="2015-02-11T18:57:36"/>
    <x v="0"/>
    <n v="0"/>
    <e v="#DIV/0!"/>
    <x v="5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d v="2015-03-16T21:54:53"/>
    <x v="0"/>
    <n v="1"/>
    <n v="50"/>
    <x v="5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d v="2016-03-03T06:38:28"/>
    <x v="2"/>
    <n v="0"/>
    <e v="#DIV/0!"/>
    <x v="5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d v="2016-07-05T19:22:21"/>
    <x v="2"/>
    <n v="95"/>
    <n v="47.5"/>
    <x v="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d v="2016-08-01T00:44:22"/>
    <x v="2"/>
    <n v="0"/>
    <e v="#DIV/0!"/>
    <x v="5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d v="2013-05-23T05:28:23"/>
    <x v="4"/>
    <n v="9"/>
    <n v="65.67"/>
    <x v="6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d v="2014-01-22T09:08:42"/>
    <x v="3"/>
    <n v="3"/>
    <n v="16.2"/>
    <x v="6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d v="2013-06-20T23:06:22"/>
    <x v="4"/>
    <n v="3"/>
    <n v="34.130000000000003"/>
    <x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d v="2013-11-21T20:32:11"/>
    <x v="4"/>
    <n v="26"/>
    <n v="13"/>
    <x v="6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d v="2016-03-11T08:54:24"/>
    <x v="2"/>
    <n v="0"/>
    <n v="11.25"/>
    <x v="6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d v="2013-10-25T05:30:59"/>
    <x v="4"/>
    <n v="39"/>
    <n v="40.479999999999997"/>
    <x v="6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d v="2012-09-11T00:17:02"/>
    <x v="5"/>
    <n v="1"/>
    <n v="35"/>
    <x v="6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d v="2015-10-18T18:04:53"/>
    <x v="0"/>
    <n v="0"/>
    <e v="#DIV/0!"/>
    <x v="6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d v="2014-01-06T19:58:17"/>
    <x v="3"/>
    <n v="0"/>
    <n v="12.75"/>
    <x v="6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d v="2011-09-16T23:09:01"/>
    <x v="6"/>
    <n v="1"/>
    <n v="10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d v="2013-12-05T04:09:05"/>
    <x v="4"/>
    <n v="6"/>
    <n v="113.57"/>
    <x v="6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d v="2012-04-06T21:41:56"/>
    <x v="5"/>
    <n v="5"/>
    <n v="15"/>
    <x v="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d v="2014-07-18T09:04:10"/>
    <x v="3"/>
    <n v="63"/>
    <n v="48.28"/>
    <x v="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d v="2015-12-15T04:00:11"/>
    <x v="0"/>
    <n v="29"/>
    <n v="43.98"/>
    <x v="6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d v="2011-06-07T04:42:01"/>
    <x v="6"/>
    <n v="8"/>
    <n v="9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d v="2016-04-19T13:35:36"/>
    <x v="2"/>
    <n v="3"/>
    <n v="37.67"/>
    <x v="6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d v="2014-04-11T03:18:53"/>
    <x v="3"/>
    <n v="9"/>
    <n v="18.579999999999998"/>
    <x v="6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d v="2014-12-29T22:14:52"/>
    <x v="3"/>
    <n v="0"/>
    <n v="3"/>
    <x v="6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d v="2012-07-11T21:44:48"/>
    <x v="5"/>
    <n v="1"/>
    <n v="18.670000000000002"/>
    <x v="6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d v="2014-06-03T15:49:43"/>
    <x v="3"/>
    <n v="1"/>
    <n v="410"/>
    <x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d v="2014-07-09T21:53:24"/>
    <x v="3"/>
    <n v="0"/>
    <e v="#DIV/0!"/>
    <x v="6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d v="2016-02-13T16:06:15"/>
    <x v="2"/>
    <n v="3"/>
    <n v="114"/>
    <x v="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d v="2014-07-25T20:48:11"/>
    <x v="3"/>
    <n v="0"/>
    <n v="7.5"/>
    <x v="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d v="2014-05-16T17:08:07"/>
    <x v="3"/>
    <n v="0"/>
    <e v="#DIV/0!"/>
    <x v="6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d v="2014-03-25T19:11:07"/>
    <x v="3"/>
    <n v="14"/>
    <n v="43.42"/>
    <x v="6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d v="2015-05-27T04:32:55"/>
    <x v="0"/>
    <n v="8"/>
    <n v="23.96"/>
    <x v="6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d v="2015-04-29T04:27:33"/>
    <x v="0"/>
    <n v="0"/>
    <n v="5"/>
    <x v="6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d v="2016-03-11T19:41:12"/>
    <x v="2"/>
    <n v="13"/>
    <n v="12.5"/>
    <x v="6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d v="2012-12-07T00:37:18"/>
    <x v="5"/>
    <n v="1"/>
    <n v="3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d v="2016-01-27T23:22:17"/>
    <x v="2"/>
    <n v="14"/>
    <n v="10.56"/>
    <x v="6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d v="2011-09-09T17:07:13"/>
    <x v="6"/>
    <n v="18"/>
    <n v="122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d v="2013-07-31T12:53:40"/>
    <x v="4"/>
    <n v="5"/>
    <n v="267.81"/>
    <x v="6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d v="2014-09-03T12:25:54"/>
    <x v="3"/>
    <n v="18"/>
    <n v="74.209999999999994"/>
    <x v="6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d v="2014-01-21T19:01:17"/>
    <x v="3"/>
    <n v="0"/>
    <n v="6.71"/>
    <x v="6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d v="2014-03-14T18:18:15"/>
    <x v="3"/>
    <n v="7"/>
    <n v="81.95"/>
    <x v="6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d v="2015-04-13T20:04:28"/>
    <x v="0"/>
    <n v="1"/>
    <n v="25"/>
    <x v="6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d v="2016-01-15T02:39:31"/>
    <x v="2"/>
    <n v="3"/>
    <n v="10"/>
    <x v="6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d v="2016-06-17T18:32:18"/>
    <x v="2"/>
    <n v="0"/>
    <n v="6.83"/>
    <x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d v="2013-10-30T01:05:25"/>
    <x v="4"/>
    <n v="5"/>
    <n v="17.71"/>
    <x v="6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d v="2016-04-19T05:19:50"/>
    <x v="2"/>
    <n v="2"/>
    <n v="16.2"/>
    <x v="6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d v="2014-05-12T09:50:21"/>
    <x v="3"/>
    <n v="5"/>
    <n v="80.3"/>
    <x v="6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d v="2014-02-22T03:15:27"/>
    <x v="3"/>
    <n v="0"/>
    <n v="71.55"/>
    <x v="6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d v="2012-03-05T17:46:15"/>
    <x v="5"/>
    <n v="41"/>
    <n v="23.57"/>
    <x v="6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d v="2014-06-23T20:40:24"/>
    <x v="3"/>
    <n v="0"/>
    <e v="#DIV/0!"/>
    <x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d v="2012-02-13T15:17:15"/>
    <x v="5"/>
    <n v="3"/>
    <n v="34.880000000000003"/>
    <x v="6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d v="2016-10-19T18:03:10"/>
    <x v="2"/>
    <n v="0"/>
    <n v="15"/>
    <x v="6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d v="2012-11-07T22:23:42"/>
    <x v="5"/>
    <n v="1"/>
    <n v="23.18"/>
    <x v="6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d v="2015-12-09T04:53:10"/>
    <x v="0"/>
    <n v="0"/>
    <n v="1"/>
    <x v="6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d v="2014-11-20T18:13:31"/>
    <x v="3"/>
    <n v="36"/>
    <n v="100.23"/>
    <x v="6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d v="2014-07-15T23:27:00"/>
    <x v="3"/>
    <n v="1"/>
    <n v="5"/>
    <x v="6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d v="2013-09-09T08:18:07"/>
    <x v="4"/>
    <n v="0"/>
    <n v="3.33"/>
    <x v="6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d v="2016-02-29T16:41:35"/>
    <x v="2"/>
    <n v="0"/>
    <n v="13.25"/>
    <x v="6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d v="2012-04-10T20:20:08"/>
    <x v="5"/>
    <n v="0"/>
    <n v="17.850000000000001"/>
    <x v="6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d v="2015-11-25T14:21:53"/>
    <x v="0"/>
    <n v="8"/>
    <n v="10.38"/>
    <x v="6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d v="2014-03-06T03:59:39"/>
    <x v="3"/>
    <n v="2"/>
    <n v="36.33"/>
    <x v="6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d v="2014-03-24T19:01:04"/>
    <x v="3"/>
    <n v="0"/>
    <n v="5"/>
    <x v="6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d v="2011-09-13T20:56:40"/>
    <x v="6"/>
    <n v="0"/>
    <e v="#DIV/0!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d v="2016-02-12T22:25:16"/>
    <x v="2"/>
    <n v="0"/>
    <n v="5.8"/>
    <x v="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d v="2013-05-16T16:53:45"/>
    <x v="4"/>
    <n v="0"/>
    <e v="#DIV/0!"/>
    <x v="6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d v="2014-03-20T12:34:08"/>
    <x v="3"/>
    <n v="0"/>
    <n v="3.67"/>
    <x v="6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d v="2015-03-31T16:00:51"/>
    <x v="0"/>
    <n v="0"/>
    <n v="60.71"/>
    <x v="6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d v="2015-07-27T14:58:50"/>
    <x v="0"/>
    <n v="0"/>
    <e v="#DIV/0!"/>
    <x v="6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d v="2016-06-14T07:51:34"/>
    <x v="2"/>
    <n v="1"/>
    <n v="5"/>
    <x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d v="2014-10-14T20:30:00"/>
    <x v="3"/>
    <n v="2"/>
    <n v="25.43"/>
    <x v="6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d v="2014-07-08T15:35:17"/>
    <x v="3"/>
    <n v="0"/>
    <n v="1"/>
    <x v="6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d v="2016-05-06T06:21:33"/>
    <x v="2"/>
    <n v="0"/>
    <n v="10.5"/>
    <x v="6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d v="2014-09-26T23:55:00"/>
    <x v="3"/>
    <n v="0"/>
    <n v="3.67"/>
    <x v="6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d v="2015-11-24T21:47:48"/>
    <x v="0"/>
    <n v="0"/>
    <e v="#DIV/0!"/>
    <x v="6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d v="2016-12-02T02:46:11"/>
    <x v="2"/>
    <n v="14"/>
    <n v="110.62"/>
    <x v="6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d v="2014-07-01T09:46:21"/>
    <x v="3"/>
    <n v="1"/>
    <n v="20"/>
    <x v="6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d v="2014-11-15T06:50:28"/>
    <x v="3"/>
    <n v="0"/>
    <n v="1"/>
    <x v="6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d v="2016-07-07T23:44:54"/>
    <x v="2"/>
    <n v="5"/>
    <n v="50"/>
    <x v="6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d v="2015-11-19T16:07:09"/>
    <x v="0"/>
    <n v="6"/>
    <n v="45"/>
    <x v="6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d v="2016-03-24T19:40:21"/>
    <x v="2"/>
    <n v="40"/>
    <n v="253.21"/>
    <x v="6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d v="2017-01-01T21:45:31"/>
    <x v="1"/>
    <n v="0"/>
    <n v="31.25"/>
    <x v="6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d v="2014-12-02T08:20:26"/>
    <x v="3"/>
    <n v="0"/>
    <n v="5"/>
    <x v="6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d v="2015-07-07T11:05:21"/>
    <x v="0"/>
    <n v="0"/>
    <e v="#DIV/0!"/>
    <x v="6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d v="2015-06-09T16:47:30"/>
    <x v="0"/>
    <n v="0"/>
    <e v="#DIV/0!"/>
    <x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d v="2015-01-18T00:08:47"/>
    <x v="0"/>
    <n v="0"/>
    <e v="#DIV/0!"/>
    <x v="6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d v="2015-11-17T04:38:46"/>
    <x v="0"/>
    <n v="0"/>
    <n v="23.25"/>
    <x v="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d v="2015-03-30T04:22:00"/>
    <x v="0"/>
    <n v="0"/>
    <e v="#DIV/0!"/>
    <x v="7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d v="2014-08-03T17:56:32"/>
    <x v="3"/>
    <n v="0"/>
    <n v="100"/>
    <x v="7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d v="2014-03-25T22:52:53"/>
    <x v="3"/>
    <n v="9"/>
    <n v="44.17"/>
    <x v="7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d v="2014-08-20T23:19:43"/>
    <x v="3"/>
    <n v="0"/>
    <e v="#DIV/0!"/>
    <x v="7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d v="2016-11-01T04:06:21"/>
    <x v="2"/>
    <n v="0"/>
    <n v="24.33"/>
    <x v="7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d v="2016-05-17T17:02:46"/>
    <x v="2"/>
    <n v="0"/>
    <n v="37.5"/>
    <x v="7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d v="2015-11-09T22:54:35"/>
    <x v="0"/>
    <n v="10"/>
    <n v="42"/>
    <x v="7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d v="2015-08-08T02:27:43"/>
    <x v="0"/>
    <n v="0"/>
    <e v="#DIV/0!"/>
    <x v="7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d v="2015-04-15T17:01:52"/>
    <x v="0"/>
    <n v="6"/>
    <n v="60.73"/>
    <x v="7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d v="2015-05-19T17:08:25"/>
    <x v="0"/>
    <n v="1"/>
    <n v="50"/>
    <x v="7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d v="2015-08-07T02:36:46"/>
    <x v="0"/>
    <n v="7"/>
    <n v="108.33"/>
    <x v="7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d v="2014-07-15T18:20:08"/>
    <x v="3"/>
    <n v="1"/>
    <n v="23.5"/>
    <x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d v="2015-01-25T01:42:42"/>
    <x v="0"/>
    <n v="0"/>
    <e v="#DIV/0!"/>
    <x v="7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d v="2014-10-06T15:04:40"/>
    <x v="3"/>
    <n v="2"/>
    <n v="50.33"/>
    <x v="7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d v="2014-11-09T02:12:08"/>
    <x v="3"/>
    <n v="0"/>
    <n v="11.67"/>
    <x v="7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d v="2015-05-30T17:26:05"/>
    <x v="0"/>
    <n v="0"/>
    <e v="#DIV/0!"/>
    <x v="7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d v="2015-02-26T03:43:06"/>
    <x v="0"/>
    <n v="4"/>
    <n v="60.79"/>
    <x v="7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d v="2015-04-28T15:06:29"/>
    <x v="0"/>
    <n v="0"/>
    <e v="#DIV/0!"/>
    <x v="7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d v="2014-08-25T16:24:24"/>
    <x v="3"/>
    <n v="0"/>
    <n v="17.5"/>
    <x v="7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d v="2014-07-10T17:22:00"/>
    <x v="3"/>
    <n v="0"/>
    <e v="#DIV/0!"/>
    <x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d v="2016-05-19T17:23:02"/>
    <x v="2"/>
    <n v="0"/>
    <e v="#DIV/0!"/>
    <x v="7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d v="2014-06-02T05:08:50"/>
    <x v="3"/>
    <n v="21"/>
    <n v="82.82"/>
    <x v="7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d v="2015-05-26T11:39:02"/>
    <x v="0"/>
    <n v="19"/>
    <n v="358.88"/>
    <x v="7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d v="2014-08-12T17:38:15"/>
    <x v="3"/>
    <n v="2"/>
    <n v="61.19"/>
    <x v="7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d v="2016-08-23T01:17:45"/>
    <x v="2"/>
    <n v="6"/>
    <n v="340"/>
    <x v="7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d v="2015-01-23T08:29:23"/>
    <x v="0"/>
    <n v="0"/>
    <n v="5.67"/>
    <x v="7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d v="2015-04-30T21:26:11"/>
    <x v="0"/>
    <n v="0"/>
    <n v="50"/>
    <x v="7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d v="2014-10-26T19:18:47"/>
    <x v="3"/>
    <n v="0"/>
    <n v="25"/>
    <x v="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d v="2014-07-21T16:22:32"/>
    <x v="3"/>
    <n v="0"/>
    <e v="#DIV/0!"/>
    <x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d v="2015-06-29T04:27:37"/>
    <x v="0"/>
    <n v="0"/>
    <n v="30"/>
    <x v="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d v="2016-04-08T20:12:07"/>
    <x v="2"/>
    <n v="6"/>
    <n v="46.63"/>
    <x v="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d v="2015-06-15T17:28:59"/>
    <x v="0"/>
    <n v="3"/>
    <n v="65"/>
    <x v="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d v="2017-01-11T00:28:18"/>
    <x v="1"/>
    <n v="0"/>
    <n v="10"/>
    <x v="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d v="2014-09-15T15:51:36"/>
    <x v="3"/>
    <n v="0"/>
    <e v="#DIV/0!"/>
    <x v="7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d v="2014-07-17T21:44:12"/>
    <x v="3"/>
    <n v="0"/>
    <n v="5"/>
    <x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d v="2015-09-28T17:17:07"/>
    <x v="0"/>
    <n v="5"/>
    <n v="640"/>
    <x v="7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d v="2014-05-22T19:21:54"/>
    <x v="3"/>
    <n v="12"/>
    <n v="69.12"/>
    <x v="7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d v="2015-01-30T08:08:41"/>
    <x v="0"/>
    <n v="0"/>
    <n v="1.33"/>
    <x v="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d v="2016-12-24T19:51:28"/>
    <x v="2"/>
    <n v="4"/>
    <n v="10.5"/>
    <x v="7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d v="2016-10-13T20:40:23"/>
    <x v="2"/>
    <n v="4"/>
    <n v="33.33"/>
    <x v="7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d v="2017-01-06T14:23:31"/>
    <x v="1"/>
    <n v="105"/>
    <n v="61.56"/>
    <x v="8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d v="2015-05-06T20:45:49"/>
    <x v="0"/>
    <n v="105"/>
    <n v="118.74"/>
    <x v="8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d v="2015-04-29T20:43:15"/>
    <x v="0"/>
    <n v="107"/>
    <n v="65.08"/>
    <x v="8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d v="2015-04-15T21:28:43"/>
    <x v="0"/>
    <n v="104"/>
    <n v="130.16"/>
    <x v="8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d v="2016-12-07T16:49:00"/>
    <x v="2"/>
    <n v="161"/>
    <n v="37.78"/>
    <x v="8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d v="2016-06-08T23:29:55"/>
    <x v="2"/>
    <n v="108"/>
    <n v="112.79"/>
    <x v="8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d v="2014-08-01T15:58:45"/>
    <x v="3"/>
    <n v="135"/>
    <n v="51.92"/>
    <x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d v="2016-02-19T14:29:20"/>
    <x v="2"/>
    <n v="109"/>
    <n v="89.24"/>
    <x v="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d v="2017-01-12T12:09:38"/>
    <x v="1"/>
    <n v="290"/>
    <n v="19.329999999999998"/>
    <x v="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d v="2016-02-09T18:37:33"/>
    <x v="2"/>
    <n v="104"/>
    <n v="79.97"/>
    <x v="8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d v="2015-03-09T11:42:59"/>
    <x v="0"/>
    <n v="322"/>
    <n v="56.41"/>
    <x v="8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d v="2015-10-21T08:20:53"/>
    <x v="0"/>
    <n v="135"/>
    <n v="79.41"/>
    <x v="8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d v="2015-11-18T19:38:59"/>
    <x v="0"/>
    <n v="270"/>
    <n v="76.44"/>
    <x v="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d v="2016-05-13T15:57:14"/>
    <x v="2"/>
    <n v="253"/>
    <n v="121"/>
    <x v="8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d v="2015-11-25T14:51:26"/>
    <x v="0"/>
    <n v="261"/>
    <n v="54.62"/>
    <x v="8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d v="2015-06-06T18:30:00"/>
    <x v="0"/>
    <n v="101"/>
    <n v="299.22000000000003"/>
    <x v="8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d v="2015-03-26T11:27:36"/>
    <x v="0"/>
    <n v="126"/>
    <n v="58.53"/>
    <x v="8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d v="2016-06-15T14:34:06"/>
    <x v="2"/>
    <n v="102"/>
    <n v="55.37"/>
    <x v="8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d v="2015-05-28T06:55:54"/>
    <x v="0"/>
    <n v="199"/>
    <n v="183.8"/>
    <x v="8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d v="2015-05-01T14:45:27"/>
    <x v="0"/>
    <n v="102"/>
    <n v="165.35"/>
    <x v="8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d v="2015-10-20T17:57:13"/>
    <x v="0"/>
    <n v="103"/>
    <n v="234.79"/>
    <x v="8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d v="2015-05-14T12:09:11"/>
    <x v="0"/>
    <n v="101"/>
    <n v="211.48"/>
    <x v="8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d v="2017-02-06T18:37:33"/>
    <x v="1"/>
    <n v="115"/>
    <n v="32.340000000000003"/>
    <x v="8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d v="2016-03-01T10:19:33"/>
    <x v="2"/>
    <n v="104"/>
    <n v="123.38"/>
    <x v="8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d v="2016-02-23T17:01:04"/>
    <x v="2"/>
    <n v="155"/>
    <n v="207.07"/>
    <x v="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d v="2017-01-26T20:18:25"/>
    <x v="1"/>
    <n v="106"/>
    <n v="138.26"/>
    <x v="8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d v="2015-05-08T22:36:12"/>
    <x v="0"/>
    <n v="254"/>
    <n v="493.82"/>
    <x v="8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d v="2016-05-25T20:47:41"/>
    <x v="2"/>
    <n v="101"/>
    <n v="168.5"/>
    <x v="8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d v="2015-11-10T22:48:15"/>
    <x v="0"/>
    <n v="129"/>
    <n v="38.869999999999997"/>
    <x v="8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d v="2016-12-27T18:08:20"/>
    <x v="2"/>
    <n v="102"/>
    <n v="61.53"/>
    <x v="8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d v="2015-04-10T20:10:05"/>
    <x v="0"/>
    <n v="132"/>
    <n v="105.44"/>
    <x v="8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d v="2014-04-30T22:09:16"/>
    <x v="3"/>
    <n v="786"/>
    <n v="71.59"/>
    <x v="8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d v="2015-08-31T14:47:37"/>
    <x v="0"/>
    <n v="146"/>
    <n v="91.88"/>
    <x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d v="2016-06-14T19:25:40"/>
    <x v="2"/>
    <n v="103"/>
    <n v="148.57"/>
    <x v="8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d v="2015-10-01T15:53:20"/>
    <x v="0"/>
    <n v="172"/>
    <n v="174.21"/>
    <x v="8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d v="2016-09-20T11:05:13"/>
    <x v="2"/>
    <n v="159"/>
    <n v="102.86"/>
    <x v="8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d v="2015-07-26T15:05:12"/>
    <x v="0"/>
    <n v="104"/>
    <n v="111.18"/>
    <x v="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d v="2016-11-06T11:24:48"/>
    <x v="2"/>
    <n v="111"/>
    <n v="23.8"/>
    <x v="8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d v="2016-03-01T17:17:27"/>
    <x v="2"/>
    <n v="280"/>
    <n v="81.27"/>
    <x v="8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d v="2016-10-11T04:15:09"/>
    <x v="2"/>
    <n v="112"/>
    <n v="116.21"/>
    <x v="8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d v="2014-04-07T13:11:42"/>
    <x v="3"/>
    <n v="7"/>
    <n v="58.89"/>
    <x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d v="2013-08-23T21:44:38"/>
    <x v="4"/>
    <n v="4"/>
    <n v="44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d v="2014-03-17T20:59:41"/>
    <x v="3"/>
    <n v="4"/>
    <n v="48.43"/>
    <x v="4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d v="2014-07-07T22:03:36"/>
    <x v="3"/>
    <n v="0"/>
    <e v="#DIV/0!"/>
    <x v="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d v="2011-07-30T17:30:08"/>
    <x v="6"/>
    <n v="29"/>
    <n v="61.04"/>
    <x v="4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d v="2012-03-17T11:02:07"/>
    <x v="5"/>
    <n v="1"/>
    <n v="25"/>
    <x v="4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d v="2011-01-25T23:20:30"/>
    <x v="6"/>
    <n v="0"/>
    <e v="#DIV/0!"/>
    <x v="4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d v="2015-07-08T22:36:08"/>
    <x v="0"/>
    <n v="0"/>
    <e v="#DIV/0!"/>
    <x v="4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d v="2013-08-20T20:21:10"/>
    <x v="4"/>
    <n v="1"/>
    <n v="4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d v="2012-01-31T22:46:14"/>
    <x v="5"/>
    <n v="12"/>
    <n v="19.329999999999998"/>
    <x v="4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d v="2015-01-03T18:55:42"/>
    <x v="0"/>
    <n v="0"/>
    <e v="#DIV/0!"/>
    <x v="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d v="2013-11-05T03:14:59"/>
    <x v="4"/>
    <n v="3"/>
    <n v="35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d v="2012-07-20T16:19:24"/>
    <x v="5"/>
    <n v="0"/>
    <e v="#DIV/0!"/>
    <x v="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d v="2012-08-04T06:47:45"/>
    <x v="5"/>
    <n v="0"/>
    <e v="#DIV/0!"/>
    <x v="4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d v="2011-07-07T14:38:56"/>
    <x v="6"/>
    <n v="18"/>
    <n v="59.33"/>
    <x v="4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d v="2011-12-06T23:06:07"/>
    <x v="6"/>
    <n v="0"/>
    <e v="#DIV/0!"/>
    <x v="4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d v="2013-05-15T00:57:37"/>
    <x v="4"/>
    <n v="3"/>
    <n v="30.13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d v="2014-10-11T20:06:20"/>
    <x v="3"/>
    <n v="51"/>
    <n v="74.62"/>
    <x v="4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d v="2011-08-27T03:58:22"/>
    <x v="6"/>
    <n v="1"/>
    <n v="5"/>
    <x v="4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d v="2011-05-08T21:06:11"/>
    <x v="6"/>
    <n v="14"/>
    <n v="44.5"/>
    <x v="4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d v="2013-03-22T19:48:43"/>
    <x v="4"/>
    <n v="104"/>
    <n v="46.13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d v="2014-05-15T14:23:54"/>
    <x v="3"/>
    <n v="120"/>
    <n v="141.47"/>
    <x v="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d v="2011-10-22T01:02:29"/>
    <x v="6"/>
    <n v="117"/>
    <n v="75.48"/>
    <x v="4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d v="2013-04-06T07:00:55"/>
    <x v="4"/>
    <n v="122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d v="2014-05-08T15:45:53"/>
    <x v="3"/>
    <n v="152"/>
    <n v="64.25"/>
    <x v="4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d v="2012-06-07T17:46:51"/>
    <x v="5"/>
    <n v="104"/>
    <n v="64.47"/>
    <x v="4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d v="2014-07-23T15:25:31"/>
    <x v="3"/>
    <n v="200"/>
    <n v="118.2"/>
    <x v="4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d v="2011-07-27T19:32:47"/>
    <x v="6"/>
    <n v="102"/>
    <n v="82.54"/>
    <x v="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d v="2013-09-26T23:42:49"/>
    <x v="4"/>
    <n v="138"/>
    <n v="34.17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d v="2014-08-04T18:48:27"/>
    <x v="3"/>
    <n v="303833"/>
    <n v="42.73"/>
    <x v="4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d v="2010-11-05T14:54:46"/>
    <x v="7"/>
    <n v="199"/>
    <n v="94.49"/>
    <x v="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d v="2013-11-01T20:17:32"/>
    <x v="4"/>
    <n v="202"/>
    <n v="55.7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d v="2012-01-13T22:03:51"/>
    <x v="5"/>
    <n v="118"/>
    <n v="98.03"/>
    <x v="4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d v="2011-02-13T02:03:10"/>
    <x v="6"/>
    <n v="295"/>
    <n v="92.1"/>
    <x v="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d v="2013-08-01T14:40:12"/>
    <x v="4"/>
    <n v="213"/>
    <n v="38.18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d v="2014-05-07T23:17:44"/>
    <x v="3"/>
    <n v="104"/>
    <n v="27.15"/>
    <x v="4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d v="2014-01-27T20:13:40"/>
    <x v="3"/>
    <n v="114"/>
    <n v="50.69"/>
    <x v="4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d v="2013-12-30T08:13:47"/>
    <x v="4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d v="2014-01-17T18:18:12"/>
    <x v="3"/>
    <n v="125"/>
    <n v="77.64"/>
    <x v="4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d v="2014-02-22T02:01:10"/>
    <x v="3"/>
    <n v="119"/>
    <n v="43.54"/>
    <x v="4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d v="2013-09-30T15:54:43"/>
    <x v="4"/>
    <n v="166"/>
    <n v="31.82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d v="2010-10-14T15:43:35"/>
    <x v="7"/>
    <n v="119"/>
    <n v="63.18"/>
    <x v="4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d v="2013-12-12T21:02:25"/>
    <x v="4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d v="2013-06-24T14:02:38"/>
    <x v="4"/>
    <n v="102"/>
    <n v="140.86000000000001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d v="2013-08-21T20:17:27"/>
    <x v="4"/>
    <n v="117"/>
    <n v="76.92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d v="2016-03-16T19:45:12"/>
    <x v="2"/>
    <n v="109"/>
    <n v="99.16"/>
    <x v="4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d v="2012-01-25T20:34:02"/>
    <x v="5"/>
    <n v="115"/>
    <n v="67.88"/>
    <x v="4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d v="2013-10-14T16:24:19"/>
    <x v="4"/>
    <n v="102"/>
    <n v="246.2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d v="2010-04-06T17:52:59"/>
    <x v="7"/>
    <n v="106"/>
    <n v="189.29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d v="2014-08-01T17:31:31"/>
    <x v="3"/>
    <n v="104"/>
    <n v="76.67"/>
    <x v="4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d v="2012-07-26T16:33:45"/>
    <x v="5"/>
    <n v="155"/>
    <n v="82.96"/>
    <x v="4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d v="2013-07-03T20:49:47"/>
    <x v="4"/>
    <n v="162"/>
    <n v="62.52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d v="2009-07-13T16:54:07"/>
    <x v="8"/>
    <n v="104"/>
    <n v="46.07"/>
    <x v="4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d v="2012-07-31T13:29:07"/>
    <x v="5"/>
    <n v="106"/>
    <n v="38.54"/>
    <x v="4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d v="2014-05-27T13:19:26"/>
    <x v="3"/>
    <n v="155"/>
    <n v="53.01"/>
    <x v="4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d v="2014-02-12T02:22:50"/>
    <x v="3"/>
    <n v="111"/>
    <n v="73.36"/>
    <x v="4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d v="2010-12-01T18:10:54"/>
    <x v="7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d v="2013-07-08T17:50:36"/>
    <x v="4"/>
    <n v="111"/>
    <n v="104.73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d v="2013-11-08T11:24:15"/>
    <x v="4"/>
    <n v="124"/>
    <n v="67.67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d v="2013-02-15T17:13:09"/>
    <x v="4"/>
    <n v="211"/>
    <n v="95.93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d v="2016-12-08T05:38:02"/>
    <x v="2"/>
    <n v="101"/>
    <n v="65.16"/>
    <x v="1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d v="2015-06-05T13:59:35"/>
    <x v="0"/>
    <n v="102"/>
    <n v="32.270000000000003"/>
    <x v="1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d v="2015-02-04T09:13:47"/>
    <x v="0"/>
    <n v="108"/>
    <n v="81.25"/>
    <x v="1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d v="2015-04-13T14:54:16"/>
    <x v="0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d v="2016-07-10T03:42:43"/>
    <x v="2"/>
    <n v="100"/>
    <n v="65.87"/>
    <x v="1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d v="2016-12-05T03:14:05"/>
    <x v="2"/>
    <n v="125"/>
    <n v="36.08"/>
    <x v="1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d v="2015-03-23T14:45:31"/>
    <x v="0"/>
    <n v="109"/>
    <n v="44.19"/>
    <x v="1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d v="2015-03-01T15:39:51"/>
    <x v="0"/>
    <n v="146"/>
    <n v="104.07"/>
    <x v="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d v="2015-09-09T18:20:28"/>
    <x v="0"/>
    <n v="110"/>
    <n v="35.96"/>
    <x v="1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d v="2015-10-15T16:49:31"/>
    <x v="0"/>
    <n v="102"/>
    <n v="127.79"/>
    <x v="1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d v="2015-10-01T10:53:17"/>
    <x v="0"/>
    <n v="122"/>
    <n v="27.73"/>
    <x v="1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d v="2015-06-29T13:44:57"/>
    <x v="0"/>
    <n v="102"/>
    <n v="39.83"/>
    <x v="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d v="2016-02-23T01:12:53"/>
    <x v="2"/>
    <n v="141"/>
    <n v="52.17"/>
    <x v="1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d v="2016-04-01T17:55:58"/>
    <x v="2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d v="2016-03-29T16:20:32"/>
    <x v="2"/>
    <n v="105"/>
    <n v="63.42"/>
    <x v="1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d v="2015-06-14T19:32:39"/>
    <x v="0"/>
    <n v="124"/>
    <n v="135.63"/>
    <x v="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d v="2016-04-23T16:12:18"/>
    <x v="2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d v="2015-07-10T17:59:38"/>
    <x v="0"/>
    <n v="103"/>
    <n v="70.86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d v="2016-11-01T01:23:31"/>
    <x v="2"/>
    <n v="100"/>
    <n v="50"/>
    <x v="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d v="2016-07-15T10:35:20"/>
    <x v="2"/>
    <n v="130"/>
    <n v="42.21"/>
    <x v="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d v="2017-01-12T04:40:05"/>
    <x v="1"/>
    <n v="40"/>
    <n v="152.41"/>
    <x v="2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d v="2016-06-22T15:58:28"/>
    <x v="2"/>
    <n v="26"/>
    <n v="90.62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d v="2014-11-04T10:58:54"/>
    <x v="3"/>
    <n v="65"/>
    <n v="201.6"/>
    <x v="2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d v="2016-01-18T12:04:39"/>
    <x v="2"/>
    <n v="12"/>
    <n v="127.93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d v="2016-08-29T14:43:32"/>
    <x v="2"/>
    <n v="11"/>
    <n v="29.89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d v="2015-09-10T21:11:08"/>
    <x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d v="2016-07-05T16:00:50"/>
    <x v="2"/>
    <n v="16"/>
    <n v="129.16999999999999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d v="2016-10-26T19:15:19"/>
    <x v="2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d v="2015-03-19T16:52:02"/>
    <x v="0"/>
    <n v="1"/>
    <n v="28"/>
    <x v="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d v="2016-02-02T17:01:54"/>
    <x v="2"/>
    <n v="31"/>
    <n v="102.0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d v="2016-08-22T16:04:20"/>
    <x v="2"/>
    <n v="1"/>
    <n v="184.36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d v="2015-10-01T11:57:28"/>
    <x v="0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d v="2016-01-24T23:05:09"/>
    <x v="2"/>
    <n v="0"/>
    <n v="1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d v="2016-05-30T05:39:06"/>
    <x v="2"/>
    <n v="6"/>
    <n v="603.53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d v="2014-12-12T01:02:52"/>
    <x v="3"/>
    <n v="15"/>
    <n v="45.41"/>
    <x v="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d v="2014-06-26T19:29:25"/>
    <x v="3"/>
    <n v="15"/>
    <n v="97.33"/>
    <x v="2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d v="2016-12-01T16:34:06"/>
    <x v="2"/>
    <n v="1"/>
    <n v="167.67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d v="2016-11-23T17:58:57"/>
    <x v="2"/>
    <n v="1"/>
    <n v="859.86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d v="2015-04-21T15:45:25"/>
    <x v="0"/>
    <n v="0"/>
    <n v="26.5"/>
    <x v="2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d v="2016-03-22T16:45:46"/>
    <x v="2"/>
    <n v="9"/>
    <n v="30.27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d v="2016-09-13T15:12:32"/>
    <x v="2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d v="2016-11-30T02:03:55"/>
    <x v="2"/>
    <n v="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d v="2014-12-01T19:00:28"/>
    <x v="3"/>
    <n v="1"/>
    <n v="102.73"/>
    <x v="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d v="2015-04-29T16:17:15"/>
    <x v="0"/>
    <n v="4"/>
    <n v="41.59"/>
    <x v="2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d v="2016-08-30T15:25:34"/>
    <x v="2"/>
    <n v="2"/>
    <n v="116.53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d v="2014-10-23T05:19:05"/>
    <x v="3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d v="2016-06-01T06:38:29"/>
    <x v="2"/>
    <n v="22"/>
    <n v="157.46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d v="2016-07-18T12:05:54"/>
    <x v="2"/>
    <n v="1"/>
    <n v="100.5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d v="2016-12-28T01:26:48"/>
    <x v="2"/>
    <n v="0"/>
    <e v="#DIV/0!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d v="2014-06-16T02:33:45"/>
    <x v="3"/>
    <n v="0"/>
    <e v="#DIV/0!"/>
    <x v="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d v="2016-02-10T18:34:47"/>
    <x v="2"/>
    <n v="11"/>
    <n v="51.82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d v="2015-11-05T22:28:22"/>
    <x v="0"/>
    <n v="20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d v="2014-11-12T20:43:48"/>
    <x v="3"/>
    <n v="85"/>
    <n v="379.23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d v="2017-02-01T13:51:19"/>
    <x v="1"/>
    <n v="49"/>
    <n v="176.36"/>
    <x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d v="2015-07-03T19:17:13"/>
    <x v="0"/>
    <n v="3"/>
    <n v="66.069999999999993"/>
    <x v="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d v="2014-10-24T15:31:55"/>
    <x v="3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d v="2014-07-16T14:17:33"/>
    <x v="3"/>
    <n v="0"/>
    <e v="#DIV/0!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d v="2016-08-30T14:58:37"/>
    <x v="2"/>
    <n v="70"/>
    <n v="382.39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d v="2015-06-17T19:35:39"/>
    <x v="0"/>
    <n v="0"/>
    <n v="100"/>
    <x v="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d v="2016-06-21T12:38:03"/>
    <x v="2"/>
    <n v="102"/>
    <n v="158.36000000000001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d v="2016-06-01T18:57:19"/>
    <x v="2"/>
    <n v="378"/>
    <n v="40.76"/>
    <x v="3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d v="2014-06-09T19:32:39"/>
    <x v="3"/>
    <n v="125"/>
    <n v="53.57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d v="2013-05-28T01:49:11"/>
    <x v="4"/>
    <n v="147"/>
    <n v="48.45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d v="2015-02-05T15:18:45"/>
    <x v="0"/>
    <n v="102"/>
    <n v="82.42"/>
    <x v="3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d v="2014-11-20T12:08:53"/>
    <x v="3"/>
    <n v="102"/>
    <n v="230.19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d v="2015-11-09T07:58:55"/>
    <x v="0"/>
    <n v="204"/>
    <n v="59.36"/>
    <x v="3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d v="2015-11-26T00:18:54"/>
    <x v="0"/>
    <n v="104"/>
    <n v="66.7"/>
    <x v="3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d v="2016-01-13T17:45:44"/>
    <x v="2"/>
    <n v="101"/>
    <n v="168.78"/>
    <x v="3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d v="2015-07-15T13:52:46"/>
    <x v="0"/>
    <n v="136"/>
    <n v="59.97"/>
    <x v="3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d v="2013-02-04T02:49:48"/>
    <x v="4"/>
    <n v="134"/>
    <n v="31.81"/>
    <x v="3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d v="2016-05-12T19:22:59"/>
    <x v="2"/>
    <n v="130"/>
    <n v="24.42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d v="2012-10-31T06:06:45"/>
    <x v="5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d v="2013-06-05T00:56:00"/>
    <x v="4"/>
    <n v="183"/>
    <n v="71.44"/>
    <x v="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d v="2013-01-30T23:05:37"/>
    <x v="4"/>
    <n v="125"/>
    <n v="38.549999999999997"/>
    <x v="3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d v="2011-05-26T13:42:03"/>
    <x v="6"/>
    <n v="112"/>
    <n v="68.37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d v="2011-05-05T19:33:10"/>
    <x v="6"/>
    <n v="116"/>
    <n v="40.21"/>
    <x v="3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d v="2012-07-05T21:37:00"/>
    <x v="5"/>
    <n v="173"/>
    <n v="32.07"/>
    <x v="3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d v="2014-05-22T17:12:52"/>
    <x v="3"/>
    <n v="126"/>
    <n v="28.63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d v="2013-07-09T22:25:31"/>
    <x v="4"/>
    <n v="109"/>
    <n v="43.64"/>
    <x v="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d v="2016-01-27T20:15:27"/>
    <x v="2"/>
    <n v="100"/>
    <n v="40"/>
    <x v="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d v="2014-11-08T16:41:46"/>
    <x v="3"/>
    <n v="119"/>
    <n v="346.04"/>
    <x v="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d v="2015-02-14T17:35:52"/>
    <x v="0"/>
    <n v="100"/>
    <n v="81.739999999999995"/>
    <x v="4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d v="2014-10-12T23:54:23"/>
    <x v="3"/>
    <n v="126"/>
    <n v="64.540000000000006"/>
    <x v="4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d v="2015-10-15T00:04:10"/>
    <x v="0"/>
    <n v="114"/>
    <n v="63.48"/>
    <x v="4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d v="2015-05-22T04:34:54"/>
    <x v="0"/>
    <n v="111"/>
    <n v="63.62"/>
    <x v="4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d v="2014-03-12T14:15:46"/>
    <x v="3"/>
    <n v="105"/>
    <n v="83.97"/>
    <x v="4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d v="2013-10-01T00:04:50"/>
    <x v="4"/>
    <n v="104"/>
    <n v="77.75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d v="2015-04-07T18:12:22"/>
    <x v="0"/>
    <n v="107"/>
    <n v="107.07"/>
    <x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d v="2012-06-12T17:45:32"/>
    <x v="5"/>
    <n v="124"/>
    <n v="38.75"/>
    <x v="4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d v="2016-11-30T22:50:33"/>
    <x v="2"/>
    <n v="105"/>
    <n v="201.94"/>
    <x v="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d v="2016-02-24T03:53:08"/>
    <x v="2"/>
    <n v="189"/>
    <n v="43.06"/>
    <x v="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d v="2016-12-16T01:35:19"/>
    <x v="2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d v="2016-11-03T16:03:26"/>
    <x v="2"/>
    <n v="252"/>
    <n v="55.61"/>
    <x v="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d v="2017-01-12T05:16:10"/>
    <x v="1"/>
    <n v="116"/>
    <n v="48.71"/>
    <x v="4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d v="2016-07-17T18:13:30"/>
    <x v="2"/>
    <n v="203"/>
    <n v="30.58"/>
    <x v="4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d v="2015-05-06T11:47:56"/>
    <x v="0"/>
    <n v="112"/>
    <n v="73.91"/>
    <x v="4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d v="2015-05-17T18:18:26"/>
    <x v="0"/>
    <n v="424"/>
    <n v="21.2"/>
    <x v="4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d v="2016-11-29T05:08:45"/>
    <x v="2"/>
    <n v="107"/>
    <n v="73.36"/>
    <x v="4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d v="2013-04-06T19:12:16"/>
    <x v="4"/>
    <n v="104"/>
    <n v="56.4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d v="2016-12-03T01:47:58"/>
    <x v="2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d v="2015-06-05T17:38:42"/>
    <x v="0"/>
    <n v="124"/>
    <n v="68.94"/>
    <x v="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d v="2016-03-04T16:32:01"/>
    <x v="2"/>
    <n v="110"/>
    <n v="65.91"/>
    <x v="4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d v="2015-06-29T15:31:29"/>
    <x v="0"/>
    <n v="219"/>
    <n v="62.5"/>
    <x v="4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d v="2015-05-02T22:06:35"/>
    <x v="0"/>
    <n v="137"/>
    <n v="70.06"/>
    <x v="4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d v="2016-09-21T14:45:17"/>
    <x v="2"/>
    <n v="135"/>
    <n v="60.18"/>
    <x v="4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d v="2016-07-14T11:32:37"/>
    <x v="2"/>
    <n v="145"/>
    <n v="21.38"/>
    <x v="4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d v="2015-03-24T19:16:46"/>
    <x v="0"/>
    <n v="109"/>
    <n v="160.79"/>
    <x v="4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d v="2015-07-08T15:36:58"/>
    <x v="0"/>
    <n v="110"/>
    <n v="42.38"/>
    <x v="4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d v="2016-02-01T03:43:06"/>
    <x v="2"/>
    <n v="114"/>
    <n v="27.32"/>
    <x v="4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d v="2016-07-02T16:22:03"/>
    <x v="2"/>
    <n v="102"/>
    <n v="196.83"/>
    <x v="4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d v="2017-01-17T03:28:46"/>
    <x v="1"/>
    <n v="122"/>
    <n v="53.88"/>
    <x v="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d v="2016-12-15T21:48:01"/>
    <x v="2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d v="2015-01-14T23:58:02"/>
    <x v="0"/>
    <n v="107"/>
    <n v="88.19"/>
    <x v="4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d v="2016-09-27T22:01:50"/>
    <x v="2"/>
    <n v="114"/>
    <n v="72.06"/>
    <x v="4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d v="2016-06-05T20:58:54"/>
    <x v="2"/>
    <n v="110"/>
    <n v="74.25"/>
    <x v="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d v="2014-09-07T00:06:13"/>
    <x v="3"/>
    <n v="126"/>
    <n v="61.7"/>
    <x v="4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d v="2016-05-08T08:11:13"/>
    <x v="2"/>
    <n v="167"/>
    <n v="17.239999999999998"/>
    <x v="4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d v="2013-05-05T23:54:34"/>
    <x v="4"/>
    <n v="497"/>
    <n v="51.72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d v="2015-03-02T01:16:51"/>
    <x v="0"/>
    <n v="109"/>
    <n v="24.15"/>
    <x v="4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d v="2013-06-26T01:30:35"/>
    <x v="4"/>
    <n v="103"/>
    <n v="62.17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d v="2015-01-28T12:14:45"/>
    <x v="0"/>
    <n v="2"/>
    <n v="48.2"/>
    <x v="3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d v="2014-10-29T16:20:01"/>
    <x v="3"/>
    <n v="0"/>
    <n v="6.18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d v="2015-10-20T10:23:27"/>
    <x v="0"/>
    <n v="0"/>
    <n v="5"/>
    <x v="3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d v="2014-07-18T12:52:58"/>
    <x v="3"/>
    <n v="1"/>
    <n v="7.5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d v="2015-10-14T20:55:56"/>
    <x v="0"/>
    <n v="7"/>
    <n v="12"/>
    <x v="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d v="2014-11-02T03:12:15"/>
    <x v="3"/>
    <n v="0"/>
    <e v="#DIV/0!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d v="2016-04-19T07:38:40"/>
    <x v="2"/>
    <n v="0"/>
    <n v="1"/>
    <x v="3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d v="2015-01-09T01:25:00"/>
    <x v="0"/>
    <n v="0"/>
    <n v="2.33"/>
    <x v="3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d v="2014-11-04T01:31:39"/>
    <x v="3"/>
    <n v="5"/>
    <n v="24.62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d v="2015-12-22T10:29:30"/>
    <x v="0"/>
    <n v="5"/>
    <n v="100"/>
    <x v="3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d v="2016-12-04T06:04:27"/>
    <x v="2"/>
    <n v="0"/>
    <n v="1"/>
    <x v="3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d v="2015-07-07T16:13:11"/>
    <x v="0"/>
    <n v="18"/>
    <n v="88.89"/>
    <x v="3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d v="2015-10-22T22:13:39"/>
    <x v="0"/>
    <n v="0"/>
    <e v="#DIV/0!"/>
    <x v="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d v="2015-08-16T03:36:14"/>
    <x v="0"/>
    <n v="1"/>
    <n v="27.5"/>
    <x v="3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d v="2016-01-26T10:57:14"/>
    <x v="2"/>
    <n v="0"/>
    <n v="6"/>
    <x v="3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d v="2016-09-09T10:56:59"/>
    <x v="2"/>
    <n v="7"/>
    <n v="44.5"/>
    <x v="3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d v="2016-06-03T16:01:26"/>
    <x v="2"/>
    <n v="3"/>
    <n v="1"/>
    <x v="3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d v="2015-01-09T21:58:29"/>
    <x v="0"/>
    <n v="0"/>
    <n v="100"/>
    <x v="3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d v="2016-08-22T05:45:04"/>
    <x v="2"/>
    <n v="0"/>
    <n v="1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d v="2015-12-02T08:38:51"/>
    <x v="0"/>
    <n v="0"/>
    <n v="100"/>
    <x v="3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d v="2016-11-02T17:13:22"/>
    <x v="2"/>
    <n v="20"/>
    <n v="109.07"/>
    <x v="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d v="2015-03-30T03:09:19"/>
    <x v="0"/>
    <n v="0"/>
    <e v="#DIV/0!"/>
    <x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d v="2015-06-25T09:22:00"/>
    <x v="0"/>
    <n v="0"/>
    <e v="#DIV/0!"/>
    <x v="3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d v="2016-08-19T20:26:25"/>
    <x v="2"/>
    <n v="8"/>
    <n v="104.75"/>
    <x v="3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d v="2016-03-03T09:06:57"/>
    <x v="2"/>
    <n v="5"/>
    <n v="15"/>
    <x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d v="2015-03-11T01:27:22"/>
    <x v="0"/>
    <n v="0"/>
    <e v="#DIV/0!"/>
    <x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d v="2014-11-18T19:31:28"/>
    <x v="3"/>
    <n v="8"/>
    <n v="80.599999999999994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d v="2015-10-27T05:03:36"/>
    <x v="0"/>
    <n v="32"/>
    <n v="115.55"/>
    <x v="3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d v="2015-06-20T18:43:48"/>
    <x v="0"/>
    <n v="0"/>
    <e v="#DIV/0!"/>
    <x v="3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d v="2016-10-30T15:01:15"/>
    <x v="2"/>
    <n v="7"/>
    <n v="80.5"/>
    <x v="3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d v="2015-05-18T18:24:38"/>
    <x v="0"/>
    <n v="10"/>
    <n v="744.55"/>
    <x v="3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d v="2015-09-11T18:43:40"/>
    <x v="0"/>
    <n v="0"/>
    <n v="7.5"/>
    <x v="3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d v="2016-01-22T08:24:17"/>
    <x v="2"/>
    <n v="1"/>
    <n v="38.5"/>
    <x v="3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d v="2014-06-06T12:45:39"/>
    <x v="3"/>
    <n v="27"/>
    <n v="36.68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d v="2016-03-28T20:54:59"/>
    <x v="2"/>
    <n v="3"/>
    <n v="75"/>
    <x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d v="2015-02-05T19:55:01"/>
    <x v="0"/>
    <n v="7"/>
    <n v="30"/>
    <x v="3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d v="2016-04-26T17:57:43"/>
    <x v="2"/>
    <n v="0"/>
    <n v="1"/>
    <x v="3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d v="2015-07-13T18:22:49"/>
    <x v="0"/>
    <n v="1"/>
    <n v="673.33"/>
    <x v="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d v="2016-04-25T15:29:18"/>
    <x v="2"/>
    <n v="0"/>
    <e v="#DIV/0!"/>
    <x v="3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d v="2016-12-03T22:13:29"/>
    <x v="2"/>
    <n v="0"/>
    <e v="#DIV/0!"/>
    <x v="3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d v="2015-07-14T20:57:42"/>
    <x v="0"/>
    <n v="0"/>
    <e v="#DIV/0!"/>
    <x v="3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d v="2015-05-15T13:00:55"/>
    <x v="0"/>
    <n v="0"/>
    <e v="#DIV/0!"/>
    <x v="3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d v="2016-04-01T10:44:38"/>
    <x v="2"/>
    <n v="0"/>
    <e v="#DIV/0!"/>
    <x v="3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d v="2016-06-08T17:32:14"/>
    <x v="2"/>
    <n v="0"/>
    <n v="25"/>
    <x v="3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d v="2015-04-21T22:28:38"/>
    <x v="0"/>
    <n v="0"/>
    <e v="#DIV/0!"/>
    <x v="3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d v="2015-03-23T19:28:25"/>
    <x v="0"/>
    <n v="0"/>
    <e v="#DIV/0!"/>
    <x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d v="2016-01-21T04:06:37"/>
    <x v="2"/>
    <n v="0"/>
    <n v="1"/>
    <x v="3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d v="2014-10-19T23:00:59"/>
    <x v="3"/>
    <n v="0"/>
    <n v="1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d v="2014-06-28T16:52:43"/>
    <x v="3"/>
    <n v="0"/>
    <e v="#DIV/0!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d v="2017-03-01T16:42:27"/>
    <x v="1"/>
    <n v="0"/>
    <e v="#DIV/0!"/>
    <x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d v="2016-04-03T20:48:00"/>
    <x v="2"/>
    <n v="1"/>
    <n v="15"/>
    <x v="3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d v="2014-07-12T16:08:40"/>
    <x v="3"/>
    <n v="11"/>
    <n v="225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d v="2016-12-04T16:02:45"/>
    <x v="2"/>
    <n v="3"/>
    <n v="48.33"/>
    <x v="3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d v="2015-10-12T21:30:44"/>
    <x v="0"/>
    <n v="0"/>
    <e v="#DIV/0!"/>
    <x v="3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d v="2014-07-11T16:56:00"/>
    <x v="3"/>
    <n v="0"/>
    <e v="#DIV/0!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d v="2015-11-04T04:54:56"/>
    <x v="0"/>
    <n v="0"/>
    <e v="#DIV/0!"/>
    <x v="3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d v="2014-10-03T21:31:38"/>
    <x v="3"/>
    <n v="0"/>
    <e v="#DIV/0!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d v="2014-09-17T15:29:14"/>
    <x v="3"/>
    <n v="101"/>
    <n v="44.67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d v="2013-03-11T15:54:31"/>
    <x v="4"/>
    <n v="109"/>
    <n v="28.94"/>
    <x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d v="2013-02-21T21:52:18"/>
    <x v="4"/>
    <n v="148"/>
    <n v="35.44"/>
    <x v="3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d v="2013-01-17T15:52:38"/>
    <x v="4"/>
    <n v="163"/>
    <n v="34.869999999999997"/>
    <x v="3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d v="2012-02-20T17:37:32"/>
    <x v="5"/>
    <n v="456"/>
    <n v="52.62"/>
    <x v="3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d v="2015-12-02T04:07:46"/>
    <x v="0"/>
    <n v="108"/>
    <n v="69.599999999999994"/>
    <x v="3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d v="2012-01-25T19:14:45"/>
    <x v="5"/>
    <n v="115"/>
    <n v="76.72"/>
    <x v="3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d v="2011-04-13T00:20:49"/>
    <x v="6"/>
    <n v="102"/>
    <n v="33.19"/>
    <x v="3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d v="2013-01-16T14:21:49"/>
    <x v="4"/>
    <n v="108"/>
    <n v="149.46"/>
    <x v="3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d v="2012-12-07T19:51:03"/>
    <x v="5"/>
    <n v="125"/>
    <n v="23.17"/>
    <x v="3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d v="2015-03-10T22:58:54"/>
    <x v="0"/>
    <n v="104"/>
    <n v="96.88"/>
    <x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d v="2013-09-16T13:01:43"/>
    <x v="4"/>
    <n v="139"/>
    <n v="103.2"/>
    <x v="3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d v="2012-01-31T23:30:39"/>
    <x v="5"/>
    <n v="121"/>
    <n v="38.46"/>
    <x v="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d v="2013-08-14T17:28:12"/>
    <x v="4"/>
    <n v="112"/>
    <n v="44.3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d v="2014-11-17T17:21:03"/>
    <x v="3"/>
    <n v="189"/>
    <n v="64.17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d v="2011-08-11T01:00:22"/>
    <x v="6"/>
    <n v="662"/>
    <n v="43.33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d v="2011-10-24T14:46:44"/>
    <x v="6"/>
    <n v="111"/>
    <n v="90.5"/>
    <x v="3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d v="2013-04-30T20:55:13"/>
    <x v="4"/>
    <n v="1182"/>
    <n v="29.19"/>
    <x v="3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d v="2014-04-25T17:53:09"/>
    <x v="3"/>
    <n v="137"/>
    <n v="30.96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d v="2013-07-09T22:24:59"/>
    <x v="4"/>
    <n v="117"/>
    <n v="92.16"/>
    <x v="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d v="2013-10-03T22:09:05"/>
    <x v="4"/>
    <n v="2"/>
    <n v="17.5"/>
    <x v="3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d v="2012-08-15T20:35:36"/>
    <x v="5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d v="2016-06-27T04:37:55"/>
    <x v="2"/>
    <n v="1"/>
    <n v="25"/>
    <x v="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d v="2012-05-24T04:49:23"/>
    <x v="5"/>
    <n v="0"/>
    <e v="#DIV/0!"/>
    <x v="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d v="2015-05-06T19:06:13"/>
    <x v="0"/>
    <n v="2"/>
    <n v="50"/>
    <x v="3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d v="2015-01-28T04:02:41"/>
    <x v="0"/>
    <n v="0"/>
    <n v="16"/>
    <x v="3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d v="2016-07-03T22:01:11"/>
    <x v="2"/>
    <n v="0"/>
    <e v="#DIV/0!"/>
    <x v="3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d v="2013-12-06T13:31:00"/>
    <x v="4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d v="2012-10-16T14:40:52"/>
    <x v="5"/>
    <n v="0"/>
    <e v="#DIV/0!"/>
    <x v="3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d v="2013-09-03T13:27:54"/>
    <x v="4"/>
    <n v="31"/>
    <n v="47.11"/>
    <x v="3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d v="2014-12-18T17:07:23"/>
    <x v="3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d v="2011-05-19T21:14:06"/>
    <x v="6"/>
    <n v="1"/>
    <n v="15"/>
    <x v="3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d v="2013-05-17T20:47:55"/>
    <x v="4"/>
    <n v="0"/>
    <e v="#DIV/0!"/>
    <x v="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d v="2015-03-04T17:20:13"/>
    <x v="0"/>
    <n v="9"/>
    <n v="40.450000000000003"/>
    <x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d v="2011-07-28T18:57:11"/>
    <x v="6"/>
    <n v="0"/>
    <e v="#DIV/0!"/>
    <x v="3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d v="2014-07-18T11:24:19"/>
    <x v="3"/>
    <n v="0"/>
    <e v="#DIV/0!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d v="2013-06-19T15:25:22"/>
    <x v="4"/>
    <n v="0"/>
    <n v="1"/>
    <x v="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d v="2014-07-20T23:36:18"/>
    <x v="3"/>
    <n v="2"/>
    <n v="19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d v="2016-06-06T00:10:33"/>
    <x v="2"/>
    <n v="0"/>
    <n v="5"/>
    <x v="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d v="2013-04-01T21:42:37"/>
    <x v="4"/>
    <n v="25"/>
    <n v="46.73"/>
    <x v="3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d v="2015-06-08T14:00:23"/>
    <x v="0"/>
    <n v="166"/>
    <n v="97.73"/>
    <x v="8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d v="2016-02-26T13:01:20"/>
    <x v="2"/>
    <n v="101"/>
    <n v="67.84"/>
    <x v="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d v="2016-08-24T08:20:01"/>
    <x v="2"/>
    <n v="108"/>
    <n v="56.98"/>
    <x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d v="2014-05-13T15:47:04"/>
    <x v="3"/>
    <n v="278"/>
    <n v="67.16"/>
    <x v="8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d v="2016-02-14T10:38:23"/>
    <x v="2"/>
    <n v="104"/>
    <n v="48.04"/>
    <x v="8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d v="2014-06-24T18:51:44"/>
    <x v="3"/>
    <n v="111"/>
    <n v="38.86"/>
    <x v="8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d v="2010-03-17T10:48:29"/>
    <x v="7"/>
    <n v="215"/>
    <n v="78.180000000000007"/>
    <x v="8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d v="2014-05-27T14:44:41"/>
    <x v="3"/>
    <n v="111"/>
    <n v="97.11"/>
    <x v="8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d v="2017-01-16T12:48:05"/>
    <x v="1"/>
    <n v="124"/>
    <n v="110.39"/>
    <x v="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d v="2014-06-19T09:14:38"/>
    <x v="3"/>
    <n v="101"/>
    <n v="39.92"/>
    <x v="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d v="2015-10-19T14:00:04"/>
    <x v="0"/>
    <n v="112"/>
    <n v="75.98"/>
    <x v="8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d v="2017-01-06T16:25:39"/>
    <x v="1"/>
    <n v="559"/>
    <n v="58.38"/>
    <x v="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d v="2014-06-16T15:17:46"/>
    <x v="3"/>
    <n v="150"/>
    <n v="55.82"/>
    <x v="8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d v="2015-08-18T14:20:40"/>
    <x v="0"/>
    <n v="106"/>
    <n v="151.24"/>
    <x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d v="2016-02-15T06:04:57"/>
    <x v="2"/>
    <n v="157"/>
    <n v="849.67"/>
    <x v="8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d v="2016-09-06T11:11:32"/>
    <x v="2"/>
    <n v="109"/>
    <n v="159.24"/>
    <x v="8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d v="2014-11-05T13:35:53"/>
    <x v="3"/>
    <n v="162"/>
    <n v="39.51"/>
    <x v="8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d v="2014-05-01T19:40:52"/>
    <x v="3"/>
    <n v="205"/>
    <n v="130.53"/>
    <x v="8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d v="2014-05-23T17:48:03"/>
    <x v="3"/>
    <n v="103"/>
    <n v="64.16"/>
    <x v="8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d v="2014-11-12T20:35:13"/>
    <x v="3"/>
    <n v="103"/>
    <n v="111.53"/>
    <x v="8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d v="2016-05-03T04:01:31"/>
    <x v="2"/>
    <n v="107"/>
    <n v="170.45"/>
    <x v="8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d v="2014-09-17T19:55:39"/>
    <x v="3"/>
    <n v="139"/>
    <n v="133.74"/>
    <x v="8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d v="2014-11-21T18:01:56"/>
    <x v="3"/>
    <n v="125"/>
    <n v="95.83"/>
    <x v="8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d v="2017-01-21T12:01:30"/>
    <x v="1"/>
    <n v="207"/>
    <n v="221.79"/>
    <x v="8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d v="2016-07-19T16:52:18"/>
    <x v="2"/>
    <n v="174"/>
    <n v="32.32"/>
    <x v="8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d v="2015-12-01T06:37:27"/>
    <x v="0"/>
    <n v="120"/>
    <n v="98.84"/>
    <x v="8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d v="2017-02-14T14:24:46"/>
    <x v="1"/>
    <n v="110"/>
    <n v="55.22"/>
    <x v="8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d v="2017-01-01T17:35:22"/>
    <x v="1"/>
    <n v="282"/>
    <n v="52.79"/>
    <x v="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d v="2015-02-17T15:05:20"/>
    <x v="0"/>
    <n v="101"/>
    <n v="135.66999999999999"/>
    <x v="8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d v="2015-09-28T18:24:55"/>
    <x v="0"/>
    <n v="135"/>
    <n v="53.99"/>
    <x v="8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d v="2014-10-29T19:15:26"/>
    <x v="3"/>
    <n v="176"/>
    <n v="56.64"/>
    <x v="8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d v="2016-01-22T11:24:25"/>
    <x v="2"/>
    <n v="484"/>
    <n v="82.32"/>
    <x v="8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d v="2016-03-14T00:02:57"/>
    <x v="2"/>
    <n v="145"/>
    <n v="88.26"/>
    <x v="8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d v="2015-08-05T16:11:02"/>
    <x v="0"/>
    <n v="418"/>
    <n v="84.91"/>
    <x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d v="2016-04-24T19:53:51"/>
    <x v="2"/>
    <n v="132"/>
    <n v="48.15"/>
    <x v="8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d v="2015-07-28T19:15:10"/>
    <x v="0"/>
    <n v="250"/>
    <n v="66.02"/>
    <x v="8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d v="2016-07-01T07:33:47"/>
    <x v="2"/>
    <n v="180"/>
    <n v="96.38"/>
    <x v="8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d v="2014-12-08T18:46:10"/>
    <x v="3"/>
    <n v="103"/>
    <n v="156.16999999999999"/>
    <x v="8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d v="2016-12-01T22:03:39"/>
    <x v="2"/>
    <n v="136"/>
    <n v="95.76"/>
    <x v="8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d v="2014-10-27T00:10:16"/>
    <x v="3"/>
    <n v="118"/>
    <n v="180.41"/>
    <x v="8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d v="2014-12-01T17:05:38"/>
    <x v="3"/>
    <n v="0"/>
    <n v="3"/>
    <x v="8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d v="2015-06-15T23:55:00"/>
    <x v="0"/>
    <n v="4"/>
    <n v="20"/>
    <x v="8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d v="2014-10-23T12:13:54"/>
    <x v="3"/>
    <n v="0"/>
    <n v="10"/>
    <x v="8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d v="2015-02-18T01:13:44"/>
    <x v="0"/>
    <n v="0"/>
    <e v="#DIV/0!"/>
    <x v="8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d v="2015-01-27T21:13:54"/>
    <x v="0"/>
    <n v="0"/>
    <n v="1"/>
    <x v="8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d v="2014-07-19T05:06:39"/>
    <x v="3"/>
    <n v="29"/>
    <n v="26.27"/>
    <x v="8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d v="2017-02-16T10:14:42"/>
    <x v="1"/>
    <n v="0"/>
    <e v="#DIV/0!"/>
    <x v="8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d v="2015-10-09T21:10:20"/>
    <x v="0"/>
    <n v="9"/>
    <n v="60"/>
    <x v="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d v="2015-10-04T03:15:59"/>
    <x v="0"/>
    <n v="34"/>
    <n v="28.33"/>
    <x v="8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d v="2016-04-12T10:47:14"/>
    <x v="2"/>
    <n v="13"/>
    <n v="14.43"/>
    <x v="8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d v="2015-04-27T19:47:19"/>
    <x v="0"/>
    <n v="0"/>
    <e v="#DIV/0!"/>
    <x v="8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d v="2014-09-10T16:31:48"/>
    <x v="3"/>
    <n v="49"/>
    <n v="132.19"/>
    <x v="8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d v="2015-08-03T06:47:27"/>
    <x v="0"/>
    <n v="0"/>
    <e v="#DIV/0!"/>
    <x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d v="2015-07-03T06:03:10"/>
    <x v="0"/>
    <n v="0"/>
    <e v="#DIV/0!"/>
    <x v="8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d v="2015-08-25T14:43:52"/>
    <x v="0"/>
    <n v="0"/>
    <e v="#DIV/0!"/>
    <x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d v="2016-06-04T03:40:24"/>
    <x v="2"/>
    <n v="45"/>
    <n v="56.42"/>
    <x v="8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d v="2014-08-20T15:40:33"/>
    <x v="3"/>
    <n v="4"/>
    <n v="100"/>
    <x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d v="2015-06-30T09:32:39"/>
    <x v="0"/>
    <n v="5"/>
    <n v="11.67"/>
    <x v="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d v="2015-04-14T01:16:39"/>
    <x v="0"/>
    <n v="0"/>
    <n v="50"/>
    <x v="8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d v="2014-10-24T00:29:53"/>
    <x v="3"/>
    <n v="4"/>
    <n v="23.5"/>
    <x v="8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d v="2013-10-08T01:00:03"/>
    <x v="4"/>
    <n v="1"/>
    <n v="67"/>
    <x v="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d v="2009-09-23T13:35:16"/>
    <x v="8"/>
    <n v="0"/>
    <e v="#DIV/0!"/>
    <x v="3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d v="2014-01-13T17:49:11"/>
    <x v="3"/>
    <n v="1"/>
    <n v="42.5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d v="2015-04-27T08:48:29"/>
    <x v="0"/>
    <n v="0"/>
    <n v="10"/>
    <x v="3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d v="2011-05-09T17:31:01"/>
    <x v="6"/>
    <n v="3"/>
    <n v="100"/>
    <x v="3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d v="2016-06-28T22:00:04"/>
    <x v="2"/>
    <n v="21"/>
    <n v="108.05"/>
    <x v="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d v="2014-02-01T22:29:05"/>
    <x v="3"/>
    <n v="4"/>
    <n v="26.92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d v="2014-11-19T01:29:45"/>
    <x v="3"/>
    <n v="14"/>
    <n v="15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d v="2013-04-25T16:18:34"/>
    <x v="4"/>
    <n v="0"/>
    <e v="#DIV/0!"/>
    <x v="3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d v="2016-03-09T19:31:22"/>
    <x v="2"/>
    <n v="41"/>
    <n v="47.77"/>
    <x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d v="2015-05-20T18:28:03"/>
    <x v="0"/>
    <n v="1"/>
    <n v="20"/>
    <x v="3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d v="2016-02-04T00:47:39"/>
    <x v="2"/>
    <n v="5"/>
    <n v="41.67"/>
    <x v="3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d v="2017-02-20T00:00:02"/>
    <x v="1"/>
    <n v="2"/>
    <n v="74.33"/>
    <x v="3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d v="2015-01-13T22:15:29"/>
    <x v="0"/>
    <n v="5"/>
    <n v="84.33"/>
    <x v="3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d v="2014-06-09T12:34:56"/>
    <x v="3"/>
    <n v="23"/>
    <n v="65.459999999999994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d v="2015-05-16T21:06:08"/>
    <x v="0"/>
    <n v="13"/>
    <n v="65"/>
    <x v="3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d v="2012-05-25T20:20:48"/>
    <x v="5"/>
    <n v="1"/>
    <n v="27.5"/>
    <x v="3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d v="2010-08-09T01:34:51"/>
    <x v="7"/>
    <n v="11"/>
    <n v="51.25"/>
    <x v="3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d v="2013-07-26T23:54:51"/>
    <x v="4"/>
    <n v="1"/>
    <n v="14"/>
    <x v="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d v="2012-03-22T01:12:06"/>
    <x v="5"/>
    <n v="0"/>
    <e v="#DIV/0!"/>
    <x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d v="2015-11-17T10:46:30"/>
    <x v="0"/>
    <n v="1"/>
    <n v="5"/>
    <x v="8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d v="2015-08-30T18:57:33"/>
    <x v="0"/>
    <n v="9"/>
    <n v="31"/>
    <x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d v="2014-08-26T21:43:11"/>
    <x v="3"/>
    <n v="0"/>
    <n v="15"/>
    <x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d v="2014-05-20T15:35:01"/>
    <x v="3"/>
    <n v="0"/>
    <e v="#DIV/0!"/>
    <x v="8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d v="2016-12-03T21:29:28"/>
    <x v="2"/>
    <n v="79"/>
    <n v="131.66999999999999"/>
    <x v="8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d v="2015-03-06T02:30:22"/>
    <x v="0"/>
    <n v="0"/>
    <e v="#DIV/0!"/>
    <x v="8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d v="2014-11-13T22:49:25"/>
    <x v="3"/>
    <n v="0"/>
    <n v="1"/>
    <x v="8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d v="2015-01-01T05:59:59"/>
    <x v="0"/>
    <n v="0"/>
    <e v="#DIV/0!"/>
    <x v="8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d v="2015-09-09T23:38:06"/>
    <x v="0"/>
    <n v="0"/>
    <e v="#DIV/0!"/>
    <x v="8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d v="2015-08-24T20:34:24"/>
    <x v="0"/>
    <n v="2"/>
    <n v="510"/>
    <x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d v="2016-03-04T17:25:41"/>
    <x v="2"/>
    <n v="29"/>
    <n v="44.48"/>
    <x v="8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d v="2015-02-11T01:44:45"/>
    <x v="0"/>
    <n v="0"/>
    <e v="#DIV/0!"/>
    <x v="8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d v="2015-01-29T20:17:35"/>
    <x v="0"/>
    <n v="0"/>
    <n v="1"/>
    <x v="8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d v="2016-03-16T17:06:22"/>
    <x v="2"/>
    <n v="21"/>
    <n v="20.5"/>
    <x v="8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d v="2014-05-21T01:12:08"/>
    <x v="3"/>
    <n v="0"/>
    <n v="40"/>
    <x v="8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d v="2014-10-29T10:19:29"/>
    <x v="3"/>
    <n v="2"/>
    <n v="25"/>
    <x v="8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d v="2016-08-21T08:29:57"/>
    <x v="2"/>
    <n v="0"/>
    <e v="#DIV/0!"/>
    <x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d v="2015-05-27T16:00:58"/>
    <x v="0"/>
    <n v="0"/>
    <n v="1"/>
    <x v="8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d v="2016-03-09T12:56:16"/>
    <x v="2"/>
    <n v="0"/>
    <e v="#DIV/0!"/>
    <x v="8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d v="2014-06-01T01:22:32"/>
    <x v="3"/>
    <n v="7"/>
    <n v="40.78"/>
    <x v="8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d v="2011-04-05T02:13:53"/>
    <x v="6"/>
    <n v="108"/>
    <n v="48.33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d v="2011-09-02T07:08:37"/>
    <x v="6"/>
    <n v="100"/>
    <n v="46.95"/>
    <x v="4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d v="2011-11-29T04:04:19"/>
    <x v="6"/>
    <n v="100"/>
    <n v="66.69"/>
    <x v="4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d v="2012-02-06T20:17:15"/>
    <x v="5"/>
    <n v="122"/>
    <n v="48.84"/>
    <x v="4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d v="2011-07-23T00:18:33"/>
    <x v="6"/>
    <n v="101"/>
    <n v="137.31"/>
    <x v="4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d v="2010-12-24T02:40:38"/>
    <x v="7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d v="2012-05-24T19:24:11"/>
    <x v="5"/>
    <n v="145"/>
    <n v="70.790000000000006"/>
    <x v="4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d v="2013-11-29T19:56:26"/>
    <x v="4"/>
    <n v="101"/>
    <n v="52.83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d v="2011-09-10T00:01:49"/>
    <x v="6"/>
    <n v="118"/>
    <n v="443.75"/>
    <x v="4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d v="2012-11-15T22:11:50"/>
    <x v="5"/>
    <n v="272"/>
    <n v="48.54"/>
    <x v="4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d v="2013-05-15T00:00:32"/>
    <x v="4"/>
    <n v="125"/>
    <n v="37.07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d v="2012-12-03T20:59:44"/>
    <x v="5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d v="2012-06-22T01:40:02"/>
    <x v="5"/>
    <n v="102"/>
    <n v="39.04"/>
    <x v="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d v="2014-06-04T23:32:49"/>
    <x v="3"/>
    <n v="103"/>
    <n v="66.69"/>
    <x v="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d v="2011-10-29T01:13:16"/>
    <x v="6"/>
    <n v="114"/>
    <n v="67.13"/>
    <x v="4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d v="2012-10-12T17:10:21"/>
    <x v="5"/>
    <n v="104"/>
    <n v="66.37"/>
    <x v="4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d v="2013-09-29T15:56:28"/>
    <x v="4"/>
    <n v="146"/>
    <n v="64.62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d v="2013-01-27T15:42:15"/>
    <x v="4"/>
    <n v="105"/>
    <n v="58.37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d v="2014-08-25T04:28:06"/>
    <x v="3"/>
    <n v="133"/>
    <n v="86.96"/>
    <x v="4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d v="2013-02-16T08:09:00"/>
    <x v="4"/>
    <n v="113"/>
    <n v="66.47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d v="2012-04-04T14:33:35"/>
    <x v="5"/>
    <n v="121"/>
    <n v="163.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d v="2014-11-07T07:04:34"/>
    <x v="3"/>
    <n v="102"/>
    <n v="107.98"/>
    <x v="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d v="2013-06-28T16:31:29"/>
    <x v="4"/>
    <n v="101"/>
    <n v="42.11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d v="2012-11-30T08:48:55"/>
    <x v="5"/>
    <n v="118"/>
    <n v="47.2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d v="2012-08-14T16:47:33"/>
    <x v="5"/>
    <n v="155"/>
    <n v="112.02"/>
    <x v="4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d v="2013-11-01T20:21:07"/>
    <x v="4"/>
    <n v="101"/>
    <n v="74.95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d v="2012-10-23T16:58:09"/>
    <x v="5"/>
    <n v="117"/>
    <n v="61.58"/>
    <x v="4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d v="2014-05-15T17:41:22"/>
    <x v="3"/>
    <n v="101"/>
    <n v="45.88"/>
    <x v="4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d v="2014-01-06T20:48:53"/>
    <x v="3"/>
    <n v="104"/>
    <n v="75.849999999999994"/>
    <x v="4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d v="2012-01-31T20:06:15"/>
    <x v="5"/>
    <n v="265"/>
    <n v="84.21"/>
    <x v="4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d v="2012-09-12T20:37:41"/>
    <x v="5"/>
    <n v="156"/>
    <n v="117.23"/>
    <x v="4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d v="2011-07-26T08:10:54"/>
    <x v="6"/>
    <n v="102"/>
    <n v="86.49"/>
    <x v="4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d v="2011-12-19T21:12:36"/>
    <x v="6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d v="2011-04-25T04:33:21"/>
    <x v="6"/>
    <n v="101"/>
    <n v="62.81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d v="2016-05-12T20:51:01"/>
    <x v="2"/>
    <n v="125"/>
    <n v="67.73"/>
    <x v="4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d v="2011-04-30T02:04:48"/>
    <x v="6"/>
    <n v="104"/>
    <n v="53.5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d v="2009-11-05T18:02:20"/>
    <x v="8"/>
    <n v="104"/>
    <n v="34.6"/>
    <x v="4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d v="2013-01-14T16:29:28"/>
    <x v="4"/>
    <n v="105"/>
    <n v="38.89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d v="2012-02-02T15:39:25"/>
    <x v="5"/>
    <n v="100"/>
    <n v="94.74"/>
    <x v="4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d v="2010-07-20T05:32:35"/>
    <x v="7"/>
    <n v="170"/>
    <n v="39.97"/>
    <x v="4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d v="2014-11-19T14:19:04"/>
    <x v="3"/>
    <n v="101"/>
    <n v="97.5"/>
    <x v="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d v="2011-05-25T00:35:27"/>
    <x v="6"/>
    <n v="100"/>
    <n v="42.86"/>
    <x v="4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d v="2012-08-25T19:46:52"/>
    <x v="5"/>
    <n v="125"/>
    <n v="168.51"/>
    <x v="4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d v="2012-09-23T01:26:00"/>
    <x v="5"/>
    <n v="110"/>
    <n v="85.55"/>
    <x v="4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d v="2013-09-04T14:49:00"/>
    <x v="4"/>
    <n v="111"/>
    <n v="554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d v="2014-07-13T10:48:23"/>
    <x v="3"/>
    <n v="110"/>
    <n v="26.55"/>
    <x v="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d v="2012-05-10T09:49:37"/>
    <x v="5"/>
    <n v="105"/>
    <n v="113.83"/>
    <x v="4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d v="2011-02-18T16:54:42"/>
    <x v="6"/>
    <n v="125"/>
    <n v="32.01"/>
    <x v="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d v="2014-04-08T16:25:55"/>
    <x v="3"/>
    <n v="101"/>
    <n v="47.19"/>
    <x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d v="2013-09-09T10:27:17"/>
    <x v="4"/>
    <n v="142"/>
    <n v="88.4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d v="2011-03-23T21:37:00"/>
    <x v="6"/>
    <n v="101"/>
    <n v="100.75"/>
    <x v="4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d v="2013-10-25T11:49:53"/>
    <x v="4"/>
    <n v="101"/>
    <n v="64.709999999999994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d v="2011-03-24T20:01:36"/>
    <x v="6"/>
    <n v="174"/>
    <n v="51.85"/>
    <x v="4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d v="2012-03-19T21:22:40"/>
    <x v="5"/>
    <n v="120"/>
    <n v="38.79"/>
    <x v="4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d v="2012-03-06T19:00:20"/>
    <x v="5"/>
    <n v="143"/>
    <n v="44.65"/>
    <x v="4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d v="2012-11-13T22:17:32"/>
    <x v="5"/>
    <n v="100"/>
    <n v="156.77000000000001"/>
    <x v="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d v="2012-04-24T18:46:08"/>
    <x v="5"/>
    <n v="105"/>
    <n v="118.7"/>
    <x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d v="2012-11-10T05:19:27"/>
    <x v="5"/>
    <n v="132"/>
    <n v="74.150000000000006"/>
    <x v="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d v="2013-11-18T21:55:21"/>
    <x v="4"/>
    <n v="113"/>
    <n v="12.53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d v="2016-03-30T16:39:10"/>
    <x v="2"/>
    <n v="1254"/>
    <n v="27.86"/>
    <x v="4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d v="2015-12-05T23:57:11"/>
    <x v="0"/>
    <n v="103"/>
    <n v="80.180000000000007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d v="2011-11-01T04:45:36"/>
    <x v="6"/>
    <n v="103"/>
    <n v="132.44"/>
    <x v="4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d v="2015-01-02T00:31:47"/>
    <x v="0"/>
    <n v="108"/>
    <n v="33.75"/>
    <x v="4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d v="2012-01-31T18:16:58"/>
    <x v="5"/>
    <n v="122"/>
    <n v="34.380000000000003"/>
    <x v="4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d v="2011-01-21T15:35:13"/>
    <x v="6"/>
    <n v="119"/>
    <n v="44.96"/>
    <x v="4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d v="2013-02-26T06:04:33"/>
    <x v="4"/>
    <n v="161"/>
    <n v="41.04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d v="2014-02-12T01:41:38"/>
    <x v="3"/>
    <n v="127"/>
    <n v="52.6"/>
    <x v="4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d v="2011-10-29T03:35:39"/>
    <x v="6"/>
    <n v="103"/>
    <n v="70.78"/>
    <x v="4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d v="2016-04-01T21:14:36"/>
    <x v="2"/>
    <n v="140"/>
    <n v="53.75"/>
    <x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d v="2010-05-15T22:19:59"/>
    <x v="7"/>
    <n v="103"/>
    <n v="44.61"/>
    <x v="4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d v="2016-07-02T13:03:34"/>
    <x v="2"/>
    <n v="101"/>
    <n v="26.15"/>
    <x v="4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d v="2012-05-05T15:45:30"/>
    <x v="5"/>
    <n v="113"/>
    <n v="39.18"/>
    <x v="4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d v="2015-02-04T21:04:52"/>
    <x v="0"/>
    <n v="128"/>
    <n v="45.59"/>
    <x v="4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d v="2016-07-18T14:31:46"/>
    <x v="2"/>
    <n v="202"/>
    <n v="89.25"/>
    <x v="4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d v="2011-09-16T17:35:40"/>
    <x v="6"/>
    <n v="137"/>
    <n v="40.42"/>
    <x v="4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d v="2012-03-05T17:25:47"/>
    <x v="5"/>
    <n v="115"/>
    <n v="82.38"/>
    <x v="4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d v="2016-02-16T09:46:16"/>
    <x v="2"/>
    <n v="112"/>
    <n v="159.52000000000001"/>
    <x v="4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d v="2014-01-23T20:31:11"/>
    <x v="3"/>
    <n v="118"/>
    <n v="36.24"/>
    <x v="4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d v="2011-06-29T01:39:05"/>
    <x v="6"/>
    <n v="175"/>
    <n v="62.5"/>
    <x v="4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d v="2014-06-12T18:11:07"/>
    <x v="3"/>
    <n v="118"/>
    <n v="47"/>
    <x v="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d v="2017-02-08T02:54:44"/>
    <x v="1"/>
    <n v="101"/>
    <n v="74.58"/>
    <x v="4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d v="2017-02-13T05:07:40"/>
    <x v="1"/>
    <n v="0"/>
    <e v="#DIV/0!"/>
    <x v="4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d v="2017-03-14T18:45:38"/>
    <x v="1"/>
    <n v="22"/>
    <n v="76"/>
    <x v="4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d v="2017-02-17T19:34:01"/>
    <x v="1"/>
    <n v="109"/>
    <n v="86.44"/>
    <x v="4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d v="2017-02-22T06:00:23"/>
    <x v="1"/>
    <n v="103"/>
    <n v="24"/>
    <x v="4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d v="2017-02-26T20:15:19"/>
    <x v="1"/>
    <n v="0"/>
    <n v="18"/>
    <x v="4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d v="2017-03-08T01:07:25"/>
    <x v="1"/>
    <n v="31"/>
    <n v="80.13"/>
    <x v="4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d v="2017-03-10T12:49:54"/>
    <x v="1"/>
    <n v="44"/>
    <n v="253.14"/>
    <x v="4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d v="2017-02-14T22:37:10"/>
    <x v="1"/>
    <n v="100"/>
    <n v="171.43"/>
    <x v="4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d v="2017-03-07T10:20:42"/>
    <x v="1"/>
    <n v="25"/>
    <n v="57.73"/>
    <x v="4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d v="2017-03-01T16:50:08"/>
    <x v="1"/>
    <n v="33"/>
    <n v="264.26"/>
    <x v="4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d v="2017-02-22T03:37:47"/>
    <x v="1"/>
    <n v="48"/>
    <n v="159.33000000000001"/>
    <x v="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d v="2017-03-09T22:05:12"/>
    <x v="1"/>
    <n v="9"/>
    <n v="35"/>
    <x v="4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d v="2017-02-25T16:04:34"/>
    <x v="1"/>
    <n v="0"/>
    <n v="5"/>
    <x v="4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d v="2017-03-07T00:45:14"/>
    <x v="1"/>
    <n v="12"/>
    <n v="61.09"/>
    <x v="4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d v="2017-03-02T01:40:11"/>
    <x v="1"/>
    <n v="0"/>
    <e v="#DIV/0!"/>
    <x v="4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d v="2017-03-11T00:47:28"/>
    <x v="1"/>
    <n v="20"/>
    <n v="114.82"/>
    <x v="4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d v="2017-03-02T04:59:20"/>
    <x v="1"/>
    <n v="0"/>
    <e v="#DIV/0!"/>
    <x v="4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d v="2017-03-12T20:44:05"/>
    <x v="1"/>
    <n v="4"/>
    <n v="54"/>
    <x v="4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d v="2017-03-02T01:43:10"/>
    <x v="1"/>
    <n v="26"/>
    <n v="65.97"/>
    <x v="4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d v="2014-12-16T15:56:45"/>
    <x v="3"/>
    <n v="0"/>
    <n v="5"/>
    <x v="4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d v="2015-02-28T20:52:30"/>
    <x v="0"/>
    <n v="0"/>
    <n v="1"/>
    <x v="4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d v="2015-07-02T06:45:37"/>
    <x v="0"/>
    <n v="1"/>
    <n v="25.5"/>
    <x v="4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d v="2015-01-17T03:21:13"/>
    <x v="0"/>
    <n v="65"/>
    <n v="118.36"/>
    <x v="4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d v="2015-08-29T00:24:06"/>
    <x v="0"/>
    <n v="0"/>
    <e v="#DIV/0!"/>
    <x v="4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d v="2015-06-24T07:21:12"/>
    <x v="0"/>
    <n v="0"/>
    <e v="#DIV/0!"/>
    <x v="4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d v="2016-02-27T17:18:15"/>
    <x v="2"/>
    <n v="10"/>
    <n v="54.11"/>
    <x v="4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d v="2016-03-22T20:48:26"/>
    <x v="2"/>
    <n v="0"/>
    <e v="#DIV/0!"/>
    <x v="4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d v="2014-07-21T13:31:54"/>
    <x v="3"/>
    <n v="5"/>
    <n v="21.25"/>
    <x v="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d v="2015-12-03T14:11:28"/>
    <x v="0"/>
    <n v="1"/>
    <n v="34"/>
    <x v="4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d v="2014-08-01T15:30:34"/>
    <x v="3"/>
    <n v="11"/>
    <n v="525"/>
    <x v="4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d v="2015-05-01T21:55:53"/>
    <x v="0"/>
    <n v="0"/>
    <e v="#DIV/0!"/>
    <x v="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d v="2014-09-05T19:13:32"/>
    <x v="3"/>
    <n v="2"/>
    <n v="50"/>
    <x v="4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d v="2015-04-01T22:02:41"/>
    <x v="0"/>
    <n v="8"/>
    <n v="115.71"/>
    <x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d v="2015-03-01T05:13:05"/>
    <x v="0"/>
    <n v="0"/>
    <n v="5.5"/>
    <x v="4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d v="2016-10-30T13:51:39"/>
    <x v="2"/>
    <n v="8"/>
    <n v="50"/>
    <x v="4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d v="2016-03-31T23:33:58"/>
    <x v="2"/>
    <n v="43"/>
    <n v="34.020000000000003"/>
    <x v="4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d v="2016-03-31T14:39:09"/>
    <x v="2"/>
    <n v="0"/>
    <n v="37.5"/>
    <x v="4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d v="2014-08-18T12:49:51"/>
    <x v="3"/>
    <n v="1"/>
    <n v="11.67"/>
    <x v="4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d v="2014-10-10T18:47:51"/>
    <x v="3"/>
    <n v="6"/>
    <n v="28.13"/>
    <x v="4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d v="2015-11-11T11:04:23"/>
    <x v="0"/>
    <n v="0"/>
    <e v="#DIV/0!"/>
    <x v="4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d v="2016-02-25T23:03:49"/>
    <x v="2"/>
    <n v="0"/>
    <n v="1"/>
    <x v="4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d v="2015-05-05T19:48:35"/>
    <x v="0"/>
    <n v="7"/>
    <n v="216.67"/>
    <x v="4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d v="2014-09-30T22:22:42"/>
    <x v="3"/>
    <n v="1"/>
    <n v="8.75"/>
    <x v="4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d v="2014-07-25T23:14:09"/>
    <x v="3"/>
    <n v="10"/>
    <n v="62.22"/>
    <x v="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d v="2014-05-29T22:04:24"/>
    <x v="3"/>
    <n v="34"/>
    <n v="137.25"/>
    <x v="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d v="2015-02-09T22:16:17"/>
    <x v="0"/>
    <n v="0"/>
    <n v="1"/>
    <x v="4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d v="2015-09-21T15:01:14"/>
    <x v="0"/>
    <n v="68"/>
    <n v="122.14"/>
    <x v="4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d v="2016-04-11T01:15:06"/>
    <x v="2"/>
    <n v="0"/>
    <e v="#DIV/0!"/>
    <x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d v="2015-09-25T02:06:23"/>
    <x v="0"/>
    <n v="0"/>
    <e v="#DIV/0!"/>
    <x v="4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d v="2015-05-28T21:45:52"/>
    <x v="0"/>
    <n v="0"/>
    <e v="#DIV/0!"/>
    <x v="4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d v="2015-11-17T16:24:41"/>
    <x v="0"/>
    <n v="0"/>
    <e v="#DIV/0!"/>
    <x v="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d v="2016-09-01T16:12:54"/>
    <x v="2"/>
    <n v="0"/>
    <e v="#DIV/0!"/>
    <x v="4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d v="2015-04-08T00:52:36"/>
    <x v="0"/>
    <n v="0"/>
    <n v="1"/>
    <x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d v="2016-07-08T19:32:25"/>
    <x v="2"/>
    <n v="11"/>
    <n v="55"/>
    <x v="4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d v="2015-10-09T20:40:33"/>
    <x v="0"/>
    <n v="1"/>
    <n v="22"/>
    <x v="4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d v="2015-06-20T22:46:32"/>
    <x v="0"/>
    <n v="21"/>
    <n v="56.67"/>
    <x v="4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d v="2014-09-02T20:59:02"/>
    <x v="3"/>
    <n v="0"/>
    <n v="20"/>
    <x v="4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d v="2016-03-06T20:58:52"/>
    <x v="2"/>
    <n v="0"/>
    <n v="1"/>
    <x v="4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d v="2015-06-16T19:37:02"/>
    <x v="0"/>
    <n v="0"/>
    <e v="#DIV/0!"/>
    <x v="4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d v="2015-04-26T15:04:31"/>
    <x v="0"/>
    <n v="111"/>
    <n v="25.58"/>
    <x v="8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d v="2016-12-06T21:02:50"/>
    <x v="2"/>
    <n v="109"/>
    <n v="63.97"/>
    <x v="8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d v="2016-08-04T22:12:55"/>
    <x v="2"/>
    <n v="100"/>
    <n v="89.93"/>
    <x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d v="2015-01-22T14:31:17"/>
    <x v="0"/>
    <n v="118"/>
    <n v="93.07"/>
    <x v="8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d v="2016-11-16T06:13:58"/>
    <x v="2"/>
    <n v="114"/>
    <n v="89.67"/>
    <x v="8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d v="2016-10-25T04:14:27"/>
    <x v="2"/>
    <n v="148"/>
    <n v="207.62"/>
    <x v="8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d v="2015-10-15T10:27:10"/>
    <x v="0"/>
    <n v="105"/>
    <n v="59.41"/>
    <x v="8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d v="2015-08-03T22:49:03"/>
    <x v="0"/>
    <n v="130"/>
    <n v="358.97"/>
    <x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d v="2017-01-23T23:25:21"/>
    <x v="1"/>
    <n v="123"/>
    <n v="94.74"/>
    <x v="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d v="2016-03-25T20:05:04"/>
    <x v="2"/>
    <n v="202"/>
    <n v="80.650000000000006"/>
    <x v="8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d v="2015-02-17T18:45:23"/>
    <x v="0"/>
    <n v="103"/>
    <n v="168.69"/>
    <x v="8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d v="2016-09-14T06:04:42"/>
    <x v="2"/>
    <n v="260"/>
    <n v="34.69"/>
    <x v="8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d v="2016-02-20T17:59:28"/>
    <x v="2"/>
    <n v="108"/>
    <n v="462.86"/>
    <x v="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d v="2015-03-04T21:02:33"/>
    <x v="0"/>
    <n v="111"/>
    <n v="104.39"/>
    <x v="8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d v="2015-09-05T18:56:01"/>
    <x v="0"/>
    <n v="120"/>
    <n v="7.5"/>
    <x v="8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d v="2016-07-20T04:01:09"/>
    <x v="2"/>
    <n v="103"/>
    <n v="47.13"/>
    <x v="8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d v="2016-12-29T19:51:23"/>
    <x v="2"/>
    <n v="116"/>
    <n v="414.29"/>
    <x v="8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d v="2016-05-15T22:56:32"/>
    <x v="2"/>
    <n v="115"/>
    <n v="42.48"/>
    <x v="8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d v="2015-03-05T19:53:49"/>
    <x v="0"/>
    <n v="107"/>
    <n v="108.78"/>
    <x v="8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d v="2016-02-05T16:08:33"/>
    <x v="2"/>
    <n v="165"/>
    <n v="81.099999999999994"/>
    <x v="8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d v="2015-07-24T13:37:40"/>
    <x v="0"/>
    <n v="155"/>
    <n v="51.67"/>
    <x v="8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d v="2016-02-10T23:34:05"/>
    <x v="2"/>
    <n v="885"/>
    <n v="35.4"/>
    <x v="8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d v="2016-09-23T20:50:40"/>
    <x v="2"/>
    <n v="102"/>
    <n v="103.64"/>
    <x v="8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d v="2014-07-05T11:39:39"/>
    <x v="3"/>
    <n v="20"/>
    <n v="55.28"/>
    <x v="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d v="2014-07-14T23:31:52"/>
    <x v="3"/>
    <n v="59"/>
    <n v="72.17"/>
    <x v="8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d v="2014-08-04T20:38:08"/>
    <x v="3"/>
    <n v="0"/>
    <e v="#DIV/0!"/>
    <x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d v="2014-07-04T15:48:04"/>
    <x v="3"/>
    <n v="46"/>
    <n v="58.62"/>
    <x v="8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d v="2014-07-29T13:27:24"/>
    <x v="3"/>
    <n v="4"/>
    <n v="12.47"/>
    <x v="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d v="2014-12-14T19:39:19"/>
    <x v="3"/>
    <n v="3"/>
    <n v="49.14"/>
    <x v="8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d v="2014-09-09T18:43:14"/>
    <x v="3"/>
    <n v="57"/>
    <n v="150.5"/>
    <x v="8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d v="2014-09-23T23:30:40"/>
    <x v="3"/>
    <n v="21"/>
    <n v="35.799999999999997"/>
    <x v="8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d v="2014-05-07T17:13:56"/>
    <x v="3"/>
    <n v="16"/>
    <n v="45.16"/>
    <x v="8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d v="2014-12-05T18:14:58"/>
    <x v="3"/>
    <n v="6"/>
    <n v="98.79"/>
    <x v="8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d v="2014-10-18T05:14:52"/>
    <x v="3"/>
    <n v="46"/>
    <n v="88.31"/>
    <x v="8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d v="2014-09-09T23:26:00"/>
    <x v="3"/>
    <n v="65"/>
    <n v="170.63"/>
    <x v="8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d v="2014-09-23T22:57:51"/>
    <x v="3"/>
    <n v="7"/>
    <n v="83.75"/>
    <x v="8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d v="2015-01-21T08:34:13"/>
    <x v="0"/>
    <n v="14"/>
    <n v="65.099999999999994"/>
    <x v="8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d v="2015-02-10T20:43:15"/>
    <x v="0"/>
    <n v="2"/>
    <n v="66.33"/>
    <x v="8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d v="2016-08-03T16:36:20"/>
    <x v="2"/>
    <n v="36"/>
    <n v="104.89"/>
    <x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d v="2016-05-03T14:25:10"/>
    <x v="2"/>
    <n v="40"/>
    <n v="78.44"/>
    <x v="8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d v="2016-08-15T14:49:05"/>
    <x v="2"/>
    <n v="26"/>
    <n v="59.04"/>
    <x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d v="2016-01-19T13:48:09"/>
    <x v="2"/>
    <n v="15"/>
    <n v="71.34"/>
    <x v="8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d v="2015-04-21T22:47:58"/>
    <x v="0"/>
    <n v="24"/>
    <n v="51.23"/>
    <x v="8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d v="2014-12-30T15:44:00"/>
    <x v="3"/>
    <n v="40"/>
    <n v="60.24"/>
    <x v="8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d v="2014-09-15T03:14:15"/>
    <x v="3"/>
    <n v="20"/>
    <n v="44.94"/>
    <x v="8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d v="2014-11-15T13:12:57"/>
    <x v="3"/>
    <n v="48"/>
    <n v="31.21"/>
    <x v="8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d v="2015-03-05T15:43:57"/>
    <x v="0"/>
    <n v="15"/>
    <n v="63.88"/>
    <x v="8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d v="2014-10-01T22:45:42"/>
    <x v="3"/>
    <n v="1"/>
    <n v="19"/>
    <x v="8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d v="2014-11-13T06:00:03"/>
    <x v="3"/>
    <n v="1"/>
    <n v="10"/>
    <x v="8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d v="2015-01-06T16:11:18"/>
    <x v="0"/>
    <n v="5"/>
    <n v="109.07"/>
    <x v="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d v="2014-11-30T17:46:05"/>
    <x v="3"/>
    <n v="4"/>
    <n v="26.75"/>
    <x v="8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d v="2015-07-04T00:44:42"/>
    <x v="0"/>
    <n v="61"/>
    <n v="109.94"/>
    <x v="8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d v="2014-10-28T21:24:00"/>
    <x v="3"/>
    <n v="1"/>
    <n v="20"/>
    <x v="8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d v="2015-01-07T13:13:42"/>
    <x v="0"/>
    <n v="11"/>
    <n v="55.39"/>
    <x v="8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d v="2016-09-15T06:55:41"/>
    <x v="2"/>
    <n v="39"/>
    <n v="133.9"/>
    <x v="8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d v="2016-05-25T10:32:46"/>
    <x v="2"/>
    <n v="22"/>
    <n v="48.72"/>
    <x v="8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d v="2016-11-15T13:39:49"/>
    <x v="2"/>
    <n v="68"/>
    <n v="48.25"/>
    <x v="8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d v="2015-12-06T07:50:33"/>
    <x v="0"/>
    <n v="14"/>
    <n v="58.97"/>
    <x v="8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d v="2014-10-22T20:13:28"/>
    <x v="3"/>
    <n v="2"/>
    <n v="11.64"/>
    <x v="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d v="2016-09-10T14:32:50"/>
    <x v="2"/>
    <n v="20"/>
    <n v="83.72"/>
    <x v="8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d v="2015-11-13T15:51:08"/>
    <x v="0"/>
    <n v="14"/>
    <n v="63.65"/>
    <x v="8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d v="2015-06-04T11:20:30"/>
    <x v="0"/>
    <n v="48"/>
    <n v="94.28"/>
    <x v="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d v="2015-01-14T01:43:02"/>
    <x v="0"/>
    <n v="31"/>
    <n v="71.87"/>
    <x v="8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d v="2015-10-05T16:16:44"/>
    <x v="0"/>
    <n v="35"/>
    <n v="104.85"/>
    <x v="8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d v="2015-08-31T19:17:38"/>
    <x v="0"/>
    <n v="36"/>
    <n v="67.14"/>
    <x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d v="2014-08-26T15:19:09"/>
    <x v="3"/>
    <n v="3"/>
    <n v="73.88"/>
    <x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d v="2014-08-29T01:38:33"/>
    <x v="3"/>
    <n v="11"/>
    <n v="69.13"/>
    <x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d v="2017-01-07T16:20:30"/>
    <x v="1"/>
    <n v="41"/>
    <n v="120.77"/>
    <x v="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d v="2015-01-25T21:47:19"/>
    <x v="0"/>
    <n v="11"/>
    <n v="42.22"/>
    <x v="8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d v="2014-08-09T21:50:26"/>
    <x v="3"/>
    <n v="3"/>
    <n v="7.5"/>
    <x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d v="2014-08-25T10:24:30"/>
    <x v="3"/>
    <n v="0"/>
    <n v="1.54"/>
    <x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d v="2016-06-03T07:38:56"/>
    <x v="2"/>
    <n v="13"/>
    <n v="37.61"/>
    <x v="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d v="2014-07-09T21:20:12"/>
    <x v="3"/>
    <n v="0"/>
    <e v="#DIV/0!"/>
    <x v="8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d v="2015-01-29T07:32:16"/>
    <x v="0"/>
    <n v="49"/>
    <n v="42.16"/>
    <x v="8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d v="2015-06-17T21:45:37"/>
    <x v="0"/>
    <n v="0"/>
    <e v="#DIV/0!"/>
    <x v="8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d v="2016-06-27T21:01:43"/>
    <x v="2"/>
    <n v="2"/>
    <n v="84.83"/>
    <x v="8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d v="2016-12-01T15:53:27"/>
    <x v="2"/>
    <n v="52"/>
    <n v="94.19"/>
    <x v="8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d v="2015-03-04T05:37:30"/>
    <x v="0"/>
    <n v="0"/>
    <e v="#DIV/0!"/>
    <x v="8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d v="2014-06-30T18:03:16"/>
    <x v="3"/>
    <n v="2"/>
    <n v="6.25"/>
    <x v="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d v="2015-03-02T02:01:30"/>
    <x v="0"/>
    <n v="7"/>
    <n v="213.38"/>
    <x v="8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d v="2012-01-18T07:39:27"/>
    <x v="5"/>
    <n v="135"/>
    <n v="59.16"/>
    <x v="4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d v="2013-12-26T19:07:42"/>
    <x v="4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d v="2012-09-24T16:26:16"/>
    <x v="5"/>
    <n v="116"/>
    <n v="24.58"/>
    <x v="4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d v="2013-12-18T21:59:27"/>
    <x v="4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d v="2013-06-18T20:01:43"/>
    <x v="4"/>
    <n v="105"/>
    <n v="42.02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d v="2014-01-18T22:10:17"/>
    <x v="3"/>
    <n v="101"/>
    <n v="53.16"/>
    <x v="4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d v="2011-01-12T07:49:21"/>
    <x v="6"/>
    <n v="101"/>
    <n v="83.89"/>
    <x v="4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d v="2014-04-07T21:35:30"/>
    <x v="3"/>
    <n v="100"/>
    <n v="417.33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d v="2010-12-04T02:06:11"/>
    <x v="7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d v="2014-01-25T16:25:07"/>
    <x v="3"/>
    <n v="102"/>
    <n v="67.39"/>
    <x v="4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d v="2012-04-27T23:54:23"/>
    <x v="5"/>
    <n v="103"/>
    <n v="73.569999999999993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d v="2011-02-02T12:57:07"/>
    <x v="6"/>
    <n v="143"/>
    <n v="25"/>
    <x v="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d v="2013-01-29T01:03:23"/>
    <x v="4"/>
    <n v="263"/>
    <n v="42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d v="2014-12-15T23:08:15"/>
    <x v="3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d v="2016-03-01T16:51:11"/>
    <x v="2"/>
    <n v="104"/>
    <n v="47.27"/>
    <x v="4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d v="2013-01-31T19:25:29"/>
    <x v="4"/>
    <n v="200"/>
    <n v="182.13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d v="2012-01-18T01:08:55"/>
    <x v="5"/>
    <n v="307"/>
    <n v="61.37"/>
    <x v="4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d v="2011-09-02T18:52:37"/>
    <x v="6"/>
    <n v="100"/>
    <n v="35.770000000000003"/>
    <x v="4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d v="2016-09-01T17:19:42"/>
    <x v="2"/>
    <n v="205"/>
    <n v="45.62"/>
    <x v="4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d v="2013-04-18T02:18:30"/>
    <x v="4"/>
    <n v="109"/>
    <n v="75.38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d v="2014-04-16T20:17:25"/>
    <x v="3"/>
    <n v="102"/>
    <n v="50.88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d v="2015-01-27T15:09:41"/>
    <x v="0"/>
    <n v="125"/>
    <n v="119.29"/>
    <x v="4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d v="2011-01-21T23:52:34"/>
    <x v="6"/>
    <n v="124"/>
    <n v="92.54"/>
    <x v="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d v="2011-05-03T23:21:54"/>
    <x v="6"/>
    <n v="101"/>
    <n v="76.05"/>
    <x v="4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d v="2016-06-02T07:59:58"/>
    <x v="2"/>
    <n v="100"/>
    <n v="52.63"/>
    <x v="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d v="2012-11-15T15:36:17"/>
    <x v="5"/>
    <n v="138"/>
    <n v="98.99"/>
    <x v="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d v="2015-03-31T05:40:32"/>
    <x v="0"/>
    <n v="121"/>
    <n v="79.53"/>
    <x v="4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d v="2011-05-28T18:54:48"/>
    <x v="6"/>
    <n v="107"/>
    <n v="134.21"/>
    <x v="4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d v="2012-09-17T20:17:39"/>
    <x v="5"/>
    <n v="100"/>
    <n v="37.630000000000003"/>
    <x v="4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d v="2014-06-10T23:01:40"/>
    <x v="3"/>
    <n v="102"/>
    <n v="51.04"/>
    <x v="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d v="2014-07-07T21:45:38"/>
    <x v="3"/>
    <n v="100"/>
    <n v="50.04"/>
    <x v="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d v="2015-03-18T18:30:52"/>
    <x v="0"/>
    <n v="117"/>
    <n v="133.93"/>
    <x v="4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d v="2012-09-25T01:26:57"/>
    <x v="5"/>
    <n v="102"/>
    <n v="58.21"/>
    <x v="4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d v="2013-04-24T00:30:37"/>
    <x v="4"/>
    <n v="102"/>
    <n v="88.0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d v="2013-11-22T12:55:40"/>
    <x v="4"/>
    <n v="154"/>
    <n v="70.58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d v="2014-06-27T20:31:12"/>
    <x v="3"/>
    <n v="101"/>
    <n v="53.29"/>
    <x v="4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d v="2014-08-13T18:26:53"/>
    <x v="3"/>
    <n v="100"/>
    <n v="136.36000000000001"/>
    <x v="4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d v="2011-10-17T04:48:41"/>
    <x v="6"/>
    <n v="109"/>
    <n v="40.549999999999997"/>
    <x v="4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d v="2011-08-23T18:28:49"/>
    <x v="6"/>
    <n v="132"/>
    <n v="70.63"/>
    <x v="4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d v="2014-01-16T17:01:24"/>
    <x v="3"/>
    <n v="133"/>
    <n v="52.68"/>
    <x v="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d v="2014-12-27T07:12:21"/>
    <x v="3"/>
    <n v="0"/>
    <e v="#DIV/0!"/>
    <x v="6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d v="2017-01-20T11:49:34"/>
    <x v="1"/>
    <n v="8"/>
    <n v="90.94"/>
    <x v="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d v="2014-05-13T19:08:05"/>
    <x v="3"/>
    <n v="0"/>
    <n v="5"/>
    <x v="6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d v="2014-04-04T17:11:40"/>
    <x v="3"/>
    <n v="43"/>
    <n v="58.08"/>
    <x v="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d v="2016-10-02T08:49:07"/>
    <x v="2"/>
    <n v="0"/>
    <n v="2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d v="2017-01-07T05:54:57"/>
    <x v="1"/>
    <n v="1"/>
    <n v="62.5"/>
    <x v="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d v="2016-10-06T22:11:52"/>
    <x v="2"/>
    <n v="0"/>
    <n v="10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d v="2015-11-20T18:42:05"/>
    <x v="0"/>
    <n v="5"/>
    <n v="71.59"/>
    <x v="6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d v="2016-12-05T00:04:09"/>
    <x v="2"/>
    <n v="0"/>
    <e v="#DIV/0!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d v="2016-01-02T08:32:15"/>
    <x v="2"/>
    <n v="10"/>
    <n v="32.82"/>
    <x v="6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d v="2014-10-11T18:48:21"/>
    <x v="3"/>
    <n v="72"/>
    <n v="49.12"/>
    <x v="6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d v="2015-05-31T03:06:42"/>
    <x v="0"/>
    <n v="1"/>
    <n v="16.309999999999999"/>
    <x v="6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d v="2015-06-09T14:46:50"/>
    <x v="0"/>
    <n v="0"/>
    <n v="18"/>
    <x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d v="2016-06-08T23:15:33"/>
    <x v="2"/>
    <n v="0"/>
    <n v="13"/>
    <x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d v="2016-06-07T21:35:08"/>
    <x v="2"/>
    <n v="1"/>
    <n v="17"/>
    <x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d v="2014-05-17T06:50:05"/>
    <x v="3"/>
    <n v="0"/>
    <e v="#DIV/0!"/>
    <x v="6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d v="2015-01-31T00:42:05"/>
    <x v="0"/>
    <n v="0"/>
    <e v="#DIV/0!"/>
    <x v="6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d v="2014-05-14T00:12:35"/>
    <x v="3"/>
    <n v="0"/>
    <e v="#DIV/0!"/>
    <x v="6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d v="2016-02-13T15:35:29"/>
    <x v="2"/>
    <n v="0"/>
    <n v="3"/>
    <x v="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d v="2016-03-01T13:36:20"/>
    <x v="2"/>
    <n v="20"/>
    <n v="41.83"/>
    <x v="6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d v="2015-02-08T03:39:49"/>
    <x v="0"/>
    <n v="173"/>
    <n v="49.34"/>
    <x v="4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d v="2012-06-07T22:46:52"/>
    <x v="5"/>
    <n v="101"/>
    <n v="41.73"/>
    <x v="4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d v="2012-03-09T22:45:08"/>
    <x v="5"/>
    <n v="105"/>
    <n v="32.72"/>
    <x v="4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d v="2012-10-23T04:45:35"/>
    <x v="5"/>
    <n v="135"/>
    <n v="51.96"/>
    <x v="4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d v="2012-07-09T02:15:10"/>
    <x v="5"/>
    <n v="116"/>
    <n v="50.69"/>
    <x v="4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d v="2014-10-13T21:45:38"/>
    <x v="3"/>
    <n v="102"/>
    <n v="42.24"/>
    <x v="4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d v="2015-11-15T19:12:12"/>
    <x v="0"/>
    <n v="111"/>
    <n v="416.88"/>
    <x v="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d v="2010-05-01T05:45:32"/>
    <x v="7"/>
    <n v="166"/>
    <n v="46.65"/>
    <x v="4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d v="2013-01-25T19:02:26"/>
    <x v="4"/>
    <n v="107"/>
    <n v="48.45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d v="2012-11-15T18:52:08"/>
    <x v="5"/>
    <n v="145"/>
    <n v="70.53"/>
    <x v="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d v="2010-06-06T19:09:14"/>
    <x v="7"/>
    <n v="106"/>
    <n v="87.96"/>
    <x v="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d v="2011-05-08T15:18:01"/>
    <x v="6"/>
    <n v="137"/>
    <n v="26.27"/>
    <x v="4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d v="2011-03-30T22:36:25"/>
    <x v="6"/>
    <n v="104"/>
    <n v="57.78"/>
    <x v="4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d v="2012-01-12T21:43:03"/>
    <x v="5"/>
    <n v="115"/>
    <n v="57.25"/>
    <x v="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d v="2015-09-20T17:55:22"/>
    <x v="0"/>
    <n v="102"/>
    <n v="196.34"/>
    <x v="4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d v="2012-03-13T17:02:45"/>
    <x v="5"/>
    <n v="124"/>
    <n v="43"/>
    <x v="4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d v="2014-02-10T14:00:06"/>
    <x v="3"/>
    <n v="102"/>
    <n v="35.549999999999997"/>
    <x v="4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d v="2015-12-28T04:37:53"/>
    <x v="0"/>
    <n v="145"/>
    <n v="68.81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d v="2015-02-23T22:36:06"/>
    <x v="0"/>
    <n v="133"/>
    <n v="28.57"/>
    <x v="4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d v="2012-09-08T20:55:31"/>
    <x v="5"/>
    <n v="109"/>
    <n v="50.63"/>
    <x v="4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d v="2015-04-22T13:02:09"/>
    <x v="0"/>
    <n v="3"/>
    <n v="106.8"/>
    <x v="2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d v="2015-02-02T18:57:27"/>
    <x v="0"/>
    <n v="1"/>
    <n v="4"/>
    <x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d v="2016-11-28T18:29:51"/>
    <x v="2"/>
    <n v="47"/>
    <n v="34.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d v="2015-11-18T16:27:01"/>
    <x v="0"/>
    <n v="0"/>
    <n v="25"/>
    <x v="2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d v="2014-08-08T22:13:14"/>
    <x v="3"/>
    <n v="0"/>
    <n v="10.5"/>
    <x v="2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d v="2016-05-24T16:06:23"/>
    <x v="2"/>
    <n v="43"/>
    <n v="215.96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d v="2014-05-08T14:05:25"/>
    <x v="3"/>
    <n v="0"/>
    <n v="21.25"/>
    <x v="2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d v="2016-11-29T22:01:40"/>
    <x v="2"/>
    <n v="2"/>
    <n v="108.25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d v="2014-09-23T10:17:59"/>
    <x v="3"/>
    <n v="14"/>
    <n v="129.97"/>
    <x v="2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d v="2015-09-17T23:06:57"/>
    <x v="0"/>
    <n v="39"/>
    <n v="117.49"/>
    <x v="2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d v="2014-07-10T00:48:54"/>
    <x v="3"/>
    <n v="0"/>
    <n v="10"/>
    <x v="2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d v="2015-05-05T05:26:00"/>
    <x v="0"/>
    <n v="59"/>
    <n v="70.599999999999994"/>
    <x v="2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d v="2014-09-08T12:16:18"/>
    <x v="3"/>
    <n v="1"/>
    <n v="24.5"/>
    <x v="2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d v="2014-10-17T04:11:13"/>
    <x v="3"/>
    <n v="9"/>
    <n v="30"/>
    <x v="2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d v="2014-08-13T01:10:22"/>
    <x v="3"/>
    <n v="2"/>
    <n v="2"/>
    <x v="2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d v="2016-10-13T17:12:55"/>
    <x v="2"/>
    <n v="1"/>
    <n v="17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d v="2017-01-11T06:28:53"/>
    <x v="1"/>
    <n v="53"/>
    <n v="2928.93"/>
    <x v="2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d v="2014-07-08T18:57:31"/>
    <x v="3"/>
    <n v="1"/>
    <n v="28.89"/>
    <x v="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d v="2015-04-19T21:00:49"/>
    <x v="0"/>
    <n v="47"/>
    <n v="29.63"/>
    <x v="2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d v="2015-09-23T21:01:01"/>
    <x v="0"/>
    <n v="43"/>
    <n v="40.98"/>
    <x v="2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d v="2012-06-14T05:19:03"/>
    <x v="5"/>
    <n v="137"/>
    <n v="54"/>
    <x v="4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d v="2013-11-12T06:08:27"/>
    <x v="4"/>
    <n v="116"/>
    <n v="36.11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d v="2011-08-17T20:22:12"/>
    <x v="6"/>
    <n v="241"/>
    <n v="23.15"/>
    <x v="4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d v="2013-12-18T18:15:55"/>
    <x v="4"/>
    <n v="114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d v="2013-09-18T21:38:08"/>
    <x v="4"/>
    <n v="110"/>
    <n v="31.83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d v="2010-10-05T22:54:16"/>
    <x v="7"/>
    <n v="195"/>
    <n v="27.39"/>
    <x v="4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d v="2012-02-21T20:40:39"/>
    <x v="5"/>
    <n v="103"/>
    <n v="56.36"/>
    <x v="4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d v="2013-04-07T15:33:14"/>
    <x v="4"/>
    <n v="103"/>
    <n v="77.34999999999999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d v="2011-05-24T00:31:06"/>
    <x v="6"/>
    <n v="100"/>
    <n v="42.8"/>
    <x v="4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d v="2013-05-08T13:24:42"/>
    <x v="4"/>
    <n v="127"/>
    <n v="48.85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d v="2012-05-08T21:25:09"/>
    <x v="5"/>
    <n v="121"/>
    <n v="48.24"/>
    <x v="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d v="2012-01-03T19:26:13"/>
    <x v="5"/>
    <n v="107"/>
    <n v="70.209999999999994"/>
    <x v="4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d v="2014-08-28T03:08:27"/>
    <x v="3"/>
    <n v="172"/>
    <n v="94.05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d v="2011-11-18T20:48:41"/>
    <x v="6"/>
    <n v="124"/>
    <n v="80.27"/>
    <x v="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d v="2014-05-14T22:22:51"/>
    <x v="3"/>
    <n v="108"/>
    <n v="54.2"/>
    <x v="4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d v="2011-11-05T21:21:10"/>
    <x v="6"/>
    <n v="117"/>
    <n v="60.27"/>
    <x v="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d v="2012-05-30T02:51:21"/>
    <x v="5"/>
    <n v="187"/>
    <n v="38.74"/>
    <x v="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d v="2013-06-01T06:13:51"/>
    <x v="4"/>
    <n v="116"/>
    <n v="152.54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d v="2013-02-08T23:38:28"/>
    <x v="4"/>
    <n v="111"/>
    <n v="115.31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d v="2011-05-07T12:10:33"/>
    <x v="6"/>
    <n v="171"/>
    <n v="35.840000000000003"/>
    <x v="4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d v="2014-04-15T06:58:51"/>
    <x v="3"/>
    <n v="126"/>
    <n v="64.569999999999993"/>
    <x v="2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d v="2011-04-05T19:52:20"/>
    <x v="6"/>
    <n v="138"/>
    <n v="87.44"/>
    <x v="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d v="2016-06-27T06:28:36"/>
    <x v="2"/>
    <n v="1705"/>
    <n v="68.819999999999993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d v="2014-04-01T14:01:30"/>
    <x v="3"/>
    <n v="788"/>
    <n v="176.2"/>
    <x v="2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d v="2015-06-02T06:02:38"/>
    <x v="0"/>
    <n v="348"/>
    <n v="511.79"/>
    <x v="2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d v="2014-02-19T03:36:01"/>
    <x v="3"/>
    <n v="150"/>
    <n v="160.44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d v="2009-10-16T22:02:00"/>
    <x v="8"/>
    <n v="101"/>
    <n v="35"/>
    <x v="2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d v="2016-04-13T14:30:09"/>
    <x v="2"/>
    <n v="800"/>
    <n v="188.51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d v="2014-06-10T10:09:11"/>
    <x v="3"/>
    <n v="106"/>
    <n v="56.2"/>
    <x v="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d v="2011-03-22T04:21:13"/>
    <x v="6"/>
    <n v="201"/>
    <n v="51.31"/>
    <x v="2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d v="2016-10-08T10:05:37"/>
    <x v="2"/>
    <n v="212"/>
    <n v="127.36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d v="2013-09-09T14:33:35"/>
    <x v="4"/>
    <n v="198"/>
    <n v="101.86"/>
    <x v="2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d v="2012-02-02T04:47:45"/>
    <x v="5"/>
    <n v="226"/>
    <n v="230.56"/>
    <x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d v="2016-01-25T13:56:16"/>
    <x v="2"/>
    <n v="699"/>
    <n v="842.11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d v="2012-04-21T06:31:21"/>
    <x v="5"/>
    <n v="399"/>
    <n v="577.28"/>
    <x v="2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d v="2015-03-04T22:10:05"/>
    <x v="0"/>
    <n v="294"/>
    <n v="483.34"/>
    <x v="2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d v="2012-09-27T02:21:53"/>
    <x v="5"/>
    <n v="168"/>
    <n v="76.14"/>
    <x v="2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d v="2013-02-21T23:42:41"/>
    <x v="4"/>
    <n v="1436"/>
    <n v="74.11"/>
    <x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d v="2014-08-20T20:17:40"/>
    <x v="3"/>
    <n v="157"/>
    <n v="36.97"/>
    <x v="2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d v="2014-11-21T08:42:21"/>
    <x v="3"/>
    <n v="118"/>
    <n v="2500.9699999999998"/>
    <x v="2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d v="2012-08-27T04:40:17"/>
    <x v="5"/>
    <n v="1105"/>
    <n v="67.69"/>
    <x v="2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d v="2014-04-13T18:43:56"/>
    <x v="3"/>
    <n v="193"/>
    <n v="63.05"/>
    <x v="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d v="2014-08-12T10:18:54"/>
    <x v="3"/>
    <n v="127"/>
    <n v="117.6"/>
    <x v="2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d v="2016-03-23T06:32:52"/>
    <x v="2"/>
    <n v="260"/>
    <n v="180.75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d v="2011-12-21T02:08:30"/>
    <x v="6"/>
    <n v="262"/>
    <n v="127.32"/>
    <x v="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d v="2014-07-15T12:58:18"/>
    <x v="3"/>
    <n v="207"/>
    <n v="136.63999999999999"/>
    <x v="2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d v="2014-04-01T15:55:29"/>
    <x v="3"/>
    <n v="370"/>
    <n v="182.78"/>
    <x v="2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d v="2016-11-02T14:05:15"/>
    <x v="2"/>
    <n v="285"/>
    <n v="279.38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d v="2016-07-06T19:01:08"/>
    <x v="2"/>
    <n v="579"/>
    <n v="61.3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d v="2013-02-19T04:38:21"/>
    <x v="4"/>
    <n v="1132"/>
    <n v="80.73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d v="2013-10-14T12:01:01"/>
    <x v="4"/>
    <n v="263"/>
    <n v="272.36"/>
    <x v="2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d v="2012-10-19T00:17:24"/>
    <x v="5"/>
    <n v="674"/>
    <n v="70.849999999999994"/>
    <x v="2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d v="2016-06-28T17:21:04"/>
    <x v="2"/>
    <n v="257"/>
    <n v="247.94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d v="2013-06-20T08:01:09"/>
    <x v="4"/>
    <n v="375"/>
    <n v="186.81"/>
    <x v="2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d v="2013-02-08T18:07:31"/>
    <x v="4"/>
    <n v="209"/>
    <n v="131.99"/>
    <x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d v="2013-06-13T21:35:25"/>
    <x v="4"/>
    <n v="347"/>
    <n v="29.31"/>
    <x v="2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d v="2015-11-03T05:12:20"/>
    <x v="0"/>
    <n v="402"/>
    <n v="245.02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d v="2012-05-10T05:24:52"/>
    <x v="5"/>
    <n v="1027"/>
    <n v="1323.25"/>
    <x v="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d v="2015-10-13T11:02:26"/>
    <x v="0"/>
    <n v="115"/>
    <n v="282.66000000000003"/>
    <x v="2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d v="2016-02-23T13:01:02"/>
    <x v="2"/>
    <n v="355"/>
    <n v="91.21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d v="2014-06-09T17:24:25"/>
    <x v="3"/>
    <n v="5"/>
    <n v="31.75"/>
    <x v="8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d v="2016-11-04T14:04:47"/>
    <x v="2"/>
    <n v="0"/>
    <e v="#DIV/0!"/>
    <x v="8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d v="2016-08-11T00:16:58"/>
    <x v="2"/>
    <n v="4"/>
    <n v="88.69"/>
    <x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d v="2014-10-01T18:58:01"/>
    <x v="3"/>
    <n v="21"/>
    <n v="453.14"/>
    <x v="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d v="2016-07-04T16:46:11"/>
    <x v="2"/>
    <n v="3"/>
    <n v="12.75"/>
    <x v="8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d v="2016-02-13T10:24:43"/>
    <x v="2"/>
    <n v="0"/>
    <n v="1"/>
    <x v="8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d v="2015-01-30T15:21:16"/>
    <x v="0"/>
    <n v="42"/>
    <n v="83.43"/>
    <x v="8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d v="2015-07-21T18:19:02"/>
    <x v="0"/>
    <n v="0"/>
    <n v="25"/>
    <x v="8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d v="2016-11-11T16:20:08"/>
    <x v="2"/>
    <n v="1"/>
    <n v="50"/>
    <x v="8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d v="2016-01-29T04:42:12"/>
    <x v="2"/>
    <n v="17"/>
    <n v="101.8"/>
    <x v="8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d v="2015-06-12T21:26:26"/>
    <x v="0"/>
    <n v="7"/>
    <n v="46.67"/>
    <x v="8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d v="2015-01-19T03:26:31"/>
    <x v="0"/>
    <n v="0"/>
    <n v="1"/>
    <x v="8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d v="2015-11-21T14:07:17"/>
    <x v="0"/>
    <n v="0"/>
    <e v="#DIV/0!"/>
    <x v="8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d v="2016-10-08T00:09:02"/>
    <x v="2"/>
    <n v="0"/>
    <e v="#DIV/0!"/>
    <x v="8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d v="2015-06-26T21:38:56"/>
    <x v="0"/>
    <n v="8"/>
    <n v="26"/>
    <x v="8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d v="2014-06-10T19:40:11"/>
    <x v="3"/>
    <n v="0"/>
    <e v="#DIV/0!"/>
    <x v="8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d v="2014-07-27T22:20:12"/>
    <x v="3"/>
    <n v="0"/>
    <e v="#DIV/0!"/>
    <x v="8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d v="2014-06-17T02:50:38"/>
    <x v="3"/>
    <n v="26"/>
    <n v="218.33"/>
    <x v="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d v="2014-10-14T11:35:08"/>
    <x v="3"/>
    <n v="1"/>
    <n v="33.71"/>
    <x v="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d v="2015-12-07T22:50:13"/>
    <x v="0"/>
    <n v="13"/>
    <n v="25"/>
    <x v="8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d v="2015-05-12T05:01:56"/>
    <x v="0"/>
    <n v="382"/>
    <n v="128.38999999999999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d v="2016-12-24T17:05:43"/>
    <x v="2"/>
    <n v="217"/>
    <n v="78.8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d v="2010-06-18T03:00:52"/>
    <x v="7"/>
    <n v="312"/>
    <n v="91.76"/>
    <x v="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d v="2014-06-10T14:31:03"/>
    <x v="3"/>
    <n v="234"/>
    <n v="331.1"/>
    <x v="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d v="2013-09-18T19:30:18"/>
    <x v="4"/>
    <n v="124"/>
    <n v="194.26"/>
    <x v="2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d v="2014-10-29T12:00:45"/>
    <x v="3"/>
    <n v="248"/>
    <n v="408.98"/>
    <x v="2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d v="2010-06-18T20:06:26"/>
    <x v="7"/>
    <n v="116"/>
    <n v="84.46"/>
    <x v="2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d v="2011-08-06T14:30:22"/>
    <x v="6"/>
    <n v="117"/>
    <n v="44.85"/>
    <x v="2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d v="2016-10-18T07:45:43"/>
    <x v="2"/>
    <n v="305"/>
    <n v="383.36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d v="2016-07-19T23:54:51"/>
    <x v="2"/>
    <n v="320"/>
    <n v="55.28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d v="2015-12-09T08:36:13"/>
    <x v="0"/>
    <n v="820"/>
    <n v="422.02"/>
    <x v="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d v="2015-01-06T19:44:01"/>
    <x v="0"/>
    <n v="235"/>
    <n v="64.180000000000007"/>
    <x v="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d v="2016-05-09T23:03:34"/>
    <x v="2"/>
    <n v="495"/>
    <n v="173.58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d v="2013-02-19T05:08:59"/>
    <x v="4"/>
    <n v="7814"/>
    <n v="88.6"/>
    <x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d v="2011-08-10T21:02:43"/>
    <x v="6"/>
    <n v="113"/>
    <n v="50.22"/>
    <x v="2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d v="2013-02-07T21:08:19"/>
    <x v="4"/>
    <n v="922"/>
    <n v="192.3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d v="2012-02-22T01:22:35"/>
    <x v="5"/>
    <n v="125"/>
    <n v="73.42"/>
    <x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d v="2015-07-14T08:46:49"/>
    <x v="0"/>
    <n v="102"/>
    <n v="147.68"/>
    <x v="2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d v="2016-08-23T17:00:21"/>
    <x v="2"/>
    <n v="485"/>
    <n v="108.97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d v="2014-04-08T02:20:24"/>
    <x v="3"/>
    <n v="192"/>
    <n v="23.65"/>
    <x v="2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d v="2014-08-10T01:41:37"/>
    <x v="3"/>
    <n v="281"/>
    <n v="147.94999999999999"/>
    <x v="2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d v="2016-05-12T13:39:32"/>
    <x v="2"/>
    <n v="125"/>
    <n v="385.04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d v="2015-05-12T10:05:53"/>
    <x v="0"/>
    <n v="161"/>
    <n v="457.39"/>
    <x v="2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d v="2012-07-09T23:12:24"/>
    <x v="5"/>
    <n v="585"/>
    <n v="222.99"/>
    <x v="2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d v="2015-05-12T04:25:46"/>
    <x v="0"/>
    <n v="201"/>
    <n v="220.74"/>
    <x v="2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d v="2014-03-06T17:39:45"/>
    <x v="3"/>
    <n v="133"/>
    <n v="73.5"/>
    <x v="2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d v="2015-02-13T19:31:59"/>
    <x v="0"/>
    <n v="120"/>
    <n v="223.1"/>
    <x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d v="2010-02-06T22:03:26"/>
    <x v="7"/>
    <n v="126"/>
    <n v="47.91"/>
    <x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d v="2014-07-28T00:31:21"/>
    <x v="3"/>
    <n v="361"/>
    <n v="96.06"/>
    <x v="2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d v="2012-10-30T23:54:56"/>
    <x v="5"/>
    <n v="226"/>
    <n v="118.61"/>
    <x v="2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d v="2014-12-02T07:54:13"/>
    <x v="3"/>
    <n v="120"/>
    <n v="118.45"/>
    <x v="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d v="2016-11-15T13:34:34"/>
    <x v="2"/>
    <n v="304"/>
    <n v="143.21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d v="2014-03-27T01:58:38"/>
    <x v="3"/>
    <n v="179"/>
    <n v="282.72000000000003"/>
    <x v="2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d v="2015-03-13T03:07:13"/>
    <x v="0"/>
    <n v="387"/>
    <n v="593.94000000000005"/>
    <x v="2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d v="2015-11-03T15:00:07"/>
    <x v="0"/>
    <n v="211"/>
    <n v="262.16000000000003"/>
    <x v="2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d v="2014-04-09T20:45:19"/>
    <x v="3"/>
    <n v="132"/>
    <n v="46.58"/>
    <x v="2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d v="2013-10-31T05:02:33"/>
    <x v="4"/>
    <n v="300"/>
    <n v="70.040000000000006"/>
    <x v="2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d v="2013-05-30T06:30:21"/>
    <x v="4"/>
    <n v="421"/>
    <n v="164.91"/>
    <x v="2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d v="2016-11-01T10:32:05"/>
    <x v="2"/>
    <n v="136"/>
    <n v="449.26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d v="2013-10-31T22:15:03"/>
    <x v="4"/>
    <n v="248"/>
    <n v="27.47"/>
    <x v="2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d v="2016-10-11T12:37:07"/>
    <x v="2"/>
    <n v="182"/>
    <n v="143.97999999999999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d v="2015-11-23T16:59:34"/>
    <x v="0"/>
    <n v="124"/>
    <n v="88.24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d v="2016-10-18T04:14:37"/>
    <x v="2"/>
    <n v="506"/>
    <n v="36.33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d v="2015-05-14T16:25:14"/>
    <x v="0"/>
    <n v="108"/>
    <n v="90.18"/>
    <x v="2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d v="2012-06-09T02:07:27"/>
    <x v="5"/>
    <n v="819"/>
    <n v="152.62"/>
    <x v="2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d v="2013-04-23T04:07:24"/>
    <x v="4"/>
    <n v="121"/>
    <n v="55.81"/>
    <x v="2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d v="2015-03-18T21:41:10"/>
    <x v="0"/>
    <n v="103"/>
    <n v="227.85"/>
    <x v="2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d v="2013-04-23T15:38:11"/>
    <x v="4"/>
    <n v="148"/>
    <n v="91.83"/>
    <x v="2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d v="2013-10-28T12:39:23"/>
    <x v="4"/>
    <n v="120"/>
    <n v="80.989999999999995"/>
    <x v="2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d v="2015-04-21T01:42:58"/>
    <x v="0"/>
    <n v="473"/>
    <n v="278.39"/>
    <x v="2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d v="2013-11-26T00:32:17"/>
    <x v="4"/>
    <n v="130"/>
    <n v="43.1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d v="2016-01-06T02:00:53"/>
    <x v="2"/>
    <n v="353"/>
    <n v="326.29000000000002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d v="2015-10-26T14:49:11"/>
    <x v="0"/>
    <n v="101"/>
    <n v="41.74"/>
    <x v="2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d v="2014-04-02T12:30:10"/>
    <x v="3"/>
    <n v="114"/>
    <n v="64.02"/>
    <x v="2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d v="2014-11-03T16:10:43"/>
    <x v="3"/>
    <n v="167"/>
    <n v="99.46"/>
    <x v="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d v="2013-03-18T18:15:42"/>
    <x v="4"/>
    <n v="153"/>
    <n v="138.49"/>
    <x v="2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d v="2016-01-27T11:52:12"/>
    <x v="2"/>
    <n v="202"/>
    <n v="45.55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d v="2015-01-22T08:53:50"/>
    <x v="0"/>
    <n v="168"/>
    <n v="10.51"/>
    <x v="2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d v="2015-12-23T14:27:34"/>
    <x v="0"/>
    <n v="143"/>
    <n v="114.77"/>
    <x v="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d v="2014-05-24T15:25:50"/>
    <x v="3"/>
    <n v="196"/>
    <n v="36"/>
    <x v="2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d v="2016-12-01T18:20:54"/>
    <x v="2"/>
    <n v="108"/>
    <n v="154.16999999999999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d v="2016-02-23T09:11:38"/>
    <x v="2"/>
    <n v="115"/>
    <n v="566.39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d v="2016-04-12T17:35:01"/>
    <x v="2"/>
    <n v="148"/>
    <n v="120.86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d v="2013-04-25T08:45:23"/>
    <x v="4"/>
    <n v="191"/>
    <n v="86.16"/>
    <x v="2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d v="2013-11-25T08:00:29"/>
    <x v="4"/>
    <n v="199"/>
    <n v="51.21"/>
    <x v="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d v="2014-07-24T18:31:23"/>
    <x v="3"/>
    <n v="219"/>
    <n v="67.260000000000005"/>
    <x v="2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d v="2015-04-21T20:29:36"/>
    <x v="0"/>
    <n v="127"/>
    <n v="62.8"/>
    <x v="2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d v="2016-09-20T20:11:55"/>
    <x v="2"/>
    <n v="105"/>
    <n v="346.13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d v="2015-12-02T23:19:51"/>
    <x v="0"/>
    <n v="128"/>
    <n v="244.12"/>
    <x v="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d v="2016-05-29T15:45:23"/>
    <x v="2"/>
    <n v="317"/>
    <n v="259.25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d v="2016-08-18T06:41:24"/>
    <x v="2"/>
    <n v="281"/>
    <n v="201.96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d v="2016-04-07T13:57:12"/>
    <x v="2"/>
    <n v="111"/>
    <n v="226.21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d v="2015-03-24T16:01:58"/>
    <x v="0"/>
    <n v="153"/>
    <n v="324.69"/>
    <x v="2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d v="2016-04-06T19:49:42"/>
    <x v="2"/>
    <n v="103"/>
    <n v="205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d v="2013-06-25T16:21:28"/>
    <x v="4"/>
    <n v="1678"/>
    <n v="20.47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d v="2014-06-13T21:08:09"/>
    <x v="3"/>
    <n v="543"/>
    <n v="116.35"/>
    <x v="2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d v="2015-04-09T01:01:16"/>
    <x v="0"/>
    <n v="116"/>
    <n v="307.2"/>
    <x v="2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d v="2016-11-18T18:30:57"/>
    <x v="2"/>
    <n v="131"/>
    <n v="546.69000000000005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d v="2015-05-26T17:03:13"/>
    <x v="0"/>
    <n v="288"/>
    <n v="47.47"/>
    <x v="2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d v="2015-10-12T22:58:20"/>
    <x v="0"/>
    <n v="508"/>
    <n v="101.56"/>
    <x v="2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d v="2012-04-05T03:45:55"/>
    <x v="5"/>
    <n v="115"/>
    <n v="72.91"/>
    <x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d v="2011-09-25T02:53:16"/>
    <x v="6"/>
    <n v="111"/>
    <n v="43.71"/>
    <x v="4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d v="2012-05-05T17:19:55"/>
    <x v="5"/>
    <n v="113"/>
    <n v="34"/>
    <x v="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d v="2014-04-02T19:59:42"/>
    <x v="3"/>
    <n v="108"/>
    <n v="70.650000000000006"/>
    <x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d v="2012-06-15T20:03:07"/>
    <x v="5"/>
    <n v="124"/>
    <n v="89.3"/>
    <x v="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d v="2011-11-13T16:05:32"/>
    <x v="6"/>
    <n v="101"/>
    <n v="115.09"/>
    <x v="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d v="2011-08-09T04:54:18"/>
    <x v="6"/>
    <n v="104"/>
    <n v="62.12"/>
    <x v="4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d v="2010-08-05T17:09:12"/>
    <x v="7"/>
    <n v="116"/>
    <n v="46.2"/>
    <x v="4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d v="2013-06-28T01:49:54"/>
    <x v="4"/>
    <n v="120"/>
    <n v="48.55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d v="2013-01-25T09:09:15"/>
    <x v="4"/>
    <n v="115"/>
    <n v="57.52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d v="2011-01-12T07:44:38"/>
    <x v="6"/>
    <n v="120"/>
    <n v="88.15"/>
    <x v="4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d v="2011-08-08T16:58:52"/>
    <x v="6"/>
    <n v="101"/>
    <n v="110.49"/>
    <x v="4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d v="2012-10-23T20:30:32"/>
    <x v="5"/>
    <n v="102"/>
    <n v="66.83"/>
    <x v="4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d v="2012-01-31T00:28:50"/>
    <x v="5"/>
    <n v="121"/>
    <n v="58.6"/>
    <x v="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d v="2011-08-03T17:36:13"/>
    <x v="6"/>
    <n v="100"/>
    <n v="113.64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d v="2012-10-10T18:12:15"/>
    <x v="5"/>
    <n v="102"/>
    <n v="43.57"/>
    <x v="4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d v="2011-10-02T14:02:15"/>
    <x v="6"/>
    <n v="100"/>
    <n v="78.95"/>
    <x v="4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d v="2012-02-07T02:43:55"/>
    <x v="5"/>
    <n v="100"/>
    <n v="188.13"/>
    <x v="4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d v="2015-06-18T17:54:44"/>
    <x v="0"/>
    <n v="132"/>
    <n v="63.03"/>
    <x v="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d v="2012-06-14T20:02:21"/>
    <x v="5"/>
    <n v="137"/>
    <n v="30.37"/>
    <x v="4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d v="2011-12-15T03:35:14"/>
    <x v="6"/>
    <n v="113"/>
    <n v="51.48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d v="2011-04-05T20:50:48"/>
    <x v="6"/>
    <n v="136"/>
    <n v="35.79"/>
    <x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d v="2012-10-10T18:07:07"/>
    <x v="5"/>
    <n v="146"/>
    <n v="98.82"/>
    <x v="4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d v="2013-04-30T01:47:14"/>
    <x v="4"/>
    <n v="130"/>
    <n v="28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d v="2014-11-08T18:55:53"/>
    <x v="3"/>
    <n v="254"/>
    <n v="51.31"/>
    <x v="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d v="2012-12-27T05:09:34"/>
    <x v="5"/>
    <n v="107"/>
    <n v="53.52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d v="2014-10-22T17:03:13"/>
    <x v="3"/>
    <n v="108"/>
    <n v="37.15"/>
    <x v="4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d v="2012-08-14T04:13:00"/>
    <x v="5"/>
    <n v="107"/>
    <n v="89.9"/>
    <x v="4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d v="2015-06-05T17:00:17"/>
    <x v="0"/>
    <n v="107"/>
    <n v="106.53"/>
    <x v="4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d v="2014-04-30T16:06:09"/>
    <x v="3"/>
    <n v="100"/>
    <n v="52.82"/>
    <x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d v="2011-06-09T04:43:45"/>
    <x v="6"/>
    <n v="107"/>
    <n v="54.62"/>
    <x v="4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d v="2013-04-01T22:16:33"/>
    <x v="4"/>
    <n v="100"/>
    <n v="27.27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d v="2014-08-19T20:46:16"/>
    <x v="3"/>
    <n v="105"/>
    <n v="68.599999999999994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d v="2010-10-07T19:34:30"/>
    <x v="7"/>
    <n v="105"/>
    <n v="35.61"/>
    <x v="4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d v="2011-01-21T01:56:41"/>
    <x v="6"/>
    <n v="226"/>
    <n v="94.03"/>
    <x v="4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d v="2012-08-15T18:40:03"/>
    <x v="5"/>
    <n v="101"/>
    <n v="526.46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d v="2015-10-13T01:25:49"/>
    <x v="0"/>
    <n v="148"/>
    <n v="50.66"/>
    <x v="4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d v="2011-06-24T20:08:56"/>
    <x v="6"/>
    <n v="135"/>
    <n v="79.180000000000007"/>
    <x v="4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d v="2012-07-17T03:07:25"/>
    <x v="5"/>
    <n v="101"/>
    <n v="91.59"/>
    <x v="4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d v="2013-11-13T23:08:56"/>
    <x v="4"/>
    <n v="101"/>
    <n v="116.9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d v="2016-12-12T17:49:08"/>
    <x v="2"/>
    <n v="1"/>
    <n v="28.4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d v="2016-12-08T07:12:49"/>
    <x v="2"/>
    <n v="0"/>
    <n v="103.33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d v="2010-01-20T10:11:47"/>
    <x v="7"/>
    <n v="10"/>
    <n v="10"/>
    <x v="6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d v="2010-10-13T00:40:35"/>
    <x v="7"/>
    <n v="10"/>
    <n v="23"/>
    <x v="6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d v="2015-07-06T00:33:53"/>
    <x v="0"/>
    <n v="1"/>
    <n v="31.56"/>
    <x v="6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d v="2014-11-08T23:21:27"/>
    <x v="3"/>
    <n v="0"/>
    <n v="5"/>
    <x v="6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d v="2015-02-10T12:07:43"/>
    <x v="0"/>
    <n v="29"/>
    <n v="34.22"/>
    <x v="6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d v="2014-07-23T18:32:49"/>
    <x v="3"/>
    <n v="0"/>
    <n v="25"/>
    <x v="6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d v="2016-02-09T00:35:00"/>
    <x v="2"/>
    <n v="12"/>
    <n v="19.670000000000002"/>
    <x v="6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d v="2014-07-12T02:04:23"/>
    <x v="3"/>
    <n v="0"/>
    <n v="21.25"/>
    <x v="6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d v="2015-06-12T04:58:11"/>
    <x v="0"/>
    <n v="5"/>
    <n v="8.33"/>
    <x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d v="2014-01-04T11:41:32"/>
    <x v="3"/>
    <n v="2"/>
    <n v="21.34"/>
    <x v="6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d v="2011-03-17T02:19:59"/>
    <x v="6"/>
    <n v="2"/>
    <n v="5.33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d v="2013-03-28T21:16:31"/>
    <x v="4"/>
    <n v="2"/>
    <n v="34.67"/>
    <x v="6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d v="2012-09-04T23:07:13"/>
    <x v="5"/>
    <n v="10"/>
    <n v="21.73"/>
    <x v="6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d v="2013-09-19T12:13:06"/>
    <x v="4"/>
    <n v="0"/>
    <n v="11.92"/>
    <x v="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d v="2014-11-05T18:30:29"/>
    <x v="3"/>
    <n v="28"/>
    <n v="26.6"/>
    <x v="6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d v="2013-10-10T00:18:59"/>
    <x v="4"/>
    <n v="13"/>
    <n v="10.6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d v="2016-10-04T18:00:08"/>
    <x v="2"/>
    <n v="5"/>
    <n v="29.04"/>
    <x v="6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d v="2012-12-12T20:00:24"/>
    <x v="5"/>
    <n v="0"/>
    <n v="50.91"/>
    <x v="6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d v="2014-10-15T05:39:19"/>
    <x v="3"/>
    <n v="0"/>
    <e v="#DIV/0!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d v="2015-12-02T16:50:10"/>
    <x v="0"/>
    <n v="6"/>
    <n v="50.08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d v="2010-06-03T21:16:52"/>
    <x v="7"/>
    <n v="11"/>
    <n v="45"/>
    <x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d v="2013-08-13T13:07:20"/>
    <x v="4"/>
    <n v="2"/>
    <n v="25.29"/>
    <x v="6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d v="2013-10-28T05:41:54"/>
    <x v="4"/>
    <n v="30"/>
    <n v="51.29"/>
    <x v="6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d v="2016-01-28T16:18:30"/>
    <x v="2"/>
    <n v="0"/>
    <n v="1"/>
    <x v="6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d v="2014-10-15T07:05:48"/>
    <x v="3"/>
    <n v="1"/>
    <n v="49.38"/>
    <x v="6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d v="2015-03-03T17:36:22"/>
    <x v="0"/>
    <n v="2"/>
    <n v="1"/>
    <x v="6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d v="2010-06-26T00:35:56"/>
    <x v="7"/>
    <n v="0"/>
    <e v="#DIV/0!"/>
    <x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d v="2016-06-13T06:49:59"/>
    <x v="2"/>
    <n v="1"/>
    <n v="101.25"/>
    <x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d v="2016-05-30T20:20:14"/>
    <x v="2"/>
    <n v="0"/>
    <n v="19.670000000000002"/>
    <x v="6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d v="2014-02-13T19:58:29"/>
    <x v="3"/>
    <n v="0"/>
    <n v="12.5"/>
    <x v="6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d v="2014-12-01T21:51:58"/>
    <x v="3"/>
    <n v="0"/>
    <n v="8.5"/>
    <x v="6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d v="2014-01-08T15:10:27"/>
    <x v="3"/>
    <n v="1"/>
    <n v="1"/>
    <x v="6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d v="2016-03-01T17:56:25"/>
    <x v="2"/>
    <n v="2"/>
    <n v="23"/>
    <x v="6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d v="2013-08-02T20:30:06"/>
    <x v="4"/>
    <n v="3"/>
    <n v="17.989999999999998"/>
    <x v="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d v="2016-11-20T23:33:03"/>
    <x v="2"/>
    <n v="28"/>
    <n v="370.95"/>
    <x v="6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d v="2012-12-21T20:29:34"/>
    <x v="5"/>
    <n v="7"/>
    <n v="63.57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d v="2011-06-16T17:32:54"/>
    <x v="6"/>
    <n v="1"/>
    <n v="13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d v="2012-04-19T17:05:05"/>
    <x v="5"/>
    <n v="1"/>
    <n v="5.31"/>
    <x v="6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d v="2015-08-24T20:27:39"/>
    <x v="0"/>
    <n v="116"/>
    <n v="35.619999999999997"/>
    <x v="4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d v="2014-06-23T18:23:11"/>
    <x v="3"/>
    <n v="112"/>
    <n v="87.1"/>
    <x v="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d v="2015-04-17T21:35:20"/>
    <x v="0"/>
    <n v="132"/>
    <n v="75.11"/>
    <x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d v="2016-05-25T17:13:34"/>
    <x v="2"/>
    <n v="103"/>
    <n v="68.010000000000005"/>
    <x v="4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d v="2016-03-09T16:00:35"/>
    <x v="2"/>
    <n v="139"/>
    <n v="29.62"/>
    <x v="4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d v="2014-10-21T20:06:58"/>
    <x v="3"/>
    <n v="147"/>
    <n v="91.63"/>
    <x v="4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d v="2012-09-01T01:35:37"/>
    <x v="5"/>
    <n v="120"/>
    <n v="22.5"/>
    <x v="4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d v="2017-01-10T14:24:21"/>
    <x v="1"/>
    <n v="122"/>
    <n v="64.37"/>
    <x v="4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d v="2017-02-27T16:49:11"/>
    <x v="1"/>
    <n v="100"/>
    <n v="21.86"/>
    <x v="4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d v="2015-07-13T18:00:22"/>
    <x v="0"/>
    <n v="181"/>
    <n v="33.32"/>
    <x v="4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d v="2015-05-17T22:58:15"/>
    <x v="0"/>
    <n v="106"/>
    <n v="90.28"/>
    <x v="4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d v="2015-03-19T13:55:20"/>
    <x v="0"/>
    <n v="100"/>
    <n v="76.92"/>
    <x v="4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d v="2013-08-09T16:37:23"/>
    <x v="4"/>
    <n v="127"/>
    <n v="59.23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d v="2016-04-05T13:01:47"/>
    <x v="2"/>
    <n v="103"/>
    <n v="65.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d v="2016-07-14T00:13:06"/>
    <x v="2"/>
    <n v="250"/>
    <n v="67.31"/>
    <x v="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d v="2015-04-02T15:11:49"/>
    <x v="0"/>
    <n v="126"/>
    <n v="88.75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d v="2016-05-12T06:01:07"/>
    <x v="2"/>
    <n v="100"/>
    <n v="65.87"/>
    <x v="4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d v="2016-12-19T15:16:37"/>
    <x v="2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d v="2015-03-12T04:06:32"/>
    <x v="0"/>
    <n v="161"/>
    <n v="76.86"/>
    <x v="4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d v="2015-10-02T16:04:28"/>
    <x v="0"/>
    <n v="107"/>
    <n v="68.709999999999994"/>
    <x v="4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d v="2017-02-07T00:07:33"/>
    <x v="1"/>
    <n v="153"/>
    <n v="57.77"/>
    <x v="6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d v="2014-08-28T21:37:05"/>
    <x v="3"/>
    <n v="524"/>
    <n v="44.17"/>
    <x v="6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d v="2017-01-10T08:46:17"/>
    <x v="1"/>
    <n v="489"/>
    <n v="31.57"/>
    <x v="6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d v="2016-01-11T16:34:01"/>
    <x v="2"/>
    <n v="285"/>
    <n v="107.05"/>
    <x v="6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d v="2013-02-14T08:23:59"/>
    <x v="4"/>
    <n v="1857"/>
    <n v="149.03"/>
    <x v="6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d v="2016-08-01T14:45:43"/>
    <x v="2"/>
    <n v="110"/>
    <n v="55.96"/>
    <x v="6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d v="2015-03-05T05:01:06"/>
    <x v="0"/>
    <n v="1015"/>
    <n v="56.97"/>
    <x v="6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d v="2016-09-20T14:04:01"/>
    <x v="2"/>
    <n v="412"/>
    <n v="44.06"/>
    <x v="6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d v="2016-04-07T18:55:00"/>
    <x v="2"/>
    <n v="503"/>
    <n v="68.63"/>
    <x v="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d v="2016-02-17T15:00:04"/>
    <x v="2"/>
    <n v="185"/>
    <n v="65.319999999999993"/>
    <x v="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d v="2017-02-02T20:00:27"/>
    <x v="1"/>
    <n v="120"/>
    <n v="35.92"/>
    <x v="6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d v="2016-11-17T20:25:44"/>
    <x v="2"/>
    <n v="1081"/>
    <n v="40.07"/>
    <x v="6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d v="2016-10-21T09:44:32"/>
    <x v="2"/>
    <n v="452"/>
    <n v="75.650000000000006"/>
    <x v="6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d v="2016-02-25T18:11:30"/>
    <x v="2"/>
    <n v="537"/>
    <n v="61.2"/>
    <x v="6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d v="2015-07-12T18:31:40"/>
    <x v="0"/>
    <n v="120"/>
    <n v="48.13"/>
    <x v="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d v="2016-11-01T11:41:42"/>
    <x v="2"/>
    <n v="114"/>
    <n v="68.11"/>
    <x v="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d v="2015-01-29T14:00:59"/>
    <x v="0"/>
    <n v="951"/>
    <n v="65.89"/>
    <x v="6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d v="2015-10-15T12:20:00"/>
    <x v="0"/>
    <n v="133"/>
    <n v="81.650000000000006"/>
    <x v="6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d v="2015-09-15T09:59:58"/>
    <x v="0"/>
    <n v="147"/>
    <n v="52.7"/>
    <x v="6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d v="2015-06-08T15:01:08"/>
    <x v="0"/>
    <n v="542"/>
    <n v="41.23"/>
    <x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d v="2013-01-02T20:19:25"/>
    <x v="4"/>
    <n v="383"/>
    <n v="15.04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d v="2012-10-02T20:22:48"/>
    <x v="5"/>
    <n v="704"/>
    <n v="39.07"/>
    <x v="4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d v="2015-08-25T20:38:02"/>
    <x v="0"/>
    <n v="110"/>
    <n v="43.82"/>
    <x v="4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d v="2013-02-07T07:28:39"/>
    <x v="4"/>
    <n v="133"/>
    <n v="27.3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d v="2012-05-02T19:43:09"/>
    <x v="5"/>
    <n v="152"/>
    <n v="42.22"/>
    <x v="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d v="2012-03-29T06:10:24"/>
    <x v="5"/>
    <n v="103"/>
    <n v="33.24"/>
    <x v="4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d v="2013-10-17T04:39:33"/>
    <x v="4"/>
    <n v="100"/>
    <n v="285.70999999999998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d v="2012-02-07T21:10:26"/>
    <x v="5"/>
    <n v="102"/>
    <n v="42.33"/>
    <x v="4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d v="2014-04-03T11:30:44"/>
    <x v="3"/>
    <n v="151"/>
    <n v="50.27"/>
    <x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d v="2012-02-17T01:35:10"/>
    <x v="5"/>
    <n v="111"/>
    <n v="61.9"/>
    <x v="4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d v="2014-03-18T18:50:25"/>
    <x v="3"/>
    <n v="196"/>
    <n v="40.75"/>
    <x v="4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d v="2013-10-01T17:56:17"/>
    <x v="4"/>
    <n v="114"/>
    <n v="55.8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d v="2015-04-15T19:49:39"/>
    <x v="0"/>
    <n v="200"/>
    <n v="10"/>
    <x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d v="2014-01-07T19:00:48"/>
    <x v="3"/>
    <n v="293"/>
    <n v="73.13"/>
    <x v="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d v="2012-02-19T17:12:52"/>
    <x v="5"/>
    <n v="156"/>
    <n v="26.06"/>
    <x v="4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d v="2015-07-09T18:02:25"/>
    <x v="0"/>
    <n v="106"/>
    <n v="22.64"/>
    <x v="4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d v="2015-10-22T18:38:33"/>
    <x v="0"/>
    <n v="101"/>
    <n v="47.22"/>
    <x v="4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d v="2012-08-06T19:29:43"/>
    <x v="5"/>
    <n v="123"/>
    <n v="32.32"/>
    <x v="4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d v="2015-07-20T17:15:12"/>
    <x v="0"/>
    <n v="102"/>
    <n v="53.42"/>
    <x v="4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d v="2013-06-27T01:27:16"/>
    <x v="4"/>
    <n v="101"/>
    <n v="51.3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d v="2016-03-23T16:00:09"/>
    <x v="2"/>
    <n v="108"/>
    <n v="37.200000000000003"/>
    <x v="6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d v="2011-12-29T18:54:07"/>
    <x v="6"/>
    <n v="163"/>
    <n v="27.1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d v="2015-05-28T15:22:48"/>
    <x v="0"/>
    <n v="106"/>
    <n v="206.31"/>
    <x v="6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d v="2016-10-01T16:01:15"/>
    <x v="2"/>
    <n v="243"/>
    <n v="82.15"/>
    <x v="6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d v="2014-08-22T19:00:15"/>
    <x v="3"/>
    <n v="945"/>
    <n v="164.8"/>
    <x v="6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d v="2016-01-12T19:10:22"/>
    <x v="2"/>
    <n v="108"/>
    <n v="60.82"/>
    <x v="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d v="2013-10-14T19:22:35"/>
    <x v="4"/>
    <n v="157"/>
    <n v="67.97"/>
    <x v="6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d v="2015-07-17T06:40:36"/>
    <x v="0"/>
    <n v="1174"/>
    <n v="81.56"/>
    <x v="6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d v="2013-07-29T15:56:31"/>
    <x v="4"/>
    <n v="171"/>
    <n v="25.43"/>
    <x v="6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d v="2014-03-26T21:08:47"/>
    <x v="3"/>
    <n v="126"/>
    <n v="21.5"/>
    <x v="6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d v="2013-05-29T21:51:41"/>
    <x v="4"/>
    <n v="1212"/>
    <n v="27.23"/>
    <x v="6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d v="2014-06-16T19:03:28"/>
    <x v="3"/>
    <n v="496"/>
    <n v="25.09"/>
    <x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d v="2015-11-23T09:05:39"/>
    <x v="0"/>
    <n v="332"/>
    <n v="21.23"/>
    <x v="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d v="2016-12-06T19:47:27"/>
    <x v="2"/>
    <n v="1165"/>
    <n v="41.61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d v="2015-02-27T00:31:51"/>
    <x v="0"/>
    <n v="153"/>
    <n v="135.59"/>
    <x v="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d v="2016-01-02T14:48:43"/>
    <x v="2"/>
    <n v="537"/>
    <n v="22.12"/>
    <x v="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d v="2014-10-03T00:04:43"/>
    <x v="3"/>
    <n v="353"/>
    <n v="64.63"/>
    <x v="6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d v="2017-02-08T14:55:16"/>
    <x v="1"/>
    <n v="137"/>
    <n v="69.569999999999993"/>
    <x v="6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d v="2013-10-25T23:00:14"/>
    <x v="4"/>
    <n v="128"/>
    <n v="75.13"/>
    <x v="6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d v="2016-03-23T19:49:04"/>
    <x v="2"/>
    <n v="271"/>
    <n v="140.97999999999999"/>
    <x v="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d v="2017-01-31T19:51:40"/>
    <x v="1"/>
    <n v="806"/>
    <n v="49.47"/>
    <x v="6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d v="2013-10-22T13:48:53"/>
    <x v="4"/>
    <n v="1360"/>
    <n v="53.87"/>
    <x v="6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d v="2017-03-06T18:01:30"/>
    <x v="1"/>
    <n v="930250"/>
    <n v="4.57"/>
    <x v="6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d v="2016-10-04T19:39:06"/>
    <x v="2"/>
    <n v="377"/>
    <n v="65"/>
    <x v="6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d v="2014-01-21T17:00:17"/>
    <x v="3"/>
    <n v="2647"/>
    <n v="53.48"/>
    <x v="6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d v="2015-08-05T19:00:10"/>
    <x v="0"/>
    <n v="100"/>
    <n v="43.91"/>
    <x v="6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d v="2015-07-15T15:59:25"/>
    <x v="0"/>
    <n v="104"/>
    <n v="50.85"/>
    <x v="6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d v="2016-11-14T21:01:18"/>
    <x v="2"/>
    <n v="107"/>
    <n v="58.63"/>
    <x v="6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d v="2013-03-03T16:52:45"/>
    <x v="4"/>
    <n v="169"/>
    <n v="32.82"/>
    <x v="6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d v="2016-11-03T00:07:53"/>
    <x v="2"/>
    <n v="975"/>
    <n v="426.93"/>
    <x v="6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d v="2014-07-26T08:17:57"/>
    <x v="3"/>
    <n v="134"/>
    <n v="23.81"/>
    <x v="6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d v="2016-07-22T07:52:18"/>
    <x v="2"/>
    <n v="272"/>
    <n v="98.41"/>
    <x v="6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d v="2015-10-19T15:09:07"/>
    <x v="0"/>
    <n v="113"/>
    <n v="107.32"/>
    <x v="6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d v="2017-01-17T15:32:48"/>
    <x v="1"/>
    <n v="460"/>
    <n v="11.67"/>
    <x v="6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d v="2016-04-07T22:50:51"/>
    <x v="2"/>
    <n v="287"/>
    <n v="41.78"/>
    <x v="6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d v="2016-11-08T10:50:46"/>
    <x v="2"/>
    <n v="223"/>
    <n v="21.38"/>
    <x v="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d v="2016-05-15T22:28:49"/>
    <x v="2"/>
    <n v="636"/>
    <n v="94.1"/>
    <x v="6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d v="2015-05-12T18:01:27"/>
    <x v="0"/>
    <n v="147"/>
    <n v="15.72"/>
    <x v="6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d v="2016-11-28T19:18:56"/>
    <x v="2"/>
    <n v="1867"/>
    <n v="90.64"/>
    <x v="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d v="2014-02-25T00:24:10"/>
    <x v="3"/>
    <n v="327"/>
    <n v="97.3"/>
    <x v="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d v="2017-01-24T17:23:40"/>
    <x v="1"/>
    <n v="780"/>
    <n v="37.119999999999997"/>
    <x v="6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d v="2014-10-14T14:02:38"/>
    <x v="3"/>
    <n v="154"/>
    <n v="28.1"/>
    <x v="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d v="2015-01-10T19:58:33"/>
    <x v="0"/>
    <n v="116"/>
    <n v="144.43"/>
    <x v="6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d v="2016-05-06T13:58:34"/>
    <x v="2"/>
    <n v="180"/>
    <n v="24.27"/>
    <x v="6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d v="2016-11-15T20:28:27"/>
    <x v="2"/>
    <n v="299"/>
    <n v="35.119999999999997"/>
    <x v="6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d v="2016-04-09T20:59:52"/>
    <x v="2"/>
    <n v="320"/>
    <n v="24.76"/>
    <x v="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d v="2014-11-25T19:54:57"/>
    <x v="3"/>
    <n v="381"/>
    <n v="188.38"/>
    <x v="6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d v="2017-02-10T01:58:35"/>
    <x v="1"/>
    <n v="103"/>
    <n v="148.08000000000001"/>
    <x v="6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d v="2017-02-10T16:54:23"/>
    <x v="1"/>
    <n v="1802"/>
    <n v="49.93"/>
    <x v="6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d v="2016-12-21T20:51:53"/>
    <x v="2"/>
    <n v="720"/>
    <n v="107.82"/>
    <x v="6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d v="2016-11-10T00:00:04"/>
    <x v="2"/>
    <n v="283"/>
    <n v="42.63"/>
    <x v="6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d v="2015-11-07T16:47:16"/>
    <x v="0"/>
    <n v="1357"/>
    <n v="14.37"/>
    <x v="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d v="2017-02-15T13:10:42"/>
    <x v="1"/>
    <n v="220"/>
    <n v="37.479999999999997"/>
    <x v="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d v="2014-01-24T12:00:57"/>
    <x v="3"/>
    <n v="120"/>
    <n v="30.2"/>
    <x v="6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d v="2014-11-22T14:47:59"/>
    <x v="3"/>
    <n v="408"/>
    <n v="33.549999999999997"/>
    <x v="6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d v="2013-12-06T15:38:09"/>
    <x v="4"/>
    <n v="106"/>
    <n v="64.75"/>
    <x v="6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d v="2012-01-28T16:17:03"/>
    <x v="5"/>
    <n v="141"/>
    <n v="57.93"/>
    <x v="6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d v="2015-11-30T17:01:07"/>
    <x v="0"/>
    <n v="271"/>
    <n v="53.08"/>
    <x v="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d v="2015-01-16T19:21:39"/>
    <x v="0"/>
    <n v="154"/>
    <n v="48.06"/>
    <x v="6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d v="2015-08-18T14:59:51"/>
    <x v="0"/>
    <n v="404"/>
    <n v="82.4"/>
    <x v="6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d v="2011-05-24T06:51:37"/>
    <x v="6"/>
    <n v="185"/>
    <n v="50.45"/>
    <x v="4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d v="2015-11-15T04:11:26"/>
    <x v="0"/>
    <n v="185"/>
    <n v="115.83"/>
    <x v="4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d v="2012-03-10T03:00:04"/>
    <x v="5"/>
    <n v="101"/>
    <n v="63.03"/>
    <x v="4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d v="2011-02-11T19:07:25"/>
    <x v="6"/>
    <n v="106"/>
    <n v="108.02"/>
    <x v="4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d v="2012-05-30T04:27:23"/>
    <x v="5"/>
    <n v="121"/>
    <n v="46.09"/>
    <x v="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d v="2013-08-08T23:07:34"/>
    <x v="4"/>
    <n v="100"/>
    <n v="107.21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d v="2014-06-02T16:01:00"/>
    <x v="3"/>
    <n v="120"/>
    <n v="50.93"/>
    <x v="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d v="2012-06-07T19:51:29"/>
    <x v="5"/>
    <n v="100"/>
    <n v="40.04"/>
    <x v="4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d v="2013-10-24T23:57:40"/>
    <x v="4"/>
    <n v="107"/>
    <n v="64.44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d v="2009-09-14T06:05:30"/>
    <x v="8"/>
    <n v="104"/>
    <n v="53.83"/>
    <x v="4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d v="2012-03-19T23:26:58"/>
    <x v="5"/>
    <n v="173"/>
    <n v="100.47"/>
    <x v="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d v="2012-03-19T16:44:36"/>
    <x v="5"/>
    <n v="107"/>
    <n v="46.63"/>
    <x v="4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d v="2012-08-30T16:59:59"/>
    <x v="5"/>
    <n v="108"/>
    <n v="34.07"/>
    <x v="4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d v="2012-12-21T17:21:20"/>
    <x v="5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d v="2012-12-27T22:54:16"/>
    <x v="5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d v="2012-01-19T17:33:46"/>
    <x v="5"/>
    <n v="149"/>
    <n v="71.97"/>
    <x v="4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d v="2012-02-09T01:00:49"/>
    <x v="5"/>
    <n v="101"/>
    <n v="52.95"/>
    <x v="4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d v="2014-02-24T20:10:33"/>
    <x v="3"/>
    <n v="105"/>
    <n v="109.45"/>
    <x v="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d v="2011-01-22T00:46:49"/>
    <x v="6"/>
    <n v="350"/>
    <n v="75.040000000000006"/>
    <x v="4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d v="2012-06-14T17:26:56"/>
    <x v="5"/>
    <n v="101"/>
    <n v="115.71"/>
    <x v="4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d v="2013-05-22T03:31:36"/>
    <x v="4"/>
    <n v="134"/>
    <n v="31.6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d v="2013-11-27T20:50:34"/>
    <x v="4"/>
    <n v="171"/>
    <n v="46.18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d v="2011-11-03T02:39:56"/>
    <x v="6"/>
    <n v="109"/>
    <n v="68.48"/>
    <x v="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d v="2010-11-20T19:34:51"/>
    <x v="7"/>
    <n v="101"/>
    <n v="53.47"/>
    <x v="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d v="2014-07-14T16:41:12"/>
    <x v="3"/>
    <n v="101"/>
    <n v="109.11"/>
    <x v="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d v="2012-02-09T04:02:09"/>
    <x v="5"/>
    <n v="107"/>
    <n v="51.19"/>
    <x v="4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d v="2012-04-05T19:15:33"/>
    <x v="5"/>
    <n v="107"/>
    <n v="27.94"/>
    <x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d v="2014-07-31T23:06:36"/>
    <x v="3"/>
    <n v="101"/>
    <n v="82.5"/>
    <x v="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d v="2013-02-02T23:42:17"/>
    <x v="4"/>
    <n v="107"/>
    <n v="59.82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d v="2013-02-19T19:03:35"/>
    <x v="4"/>
    <n v="429"/>
    <n v="64.819999999999993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d v="2014-04-07T00:06:29"/>
    <x v="3"/>
    <n v="104"/>
    <n v="90.1"/>
    <x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d v="2014-03-18T15:11:18"/>
    <x v="3"/>
    <n v="108"/>
    <n v="40.96"/>
    <x v="4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d v="2012-04-03T23:00:26"/>
    <x v="5"/>
    <n v="176"/>
    <n v="56"/>
    <x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d v="2012-05-08T13:14:17"/>
    <x v="5"/>
    <n v="157"/>
    <n v="37.67"/>
    <x v="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d v="2012-04-05T17:25:43"/>
    <x v="5"/>
    <n v="103"/>
    <n v="40.08"/>
    <x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d v="2009-09-23T17:24:10"/>
    <x v="8"/>
    <n v="104"/>
    <n v="78.03"/>
    <x v="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d v="2010-01-14T13:00:49"/>
    <x v="7"/>
    <n v="104"/>
    <n v="18.91"/>
    <x v="4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d v="2009-08-25T15:26:54"/>
    <x v="8"/>
    <n v="121"/>
    <n v="37.130000000000003"/>
    <x v="4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d v="2013-11-15T01:58:05"/>
    <x v="4"/>
    <n v="108"/>
    <n v="41.96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d v="2014-02-26T19:36:40"/>
    <x v="3"/>
    <n v="109"/>
    <n v="61.04"/>
    <x v="4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d v="2017-03-05T06:15:01"/>
    <x v="1"/>
    <n v="39"/>
    <n v="64.53"/>
    <x v="7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d v="2017-03-10T21:29:29"/>
    <x v="1"/>
    <n v="3"/>
    <n v="21.25"/>
    <x v="7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d v="2017-03-13T18:07:27"/>
    <x v="1"/>
    <n v="48"/>
    <n v="30"/>
    <x v="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d v="2017-02-24T21:14:45"/>
    <x v="1"/>
    <n v="21"/>
    <n v="25.49"/>
    <x v="7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d v="2017-02-28T00:32:11"/>
    <x v="1"/>
    <n v="8"/>
    <n v="11.43"/>
    <x v="7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d v="2017-03-10T00:49:08"/>
    <x v="1"/>
    <n v="1"/>
    <n v="108"/>
    <x v="7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d v="2014-07-22T22:00:40"/>
    <x v="3"/>
    <n v="526"/>
    <n v="54.88"/>
    <x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d v="2015-05-15T18:45:37"/>
    <x v="0"/>
    <n v="254"/>
    <n v="47.38"/>
    <x v="7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d v="2014-06-17T14:59:06"/>
    <x v="3"/>
    <n v="106"/>
    <n v="211.84"/>
    <x v="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d v="2015-11-24T21:35:43"/>
    <x v="0"/>
    <n v="102"/>
    <n v="219.93"/>
    <x v="7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d v="2014-07-19T00:08:10"/>
    <x v="3"/>
    <n v="144"/>
    <n v="40.799999999999997"/>
    <x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d v="2015-01-07T15:04:31"/>
    <x v="0"/>
    <n v="106"/>
    <n v="75.5"/>
    <x v="7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d v="2014-05-08T15:36:30"/>
    <x v="3"/>
    <n v="212"/>
    <n v="13.54"/>
    <x v="7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d v="2014-10-06T16:04:58"/>
    <x v="3"/>
    <n v="102"/>
    <n v="60.87"/>
    <x v="7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d v="2014-05-12T13:44:03"/>
    <x v="3"/>
    <n v="102"/>
    <n v="115.69"/>
    <x v="7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d v="2014-01-27T22:11:35"/>
    <x v="3"/>
    <n v="521"/>
    <n v="48.1"/>
    <x v="7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d v="2014-05-27T15:22:23"/>
    <x v="3"/>
    <n v="111"/>
    <n v="74.180000000000007"/>
    <x v="7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d v="2014-05-30T21:31:24"/>
    <x v="3"/>
    <n v="101"/>
    <n v="123.35"/>
    <x v="7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d v="2016-11-18T19:11:49"/>
    <x v="2"/>
    <n v="294"/>
    <n v="66.62"/>
    <x v="7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d v="2016-09-30T15:25:38"/>
    <x v="2"/>
    <n v="106"/>
    <n v="104.99"/>
    <x v="7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d v="2015-06-12T19:31:44"/>
    <x v="0"/>
    <n v="0"/>
    <e v="#DIV/0!"/>
    <x v="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d v="2014-09-15T16:51:10"/>
    <x v="3"/>
    <n v="0"/>
    <e v="#DIV/0!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d v="2015-11-19T19:48:25"/>
    <x v="0"/>
    <n v="3"/>
    <n v="300"/>
    <x v="2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d v="2016-05-25T17:27:49"/>
    <x v="2"/>
    <n v="0"/>
    <n v="1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d v="2015-02-25T00:02:36"/>
    <x v="0"/>
    <n v="0"/>
    <e v="#DIV/0!"/>
    <x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d v="2016-09-02T19:10:31"/>
    <x v="2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d v="2016-07-26T14:34:36"/>
    <x v="2"/>
    <n v="2"/>
    <n v="15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d v="2015-12-22T22:22:18"/>
    <x v="0"/>
    <n v="0"/>
    <n v="54"/>
    <x v="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d v="2015-07-13T18:37:08"/>
    <x v="0"/>
    <n v="0"/>
    <e v="#DIV/0!"/>
    <x v="2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d v="2016-12-04T20:12:50"/>
    <x v="2"/>
    <n v="0"/>
    <e v="#DIV/0!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d v="2015-03-31T02:25:39"/>
    <x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d v="2015-04-07T15:12:32"/>
    <x v="0"/>
    <n v="0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d v="2015-04-09T16:13:42"/>
    <x v="0"/>
    <n v="0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d v="2014-11-11T17:21:00"/>
    <x v="3"/>
    <n v="0"/>
    <n v="25"/>
    <x v="2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d v="2015-04-02T22:02:16"/>
    <x v="0"/>
    <n v="1"/>
    <n v="27.5"/>
    <x v="2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d v="2015-05-06T18:48:24"/>
    <x v="0"/>
    <n v="0"/>
    <e v="#DIV/0!"/>
    <x v="2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d v="2015-09-17T14:52:58"/>
    <x v="0"/>
    <n v="0"/>
    <e v="#DIV/0!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d v="2014-12-05T22:20:36"/>
    <x v="3"/>
    <n v="0"/>
    <e v="#DIV/0!"/>
    <x v="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d v="2015-06-04T15:35:24"/>
    <x v="0"/>
    <n v="15"/>
    <n v="367"/>
    <x v="2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d v="2016-01-08T16:58:00"/>
    <x v="2"/>
    <n v="0"/>
    <n v="2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d v="2016-04-06T20:36:48"/>
    <x v="2"/>
    <n v="0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d v="2014-11-11T16:31:10"/>
    <x v="3"/>
    <n v="29"/>
    <n v="60"/>
    <x v="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d v="2015-11-14T00:16:40"/>
    <x v="0"/>
    <n v="0"/>
    <e v="#DIV/0!"/>
    <x v="2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d v="2015-09-01T22:25:56"/>
    <x v="0"/>
    <n v="0"/>
    <e v="#DIV/0!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d v="2015-12-08T17:40:25"/>
    <x v="0"/>
    <n v="0"/>
    <e v="#DIV/0!"/>
    <x v="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d v="2015-09-21T12:45:33"/>
    <x v="0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d v="2016-02-25T23:16:56"/>
    <x v="2"/>
    <n v="1"/>
    <n v="47.8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d v="2015-02-28T17:19:25"/>
    <x v="0"/>
    <n v="0"/>
    <n v="5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d v="2016-01-11T19:30:11"/>
    <x v="2"/>
    <n v="0"/>
    <e v="#DIV/0!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d v="2014-11-18T04:32:21"/>
    <x v="3"/>
    <n v="0"/>
    <n v="20.5"/>
    <x v="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d v="2015-05-26T18:39:56"/>
    <x v="0"/>
    <n v="0"/>
    <e v="#DIV/0!"/>
    <x v="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d v="2015-03-25T01:39:31"/>
    <x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d v="2015-07-30T15:53:44"/>
    <x v="0"/>
    <n v="0"/>
    <n v="50"/>
    <x v="2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d v="2015-01-13T20:14:20"/>
    <x v="0"/>
    <n v="0"/>
    <n v="10"/>
    <x v="2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d v="2016-08-10T20:03:57"/>
    <x v="2"/>
    <n v="0"/>
    <e v="#DIV/0!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d v="2015-11-10T22:12:46"/>
    <x v="0"/>
    <n v="11"/>
    <n v="81.58"/>
    <x v="2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d v="2016-10-26T20:53:03"/>
    <x v="2"/>
    <n v="0"/>
    <e v="#DIV/0!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d v="2015-07-28T00:18:50"/>
    <x v="0"/>
    <n v="0"/>
    <e v="#DIV/0!"/>
    <x v="2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d v="2015-08-21T00:23:36"/>
    <x v="0"/>
    <n v="0"/>
    <e v="#DIV/0!"/>
    <x v="2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d v="2015-09-01T19:02:22"/>
    <x v="0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d v="2015-03-11T22:27:28"/>
    <x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d v="2015-07-10T04:30:03"/>
    <x v="0"/>
    <n v="3"/>
    <n v="37.5"/>
    <x v="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d v="2015-01-23T01:21:47"/>
    <x v="0"/>
    <n v="4"/>
    <n v="145"/>
    <x v="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d v="2014-10-15T01:37:23"/>
    <x v="3"/>
    <n v="1"/>
    <n v="1"/>
    <x v="2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d v="2015-07-06T16:50:32"/>
    <x v="0"/>
    <n v="1"/>
    <n v="112.57"/>
    <x v="2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d v="2014-11-11T20:07:04"/>
    <x v="3"/>
    <n v="0"/>
    <e v="#DIV/0!"/>
    <x v="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d v="2016-06-07T15:02:20"/>
    <x v="2"/>
    <n v="1"/>
    <n v="342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d v="2014-12-16T20:29:19"/>
    <x v="3"/>
    <n v="1"/>
    <n v="57.88"/>
    <x v="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d v="2015-06-24T15:40:52"/>
    <x v="0"/>
    <n v="0"/>
    <n v="30"/>
    <x v="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d v="2014-11-25T06:17:44"/>
    <x v="3"/>
    <n v="0"/>
    <e v="#DIV/0!"/>
    <x v="2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d v="2015-03-01T19:04:04"/>
    <x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d v="2015-09-29T02:53:43"/>
    <x v="0"/>
    <n v="0"/>
    <e v="#DIV/0!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d v="2015-07-09T15:33:37"/>
    <x v="0"/>
    <n v="0"/>
    <n v="50"/>
    <x v="2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d v="2015-01-27T08:41:33"/>
    <x v="0"/>
    <n v="0"/>
    <n v="1.5"/>
    <x v="2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d v="2016-12-13T02:54:47"/>
    <x v="2"/>
    <n v="0"/>
    <e v="#DIV/0!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d v="2015-09-15T20:22:38"/>
    <x v="0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d v="2014-12-03T21:14:16"/>
    <x v="3"/>
    <n v="0"/>
    <e v="#DIV/0!"/>
    <x v="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d v="2015-06-02T21:59:44"/>
    <x v="0"/>
    <n v="0"/>
    <e v="#DIV/0!"/>
    <x v="2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d v="2014-11-13T20:28:26"/>
    <x v="3"/>
    <n v="0"/>
    <e v="#DIV/0!"/>
    <x v="2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d v="2016-03-15T06:26:04"/>
    <x v="2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d v="2016-01-05T19:44:56"/>
    <x v="2"/>
    <n v="1"/>
    <n v="22.33"/>
    <x v="7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d v="2015-04-13T16:18:51"/>
    <x v="0"/>
    <n v="0"/>
    <n v="52"/>
    <x v="7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d v="2016-01-30T21:10:58"/>
    <x v="2"/>
    <n v="17"/>
    <n v="16.829999999999998"/>
    <x v="7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d v="2015-12-04T00:56:47"/>
    <x v="0"/>
    <n v="0"/>
    <e v="#DIV/0!"/>
    <x v="7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d v="2016-08-13T14:02:55"/>
    <x v="2"/>
    <n v="23"/>
    <n v="56.3"/>
    <x v="7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d v="2014-12-10T02:39:50"/>
    <x v="3"/>
    <n v="41"/>
    <n v="84.06"/>
    <x v="7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d v="2015-03-19T13:48:48"/>
    <x v="0"/>
    <n v="25"/>
    <n v="168.39"/>
    <x v="7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d v="2014-10-07T03:22:37"/>
    <x v="3"/>
    <n v="0"/>
    <n v="15"/>
    <x v="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d v="2015-07-19T21:01:15"/>
    <x v="0"/>
    <n v="2"/>
    <n v="76.67"/>
    <x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d v="2015-08-08T09:47:55"/>
    <x v="0"/>
    <n v="0"/>
    <e v="#DIV/0!"/>
    <x v="7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d v="2015-07-26T17:34:42"/>
    <x v="0"/>
    <n v="1"/>
    <n v="50.33"/>
    <x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d v="2016-10-12T17:41:13"/>
    <x v="2"/>
    <n v="0"/>
    <e v="#DIV/0!"/>
    <x v="7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d v="2014-05-01T02:38:02"/>
    <x v="3"/>
    <n v="1"/>
    <n v="8.33"/>
    <x v="7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d v="2015-07-13T16:41:00"/>
    <x v="0"/>
    <n v="3"/>
    <n v="35.380000000000003"/>
    <x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d v="2016-06-15T20:42:26"/>
    <x v="2"/>
    <n v="1"/>
    <n v="55.83"/>
    <x v="7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d v="2015-01-15T17:42:23"/>
    <x v="0"/>
    <n v="0"/>
    <n v="5"/>
    <x v="7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d v="2014-07-11T21:13:07"/>
    <x v="3"/>
    <n v="0"/>
    <e v="#DIV/0!"/>
    <x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d v="2015-01-23T20:34:04"/>
    <x v="0"/>
    <n v="0"/>
    <n v="1"/>
    <x v="7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d v="2014-12-20T17:43:09"/>
    <x v="3"/>
    <n v="0"/>
    <e v="#DIV/0!"/>
    <x v="7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d v="2014-09-11T00:41:35"/>
    <x v="3"/>
    <n v="15"/>
    <n v="69.47"/>
    <x v="7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d v="2015-01-22T16:29:56"/>
    <x v="0"/>
    <n v="0"/>
    <n v="1"/>
    <x v="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d v="2015-02-09T17:23:56"/>
    <x v="0"/>
    <n v="0"/>
    <n v="1"/>
    <x v="7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d v="2014-12-01T16:54:50"/>
    <x v="3"/>
    <n v="0"/>
    <n v="8"/>
    <x v="7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d v="2014-09-27T21:25:08"/>
    <x v="3"/>
    <n v="1"/>
    <n v="34.44"/>
    <x v="7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d v="2016-05-12T21:55:49"/>
    <x v="2"/>
    <n v="0"/>
    <n v="1"/>
    <x v="7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d v="2015-06-09T04:04:52"/>
    <x v="0"/>
    <n v="0"/>
    <e v="#DIV/0!"/>
    <x v="7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d v="2016-02-12T07:38:53"/>
    <x v="2"/>
    <n v="0"/>
    <n v="1"/>
    <x v="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d v="2015-02-10T18:49:11"/>
    <x v="0"/>
    <n v="0"/>
    <n v="1"/>
    <x v="7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d v="2016-12-30T21:06:06"/>
    <x v="2"/>
    <n v="1"/>
    <n v="501.25"/>
    <x v="7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d v="2016-01-13T03:08:24"/>
    <x v="2"/>
    <n v="1"/>
    <n v="10.5"/>
    <x v="7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d v="2016-04-29T02:23:33"/>
    <x v="2"/>
    <n v="0"/>
    <n v="1"/>
    <x v="7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d v="2015-02-06T05:14:57"/>
    <x v="0"/>
    <n v="0"/>
    <n v="1"/>
    <x v="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d v="2016-01-28T21:35:43"/>
    <x v="2"/>
    <n v="0"/>
    <e v="#DIV/0!"/>
    <x v="7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d v="2015-06-25T04:27:54"/>
    <x v="0"/>
    <n v="0"/>
    <n v="13"/>
    <x v="7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d v="2015-09-05T06:39:46"/>
    <x v="0"/>
    <n v="0"/>
    <n v="306"/>
    <x v="7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d v="2015-11-30T14:46:10"/>
    <x v="0"/>
    <n v="0"/>
    <n v="22.5"/>
    <x v="7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d v="2015-01-27T23:09:48"/>
    <x v="0"/>
    <n v="0"/>
    <e v="#DIV/0!"/>
    <x v="7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d v="2015-10-08T21:57:42"/>
    <x v="0"/>
    <n v="0"/>
    <n v="50"/>
    <x v="7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d v="2015-09-18T19:38:49"/>
    <x v="0"/>
    <n v="0"/>
    <e v="#DIV/0!"/>
    <x v="7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d v="2016-01-14T21:35:13"/>
    <x v="2"/>
    <n v="0"/>
    <n v="5"/>
    <x v="7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d v="2015-07-02T03:00:54"/>
    <x v="0"/>
    <n v="108"/>
    <n v="74.23"/>
    <x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d v="2015-02-17T16:00:28"/>
    <x v="0"/>
    <n v="126"/>
    <n v="81.25"/>
    <x v="7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d v="2014-07-16T15:00:22"/>
    <x v="3"/>
    <n v="203"/>
    <n v="130.22999999999999"/>
    <x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d v="2016-04-25T18:06:31"/>
    <x v="2"/>
    <n v="109"/>
    <n v="53.41"/>
    <x v="7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d v="2015-08-27T04:33:41"/>
    <x v="0"/>
    <n v="173"/>
    <n v="75.13"/>
    <x v="7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d v="2016-10-27T14:27:51"/>
    <x v="2"/>
    <n v="168"/>
    <n v="75.67"/>
    <x v="7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d v="2016-10-11T11:16:33"/>
    <x v="2"/>
    <n v="427"/>
    <n v="31.69"/>
    <x v="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d v="2016-08-25T07:35:13"/>
    <x v="2"/>
    <n v="108"/>
    <n v="47.78"/>
    <x v="7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d v="2014-10-31T03:25:15"/>
    <x v="3"/>
    <n v="108"/>
    <n v="90"/>
    <x v="7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d v="2014-09-20T01:44:16"/>
    <x v="3"/>
    <n v="102"/>
    <n v="149.31"/>
    <x v="7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d v="2017-02-13T21:48:10"/>
    <x v="1"/>
    <n v="115"/>
    <n v="62.07"/>
    <x v="7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d v="2015-11-30T20:15:00"/>
    <x v="0"/>
    <n v="134"/>
    <n v="53.4"/>
    <x v="7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d v="2017-01-03T16:36:49"/>
    <x v="1"/>
    <n v="155"/>
    <n v="69.27"/>
    <x v="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d v="2017-02-04T04:50:08"/>
    <x v="1"/>
    <n v="101"/>
    <n v="271.51"/>
    <x v="7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d v="2016-03-23T18:45:50"/>
    <x v="2"/>
    <n v="182"/>
    <n v="34.130000000000003"/>
    <x v="7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d v="2017-01-26T23:03:59"/>
    <x v="1"/>
    <n v="181"/>
    <n v="40.49"/>
    <x v="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d v="2016-02-23T14:27:36"/>
    <x v="2"/>
    <n v="102"/>
    <n v="189.76"/>
    <x v="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d v="2016-05-05T20:55:18"/>
    <x v="2"/>
    <n v="110"/>
    <n v="68.86"/>
    <x v="7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d v="2016-02-07T15:18:05"/>
    <x v="2"/>
    <n v="102"/>
    <n v="108.78"/>
    <x v="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d v="2016-11-30T04:29:27"/>
    <x v="2"/>
    <n v="101"/>
    <n v="125.99"/>
    <x v="7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d v="2011-08-29T00:18:17"/>
    <x v="6"/>
    <n v="104"/>
    <n v="90.52"/>
    <x v="4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d v="2012-06-29T04:28:16"/>
    <x v="5"/>
    <n v="111"/>
    <n v="28.88"/>
    <x v="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d v="2013-03-08T02:40:25"/>
    <x v="4"/>
    <n v="116"/>
    <n v="31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d v="2015-09-01T21:36:37"/>
    <x v="0"/>
    <n v="111"/>
    <n v="51.67"/>
    <x v="4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d v="2012-08-24T17:15:48"/>
    <x v="5"/>
    <n v="180"/>
    <n v="26.27"/>
    <x v="4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d v="2013-04-09T02:27:33"/>
    <x v="4"/>
    <n v="100"/>
    <n v="48.08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d v="2012-04-26T20:58:51"/>
    <x v="5"/>
    <n v="119"/>
    <n v="27.56"/>
    <x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d v="2012-09-22T03:42:01"/>
    <x v="5"/>
    <n v="107"/>
    <n v="36.97"/>
    <x v="4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d v="2011-01-14T10:18:49"/>
    <x v="6"/>
    <n v="114"/>
    <n v="29.02"/>
    <x v="4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d v="2012-04-24T01:47:35"/>
    <x v="5"/>
    <n v="103"/>
    <n v="28.66"/>
    <x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d v="2011-12-16T23:49:52"/>
    <x v="6"/>
    <n v="128"/>
    <n v="37.65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d v="2010-06-25T02:46:20"/>
    <x v="7"/>
    <n v="136"/>
    <n v="97.9"/>
    <x v="4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d v="2012-10-11T17:57:49"/>
    <x v="5"/>
    <n v="100"/>
    <n v="42.55"/>
    <x v="4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d v="2010-08-27T00:16:16"/>
    <x v="7"/>
    <n v="100"/>
    <n v="131.58000000000001"/>
    <x v="4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d v="2010-05-12T06:54:15"/>
    <x v="7"/>
    <n v="105"/>
    <n v="32.32"/>
    <x v="4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d v="2014-10-01T07:52:50"/>
    <x v="3"/>
    <n v="105"/>
    <n v="61.1"/>
    <x v="4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d v="2012-06-28T16:35:45"/>
    <x v="5"/>
    <n v="171"/>
    <n v="31.34"/>
    <x v="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d v="2012-12-14T22:48:33"/>
    <x v="5"/>
    <n v="128"/>
    <n v="129.11000000000001"/>
    <x v="4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d v="2012-07-17T17:26:34"/>
    <x v="5"/>
    <n v="133"/>
    <n v="25.02"/>
    <x v="4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d v="2015-08-11T22:28:04"/>
    <x v="0"/>
    <n v="100"/>
    <n v="250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d v="2012-03-31T15:30:08"/>
    <x v="5"/>
    <n v="113"/>
    <n v="47.54"/>
    <x v="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d v="2011-06-17T18:46:23"/>
    <x v="6"/>
    <n v="100"/>
    <n v="40.04"/>
    <x v="4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d v="2012-03-02T18:00:03"/>
    <x v="5"/>
    <n v="114"/>
    <n v="65.84"/>
    <x v="4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d v="2011-08-16T22:00:03"/>
    <x v="6"/>
    <n v="119"/>
    <n v="46.4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d v="2011-09-07T23:57:59"/>
    <x v="6"/>
    <n v="103"/>
    <n v="50.37"/>
    <x v="4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d v="2012-03-23T16:59:36"/>
    <x v="5"/>
    <n v="266"/>
    <n v="26.57"/>
    <x v="4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d v="2012-04-27T01:59:57"/>
    <x v="5"/>
    <n v="100"/>
    <n v="39.49"/>
    <x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d v="2011-10-17T15:11:48"/>
    <x v="6"/>
    <n v="107"/>
    <n v="49.25"/>
    <x v="4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d v="2013-04-09T16:33:59"/>
    <x v="4"/>
    <n v="134"/>
    <n v="62.38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d v="2012-04-24T05:27:56"/>
    <x v="5"/>
    <n v="121"/>
    <n v="37.94"/>
    <x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d v="2010-12-30T20:08:34"/>
    <x v="7"/>
    <n v="103"/>
    <n v="51.6"/>
    <x v="4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d v="2012-04-25T23:39:48"/>
    <x v="5"/>
    <n v="125"/>
    <n v="27.78"/>
    <x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d v="2013-03-15T04:02:20"/>
    <x v="4"/>
    <n v="129"/>
    <n v="99.38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d v="2012-04-23T15:29:04"/>
    <x v="5"/>
    <n v="101"/>
    <n v="38.85"/>
    <x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d v="2012-05-07T22:42:55"/>
    <x v="5"/>
    <n v="128"/>
    <n v="45.55"/>
    <x v="4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d v="2013-02-22T23:54:52"/>
    <x v="4"/>
    <n v="100"/>
    <n v="600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d v="2011-07-06T21:05:38"/>
    <x v="6"/>
    <n v="113"/>
    <n v="80.55"/>
    <x v="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d v="2015-01-13T23:13:07"/>
    <x v="0"/>
    <n v="106"/>
    <n v="52.8"/>
    <x v="4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d v="2012-11-13T15:33:57"/>
    <x v="5"/>
    <n v="203"/>
    <n v="47.68"/>
    <x v="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d v="2012-05-24T18:32:55"/>
    <x v="5"/>
    <n v="113"/>
    <n v="23.45"/>
    <x v="4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d v="2015-08-28T18:38:24"/>
    <x v="0"/>
    <n v="3"/>
    <n v="40.14"/>
    <x v="7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d v="2014-08-07T19:48:38"/>
    <x v="3"/>
    <n v="0"/>
    <n v="17.2"/>
    <x v="7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d v="2016-05-08T21:35:08"/>
    <x v="2"/>
    <n v="0"/>
    <e v="#DIV/0!"/>
    <x v="7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d v="2014-10-16T00:22:14"/>
    <x v="3"/>
    <n v="0"/>
    <e v="#DIV/0!"/>
    <x v="7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d v="2015-02-12T01:20:16"/>
    <x v="0"/>
    <n v="0"/>
    <e v="#DIV/0!"/>
    <x v="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d v="2015-09-11T07:07:49"/>
    <x v="0"/>
    <n v="1"/>
    <n v="15"/>
    <x v="7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d v="2015-04-11T01:45:04"/>
    <x v="0"/>
    <n v="0"/>
    <e v="#DIV/0!"/>
    <x v="7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d v="2014-07-15T22:50:34"/>
    <x v="3"/>
    <n v="0"/>
    <e v="#DIV/0!"/>
    <x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d v="2015-02-23T19:25:49"/>
    <x v="0"/>
    <n v="1"/>
    <n v="35.71"/>
    <x v="7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d v="2015-03-15T23:56:12"/>
    <x v="0"/>
    <n v="0"/>
    <n v="37.5"/>
    <x v="7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d v="2016-01-02T10:43:33"/>
    <x v="2"/>
    <n v="0"/>
    <e v="#DIV/0!"/>
    <x v="7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d v="2014-11-28T21:02:41"/>
    <x v="3"/>
    <n v="0"/>
    <e v="#DIV/0!"/>
    <x v="7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d v="2016-12-28T00:09:49"/>
    <x v="2"/>
    <n v="0"/>
    <e v="#DIV/0!"/>
    <x v="7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d v="2014-08-03T09:21:17"/>
    <x v="3"/>
    <n v="2"/>
    <n v="52.5"/>
    <x v="7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d v="2015-01-23T20:09:13"/>
    <x v="0"/>
    <n v="19"/>
    <n v="77.5"/>
    <x v="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d v="2014-10-30T15:40:52"/>
    <x v="3"/>
    <n v="0"/>
    <e v="#DIV/0!"/>
    <x v="7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d v="2015-02-17T19:15:30"/>
    <x v="0"/>
    <n v="10"/>
    <n v="53.55"/>
    <x v="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d v="2014-10-14T16:20:28"/>
    <x v="3"/>
    <n v="0"/>
    <e v="#DIV/0!"/>
    <x v="7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d v="2014-06-19T03:43:24"/>
    <x v="3"/>
    <n v="0"/>
    <n v="16.25"/>
    <x v="7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d v="2016-08-30T14:24:45"/>
    <x v="2"/>
    <n v="0"/>
    <e v="#DIV/0!"/>
    <x v="7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d v="2015-09-22T23:13:41"/>
    <x v="0"/>
    <n v="109"/>
    <n v="103.68"/>
    <x v="4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d v="2016-03-31T13:46:00"/>
    <x v="2"/>
    <n v="100"/>
    <n v="185.19"/>
    <x v="4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d v="2014-10-18T23:24:52"/>
    <x v="3"/>
    <n v="156"/>
    <n v="54.15"/>
    <x v="4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d v="2014-11-18T19:22:37"/>
    <x v="3"/>
    <n v="102"/>
    <n v="177.21"/>
    <x v="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d v="2012-05-29T20:16:11"/>
    <x v="5"/>
    <n v="100"/>
    <n v="100.33"/>
    <x v="4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d v="2014-11-10T02:11:14"/>
    <x v="3"/>
    <n v="113"/>
    <n v="136.91"/>
    <x v="4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d v="2013-09-29T18:01:31"/>
    <x v="4"/>
    <n v="102"/>
    <n v="57.54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d v="2015-08-01T20:01:43"/>
    <x v="0"/>
    <n v="107"/>
    <n v="52.96"/>
    <x v="4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d v="2012-02-09T01:56:15"/>
    <x v="5"/>
    <n v="104"/>
    <n v="82.33"/>
    <x v="4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d v="2015-03-18T20:45:05"/>
    <x v="0"/>
    <n v="100"/>
    <n v="135.41999999999999"/>
    <x v="4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d v="2015-07-23T16:19:14"/>
    <x v="0"/>
    <n v="100"/>
    <n v="74.069999999999993"/>
    <x v="4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d v="2012-07-17T20:22:46"/>
    <x v="5"/>
    <n v="126"/>
    <n v="84.08"/>
    <x v="4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d v="2013-01-30T18:01:51"/>
    <x v="4"/>
    <n v="111"/>
    <n v="61.03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d v="2009-11-10T16:48:32"/>
    <x v="8"/>
    <n v="105"/>
    <n v="150"/>
    <x v="4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d v="2014-10-31T18:59:05"/>
    <x v="3"/>
    <n v="104"/>
    <n v="266.08999999999997"/>
    <x v="4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d v="2013-07-09T02:32:46"/>
    <x v="4"/>
    <n v="116"/>
    <n v="7.25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d v="2011-06-02T15:34:15"/>
    <x v="6"/>
    <n v="110"/>
    <n v="100"/>
    <x v="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d v="2013-01-24T12:14:21"/>
    <x v="4"/>
    <n v="113"/>
    <n v="109.96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d v="2014-12-04T21:39:12"/>
    <x v="3"/>
    <n v="100"/>
    <n v="169.92"/>
    <x v="4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d v="2011-08-30T16:12:01"/>
    <x v="6"/>
    <n v="103"/>
    <n v="95.74"/>
    <x v="4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d v="2013-07-28T10:46:58"/>
    <x v="4"/>
    <n v="107"/>
    <n v="59.46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d v="2013-08-23T10:14:17"/>
    <x v="4"/>
    <n v="104"/>
    <n v="55.77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d v="2010-12-02T02:34:58"/>
    <x v="7"/>
    <n v="156"/>
    <n v="30.08"/>
    <x v="4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d v="2012-06-08T12:29:29"/>
    <x v="5"/>
    <n v="101"/>
    <n v="88.44"/>
    <x v="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d v="2015-01-23T03:18:58"/>
    <x v="0"/>
    <n v="195"/>
    <n v="64.03"/>
    <x v="4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d v="2013-09-07T20:36:19"/>
    <x v="4"/>
    <n v="112"/>
    <n v="60.15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d v="2012-03-05T18:33:23"/>
    <x v="5"/>
    <n v="120"/>
    <n v="49.19"/>
    <x v="4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d v="2016-09-05T15:00:37"/>
    <x v="2"/>
    <n v="102"/>
    <n v="165.16"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d v="2013-04-26T18:11:10"/>
    <x v="4"/>
    <n v="103"/>
    <n v="43.62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d v="2015-08-12T15:13:26"/>
    <x v="0"/>
    <n v="101"/>
    <n v="43.7"/>
    <x v="4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d v="2012-02-22T06:03:05"/>
    <x v="5"/>
    <n v="103"/>
    <n v="67.42"/>
    <x v="4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d v="2017-02-03T19:26:21"/>
    <x v="1"/>
    <n v="107"/>
    <n v="177.5"/>
    <x v="4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d v="2012-07-23T04:46:47"/>
    <x v="5"/>
    <n v="156"/>
    <n v="38.880000000000003"/>
    <x v="4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d v="2015-05-01T01:52:43"/>
    <x v="0"/>
    <n v="123"/>
    <n v="54.99"/>
    <x v="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d v="2012-04-27T15:43:13"/>
    <x v="5"/>
    <n v="107"/>
    <n v="61.34"/>
    <x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d v="2012-11-09T23:47:37"/>
    <x v="5"/>
    <n v="106"/>
    <n v="23.12"/>
    <x v="4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d v="2014-04-15T17:53:06"/>
    <x v="3"/>
    <n v="118"/>
    <n v="29.61"/>
    <x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d v="2015-03-30T20:38:26"/>
    <x v="0"/>
    <n v="109"/>
    <n v="75.61"/>
    <x v="4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d v="2011-10-13T20:58:04"/>
    <x v="6"/>
    <n v="111"/>
    <n v="35.6"/>
    <x v="4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d v="2015-02-04T22:49:34"/>
    <x v="0"/>
    <n v="100"/>
    <n v="143"/>
    <x v="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d v="2015-09-13T12:41:29"/>
    <x v="0"/>
    <n v="0"/>
    <e v="#DIV/0!"/>
    <x v="7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d v="2016-08-12T12:35:39"/>
    <x v="2"/>
    <n v="1"/>
    <n v="25"/>
    <x v="7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d v="2015-05-31T03:20:51"/>
    <x v="0"/>
    <n v="0"/>
    <e v="#DIV/0!"/>
    <x v="7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d v="2014-07-02T00:58:19"/>
    <x v="3"/>
    <n v="0"/>
    <e v="#DIV/0!"/>
    <x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d v="2016-03-11T15:36:29"/>
    <x v="2"/>
    <n v="1"/>
    <n v="100"/>
    <x v="7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d v="2014-07-22T23:32:28"/>
    <x v="3"/>
    <n v="0"/>
    <e v="#DIV/0!"/>
    <x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d v="2015-03-24T21:05:38"/>
    <x v="0"/>
    <n v="0"/>
    <n v="60"/>
    <x v="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d v="2016-08-02T15:59:54"/>
    <x v="2"/>
    <n v="1"/>
    <n v="50"/>
    <x v="7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d v="2015-08-18T02:31:52"/>
    <x v="0"/>
    <n v="2"/>
    <n v="72.5"/>
    <x v="7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d v="2017-01-09T21:40:35"/>
    <x v="1"/>
    <n v="1"/>
    <n v="29.5"/>
    <x v="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d v="2016-03-20T08:12:01"/>
    <x v="2"/>
    <n v="0"/>
    <n v="62.5"/>
    <x v="7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d v="2015-03-14T02:51:57"/>
    <x v="0"/>
    <n v="0"/>
    <e v="#DIV/0!"/>
    <x v="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d v="2014-07-09T14:12:29"/>
    <x v="3"/>
    <n v="0"/>
    <e v="#DIV/0!"/>
    <x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d v="2016-04-27T19:49:05"/>
    <x v="2"/>
    <n v="0"/>
    <e v="#DIV/0!"/>
    <x v="7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d v="2014-12-13T02:36:34"/>
    <x v="3"/>
    <n v="0"/>
    <e v="#DIV/0!"/>
    <x v="7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d v="2015-02-25T00:14:07"/>
    <x v="0"/>
    <n v="0"/>
    <e v="#DIV/0!"/>
    <x v="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d v="2014-07-10T19:41:37"/>
    <x v="3"/>
    <n v="0"/>
    <e v="#DIV/0!"/>
    <x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d v="2015-08-22T00:32:59"/>
    <x v="0"/>
    <n v="0"/>
    <e v="#DIV/0!"/>
    <x v="7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d v="2014-07-17T19:55:03"/>
    <x v="3"/>
    <n v="0"/>
    <n v="23.08"/>
    <x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d v="2015-04-16T07:50:03"/>
    <x v="0"/>
    <n v="1"/>
    <n v="25.5"/>
    <x v="7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d v="2015-10-17T15:04:58"/>
    <x v="0"/>
    <n v="11"/>
    <n v="48.18"/>
    <x v="7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d v="2016-09-29T23:43:54"/>
    <x v="2"/>
    <n v="0"/>
    <n v="1"/>
    <x v="7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d v="2015-01-15T18:28:00"/>
    <x v="0"/>
    <n v="1"/>
    <n v="1"/>
    <x v="7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d v="2015-05-16T04:09:29"/>
    <x v="0"/>
    <n v="0"/>
    <e v="#DIV/0!"/>
    <x v="7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d v="2014-06-05T23:07:12"/>
    <x v="3"/>
    <n v="0"/>
    <n v="50"/>
    <x v="7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d v="2015-11-25T07:55:36"/>
    <x v="0"/>
    <n v="0"/>
    <n v="5"/>
    <x v="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d v="2015-11-30T16:12:33"/>
    <x v="0"/>
    <n v="2"/>
    <n v="202.83"/>
    <x v="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d v="2015-02-07T16:13:46"/>
    <x v="0"/>
    <n v="4"/>
    <n v="29.13"/>
    <x v="7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d v="2016-02-22T12:52:07"/>
    <x v="2"/>
    <n v="0"/>
    <n v="5"/>
    <x v="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d v="2016-01-19T14:08:17"/>
    <x v="2"/>
    <n v="0"/>
    <e v="#DIV/0!"/>
    <x v="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d v="2016-01-13T21:45:24"/>
    <x v="2"/>
    <n v="2"/>
    <n v="13"/>
    <x v="7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d v="2014-09-05T19:13:41"/>
    <x v="3"/>
    <n v="0"/>
    <n v="50"/>
    <x v="7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d v="2015-03-26T20:17:06"/>
    <x v="0"/>
    <n v="0"/>
    <e v="#DIV/0!"/>
    <x v="7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d v="2014-07-08T23:13:48"/>
    <x v="3"/>
    <n v="0"/>
    <n v="1"/>
    <x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d v="2017-01-25T05:51:40"/>
    <x v="1"/>
    <n v="12"/>
    <n v="96.05"/>
    <x v="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d v="2014-07-08T15:56:49"/>
    <x v="3"/>
    <n v="24"/>
    <n v="305.77999999999997"/>
    <x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d v="2016-05-20T08:11:57"/>
    <x v="2"/>
    <n v="6"/>
    <n v="12.14"/>
    <x v="7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d v="2015-08-24T20:10:01"/>
    <x v="0"/>
    <n v="39"/>
    <n v="83.57"/>
    <x v="7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d v="2014-06-19T18:05:47"/>
    <x v="3"/>
    <n v="1"/>
    <n v="18"/>
    <x v="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d v="2016-01-25T21:36:40"/>
    <x v="2"/>
    <n v="7"/>
    <n v="115.53"/>
    <x v="7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d v="2012-08-29T21:39:09"/>
    <x v="5"/>
    <n v="661"/>
    <n v="21.9"/>
    <x v="2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d v="2014-10-03T17:56:08"/>
    <x v="3"/>
    <n v="326"/>
    <n v="80.02"/>
    <x v="2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d v="2013-12-09T21:54:14"/>
    <x v="4"/>
    <n v="101"/>
    <n v="35.520000000000003"/>
    <x v="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d v="2012-03-30T01:13:43"/>
    <x v="5"/>
    <n v="104"/>
    <n v="64.930000000000007"/>
    <x v="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d v="2016-05-18T12:59:50"/>
    <x v="2"/>
    <n v="107"/>
    <n v="60.97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d v="2014-03-28T17:06:22"/>
    <x v="3"/>
    <n v="110"/>
    <n v="31.44"/>
    <x v="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d v="2015-06-29T20:59:32"/>
    <x v="0"/>
    <n v="408"/>
    <n v="81.95"/>
    <x v="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d v="2017-02-01T19:14:28"/>
    <x v="1"/>
    <n v="224"/>
    <n v="58.93"/>
    <x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d v="2012-06-15T05:42:31"/>
    <x v="5"/>
    <n v="304"/>
    <n v="157.29"/>
    <x v="2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d v="2016-07-13T21:08:45"/>
    <x v="2"/>
    <n v="141"/>
    <n v="55.76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d v="2016-11-30T08:03:34"/>
    <x v="2"/>
    <n v="2791"/>
    <n v="83.8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d v="2014-12-09T03:26:10"/>
    <x v="3"/>
    <n v="172"/>
    <n v="58.42"/>
    <x v="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d v="2012-08-22T19:38:14"/>
    <x v="5"/>
    <n v="101"/>
    <n v="270.57"/>
    <x v="2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d v="2014-04-01T17:00:12"/>
    <x v="3"/>
    <n v="102"/>
    <n v="107.1"/>
    <x v="2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d v="2016-03-24T11:56:04"/>
    <x v="2"/>
    <n v="170"/>
    <n v="47.18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d v="2015-07-26T23:52:09"/>
    <x v="0"/>
    <n v="115"/>
    <n v="120.31"/>
    <x v="2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d v="2014-09-20T20:59:11"/>
    <x v="3"/>
    <n v="878"/>
    <n v="27.6"/>
    <x v="2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d v="2015-10-02T19:01:01"/>
    <x v="0"/>
    <n v="105"/>
    <n v="205.3"/>
    <x v="2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d v="2015-09-26T21:13:24"/>
    <x v="0"/>
    <n v="188"/>
    <n v="35.549999999999997"/>
    <x v="2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d v="2015-09-04T04:00:42"/>
    <x v="0"/>
    <n v="144"/>
    <n v="74.64"/>
    <x v="2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d v="2015-04-21T17:56:28"/>
    <x v="0"/>
    <n v="146"/>
    <n v="47.06"/>
    <x v="2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d v="2016-11-15T17:50:16"/>
    <x v="2"/>
    <n v="131"/>
    <n v="26.59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d v="2016-11-18T06:09:26"/>
    <x v="2"/>
    <n v="114"/>
    <n v="36.770000000000003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d v="2012-08-23T10:07:02"/>
    <x v="5"/>
    <n v="1379"/>
    <n v="31.82"/>
    <x v="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d v="2016-10-15T19:26:48"/>
    <x v="2"/>
    <n v="956"/>
    <n v="27.5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d v="2015-05-04T15:04:29"/>
    <x v="0"/>
    <n v="112"/>
    <n v="56"/>
    <x v="2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d v="2015-10-27T19:54:21"/>
    <x v="0"/>
    <n v="647"/>
    <n v="21.56"/>
    <x v="2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d v="2014-11-10T23:11:07"/>
    <x v="3"/>
    <n v="110"/>
    <n v="44.1"/>
    <x v="2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d v="2015-04-14T12:55:22"/>
    <x v="0"/>
    <n v="128"/>
    <n v="63.87"/>
    <x v="2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d v="2016-06-03T02:31:52"/>
    <x v="2"/>
    <n v="158"/>
    <n v="38.99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d v="2015-08-02T04:03:47"/>
    <x v="0"/>
    <n v="115"/>
    <n v="80.19"/>
    <x v="2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d v="2016-05-04T01:28:59"/>
    <x v="2"/>
    <n v="137"/>
    <n v="34.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d v="2014-01-28T19:45:32"/>
    <x v="3"/>
    <n v="355"/>
    <n v="89.1"/>
    <x v="2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d v="2016-08-30T15:45:21"/>
    <x v="2"/>
    <n v="106"/>
    <n v="39.44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d v="2015-02-02T22:49:21"/>
    <x v="0"/>
    <n v="100"/>
    <n v="136.9"/>
    <x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d v="2016-09-23T14:45:14"/>
    <x v="2"/>
    <n v="187"/>
    <n v="37.46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d v="2016-09-26T13:11:15"/>
    <x v="2"/>
    <n v="166"/>
    <n v="31.96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d v="2014-12-16T21:54:55"/>
    <x v="3"/>
    <n v="102"/>
    <n v="25.21"/>
    <x v="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d v="2015-01-20T20:45:48"/>
    <x v="0"/>
    <n v="164"/>
    <n v="10.039999999999999"/>
    <x v="2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d v="2015-04-09T03:51:14"/>
    <x v="0"/>
    <n v="106"/>
    <n v="45.94"/>
    <x v="2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d v="2014-08-29T19:51:03"/>
    <x v="3"/>
    <n v="1"/>
    <n v="15"/>
    <x v="2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d v="2016-06-15T05:55:08"/>
    <x v="2"/>
    <n v="0"/>
    <e v="#DIV/0!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d v="2016-11-15T13:58:35"/>
    <x v="2"/>
    <n v="34"/>
    <n v="223.58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d v="2017-02-08T19:00:35"/>
    <x v="1"/>
    <n v="2"/>
    <n v="39.479999999999997"/>
    <x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d v="2014-10-09T20:13:23"/>
    <x v="3"/>
    <n v="11"/>
    <n v="91.3"/>
    <x v="2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d v="2015-08-10T07:31:09"/>
    <x v="0"/>
    <n v="8"/>
    <n v="78.67"/>
    <x v="2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d v="2015-07-15T06:16:59"/>
    <x v="0"/>
    <n v="1"/>
    <n v="12"/>
    <x v="2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d v="2016-02-08T17:09:20"/>
    <x v="2"/>
    <n v="1"/>
    <n v="17.670000000000002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d v="2015-12-03T23:55:41"/>
    <x v="0"/>
    <n v="0"/>
    <n v="41.33"/>
    <x v="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d v="2016-11-21T14:59:03"/>
    <x v="2"/>
    <n v="1"/>
    <n v="71.599999999999994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d v="2015-11-19T19:20:09"/>
    <x v="0"/>
    <n v="2"/>
    <n v="307.82"/>
    <x v="2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d v="2014-11-10T03:48:45"/>
    <x v="3"/>
    <n v="1"/>
    <n v="80.45"/>
    <x v="2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d v="2014-05-12T15:38:47"/>
    <x v="3"/>
    <n v="12"/>
    <n v="83.94"/>
    <x v="2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d v="2015-02-20T14:25:26"/>
    <x v="0"/>
    <n v="0"/>
    <n v="8.5"/>
    <x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d v="2016-01-12T20:47:27"/>
    <x v="2"/>
    <n v="21"/>
    <n v="73.37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d v="2017-02-01T16:31:28"/>
    <x v="1"/>
    <n v="11"/>
    <n v="112.86"/>
    <x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d v="2016-06-30T22:17:33"/>
    <x v="2"/>
    <n v="19"/>
    <n v="95.28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d v="2016-06-30T21:13:14"/>
    <x v="2"/>
    <n v="0"/>
    <n v="22.75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d v="2015-03-19T01:40:10"/>
    <x v="0"/>
    <n v="3"/>
    <n v="133.30000000000001"/>
    <x v="2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d v="2015-09-25T17:06:58"/>
    <x v="0"/>
    <n v="0"/>
    <n v="3.8"/>
    <x v="2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d v="2013-09-25T23:00:10"/>
    <x v="4"/>
    <n v="103"/>
    <n v="85.75"/>
    <x v="2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d v="2015-07-22T17:55:13"/>
    <x v="0"/>
    <n v="107"/>
    <n v="267"/>
    <x v="2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d v="2015-08-06T14:56:47"/>
    <x v="0"/>
    <n v="105"/>
    <n v="373.56"/>
    <x v="2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d v="2015-11-05T00:36:37"/>
    <x v="0"/>
    <n v="103"/>
    <n v="174.04"/>
    <x v="2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d v="2015-03-20T21:29:34"/>
    <x v="0"/>
    <n v="123"/>
    <n v="93.7"/>
    <x v="2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d v="2015-08-19T18:20:39"/>
    <x v="0"/>
    <n v="159"/>
    <n v="77.33"/>
    <x v="2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d v="2016-01-11T22:13:36"/>
    <x v="2"/>
    <n v="111"/>
    <n v="92.22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d v="2015-09-28T14:07:45"/>
    <x v="0"/>
    <n v="171"/>
    <n v="60.96"/>
    <x v="2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d v="2015-11-11T00:51:36"/>
    <x v="0"/>
    <n v="125"/>
    <n v="91"/>
    <x v="2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d v="2014-07-01T00:29:40"/>
    <x v="3"/>
    <n v="6"/>
    <n v="41.58"/>
    <x v="2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d v="2014-11-19T17:58:36"/>
    <x v="3"/>
    <n v="11"/>
    <n v="33.76"/>
    <x v="2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d v="2015-12-06T21:13:10"/>
    <x v="0"/>
    <n v="33"/>
    <n v="70.62"/>
    <x v="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d v="2014-09-30T12:59:59"/>
    <x v="3"/>
    <n v="28"/>
    <n v="167.15"/>
    <x v="2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d v="2016-06-08T15:11:10"/>
    <x v="2"/>
    <n v="63"/>
    <n v="128.62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d v="2014-10-11T20:34:49"/>
    <x v="3"/>
    <n v="8"/>
    <n v="65.41"/>
    <x v="2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d v="2016-04-22T14:59:34"/>
    <x v="2"/>
    <n v="50"/>
    <n v="117.56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d v="2014-06-03T00:42:23"/>
    <x v="3"/>
    <n v="18"/>
    <n v="126.48"/>
    <x v="2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d v="2015-08-25T19:09:25"/>
    <x v="0"/>
    <n v="0"/>
    <n v="550"/>
    <x v="2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d v="2015-01-29T00:01:34"/>
    <x v="0"/>
    <n v="0"/>
    <n v="44"/>
    <x v="2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d v="2016-03-07T05:04:51"/>
    <x v="2"/>
    <n v="1"/>
    <n v="69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d v="2014-06-15T21:29:10"/>
    <x v="3"/>
    <n v="1"/>
    <n v="27.5"/>
    <x v="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d v="2014-10-20T20:55:40"/>
    <x v="3"/>
    <n v="28"/>
    <n v="84.9"/>
    <x v="7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d v="2015-01-30T18:07:20"/>
    <x v="0"/>
    <n v="0"/>
    <n v="12"/>
    <x v="7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d v="2014-06-30T21:57:05"/>
    <x v="3"/>
    <n v="1"/>
    <n v="200"/>
    <x v="7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d v="2015-02-26T16:42:10"/>
    <x v="0"/>
    <n v="0"/>
    <n v="10"/>
    <x v="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d v="2014-09-10T23:23:43"/>
    <x v="3"/>
    <n v="0"/>
    <e v="#DIV/0!"/>
    <x v="7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d v="2015-05-30T15:21:58"/>
    <x v="0"/>
    <n v="0"/>
    <e v="#DIV/0!"/>
    <x v="7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d v="2015-01-24T02:51:10"/>
    <x v="0"/>
    <n v="0"/>
    <n v="5.29"/>
    <x v="7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d v="2016-06-30T23:04:50"/>
    <x v="2"/>
    <n v="0"/>
    <n v="1"/>
    <x v="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d v="2015-04-19T02:31:16"/>
    <x v="0"/>
    <n v="11"/>
    <n v="72.760000000000005"/>
    <x v="7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d v="2015-03-26T17:22:37"/>
    <x v="0"/>
    <n v="0"/>
    <n v="17.5"/>
    <x v="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d v="2015-02-23T08:01:00"/>
    <x v="0"/>
    <n v="1"/>
    <n v="25"/>
    <x v="7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d v="2014-07-14T03:19:26"/>
    <x v="3"/>
    <n v="1"/>
    <n v="13.33"/>
    <x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d v="2014-08-27T03:22:19"/>
    <x v="3"/>
    <n v="0"/>
    <n v="1"/>
    <x v="7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d v="2015-02-13T04:21:58"/>
    <x v="0"/>
    <n v="0"/>
    <n v="23.67"/>
    <x v="7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d v="2014-11-21T20:16:00"/>
    <x v="3"/>
    <n v="6"/>
    <n v="89.21"/>
    <x v="7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d v="2015-07-02T22:33:43"/>
    <x v="0"/>
    <n v="26"/>
    <n v="116.56"/>
    <x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d v="2014-05-28T21:33:28"/>
    <x v="3"/>
    <n v="0"/>
    <n v="13.01"/>
    <x v="7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d v="2014-07-09T21:31:03"/>
    <x v="3"/>
    <n v="0"/>
    <e v="#DIV/0!"/>
    <x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d v="2014-08-19T20:59:32"/>
    <x v="3"/>
    <n v="1"/>
    <n v="17.5"/>
    <x v="7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d v="2017-03-07T18:35:34"/>
    <x v="1"/>
    <n v="46"/>
    <n v="34.130000000000003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d v="2017-03-06T19:14:37"/>
    <x v="1"/>
    <n v="34"/>
    <n v="132.35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d v="2017-01-21T16:33:50"/>
    <x v="1"/>
    <n v="104"/>
    <n v="922.22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d v="2017-02-21T20:41:54"/>
    <x v="1"/>
    <n v="6"/>
    <n v="163.57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d v="2017-02-07T21:59:18"/>
    <x v="1"/>
    <n v="11"/>
    <n v="217.3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d v="2014-09-17T07:04:43"/>
    <x v="3"/>
    <n v="112"/>
    <n v="149.44"/>
    <x v="1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d v="2013-04-27T18:47:23"/>
    <x v="4"/>
    <n v="351"/>
    <n v="71.239999999999995"/>
    <x v="1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d v="2016-05-22T16:45:26"/>
    <x v="2"/>
    <n v="233"/>
    <n v="44.46"/>
    <x v="1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d v="2016-08-30T03:35:41"/>
    <x v="2"/>
    <n v="102"/>
    <n v="164.94"/>
    <x v="1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d v="2014-07-08T05:30:28"/>
    <x v="3"/>
    <n v="154"/>
    <n v="84.87"/>
    <x v="1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d v="2014-05-21T17:53:10"/>
    <x v="3"/>
    <n v="101"/>
    <n v="53.95"/>
    <x v="1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d v="2013-06-07T01:29:20"/>
    <x v="4"/>
    <n v="131"/>
    <n v="50.53"/>
    <x v="1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d v="2015-11-14T15:41:24"/>
    <x v="0"/>
    <n v="102"/>
    <n v="108"/>
    <x v="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d v="2016-09-16T15:43:16"/>
    <x v="2"/>
    <n v="116"/>
    <n v="95.37"/>
    <x v="1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d v="2016-01-18T09:33:48"/>
    <x v="2"/>
    <n v="265"/>
    <n v="57.63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d v="2015-09-08T07:59:53"/>
    <x v="0"/>
    <n v="120"/>
    <n v="64.16"/>
    <x v="1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d v="2014-10-22T21:57:29"/>
    <x v="3"/>
    <n v="120"/>
    <n v="92.39"/>
    <x v="1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d v="2016-04-05T14:19:05"/>
    <x v="2"/>
    <n v="104"/>
    <n v="125.98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d v="2016-02-18T00:44:54"/>
    <x v="2"/>
    <n v="109"/>
    <n v="94.64"/>
    <x v="1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d v="2016-10-12T11:10:53"/>
    <x v="2"/>
    <n v="118"/>
    <n v="170.7"/>
    <x v="1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d v="2013-08-07T13:03:18"/>
    <x v="4"/>
    <n v="1462"/>
    <n v="40.76"/>
    <x v="2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d v="2016-11-30T20:34:13"/>
    <x v="2"/>
    <n v="253"/>
    <n v="68.25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d v="2014-11-01T20:08:08"/>
    <x v="3"/>
    <n v="140"/>
    <n v="95.49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d v="2015-07-14T07:50:59"/>
    <x v="0"/>
    <n v="297"/>
    <n v="7.19"/>
    <x v="2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d v="2017-01-10T17:52:15"/>
    <x v="1"/>
    <n v="145"/>
    <n v="511.65"/>
    <x v="2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d v="2016-03-23T13:55:11"/>
    <x v="2"/>
    <n v="106"/>
    <n v="261.75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d v="2015-07-13T16:14:23"/>
    <x v="0"/>
    <n v="493"/>
    <n v="69.760000000000005"/>
    <x v="2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d v="2015-11-25T14:23:54"/>
    <x v="0"/>
    <n v="202"/>
    <n v="77.23"/>
    <x v="2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d v="2015-04-01T05:46:37"/>
    <x v="0"/>
    <n v="104"/>
    <n v="340.57"/>
    <x v="2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d v="2013-03-18T12:59:35"/>
    <x v="4"/>
    <n v="170"/>
    <n v="67.42"/>
    <x v="2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d v="2014-08-21T12:37:02"/>
    <x v="3"/>
    <n v="104"/>
    <n v="845.7"/>
    <x v="2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d v="2013-04-25T19:23:48"/>
    <x v="4"/>
    <n v="118"/>
    <n v="97.19"/>
    <x v="2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d v="2015-02-09T06:32:54"/>
    <x v="0"/>
    <n v="108"/>
    <n v="451.84"/>
    <x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d v="2016-09-13T16:03:12"/>
    <x v="2"/>
    <n v="2260300"/>
    <n v="138.66999999999999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d v="2013-02-11T02:54:10"/>
    <x v="4"/>
    <n v="978"/>
    <n v="21.64"/>
    <x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d v="2014-03-24T15:59:33"/>
    <x v="3"/>
    <n v="123"/>
    <n v="169.52"/>
    <x v="2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d v="2013-12-03T22:01:27"/>
    <x v="4"/>
    <n v="246"/>
    <n v="161.88"/>
    <x v="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d v="2016-09-07T03:26:44"/>
    <x v="2"/>
    <n v="148"/>
    <n v="493.13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d v="2014-03-21T21:18:37"/>
    <x v="3"/>
    <n v="384"/>
    <n v="22.12"/>
    <x v="2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d v="2015-02-10T00:45:52"/>
    <x v="0"/>
    <n v="103"/>
    <n v="18.239999999999998"/>
    <x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d v="2014-09-29T15:46:42"/>
    <x v="3"/>
    <n v="0"/>
    <n v="8.75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d v="2012-05-01T17:16:27"/>
    <x v="5"/>
    <n v="29"/>
    <n v="40.61"/>
    <x v="3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d v="2016-09-19T07:53:27"/>
    <x v="2"/>
    <n v="0"/>
    <e v="#DIV/0!"/>
    <x v="3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d v="2012-01-30T01:29:58"/>
    <x v="5"/>
    <n v="5"/>
    <n v="37.950000000000003"/>
    <x v="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d v="2012-05-15T23:42:48"/>
    <x v="5"/>
    <n v="22"/>
    <n v="35.729999999999997"/>
    <x v="3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d v="2014-07-30T18:45:11"/>
    <x v="3"/>
    <n v="27"/>
    <n v="42.16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d v="2012-05-15T15:33:17"/>
    <x v="5"/>
    <n v="28"/>
    <n v="35"/>
    <x v="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d v="2016-08-03T17:03:22"/>
    <x v="2"/>
    <n v="1"/>
    <n v="13.25"/>
    <x v="3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d v="2015-03-05T19:10:37"/>
    <x v="0"/>
    <n v="1"/>
    <n v="55"/>
    <x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d v="2012-06-18T21:35:45"/>
    <x v="5"/>
    <n v="0"/>
    <e v="#DIV/0!"/>
    <x v="3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d v="2014-04-18T21:17:22"/>
    <x v="3"/>
    <n v="0"/>
    <e v="#DIV/0!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d v="2011-11-08T18:21:44"/>
    <x v="6"/>
    <n v="11"/>
    <n v="39.29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d v="2012-07-27T21:37:03"/>
    <x v="5"/>
    <n v="19"/>
    <n v="47.5"/>
    <x v="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d v="2014-08-12T15:15:51"/>
    <x v="3"/>
    <n v="0"/>
    <e v="#DIV/0!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d v="2015-03-09T18:58:47"/>
    <x v="0"/>
    <n v="52"/>
    <n v="17.329999999999998"/>
    <x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d v="2013-12-12T21:36:41"/>
    <x v="4"/>
    <n v="10"/>
    <n v="31.76"/>
    <x v="3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d v="2016-07-22T15:45:32"/>
    <x v="2"/>
    <n v="1"/>
    <n v="5"/>
    <x v="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d v="2016-09-26T10:36:23"/>
    <x v="2"/>
    <n v="12"/>
    <n v="39"/>
    <x v="3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d v="2016-06-03T08:47:46"/>
    <x v="2"/>
    <n v="11"/>
    <n v="52.5"/>
    <x v="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d v="2013-05-21T11:04:18"/>
    <x v="4"/>
    <n v="0"/>
    <e v="#DIV/0!"/>
    <x v="3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d v="2012-12-04T01:31:33"/>
    <x v="5"/>
    <n v="1"/>
    <n v="9"/>
    <x v="3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d v="2012-01-19T00:53:15"/>
    <x v="5"/>
    <n v="1"/>
    <n v="25"/>
    <x v="3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d v="2013-04-09T13:54:44"/>
    <x v="4"/>
    <n v="0"/>
    <n v="30"/>
    <x v="3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d v="2012-05-01T07:00:31"/>
    <x v="5"/>
    <n v="1"/>
    <n v="11.25"/>
    <x v="3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d v="2012-10-12T13:53:48"/>
    <x v="5"/>
    <n v="0"/>
    <e v="#DIV/0!"/>
    <x v="3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d v="2011-07-12T16:01:58"/>
    <x v="6"/>
    <n v="2"/>
    <n v="25"/>
    <x v="3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d v="2015-06-17T23:00:50"/>
    <x v="0"/>
    <n v="1"/>
    <n v="11.33"/>
    <x v="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d v="2012-02-28T14:45:23"/>
    <x v="5"/>
    <n v="14"/>
    <n v="29.47"/>
    <x v="3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d v="2014-04-16T19:49:50"/>
    <x v="3"/>
    <n v="0"/>
    <n v="1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d v="2014-02-16T16:55:30"/>
    <x v="3"/>
    <n v="10"/>
    <n v="63.1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d v="2012-12-14T12:45:40"/>
    <x v="5"/>
    <n v="0"/>
    <e v="#DIV/0!"/>
    <x v="3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d v="2013-09-20T20:51:34"/>
    <x v="4"/>
    <n v="0"/>
    <e v="#DIV/0!"/>
    <x v="3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d v="2016-04-14T20:45:21"/>
    <x v="2"/>
    <n v="0"/>
    <n v="1"/>
    <x v="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d v="2013-02-06T03:02:08"/>
    <x v="4"/>
    <n v="14"/>
    <n v="43.85"/>
    <x v="3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d v="2011-11-16T00:19:14"/>
    <x v="6"/>
    <n v="3"/>
    <n v="75"/>
    <x v="3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d v="2015-05-12T07:07:56"/>
    <x v="0"/>
    <n v="8"/>
    <n v="45.97"/>
    <x v="3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d v="2015-06-17T16:03:24"/>
    <x v="0"/>
    <n v="0"/>
    <n v="10"/>
    <x v="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d v="2014-07-26T23:28:26"/>
    <x v="3"/>
    <n v="26"/>
    <n v="93.67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d v="2015-10-23T14:03:41"/>
    <x v="0"/>
    <n v="2"/>
    <n v="53"/>
    <x v="3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d v="2017-02-08T10:44:48"/>
    <x v="1"/>
    <n v="0"/>
    <e v="#DIV/0!"/>
    <x v="3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d v="2015-01-14T22:35:54"/>
    <x v="0"/>
    <n v="105"/>
    <n v="47"/>
    <x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d v="2015-01-22T22:11:58"/>
    <x v="0"/>
    <n v="120"/>
    <n v="66.67"/>
    <x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d v="2015-04-09T12:50:46"/>
    <x v="0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d v="2014-10-08T18:54:03"/>
    <x v="3"/>
    <n v="119"/>
    <n v="66.11"/>
    <x v="1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d v="2016-07-07T04:32:47"/>
    <x v="2"/>
    <n v="105"/>
    <n v="36.86"/>
    <x v="1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d v="2014-06-25T13:39:40"/>
    <x v="3"/>
    <n v="118"/>
    <n v="39.81"/>
    <x v="1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d v="2014-06-18T04:45:52"/>
    <x v="3"/>
    <n v="120"/>
    <n v="31.5"/>
    <x v="1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d v="2016-06-29T16:50:43"/>
    <x v="2"/>
    <n v="103"/>
    <n v="102.5"/>
    <x v="1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d v="2015-02-21T00:18:54"/>
    <x v="0"/>
    <n v="101"/>
    <n v="126.46"/>
    <x v="1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d v="2015-01-12T22:31:43"/>
    <x v="0"/>
    <n v="105"/>
    <n v="47.88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d v="2016-08-09T21:35:59"/>
    <x v="2"/>
    <n v="103"/>
    <n v="73.209999999999994"/>
    <x v="1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d v="2015-06-28T05:32:39"/>
    <x v="0"/>
    <n v="108"/>
    <n v="89.67"/>
    <x v="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d v="2015-06-21T10:03:25"/>
    <x v="0"/>
    <n v="111"/>
    <n v="151.46"/>
    <x v="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d v="2016-02-16T16:35:59"/>
    <x v="2"/>
    <n v="150"/>
    <n v="25"/>
    <x v="1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d v="2014-05-21T12:37:21"/>
    <x v="3"/>
    <n v="104"/>
    <n v="36.5"/>
    <x v="1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d v="2014-06-05T12:40:28"/>
    <x v="3"/>
    <n v="116"/>
    <n v="44"/>
    <x v="1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d v="2014-06-08T22:34:00"/>
    <x v="3"/>
    <n v="103"/>
    <n v="87.36"/>
    <x v="1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d v="2015-07-16T16:12:01"/>
    <x v="0"/>
    <n v="101"/>
    <n v="36.47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d v="2016-05-17T06:21:10"/>
    <x v="2"/>
    <n v="117"/>
    <n v="44.86"/>
    <x v="1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d v="2014-11-05T13:16:06"/>
    <x v="3"/>
    <n v="133"/>
    <n v="42.9"/>
    <x v="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d v="2014-09-18T05:50:09"/>
    <x v="3"/>
    <n v="133"/>
    <n v="51.23"/>
    <x v="1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d v="2015-07-07T15:31:47"/>
    <x v="0"/>
    <n v="102"/>
    <n v="33.94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d v="2015-06-03T01:34:36"/>
    <x v="0"/>
    <n v="128"/>
    <n v="90.74"/>
    <x v="1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d v="2014-08-30T10:53:10"/>
    <x v="3"/>
    <n v="115"/>
    <n v="50"/>
    <x v="1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d v="2015-07-28T12:07:53"/>
    <x v="0"/>
    <n v="110"/>
    <n v="24.44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d v="2015-06-30T06:24:50"/>
    <x v="0"/>
    <n v="112"/>
    <n v="44.25"/>
    <x v="1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d v="2015-05-30T20:57:18"/>
    <x v="0"/>
    <n v="126"/>
    <n v="67.739999999999995"/>
    <x v="1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d v="2015-07-23T20:18:55"/>
    <x v="0"/>
    <n v="100"/>
    <n v="65.38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d v="2016-03-22T11:55:25"/>
    <x v="2"/>
    <n v="102"/>
    <n v="121.9"/>
    <x v="1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d v="2014-04-30T03:21:04"/>
    <x v="3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d v="2015-01-24T11:55:03"/>
    <x v="0"/>
    <n v="100"/>
    <n v="92.84"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d v="2015-02-19T17:51:38"/>
    <x v="0"/>
    <n v="113"/>
    <n v="68.25"/>
    <x v="1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d v="2016-11-19T17:49:21"/>
    <x v="2"/>
    <n v="128"/>
    <n v="37.21"/>
    <x v="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d v="2015-04-09T09:35:15"/>
    <x v="0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d v="2016-07-08T18:38:29"/>
    <x v="2"/>
    <n v="242"/>
    <n v="43.21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d v="2015-07-03T11:13:12"/>
    <x v="0"/>
    <n v="142"/>
    <n v="25.13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d v="2015-01-19T15:14:22"/>
    <x v="0"/>
    <n v="130"/>
    <n v="23.64"/>
    <x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d v="2015-09-03T14:21:26"/>
    <x v="0"/>
    <n v="106"/>
    <n v="103.95"/>
    <x v="1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d v="2015-05-15T12:36:49"/>
    <x v="0"/>
    <n v="105"/>
    <n v="50.38"/>
    <x v="1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d v="2016-02-01T14:39:49"/>
    <x v="2"/>
    <n v="136"/>
    <n v="13.6"/>
    <x v="1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d v="2014-08-24T22:08:55"/>
    <x v="3"/>
    <n v="100"/>
    <n v="28.57"/>
    <x v="1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d v="2015-02-25T16:24:52"/>
    <x v="0"/>
    <n v="100"/>
    <n v="63.83"/>
    <x v="1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d v="2015-03-04T00:16:46"/>
    <x v="0"/>
    <n v="124"/>
    <n v="8.86"/>
    <x v="1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d v="2015-05-12T06:29:56"/>
    <x v="0"/>
    <n v="117"/>
    <n v="50.67"/>
    <x v="1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d v="2015-11-04T19:01:26"/>
    <x v="0"/>
    <n v="103"/>
    <n v="60.78"/>
    <x v="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d v="2015-06-16T00:50:12"/>
    <x v="0"/>
    <n v="108"/>
    <n v="113.42"/>
    <x v="1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d v="2016-05-04T16:24:26"/>
    <x v="2"/>
    <n v="120"/>
    <n v="104.57"/>
    <x v="1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d v="2015-09-07T06:21:09"/>
    <x v="0"/>
    <n v="100"/>
    <n v="98.31"/>
    <x v="1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d v="2016-05-05T10:25:18"/>
    <x v="2"/>
    <n v="107"/>
    <n v="35.04"/>
    <x v="1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d v="2014-04-29T20:09:08"/>
    <x v="3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d v="2015-06-16T19:47:50"/>
    <x v="0"/>
    <n v="111"/>
    <n v="63.85"/>
    <x v="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d v="2014-10-26T17:01:34"/>
    <x v="3"/>
    <n v="115"/>
    <n v="30.19"/>
    <x v="1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d v="2015-09-21T03:03:53"/>
    <x v="0"/>
    <n v="108"/>
    <n v="83.51"/>
    <x v="1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d v="2015-01-15T23:02:10"/>
    <x v="0"/>
    <n v="170"/>
    <n v="64.760000000000005"/>
    <x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d v="2015-11-05T16:53:37"/>
    <x v="0"/>
    <n v="187"/>
    <n v="20.12"/>
    <x v="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d v="2017-01-11T06:16:58"/>
    <x v="1"/>
    <n v="108"/>
    <n v="44.09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d v="2015-10-30T21:48:04"/>
    <x v="0"/>
    <n v="100"/>
    <n v="40.479999999999997"/>
    <x v="1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d v="2014-07-22T14:34:56"/>
    <x v="3"/>
    <n v="120"/>
    <n v="44.54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d v="2014-08-02T05:45:54"/>
    <x v="3"/>
    <n v="111"/>
    <n v="125.81"/>
    <x v="1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d v="2015-02-25T00:51:19"/>
    <x v="0"/>
    <n v="104"/>
    <n v="19.7"/>
    <x v="1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d v="2015-10-14T17:44:57"/>
    <x v="0"/>
    <n v="1"/>
    <n v="10"/>
    <x v="1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d v="2014-05-25T22:51:35"/>
    <x v="3"/>
    <n v="0"/>
    <e v="#DIV/0!"/>
    <x v="1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d v="2016-05-02T17:42:30"/>
    <x v="2"/>
    <n v="0"/>
    <e v="#DIV/0!"/>
    <x v="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d v="2016-12-05T13:06:20"/>
    <x v="2"/>
    <n v="5"/>
    <n v="30"/>
    <x v="1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d v="2015-04-09T00:23:53"/>
    <x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d v="2015-04-14T16:36:34"/>
    <x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d v="2016-03-24T19:21:05"/>
    <x v="2"/>
    <n v="0"/>
    <e v="#DIV/0!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d v="2015-04-29T15:34:19"/>
    <x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d v="2016-03-24T10:16:40"/>
    <x v="2"/>
    <n v="1"/>
    <n v="5"/>
    <x v="1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d v="2014-08-07T00:10:11"/>
    <x v="3"/>
    <n v="4"/>
    <n v="23.92"/>
    <x v="1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d v="2016-01-21T00:03:49"/>
    <x v="2"/>
    <n v="0"/>
    <e v="#DIV/0!"/>
    <x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d v="2014-05-22T01:05:03"/>
    <x v="3"/>
    <n v="2"/>
    <n v="15.83"/>
    <x v="1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d v="2014-07-16T04:34:57"/>
    <x v="3"/>
    <n v="0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d v="2015-04-17T17:11:59"/>
    <x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d v="2016-01-01T00:11:11"/>
    <x v="2"/>
    <n v="50"/>
    <n v="60"/>
    <x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d v="2015-06-10T00:54:07"/>
    <x v="0"/>
    <n v="5"/>
    <n v="24.33"/>
    <x v="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d v="2016-12-22T22:04:55"/>
    <x v="2"/>
    <n v="20"/>
    <n v="500"/>
    <x v="1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d v="2014-11-11T13:04:55"/>
    <x v="3"/>
    <n v="0"/>
    <e v="#DIV/0!"/>
    <x v="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d v="2015-08-17T08:41:44"/>
    <x v="0"/>
    <n v="2"/>
    <n v="35"/>
    <x v="1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d v="2016-04-20T19:12:56"/>
    <x v="2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d v="2015-09-10T14:10:48"/>
    <x v="0"/>
    <n v="32"/>
    <n v="26.67"/>
    <x v="1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d v="2014-05-25T18:57:09"/>
    <x v="3"/>
    <n v="0"/>
    <n v="18.329999999999998"/>
    <x v="1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d v="2014-07-11T16:12:03"/>
    <x v="3"/>
    <n v="0"/>
    <n v="20"/>
    <x v="1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d v="2015-06-17T14:43:27"/>
    <x v="0"/>
    <n v="2"/>
    <n v="13.33"/>
    <x v="1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d v="2014-11-07T02:44:19"/>
    <x v="3"/>
    <n v="0"/>
    <e v="#DIV/0!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d v="2016-09-14T22:55:21"/>
    <x v="2"/>
    <n v="1"/>
    <n v="22.5"/>
    <x v="1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d v="2016-06-10T04:41:12"/>
    <x v="2"/>
    <n v="20"/>
    <n v="50.4"/>
    <x v="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d v="2016-09-05T19:50:54"/>
    <x v="2"/>
    <n v="42"/>
    <n v="105.03"/>
    <x v="1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d v="2016-06-19T14:14:41"/>
    <x v="2"/>
    <n v="1"/>
    <n v="35.4"/>
    <x v="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d v="2014-04-17T04:32:45"/>
    <x v="3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d v="2014-12-01T17:43:33"/>
    <x v="3"/>
    <n v="5"/>
    <n v="35.92"/>
    <x v="1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d v="2015-04-21T02:47:18"/>
    <x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d v="2014-12-29T19:37:11"/>
    <x v="3"/>
    <n v="38"/>
    <n v="119.13"/>
    <x v="1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d v="2016-12-18T20:16:26"/>
    <x v="2"/>
    <n v="5"/>
    <n v="90.33"/>
    <x v="1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d v="2016-04-05T03:04:53"/>
    <x v="2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d v="2015-06-16T17:51:19"/>
    <x v="0"/>
    <n v="0"/>
    <e v="#DIV/0!"/>
    <x v="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d v="2016-10-29T22:55:24"/>
    <x v="2"/>
    <n v="11"/>
    <n v="108.33"/>
    <x v="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d v="2015-05-04T14:46:35"/>
    <x v="0"/>
    <n v="2"/>
    <n v="15.75"/>
    <x v="1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d v="2015-12-21T17:24:21"/>
    <x v="0"/>
    <n v="0"/>
    <n v="29"/>
    <x v="1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d v="2015-07-07T21:44:12"/>
    <x v="0"/>
    <n v="23"/>
    <n v="96.55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d v="2014-10-04T14:20:36"/>
    <x v="3"/>
    <n v="0"/>
    <e v="#DIV/0!"/>
    <x v="1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d v="2016-04-01T14:18:38"/>
    <x v="2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d v="2016-01-01T21:40:37"/>
    <x v="2"/>
    <n v="19"/>
    <n v="381.6"/>
    <x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d v="2014-11-05T17:27:15"/>
    <x v="3"/>
    <n v="0"/>
    <n v="46.25"/>
    <x v="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d v="2015-02-12T01:50:01"/>
    <x v="0"/>
    <n v="33"/>
    <n v="26"/>
    <x v="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d v="2015-09-14T15:11:24"/>
    <x v="0"/>
    <n v="5"/>
    <n v="10"/>
    <x v="1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d v="2014-12-12T10:15:24"/>
    <x v="3"/>
    <n v="0"/>
    <n v="5"/>
    <x v="1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d v="2014-10-10T12:50:40"/>
    <x v="3"/>
    <n v="0"/>
    <e v="#DIV/0!"/>
    <x v="1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d v="2014-07-30T20:43:05"/>
    <x v="3"/>
    <n v="38"/>
    <n v="81.569999999999993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d v="2014-07-11T17:49:52"/>
    <x v="3"/>
    <n v="1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d v="2016-02-15T21:12:08"/>
    <x v="2"/>
    <n v="3"/>
    <n v="27.3"/>
    <x v="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d v="2014-08-18T17:08:24"/>
    <x v="3"/>
    <n v="9"/>
    <n v="29.41"/>
    <x v="1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d v="2014-11-10T18:33:15"/>
    <x v="3"/>
    <n v="1"/>
    <n v="12.5"/>
    <x v="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d v="2015-02-02T23:40:15"/>
    <x v="0"/>
    <n v="0"/>
    <e v="#DIV/0!"/>
    <x v="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d v="2014-06-21T13:19:52"/>
    <x v="3"/>
    <n v="5"/>
    <n v="5.75"/>
    <x v="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d v="2016-11-27T21:48:41"/>
    <x v="2"/>
    <n v="21"/>
    <n v="52.08"/>
    <x v="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d v="2015-09-11T15:30:58"/>
    <x v="0"/>
    <n v="5"/>
    <n v="183.33"/>
    <x v="1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d v="2015-10-01T15:57:33"/>
    <x v="0"/>
    <n v="4"/>
    <n v="26.33"/>
    <x v="1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d v="2016-05-25T01:52:38"/>
    <x v="2"/>
    <n v="0"/>
    <e v="#DIV/0!"/>
    <x v="1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d v="2014-07-10T05:37:12"/>
    <x v="3"/>
    <n v="62"/>
    <n v="486.43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d v="2014-12-09T21:42:19"/>
    <x v="3"/>
    <n v="1"/>
    <n v="3"/>
    <x v="1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d v="2015-07-25T10:33:16"/>
    <x v="0"/>
    <n v="0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d v="2015-07-11T04:00:18"/>
    <x v="0"/>
    <n v="1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d v="2014-10-28T23:13:51"/>
    <x v="3"/>
    <n v="5"/>
    <n v="18.75"/>
    <x v="1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d v="2016-08-24T01:21:53"/>
    <x v="2"/>
    <n v="18"/>
    <n v="36.590000000000003"/>
    <x v="1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d v="2015-07-14T15:34:26"/>
    <x v="0"/>
    <n v="9"/>
    <n v="80.709999999999994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d v="2016-03-15T21:03:57"/>
    <x v="2"/>
    <n v="0"/>
    <n v="1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d v="2016-05-09T17:33:39"/>
    <x v="2"/>
    <n v="3"/>
    <n v="52.8"/>
    <x v="1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d v="2014-10-17T06:23:21"/>
    <x v="3"/>
    <n v="0"/>
    <n v="20"/>
    <x v="1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d v="2015-04-13T20:11:27"/>
    <x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d v="2015-05-18T18:27:06"/>
    <x v="0"/>
    <n v="37"/>
    <n v="46.93"/>
    <x v="1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d v="2015-12-16T03:09:34"/>
    <x v="0"/>
    <n v="14"/>
    <n v="78.08"/>
    <x v="1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d v="2014-07-08T22:08:59"/>
    <x v="3"/>
    <n v="0"/>
    <n v="1"/>
    <x v="1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d v="2015-01-13T21:46:34"/>
    <x v="0"/>
    <n v="0"/>
    <n v="1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d v="2016-02-15T09:33:10"/>
    <x v="2"/>
    <n v="61"/>
    <n v="203.67"/>
    <x v="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d v="2014-04-26T11:26:29"/>
    <x v="3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d v="2015-08-29T05:37:27"/>
    <x v="0"/>
    <n v="22"/>
    <n v="48.56"/>
    <x v="1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d v="2015-10-01T15:06:47"/>
    <x v="0"/>
    <n v="27"/>
    <n v="68.099999999999994"/>
    <x v="1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d v="2014-07-06T14:52:09"/>
    <x v="3"/>
    <n v="9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d v="2015-02-23T19:01:10"/>
    <x v="0"/>
    <n v="27"/>
    <n v="51.62"/>
    <x v="1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d v="2014-08-26T21:16:44"/>
    <x v="3"/>
    <n v="129"/>
    <n v="43"/>
    <x v="1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d v="2015-04-03T20:58:47"/>
    <x v="0"/>
    <n v="100"/>
    <n v="83.33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d v="2015-01-09T03:39:39"/>
    <x v="0"/>
    <n v="100"/>
    <n v="30"/>
    <x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d v="2015-04-09T13:21:50"/>
    <x v="0"/>
    <n v="103"/>
    <n v="175.51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d v="2014-08-12T14:01:08"/>
    <x v="3"/>
    <n v="102"/>
    <n v="231.66"/>
    <x v="1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d v="2015-02-09T18:22:59"/>
    <x v="0"/>
    <n v="125"/>
    <n v="75"/>
    <x v="1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d v="2014-06-16T16:03:49"/>
    <x v="3"/>
    <n v="131"/>
    <n v="112.14"/>
    <x v="1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d v="2016-02-03T23:57:26"/>
    <x v="2"/>
    <n v="100"/>
    <n v="41.67"/>
    <x v="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d v="2014-04-25T13:32:38"/>
    <x v="3"/>
    <n v="102"/>
    <n v="255.17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d v="2015-04-07T14:01:04"/>
    <x v="0"/>
    <n v="101"/>
    <n v="162.77000000000001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d v="2014-08-21T06:59:23"/>
    <x v="3"/>
    <n v="106"/>
    <n v="88.33"/>
    <x v="1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d v="2015-01-21T03:57:17"/>
    <x v="0"/>
    <n v="105"/>
    <n v="85.74"/>
    <x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d v="2016-05-05T22:57:33"/>
    <x v="2"/>
    <n v="103"/>
    <n v="47.57"/>
    <x v="1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d v="2014-05-16T15:16:04"/>
    <x v="3"/>
    <n v="108"/>
    <n v="72.97"/>
    <x v="1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d v="2016-07-02T14:00:08"/>
    <x v="2"/>
    <n v="101"/>
    <n v="90.54"/>
    <x v="1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d v="2014-09-30T15:37:03"/>
    <x v="3"/>
    <n v="128"/>
    <n v="37.65"/>
    <x v="1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d v="2014-06-13T10:58:33"/>
    <x v="3"/>
    <n v="133"/>
    <n v="36.36"/>
    <x v="1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d v="2014-12-31T16:53:34"/>
    <x v="3"/>
    <n v="101"/>
    <n v="126.72"/>
    <x v="1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d v="2014-07-25T19:25:12"/>
    <x v="3"/>
    <n v="103"/>
    <n v="329.2"/>
    <x v="1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d v="2014-12-09T18:33:38"/>
    <x v="3"/>
    <n v="107"/>
    <n v="81.239999999999995"/>
    <x v="1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d v="2015-01-30T23:02:35"/>
    <x v="0"/>
    <n v="0"/>
    <n v="1"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d v="2015-11-26T19:17:39"/>
    <x v="0"/>
    <n v="20"/>
    <n v="202.23"/>
    <x v="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d v="2015-03-14T03:06:20"/>
    <x v="0"/>
    <n v="0"/>
    <e v="#DIV/0!"/>
    <x v="1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d v="2015-05-08T21:56:38"/>
    <x v="0"/>
    <n v="1"/>
    <n v="100"/>
    <x v="1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d v="2015-04-24T03:21:00"/>
    <x v="0"/>
    <n v="0"/>
    <e v="#DIV/0!"/>
    <x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d v="2016-07-16T12:44:52"/>
    <x v="2"/>
    <n v="0"/>
    <n v="1"/>
    <x v="1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d v="2016-10-06T13:29:27"/>
    <x v="2"/>
    <n v="4"/>
    <n v="82.46"/>
    <x v="1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d v="2015-04-03T15:34:53"/>
    <x v="0"/>
    <n v="0"/>
    <n v="2.67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d v="2015-10-20T19:45:17"/>
    <x v="0"/>
    <n v="3"/>
    <n v="12.5"/>
    <x v="1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d v="2015-12-24T08:45:52"/>
    <x v="0"/>
    <n v="0"/>
    <e v="#DIV/0!"/>
    <x v="1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d v="2014-08-21T19:16:13"/>
    <x v="3"/>
    <n v="2"/>
    <n v="18.899999999999999"/>
    <x v="1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d v="2016-09-15T16:33:59"/>
    <x v="2"/>
    <n v="8"/>
    <n v="200.63"/>
    <x v="1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d v="2015-09-08T19:00:21"/>
    <x v="0"/>
    <n v="0"/>
    <n v="201.67"/>
    <x v="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d v="2017-02-24T14:00:03"/>
    <x v="1"/>
    <n v="0"/>
    <e v="#DIV/0!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d v="2015-05-17T17:47:29"/>
    <x v="0"/>
    <n v="60"/>
    <n v="65"/>
    <x v="1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d v="2016-04-04T23:00:50"/>
    <x v="2"/>
    <n v="17"/>
    <n v="66.099999999999994"/>
    <x v="1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d v="2015-01-27T00:16:12"/>
    <x v="0"/>
    <n v="2"/>
    <n v="93.33"/>
    <x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d v="2016-03-09T18:41:57"/>
    <x v="2"/>
    <n v="0"/>
    <e v="#DIV/0!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d v="2016-05-08T00:12:05"/>
    <x v="2"/>
    <n v="0"/>
    <e v="#DIV/0!"/>
    <x v="1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d v="2014-08-12T18:10:23"/>
    <x v="3"/>
    <n v="0"/>
    <e v="#DIV/0!"/>
    <x v="1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d v="2015-02-26T05:05:59"/>
    <x v="0"/>
    <n v="110"/>
    <n v="50.75"/>
    <x v="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d v="2015-02-01T05:51:46"/>
    <x v="0"/>
    <n v="122"/>
    <n v="60.9"/>
    <x v="1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d v="2015-06-02T11:17:04"/>
    <x v="0"/>
    <n v="107"/>
    <n v="109.03"/>
    <x v="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d v="2014-07-07T21:50:19"/>
    <x v="3"/>
    <n v="101"/>
    <n v="25.69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d v="2015-06-07T17:30:33"/>
    <x v="0"/>
    <n v="109"/>
    <n v="41.92"/>
    <x v="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d v="2015-08-17T17:43:32"/>
    <x v="0"/>
    <n v="114"/>
    <n v="88.77"/>
    <x v="1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d v="2015-02-07T04:44:52"/>
    <x v="0"/>
    <n v="114"/>
    <n v="80.23"/>
    <x v="1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d v="2016-08-03T12:34:20"/>
    <x v="2"/>
    <n v="106"/>
    <n v="78.94"/>
    <x v="1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d v="2015-04-03T18:52:33"/>
    <x v="0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d v="2014-06-18T16:04:11"/>
    <x v="3"/>
    <n v="106"/>
    <n v="69.89"/>
    <x v="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d v="2014-08-01T15:47:58"/>
    <x v="3"/>
    <n v="100"/>
    <n v="74.53"/>
    <x v="1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d v="2016-11-20T02:38:40"/>
    <x v="2"/>
    <n v="105"/>
    <n v="123.94"/>
    <x v="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d v="2015-12-03T19:38:28"/>
    <x v="0"/>
    <n v="175"/>
    <n v="264.85000000000002"/>
    <x v="1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d v="2014-08-29T01:27:51"/>
    <x v="3"/>
    <n v="102"/>
    <n v="58.62"/>
    <x v="1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d v="2014-10-29T16:24:46"/>
    <x v="3"/>
    <n v="100"/>
    <n v="70.88"/>
    <x v="1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d v="2016-02-25T17:32:10"/>
    <x v="2"/>
    <n v="171"/>
    <n v="8.57"/>
    <x v="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d v="2015-01-22T21:08:54"/>
    <x v="0"/>
    <n v="114"/>
    <n v="113.57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d v="2014-10-10T15:22:27"/>
    <x v="3"/>
    <n v="129"/>
    <n v="60.69"/>
    <x v="1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d v="2014-12-20T19:47:03"/>
    <x v="3"/>
    <n v="101"/>
    <n v="110.22"/>
    <x v="1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d v="2015-08-03T21:58:50"/>
    <x v="0"/>
    <n v="109"/>
    <n v="136.46"/>
    <x v="1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d v="2015-08-09T13:25:56"/>
    <x v="0"/>
    <n v="129"/>
    <n v="53.16"/>
    <x v="1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d v="2016-01-12T16:29:03"/>
    <x v="2"/>
    <n v="102"/>
    <n v="86.49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d v="2014-09-12T15:10:36"/>
    <x v="3"/>
    <n v="147"/>
    <n v="155.24"/>
    <x v="1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d v="2016-07-25T06:41:21"/>
    <x v="2"/>
    <n v="100"/>
    <n v="115.08"/>
    <x v="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d v="2016-10-11T23:22:08"/>
    <x v="2"/>
    <n v="122"/>
    <n v="109.59"/>
    <x v="1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d v="2016-03-02T12:00:06"/>
    <x v="2"/>
    <n v="106"/>
    <n v="45.21"/>
    <x v="1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d v="2016-09-14T07:22:31"/>
    <x v="2"/>
    <n v="110"/>
    <n v="104.15"/>
    <x v="1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d v="2016-05-21T08:41:21"/>
    <x v="2"/>
    <n v="100"/>
    <n v="35.71"/>
    <x v="1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d v="2015-11-29T00:29:22"/>
    <x v="0"/>
    <n v="177"/>
    <n v="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d v="2015-12-03T13:47:00"/>
    <x v="0"/>
    <n v="100"/>
    <n v="370.37"/>
    <x v="1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d v="2017-01-05T20:05:30"/>
    <x v="1"/>
    <n v="103"/>
    <n v="94.4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d v="2016-09-09T18:25:10"/>
    <x v="2"/>
    <n v="105"/>
    <n v="48.98"/>
    <x v="1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d v="2016-01-21T20:07:47"/>
    <x v="2"/>
    <n v="100"/>
    <n v="45.59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d v="2014-09-03T11:29:32"/>
    <x v="3"/>
    <n v="458"/>
    <n v="23.28"/>
    <x v="1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d v="2016-12-20T15:57:51"/>
    <x v="2"/>
    <n v="105"/>
    <n v="63.23"/>
    <x v="1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d v="2015-03-27T21:54:00"/>
    <x v="0"/>
    <n v="172"/>
    <n v="153.52000000000001"/>
    <x v="1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d v="2017-02-09T17:36:33"/>
    <x v="1"/>
    <n v="104"/>
    <n v="90.2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d v="2014-05-19T04:38:49"/>
    <x v="3"/>
    <n v="103"/>
    <n v="118.97"/>
    <x v="1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d v="2017-02-14T17:46:00"/>
    <x v="1"/>
    <n v="119"/>
    <n v="80.25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d v="2017-01-17T19:51:10"/>
    <x v="1"/>
    <n v="100"/>
    <n v="62.5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d v="2016-06-13T21:29:42"/>
    <x v="2"/>
    <n v="319"/>
    <n v="131.38"/>
    <x v="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d v="2012-11-26T20:04:12"/>
    <x v="5"/>
    <n v="109"/>
    <n v="73.03"/>
    <x v="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d v="2016-01-29T20:22:56"/>
    <x v="2"/>
    <n v="101"/>
    <n v="178.53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d v="2014-10-16T21:08:44"/>
    <x v="3"/>
    <n v="113"/>
    <n v="162.91"/>
    <x v="1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d v="2014-09-06T16:11:45"/>
    <x v="3"/>
    <n v="120"/>
    <n v="108.24"/>
    <x v="1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d v="2014-11-14T18:09:51"/>
    <x v="3"/>
    <n v="108"/>
    <n v="88.87"/>
    <x v="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d v="2015-04-04T05:11:23"/>
    <x v="0"/>
    <n v="180"/>
    <n v="54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d v="2015-12-22T05:05:19"/>
    <x v="0"/>
    <n v="101"/>
    <n v="116.73"/>
    <x v="1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d v="2014-10-27T13:40:40"/>
    <x v="3"/>
    <n v="120"/>
    <n v="233.9"/>
    <x v="1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d v="2014-12-23T19:58:39"/>
    <x v="3"/>
    <n v="158"/>
    <n v="158"/>
    <x v="1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d v="2015-11-26T11:15:16"/>
    <x v="0"/>
    <n v="124"/>
    <n v="14.84"/>
    <x v="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d v="2015-01-20T16:52:10"/>
    <x v="0"/>
    <n v="117"/>
    <n v="85.18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d v="2015-05-22T20:04:09"/>
    <x v="0"/>
    <n v="157"/>
    <n v="146.69"/>
    <x v="1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d v="2014-10-08T02:58:00"/>
    <x v="3"/>
    <n v="113"/>
    <n v="50.76"/>
    <x v="1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d v="2014-05-26T17:27:18"/>
    <x v="3"/>
    <n v="103"/>
    <n v="87.7"/>
    <x v="1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d v="2014-05-19T13:09:12"/>
    <x v="3"/>
    <n v="103"/>
    <n v="242.28"/>
    <x v="1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d v="2014-07-21T20:24:03"/>
    <x v="3"/>
    <n v="106"/>
    <n v="146.44999999999999"/>
    <x v="1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d v="2015-06-08T07:09:36"/>
    <x v="0"/>
    <n v="101"/>
    <n v="103.17"/>
    <x v="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d v="2014-04-29T20:00:20"/>
    <x v="3"/>
    <n v="121"/>
    <n v="80.459999999999994"/>
    <x v="1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d v="2015-06-15T20:18:53"/>
    <x v="0"/>
    <n v="101"/>
    <n v="234.67"/>
    <x v="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d v="2016-10-17T14:51:09"/>
    <x v="2"/>
    <n v="116"/>
    <n v="50.69"/>
    <x v="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d v="2016-07-13T22:53:29"/>
    <x v="2"/>
    <n v="101"/>
    <n v="162.71"/>
    <x v="1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d v="2015-04-27T16:13:06"/>
    <x v="0"/>
    <n v="103"/>
    <n v="120.17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d v="2012-09-06T23:51:15"/>
    <x v="5"/>
    <n v="246"/>
    <n v="67.7"/>
    <x v="1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d v="2014-05-02T12:13:33"/>
    <x v="3"/>
    <n v="302"/>
    <n v="52.1"/>
    <x v="1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d v="2017-02-17T11:01:32"/>
    <x v="1"/>
    <n v="143"/>
    <n v="51.6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d v="2015-02-18T16:54:11"/>
    <x v="0"/>
    <n v="131"/>
    <n v="164.3"/>
    <x v="1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d v="2016-07-16T06:20:25"/>
    <x v="2"/>
    <n v="168"/>
    <n v="84.86"/>
    <x v="1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d v="2014-10-20T17:00:47"/>
    <x v="3"/>
    <n v="110"/>
    <n v="94.55"/>
    <x v="1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d v="2015-08-17T17:56:11"/>
    <x v="0"/>
    <n v="107"/>
    <n v="45.54"/>
    <x v="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d v="2016-08-15T21:10:47"/>
    <x v="2"/>
    <n v="100"/>
    <n v="51.72"/>
    <x v="1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d v="2015-08-12T01:04:19"/>
    <x v="0"/>
    <n v="127"/>
    <n v="50.88"/>
    <x v="1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d v="2016-07-19T02:38:45"/>
    <x v="2"/>
    <n v="147"/>
    <n v="191.13"/>
    <x v="1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d v="2016-10-01T12:50:55"/>
    <x v="2"/>
    <n v="113"/>
    <n v="89.31"/>
    <x v="1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d v="2013-04-04T13:26:49"/>
    <x v="4"/>
    <n v="109"/>
    <n v="88.59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d v="2013-07-11T18:50:44"/>
    <x v="4"/>
    <n v="127"/>
    <n v="96.3"/>
    <x v="1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d v="2010-07-19T21:26:13"/>
    <x v="7"/>
    <n v="213"/>
    <n v="33.31"/>
    <x v="1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d v="2016-01-04T06:03:17"/>
    <x v="2"/>
    <n v="101"/>
    <n v="37.22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d v="2013-12-02T19:03:58"/>
    <x v="4"/>
    <n v="109"/>
    <n v="92.13"/>
    <x v="1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d v="2015-06-22T19:00:21"/>
    <x v="0"/>
    <n v="108"/>
    <n v="76.790000000000006"/>
    <x v="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d v="2015-12-21T20:50:48"/>
    <x v="0"/>
    <n v="110"/>
    <n v="96.53"/>
    <x v="1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d v="2015-09-06T16:30:47"/>
    <x v="0"/>
    <n v="128"/>
    <n v="51.89"/>
    <x v="1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d v="2015-03-20T01:41:39"/>
    <x v="0"/>
    <n v="110"/>
    <n v="128.91"/>
    <x v="1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d v="2016-01-18T17:26:38"/>
    <x v="2"/>
    <n v="109"/>
    <n v="84.11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d v="2014-07-23T03:44:15"/>
    <x v="3"/>
    <n v="133"/>
    <n v="82.94"/>
    <x v="1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d v="2014-08-11T19:16:26"/>
    <x v="3"/>
    <n v="191"/>
    <n v="259.95"/>
    <x v="1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d v="2016-03-14T23:44:14"/>
    <x v="2"/>
    <n v="149"/>
    <n v="37.25"/>
    <x v="1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d v="2014-12-02T21:37:42"/>
    <x v="3"/>
    <n v="166"/>
    <n v="177.02"/>
    <x v="1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d v="2015-05-15T00:20:55"/>
    <x v="0"/>
    <n v="107"/>
    <n v="74.069999999999993"/>
    <x v="1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d v="2016-04-05T04:02:40"/>
    <x v="2"/>
    <n v="106"/>
    <n v="70.67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d v="2017-01-09T09:59:05"/>
    <x v="1"/>
    <n v="24"/>
    <n v="23.63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d v="2015-04-28T16:04:54"/>
    <x v="0"/>
    <n v="0"/>
    <n v="37.5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d v="2014-08-11T18:16:53"/>
    <x v="3"/>
    <n v="0"/>
    <n v="13.33"/>
    <x v="1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d v="2015-01-23T19:59:14"/>
    <x v="0"/>
    <n v="0"/>
    <e v="#DIV/0!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d v="2014-11-10T22:59:50"/>
    <x v="3"/>
    <n v="0"/>
    <n v="1"/>
    <x v="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d v="2014-07-31T15:16:24"/>
    <x v="3"/>
    <n v="0"/>
    <e v="#DIV/0!"/>
    <x v="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d v="2016-03-04T15:36:51"/>
    <x v="2"/>
    <n v="0"/>
    <e v="#DIV/0!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d v="2016-03-31T08:59:00"/>
    <x v="2"/>
    <n v="0"/>
    <n v="1"/>
    <x v="1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d v="2014-07-09T22:27:26"/>
    <x v="3"/>
    <n v="3"/>
    <n v="41"/>
    <x v="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d v="2015-08-29T06:35:34"/>
    <x v="0"/>
    <n v="0"/>
    <n v="55.83"/>
    <x v="1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d v="2014-07-14T18:49:08"/>
    <x v="3"/>
    <n v="0"/>
    <e v="#DIV/0!"/>
    <x v="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d v="2015-09-01T12:51:32"/>
    <x v="0"/>
    <n v="67"/>
    <n v="99.76"/>
    <x v="1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d v="2016-09-17T22:08:58"/>
    <x v="2"/>
    <n v="20"/>
    <n v="25.52"/>
    <x v="1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d v="2015-10-22T03:07:26"/>
    <x v="0"/>
    <n v="11"/>
    <n v="117.65"/>
    <x v="1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d v="2014-07-05T01:19:32"/>
    <x v="3"/>
    <n v="0"/>
    <n v="5"/>
    <x v="1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d v="2016-06-10T05:28:57"/>
    <x v="2"/>
    <n v="12"/>
    <n v="2796.67"/>
    <x v="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d v="2015-08-10T22:31:19"/>
    <x v="0"/>
    <n v="3"/>
    <n v="200"/>
    <x v="1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d v="2015-09-16T16:35:52"/>
    <x v="0"/>
    <n v="0"/>
    <n v="87.5"/>
    <x v="1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d v="2014-11-14T20:00:34"/>
    <x v="3"/>
    <n v="14"/>
    <n v="20.14"/>
    <x v="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d v="2016-11-16T17:36:09"/>
    <x v="2"/>
    <n v="3"/>
    <n v="20.88"/>
    <x v="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d v="2015-04-03T17:34:41"/>
    <x v="0"/>
    <n v="60"/>
    <n v="61.31"/>
    <x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d v="2016-10-15T16:34:22"/>
    <x v="2"/>
    <n v="0"/>
    <n v="1"/>
    <x v="1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d v="2015-04-17T16:25:00"/>
    <x v="0"/>
    <n v="0"/>
    <n v="92.14"/>
    <x v="1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d v="2016-02-09T13:42:39"/>
    <x v="2"/>
    <n v="0"/>
    <n v="7.33"/>
    <x v="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d v="2016-06-30T02:27:20"/>
    <x v="2"/>
    <n v="9"/>
    <n v="64.8"/>
    <x v="1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d v="2015-08-10T15:38:43"/>
    <x v="0"/>
    <n v="15"/>
    <n v="30.12"/>
    <x v="1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d v="2017-01-31T22:57:58"/>
    <x v="1"/>
    <n v="0"/>
    <n v="52.5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d v="2015-01-27T03:19:55"/>
    <x v="0"/>
    <n v="0"/>
    <n v="23.67"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d v="2015-02-20T17:07:15"/>
    <x v="0"/>
    <n v="1"/>
    <n v="415.78"/>
    <x v="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d v="2014-10-28T00:40:44"/>
    <x v="3"/>
    <n v="0"/>
    <n v="53.71"/>
    <x v="1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d v="2015-08-21T04:21:31"/>
    <x v="0"/>
    <n v="0"/>
    <n v="420.6"/>
    <x v="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d v="2015-10-16T22:09:06"/>
    <x v="0"/>
    <n v="0"/>
    <e v="#DIV/0!"/>
    <x v="1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d v="2014-08-02T13:31:18"/>
    <x v="3"/>
    <n v="0"/>
    <n v="18.670000000000002"/>
    <x v="1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d v="2015-04-06T17:22:11"/>
    <x v="0"/>
    <n v="12"/>
    <n v="78.33"/>
    <x v="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d v="2015-08-30T21:12:39"/>
    <x v="0"/>
    <n v="2"/>
    <n v="67.78"/>
    <x v="1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d v="2015-06-18T16:05:59"/>
    <x v="0"/>
    <n v="0"/>
    <n v="16.670000000000002"/>
    <x v="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d v="2016-10-22T03:36:30"/>
    <x v="2"/>
    <n v="1"/>
    <n v="62.5"/>
    <x v="1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d v="2014-12-08T13:44:07"/>
    <x v="3"/>
    <n v="0"/>
    <n v="42"/>
    <x v="1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d v="2016-06-07T13:01:23"/>
    <x v="2"/>
    <n v="23"/>
    <n v="130.09"/>
    <x v="1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d v="2015-03-02T19:39:05"/>
    <x v="0"/>
    <n v="5"/>
    <n v="1270.22"/>
    <x v="1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d v="2016-07-15T22:45:43"/>
    <x v="2"/>
    <n v="16"/>
    <n v="88.44"/>
    <x v="1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d v="2015-09-08T14:51:52"/>
    <x v="0"/>
    <n v="1"/>
    <n v="56.34"/>
    <x v="1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d v="2014-05-01T21:49:01"/>
    <x v="3"/>
    <n v="23"/>
    <n v="53.53"/>
    <x v="1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d v="2015-07-22T19:05:56"/>
    <x v="0"/>
    <n v="0"/>
    <n v="25"/>
    <x v="1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d v="2016-06-02T00:36:20"/>
    <x v="2"/>
    <n v="0"/>
    <n v="50"/>
    <x v="1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d v="2015-04-20T19:48:46"/>
    <x v="0"/>
    <n v="4"/>
    <n v="56.79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d v="2016-09-16T12:05:01"/>
    <x v="2"/>
    <n v="17"/>
    <n v="40.83"/>
    <x v="1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d v="2015-12-21T19:00:49"/>
    <x v="0"/>
    <n v="4"/>
    <n v="65.11"/>
    <x v="1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d v="2016-01-13T04:33:11"/>
    <x v="2"/>
    <n v="14"/>
    <n v="55.6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d v="2014-09-20T14:56:15"/>
    <x v="3"/>
    <n v="15"/>
    <n v="140.54"/>
    <x v="1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d v="2015-06-16T09:12:17"/>
    <x v="0"/>
    <n v="12"/>
    <n v="25"/>
    <x v="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d v="2016-07-04T08:10:18"/>
    <x v="2"/>
    <n v="39"/>
    <n v="69.53"/>
    <x v="1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d v="2015-04-13T03:45:06"/>
    <x v="0"/>
    <n v="0"/>
    <n v="5.5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d v="2015-01-02T21:48:31"/>
    <x v="0"/>
    <n v="30"/>
    <n v="237"/>
    <x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d v="2014-08-25T17:15:16"/>
    <x v="3"/>
    <n v="42"/>
    <n v="79.87"/>
    <x v="1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d v="2015-08-25T10:17:56"/>
    <x v="0"/>
    <n v="4"/>
    <n v="10.25"/>
    <x v="1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d v="2015-05-04T19:32:31"/>
    <x v="0"/>
    <n v="20"/>
    <n v="272.58999999999997"/>
    <x v="1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d v="2015-02-27T16:19:54"/>
    <x v="0"/>
    <n v="0"/>
    <n v="13"/>
    <x v="1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d v="2014-07-24T03:00:10"/>
    <x v="3"/>
    <n v="25"/>
    <n v="58.18"/>
    <x v="1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d v="2017-01-10T00:45:19"/>
    <x v="1"/>
    <n v="0"/>
    <n v="10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d v="2014-09-03T14:17:00"/>
    <x v="3"/>
    <n v="27"/>
    <n v="70.11"/>
    <x v="1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d v="2016-09-02T02:55:34"/>
    <x v="2"/>
    <n v="5"/>
    <n v="57.89"/>
    <x v="1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d v="2015-03-18T17:33:02"/>
    <x v="0"/>
    <n v="4"/>
    <n v="125.27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d v="2014-07-23T15:10:50"/>
    <x v="3"/>
    <n v="0"/>
    <e v="#DIV/0!"/>
    <x v="1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d v="2016-05-06T10:43:47"/>
    <x v="2"/>
    <n v="3"/>
    <n v="300"/>
    <x v="1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d v="2015-03-18T12:22:05"/>
    <x v="0"/>
    <n v="57"/>
    <n v="43"/>
    <x v="1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d v="2016-05-19T08:59:20"/>
    <x v="2"/>
    <n v="0"/>
    <n v="1"/>
    <x v="1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d v="2016-06-13T15:35:23"/>
    <x v="2"/>
    <n v="0"/>
    <n v="775"/>
    <x v="1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d v="2015-02-25T01:05:32"/>
    <x v="0"/>
    <n v="0"/>
    <n v="5"/>
    <x v="1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d v="2016-03-06T22:36:36"/>
    <x v="2"/>
    <n v="0"/>
    <n v="12.8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d v="2014-07-28T16:18:55"/>
    <x v="3"/>
    <n v="1"/>
    <n v="10"/>
    <x v="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d v="2016-11-04T22:22:12"/>
    <x v="2"/>
    <n v="58"/>
    <n v="58"/>
    <x v="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d v="2016-06-09T23:49:58"/>
    <x v="2"/>
    <n v="68"/>
    <n v="244.8"/>
    <x v="1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d v="2014-12-04T18:43:21"/>
    <x v="3"/>
    <n v="0"/>
    <n v="6.5"/>
    <x v="1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d v="2015-12-08T04:57:52"/>
    <x v="0"/>
    <n v="0"/>
    <e v="#DIV/0!"/>
    <x v="1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d v="2016-02-27T00:26:02"/>
    <x v="2"/>
    <n v="4"/>
    <n v="61.18"/>
    <x v="1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d v="2015-01-30T20:33:49"/>
    <x v="0"/>
    <n v="0"/>
    <e v="#DIV/0!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d v="2017-02-14T19:49:01"/>
    <x v="1"/>
    <n v="109"/>
    <n v="139.24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d v="2017-03-09T20:13:39"/>
    <x v="1"/>
    <n v="1"/>
    <n v="10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d v="2017-03-14T15:21:56"/>
    <x v="1"/>
    <n v="4"/>
    <n v="93.75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d v="2017-03-09T13:54:05"/>
    <x v="1"/>
    <n v="16"/>
    <n v="53.7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d v="2017-02-20T08:24:20"/>
    <x v="1"/>
    <n v="0"/>
    <n v="1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d v="2017-02-22T13:33:54"/>
    <x v="1"/>
    <n v="108"/>
    <n v="33.75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d v="2017-03-06T17:16:59"/>
    <x v="1"/>
    <n v="23"/>
    <n v="18.75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d v="2017-03-13T03:38:41"/>
    <x v="1"/>
    <n v="21"/>
    <n v="23.14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d v="2017-02-23T11:05:54"/>
    <x v="1"/>
    <n v="128"/>
    <n v="29.05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d v="2017-03-13T21:14:29"/>
    <x v="1"/>
    <n v="3"/>
    <n v="5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d v="2017-03-15T15:30:07"/>
    <x v="1"/>
    <n v="0"/>
    <e v="#DIV/0!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d v="2017-02-19T06:29:20"/>
    <x v="1"/>
    <n v="5"/>
    <n v="45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d v="2017-03-08T17:15:03"/>
    <x v="1"/>
    <n v="1"/>
    <n v="24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d v="2017-03-06T18:04:48"/>
    <x v="1"/>
    <n v="52"/>
    <n v="32.25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d v="2017-02-17T12:18:59"/>
    <x v="1"/>
    <n v="2"/>
    <n v="15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d v="2017-03-14T08:35:56"/>
    <x v="1"/>
    <n v="0"/>
    <e v="#DIV/0!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d v="2017-03-02T12:55:07"/>
    <x v="1"/>
    <n v="75"/>
    <n v="251.33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d v="2017-01-27T00:58:54"/>
    <x v="1"/>
    <n v="0"/>
    <e v="#DIV/0!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d v="2017-03-02T16:22:46"/>
    <x v="1"/>
    <n v="11"/>
    <n v="437.5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d v="2014-09-27T23:15:55"/>
    <x v="3"/>
    <n v="118"/>
    <n v="110.35"/>
    <x v="1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d v="2014-09-09T15:58:04"/>
    <x v="3"/>
    <n v="131"/>
    <n v="41.42"/>
    <x v="1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d v="2012-11-13T00:25:00"/>
    <x v="5"/>
    <n v="104"/>
    <n v="52"/>
    <x v="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d v="2010-10-27T06:20:03"/>
    <x v="7"/>
    <n v="101"/>
    <n v="33.99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d v="2014-08-11T20:09:34"/>
    <x v="3"/>
    <n v="100"/>
    <n v="103.35"/>
    <x v="1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d v="2013-10-03T20:49:27"/>
    <x v="4"/>
    <n v="106"/>
    <n v="34.79"/>
    <x v="1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d v="2011-03-31T03:42:17"/>
    <x v="6"/>
    <n v="336"/>
    <n v="41.77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d v="2012-03-02T21:00:58"/>
    <x v="5"/>
    <n v="113"/>
    <n v="64.27"/>
    <x v="1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d v="2012-11-20T11:58:45"/>
    <x v="5"/>
    <n v="189"/>
    <n v="31.21"/>
    <x v="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d v="2012-04-27T22:52:24"/>
    <x v="5"/>
    <n v="102"/>
    <n v="62.92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d v="2014-07-09T18:55:05"/>
    <x v="3"/>
    <n v="101"/>
    <n v="98.54"/>
    <x v="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d v="2013-06-22T20:09:12"/>
    <x v="4"/>
    <n v="114"/>
    <n v="82.61"/>
    <x v="1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d v="2011-12-07T01:36:01"/>
    <x v="6"/>
    <n v="133"/>
    <n v="38.5"/>
    <x v="1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d v="2014-07-21T06:21:27"/>
    <x v="3"/>
    <n v="102"/>
    <n v="80.16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d v="2014-09-15T12:52:02"/>
    <x v="3"/>
    <n v="105"/>
    <n v="28.41"/>
    <x v="1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d v="2014-06-09T16:27:42"/>
    <x v="3"/>
    <n v="127"/>
    <n v="80.73"/>
    <x v="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d v="2014-05-16T18:05:25"/>
    <x v="3"/>
    <n v="111"/>
    <n v="200.69"/>
    <x v="1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d v="2014-05-07T19:20:15"/>
    <x v="3"/>
    <n v="107"/>
    <n v="37.590000000000003"/>
    <x v="1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d v="2011-04-11T03:49:20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d v="2014-10-28T16:35:53"/>
    <x v="3"/>
    <n v="160"/>
    <n v="60.3"/>
    <x v="1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d v="2014-07-19T04:13:01"/>
    <x v="3"/>
    <n v="116"/>
    <n v="63.36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d v="2014-05-13T02:32:33"/>
    <x v="3"/>
    <n v="124"/>
    <n v="50.9"/>
    <x v="1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d v="2013-11-13T17:42:41"/>
    <x v="4"/>
    <n v="103"/>
    <n v="100.5"/>
    <x v="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d v="2014-05-30T01:55:44"/>
    <x v="3"/>
    <n v="112"/>
    <n v="31.62"/>
    <x v="1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d v="2016-04-06T14:35:58"/>
    <x v="2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d v="2012-01-15T17:31:08"/>
    <x v="5"/>
    <n v="115"/>
    <n v="79.31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d v="2014-08-27T21:04:52"/>
    <x v="3"/>
    <n v="103"/>
    <n v="139.19"/>
    <x v="1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d v="2014-08-11T20:45:08"/>
    <x v="3"/>
    <n v="101"/>
    <n v="131.91"/>
    <x v="1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d v="2010-12-19T21:17:07"/>
    <x v="7"/>
    <n v="110"/>
    <n v="91.3"/>
    <x v="1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d v="2013-07-22T22:20:31"/>
    <x v="4"/>
    <n v="115"/>
    <n v="39.67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d v="2014-05-22T16:00:09"/>
    <x v="3"/>
    <n v="117"/>
    <n v="57.55"/>
    <x v="1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d v="2014-06-16T14:31:15"/>
    <x v="3"/>
    <n v="172"/>
    <n v="33.03"/>
    <x v="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d v="2013-04-11T16:51:11"/>
    <x v="4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d v="2014-05-21T09:54:09"/>
    <x v="3"/>
    <n v="120"/>
    <n v="31.93"/>
    <x v="1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d v="2014-05-20T07:26:27"/>
    <x v="3"/>
    <n v="109"/>
    <n v="36.33"/>
    <x v="1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d v="2011-12-06T22:47:01"/>
    <x v="6"/>
    <n v="101"/>
    <n v="46.77"/>
    <x v="1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d v="2013-08-05T19:04:29"/>
    <x v="4"/>
    <n v="109"/>
    <n v="40.07"/>
    <x v="1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d v="2014-06-01T23:50:31"/>
    <x v="3"/>
    <n v="107"/>
    <n v="100.22"/>
    <x v="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d v="2014-07-09T23:27:21"/>
    <x v="3"/>
    <n v="100"/>
    <n v="41.67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d v="2014-08-17T22:10:38"/>
    <x v="3"/>
    <n v="102"/>
    <n v="46.71"/>
    <x v="1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d v="2014-07-15T15:59:33"/>
    <x v="3"/>
    <n v="116"/>
    <n v="71.489999999999995"/>
    <x v="1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d v="2015-05-20T09:58:22"/>
    <x v="0"/>
    <n v="65"/>
    <n v="14.44"/>
    <x v="1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d v="2015-04-24T08:18:52"/>
    <x v="0"/>
    <n v="12"/>
    <n v="356.84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d v="2016-11-09T03:37:55"/>
    <x v="2"/>
    <n v="0"/>
    <e v="#DIV/0!"/>
    <x v="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d v="2016-06-17T18:07:49"/>
    <x v="2"/>
    <n v="4"/>
    <n v="37.75"/>
    <x v="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d v="2015-01-14T22:34:19"/>
    <x v="0"/>
    <n v="1"/>
    <n v="12.75"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d v="2015-01-06T23:14:16"/>
    <x v="0"/>
    <n v="12"/>
    <n v="24.46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d v="2015-06-27T01:29:58"/>
    <x v="0"/>
    <n v="0"/>
    <e v="#DIV/0!"/>
    <x v="1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d v="2015-01-13T14:15:42"/>
    <x v="0"/>
    <n v="59"/>
    <n v="53.08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d v="2015-06-02T14:21:15"/>
    <x v="0"/>
    <n v="0"/>
    <n v="300"/>
    <x v="1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d v="2015-01-05T11:50:18"/>
    <x v="0"/>
    <n v="11"/>
    <n v="286.25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d v="2015-01-09T10:11:17"/>
    <x v="0"/>
    <n v="0"/>
    <n v="36.67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d v="2014-08-07T18:16:58"/>
    <x v="3"/>
    <n v="52"/>
    <n v="49.21"/>
    <x v="1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d v="2016-03-31T07:41:41"/>
    <x v="2"/>
    <n v="0"/>
    <n v="1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d v="2014-08-10T18:24:37"/>
    <x v="3"/>
    <n v="1"/>
    <n v="12.5"/>
    <x v="1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d v="2015-10-16T20:29:06"/>
    <x v="0"/>
    <n v="55"/>
    <n v="109.04"/>
    <x v="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d v="2015-08-26T23:43:42"/>
    <x v="0"/>
    <n v="25"/>
    <n v="41.67"/>
    <x v="1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d v="2015-06-17T16:27:59"/>
    <x v="0"/>
    <n v="0"/>
    <e v="#DIV/0!"/>
    <x v="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d v="2015-04-01T08:59:32"/>
    <x v="0"/>
    <n v="3"/>
    <n v="22.75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d v="2015-08-20T06:37:31"/>
    <x v="0"/>
    <n v="0"/>
    <e v="#DIV/0!"/>
    <x v="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d v="2015-02-22T06:40:07"/>
    <x v="0"/>
    <n v="46"/>
    <n v="70.83"/>
    <x v="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d v="2014-07-07T14:31:17"/>
    <x v="3"/>
    <n v="104"/>
    <n v="63.11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d v="2014-05-19T15:17:38"/>
    <x v="3"/>
    <n v="119"/>
    <n v="50.16"/>
    <x v="1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d v="2012-04-14T22:28:39"/>
    <x v="5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d v="2014-07-14T14:04:40"/>
    <x v="3"/>
    <n v="120"/>
    <n v="85.53"/>
    <x v="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d v="2014-07-09T19:05:51"/>
    <x v="3"/>
    <n v="126"/>
    <n v="53.72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d v="2015-06-16T18:19:19"/>
    <x v="0"/>
    <n v="100"/>
    <n v="127.81"/>
    <x v="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d v="2015-11-29T19:01:13"/>
    <x v="0"/>
    <n v="102"/>
    <n v="106.57"/>
    <x v="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d v="2015-08-03T15:57:51"/>
    <x v="0"/>
    <n v="100"/>
    <n v="262.11"/>
    <x v="1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d v="2015-06-10T11:06:11"/>
    <x v="0"/>
    <n v="100"/>
    <n v="57.17"/>
    <x v="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d v="2016-10-05T13:06:24"/>
    <x v="2"/>
    <n v="116"/>
    <n v="50.2"/>
    <x v="1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d v="2014-11-28T00:03:06"/>
    <x v="3"/>
    <n v="102"/>
    <n v="66.59"/>
    <x v="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d v="2015-02-15T23:35:47"/>
    <x v="0"/>
    <n v="100"/>
    <n v="168.25"/>
    <x v="1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d v="2017-02-06T20:00:04"/>
    <x v="1"/>
    <n v="101"/>
    <n v="256.37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d v="2015-05-31T16:43:23"/>
    <x v="0"/>
    <n v="103"/>
    <n v="36.61"/>
    <x v="1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d v="2015-09-23T13:58:17"/>
    <x v="0"/>
    <n v="125"/>
    <n v="37.14"/>
    <x v="1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d v="2015-07-21T20:02:56"/>
    <x v="0"/>
    <n v="110"/>
    <n v="45.88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d v="2016-11-23T20:25:13"/>
    <x v="2"/>
    <n v="102"/>
    <n v="141.7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d v="2016-05-13T13:25:38"/>
    <x v="2"/>
    <n v="102"/>
    <n v="52.49"/>
    <x v="1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d v="2015-09-30T14:00:12"/>
    <x v="0"/>
    <n v="104"/>
    <n v="59.52"/>
    <x v="1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d v="2016-12-18T21:10:36"/>
    <x v="2"/>
    <n v="125"/>
    <n v="50"/>
    <x v="1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d v="2015-11-15T17:01:24"/>
    <x v="0"/>
    <n v="102"/>
    <n v="193.62"/>
    <x v="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d v="2014-10-21T06:59:58"/>
    <x v="3"/>
    <n v="108"/>
    <n v="106.8"/>
    <x v="1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d v="2014-09-16T04:02:06"/>
    <x v="3"/>
    <n v="110"/>
    <n v="77.22"/>
    <x v="1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d v="2016-03-17T22:39:07"/>
    <x v="2"/>
    <n v="161"/>
    <n v="57.5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d v="2016-04-03T19:31:57"/>
    <x v="2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d v="2017-01-31T19:19:15"/>
    <x v="1"/>
    <n v="119"/>
    <n v="97.38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d v="2016-12-30T18:56:48"/>
    <x v="2"/>
    <n v="100"/>
    <n v="34.92"/>
    <x v="1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d v="2016-06-01T08:20:51"/>
    <x v="2"/>
    <n v="103"/>
    <n v="85.53"/>
    <x v="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d v="2016-11-28T22:00:33"/>
    <x v="2"/>
    <n v="101"/>
    <n v="182.91"/>
    <x v="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d v="2015-09-05T11:23:04"/>
    <x v="0"/>
    <n v="101"/>
    <n v="131.13999999999999"/>
    <x v="1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d v="2015-06-01T12:14:58"/>
    <x v="0"/>
    <n v="112"/>
    <n v="39.81"/>
    <x v="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d v="2015-10-01T02:08:13"/>
    <x v="0"/>
    <n v="106"/>
    <n v="59.7"/>
    <x v="1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d v="2017-01-19T16:39:08"/>
    <x v="1"/>
    <n v="101"/>
    <n v="88.74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d v="2014-09-11T07:47:50"/>
    <x v="3"/>
    <n v="115"/>
    <n v="58.69"/>
    <x v="1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d v="2014-08-20T18:08:12"/>
    <x v="3"/>
    <n v="127"/>
    <n v="69.569999999999993"/>
    <x v="1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d v="2015-09-15T02:19:22"/>
    <x v="0"/>
    <n v="103"/>
    <n v="115.87"/>
    <x v="1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d v="2016-11-01T16:39:42"/>
    <x v="2"/>
    <n v="103"/>
    <n v="23.87"/>
    <x v="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d v="2015-05-11T14:24:18"/>
    <x v="0"/>
    <n v="104"/>
    <n v="81.13"/>
    <x v="1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d v="2015-08-14T11:20:00"/>
    <x v="0"/>
    <n v="111"/>
    <n v="57.63"/>
    <x v="1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d v="2015-06-12T10:25:12"/>
    <x v="0"/>
    <n v="106"/>
    <n v="46.43"/>
    <x v="1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d v="2015-03-05T21:19:17"/>
    <x v="0"/>
    <n v="101"/>
    <n v="60.48"/>
    <x v="1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d v="2015-05-21T17:55:14"/>
    <x v="0"/>
    <n v="105"/>
    <n v="65.58"/>
    <x v="1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d v="2014-10-06T17:48:44"/>
    <x v="3"/>
    <n v="102"/>
    <n v="119.19"/>
    <x v="1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d v="2015-05-22T17:32:46"/>
    <x v="0"/>
    <n v="111"/>
    <n v="83.05"/>
    <x v="1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d v="2016-08-08T11:20:40"/>
    <x v="2"/>
    <n v="128"/>
    <n v="57.52"/>
    <x v="1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d v="2016-08-20T13:50:28"/>
    <x v="2"/>
    <n v="102"/>
    <n v="177.09"/>
    <x v="1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d v="2015-02-24T02:03:29"/>
    <x v="0"/>
    <n v="101"/>
    <n v="70.77"/>
    <x v="1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d v="2014-09-07T18:26:15"/>
    <x v="3"/>
    <n v="175"/>
    <n v="29.17"/>
    <x v="1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d v="2015-05-20T13:46:17"/>
    <x v="0"/>
    <n v="128"/>
    <n v="72.760000000000005"/>
    <x v="1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d v="2017-01-23T13:25:52"/>
    <x v="1"/>
    <n v="106"/>
    <n v="51.85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d v="2014-12-09T21:17:41"/>
    <x v="3"/>
    <n v="105"/>
    <n v="98.2"/>
    <x v="1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d v="2016-09-01T18:15:45"/>
    <x v="2"/>
    <n v="106"/>
    <n v="251.74"/>
    <x v="1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d v="2015-10-26T16:08:38"/>
    <x v="0"/>
    <n v="109"/>
    <n v="74.819999999999993"/>
    <x v="1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d v="2015-06-16T17:24:36"/>
    <x v="0"/>
    <n v="100"/>
    <n v="67.650000000000006"/>
    <x v="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d v="2014-11-21T07:34:22"/>
    <x v="3"/>
    <n v="103"/>
    <n v="93.81"/>
    <x v="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d v="2015-10-07T12:23:08"/>
    <x v="0"/>
    <n v="112"/>
    <n v="41.24"/>
    <x v="1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d v="2015-01-12T19:12:18"/>
    <x v="0"/>
    <n v="103"/>
    <n v="52.55"/>
    <x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d v="2015-11-03T17:05:15"/>
    <x v="0"/>
    <n v="164"/>
    <n v="70.290000000000006"/>
    <x v="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d v="2015-05-12T12:52:02"/>
    <x v="0"/>
    <n v="131"/>
    <n v="48.33"/>
    <x v="1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d v="2015-06-17T18:11:00"/>
    <x v="0"/>
    <n v="102"/>
    <n v="53.18"/>
    <x v="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d v="2016-08-08T21:42:08"/>
    <x v="2"/>
    <n v="128"/>
    <n v="60.95"/>
    <x v="1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d v="2015-05-13T09:29:57"/>
    <x v="0"/>
    <n v="102"/>
    <n v="116"/>
    <x v="1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d v="2015-06-12T12:47:45"/>
    <x v="0"/>
    <n v="102"/>
    <n v="61"/>
    <x v="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d v="2014-10-03T10:29:35"/>
    <x v="3"/>
    <n v="130"/>
    <n v="38.24"/>
    <x v="1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d v="2015-10-07T12:00:09"/>
    <x v="0"/>
    <n v="154"/>
    <n v="106.5"/>
    <x v="1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d v="2016-08-29T19:14:02"/>
    <x v="2"/>
    <n v="107"/>
    <n v="204.57"/>
    <x v="1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d v="2016-01-31T16:54:32"/>
    <x v="2"/>
    <n v="101"/>
    <n v="54.91"/>
    <x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d v="2015-01-13T21:07:51"/>
    <x v="0"/>
    <n v="100"/>
    <n v="150.41999999999999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d v="2016-02-26T22:47:59"/>
    <x v="2"/>
    <n v="117"/>
    <n v="52.58"/>
    <x v="1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d v="2014-10-19T16:23:26"/>
    <x v="3"/>
    <n v="109"/>
    <n v="54.3"/>
    <x v="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d v="2015-04-30T20:21:43"/>
    <x v="0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d v="2016-03-02T02:27:39"/>
    <x v="2"/>
    <n v="114"/>
    <n v="105.21"/>
    <x v="1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d v="2015-04-27T18:09:58"/>
    <x v="0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d v="2015-08-03T00:28:25"/>
    <x v="0"/>
    <n v="122"/>
    <n v="129.36000000000001"/>
    <x v="1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d v="2016-03-16T04:39:48"/>
    <x v="2"/>
    <n v="103"/>
    <n v="134.26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d v="2016-01-10T17:51:38"/>
    <x v="2"/>
    <n v="105"/>
    <n v="17.829999999999998"/>
    <x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d v="2016-01-11T21:14:13"/>
    <x v="2"/>
    <n v="102"/>
    <n v="203.2"/>
    <x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d v="2017-01-27T22:37:06"/>
    <x v="1"/>
    <n v="112"/>
    <n v="69.19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d v="2016-07-16T20:09:42"/>
    <x v="2"/>
    <n v="102"/>
    <n v="125.12"/>
    <x v="1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d v="2015-11-03T18:00:28"/>
    <x v="0"/>
    <n v="100"/>
    <n v="73.53"/>
    <x v="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d v="2016-05-15T18:35:15"/>
    <x v="2"/>
    <n v="100"/>
    <n v="48.44"/>
    <x v="1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d v="2017-01-23T08:50:02"/>
    <x v="1"/>
    <n v="133"/>
    <n v="26.6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d v="2017-02-09T12:21:31"/>
    <x v="1"/>
    <n v="121"/>
    <n v="33.67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d v="2015-08-16T16:51:40"/>
    <x v="0"/>
    <n v="114"/>
    <n v="40.71"/>
    <x v="1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d v="2015-10-05T18:29:08"/>
    <x v="0"/>
    <n v="286"/>
    <n v="19.27"/>
    <x v="1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d v="2017-02-02T10:12:32"/>
    <x v="1"/>
    <n v="170"/>
    <n v="84.29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d v="2015-05-17T12:59:14"/>
    <x v="0"/>
    <n v="118"/>
    <n v="29.58"/>
    <x v="1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d v="2016-08-27T10:37:09"/>
    <x v="2"/>
    <n v="103"/>
    <n v="26.67"/>
    <x v="1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d v="2015-11-01T18:09:32"/>
    <x v="0"/>
    <n v="144"/>
    <n v="45.98"/>
    <x v="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d v="2015-07-08T18:30:56"/>
    <x v="0"/>
    <n v="100"/>
    <n v="125.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d v="2015-08-23T22:59:28"/>
    <x v="0"/>
    <n v="102"/>
    <n v="141.29"/>
    <x v="1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d v="2015-09-14T22:01:03"/>
    <x v="0"/>
    <n v="116"/>
    <n v="55.33"/>
    <x v="1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d v="2015-04-08T17:51:02"/>
    <x v="0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d v="2016-06-17T17:39:36"/>
    <x v="2"/>
    <n v="133"/>
    <n v="57.2"/>
    <x v="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d v="2016-11-07T08:26:16"/>
    <x v="2"/>
    <n v="103"/>
    <n v="173.7"/>
    <x v="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d v="2015-02-21T15:38:04"/>
    <x v="0"/>
    <n v="116"/>
    <n v="59.6"/>
    <x v="1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d v="2016-11-22T14:59:12"/>
    <x v="2"/>
    <n v="105"/>
    <n v="89.59"/>
    <x v="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d v="2015-07-01T20:32:28"/>
    <x v="0"/>
    <n v="102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d v="2016-05-03T05:15:42"/>
    <x v="2"/>
    <n v="175"/>
    <n v="48.7"/>
    <x v="1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d v="2016-04-15T01:22:19"/>
    <x v="2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d v="2016-03-23T21:02:45"/>
    <x v="2"/>
    <n v="122"/>
    <n v="75.09"/>
    <x v="1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d v="2016-09-15T15:36:18"/>
    <x v="2"/>
    <n v="159"/>
    <n v="18"/>
    <x v="1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d v="2015-09-06T22:17:05"/>
    <x v="0"/>
    <n v="100"/>
    <n v="209.84"/>
    <x v="1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d v="2015-09-17T07:00:10"/>
    <x v="0"/>
    <n v="110"/>
    <n v="61.02"/>
    <x v="1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d v="2016-10-21T19:25:46"/>
    <x v="2"/>
    <n v="100"/>
    <n v="61"/>
    <x v="1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d v="2016-01-13T05:51:57"/>
    <x v="2"/>
    <n v="116"/>
    <n v="80.03"/>
    <x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d v="2015-04-11T06:25:11"/>
    <x v="0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d v="2016-04-06T07:17:21"/>
    <x v="2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d v="2014-07-06T20:54:35"/>
    <x v="3"/>
    <n v="100"/>
    <n v="93.98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d v="2016-05-09T00:57:04"/>
    <x v="2"/>
    <n v="106"/>
    <n v="61.94"/>
    <x v="1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d v="2016-03-02T07:14:53"/>
    <x v="2"/>
    <n v="126"/>
    <n v="78.5"/>
    <x v="1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d v="2014-12-17T14:03:06"/>
    <x v="3"/>
    <n v="108"/>
    <n v="33.75"/>
    <x v="1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d v="2016-05-23T01:05:57"/>
    <x v="2"/>
    <n v="101"/>
    <n v="66.45"/>
    <x v="1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d v="2014-10-02T02:24:25"/>
    <x v="3"/>
    <n v="107"/>
    <n v="35.799999999999997"/>
    <x v="1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d v="2016-05-31T00:14:56"/>
    <x v="2"/>
    <n v="102"/>
    <n v="145.65"/>
    <x v="1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d v="2016-08-26T08:46:48"/>
    <x v="2"/>
    <n v="126"/>
    <n v="25.69"/>
    <x v="1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d v="2016-05-22T13:59:50"/>
    <x v="2"/>
    <n v="102"/>
    <n v="152.5"/>
    <x v="1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d v="2015-03-01T18:51:17"/>
    <x v="0"/>
    <n v="113"/>
    <n v="30"/>
    <x v="1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d v="2015-02-06T17:08:25"/>
    <x v="0"/>
    <n v="101"/>
    <n v="142.28"/>
    <x v="1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d v="2016-04-08T08:59:26"/>
    <x v="2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d v="2014-07-02T13:48:03"/>
    <x v="3"/>
    <n v="146"/>
    <n v="292.77999999999997"/>
    <x v="1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d v="2014-07-17T07:45:08"/>
    <x v="3"/>
    <n v="117"/>
    <n v="44.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d v="2015-03-02T21:17:48"/>
    <x v="0"/>
    <n v="106"/>
    <n v="23.1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d v="2015-09-01T16:44:46"/>
    <x v="0"/>
    <n v="105"/>
    <n v="80.400000000000006"/>
    <x v="1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d v="2014-06-19T20:38:50"/>
    <x v="3"/>
    <n v="100"/>
    <n v="72.290000000000006"/>
    <x v="1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d v="2015-05-24T16:14:40"/>
    <x v="0"/>
    <n v="105"/>
    <n v="32.97"/>
    <x v="1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d v="2015-06-30T12:30:22"/>
    <x v="0"/>
    <n v="139"/>
    <n v="116.65"/>
    <x v="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d v="2014-07-07T16:10:46"/>
    <x v="3"/>
    <n v="100"/>
    <n v="79.62"/>
    <x v="1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d v="2016-03-08T09:34:06"/>
    <x v="2"/>
    <n v="100"/>
    <n v="27.78"/>
    <x v="1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d v="2014-09-19T06:46:07"/>
    <x v="3"/>
    <n v="110"/>
    <n v="81.03"/>
    <x v="1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d v="2017-02-03T13:48:00"/>
    <x v="1"/>
    <n v="102"/>
    <n v="136.85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d v="2016-06-28T15:58:38"/>
    <x v="2"/>
    <n v="104"/>
    <n v="177.62"/>
    <x v="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d v="2016-11-11T23:22:34"/>
    <x v="2"/>
    <n v="138"/>
    <n v="109.08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d v="2016-05-20T19:10:21"/>
    <x v="2"/>
    <n v="100"/>
    <n v="119.64"/>
    <x v="1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d v="2015-02-27T07:06:50"/>
    <x v="0"/>
    <n v="102"/>
    <n v="78.209999999999994"/>
    <x v="1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d v="2016-03-23T21:59:44"/>
    <x v="2"/>
    <n v="171"/>
    <n v="52.17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d v="2014-07-31T04:48:13"/>
    <x v="3"/>
    <n v="101"/>
    <n v="114.13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d v="2015-02-18T02:32:48"/>
    <x v="0"/>
    <n v="130"/>
    <n v="50"/>
    <x v="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d v="2015-02-19T00:35:10"/>
    <x v="0"/>
    <n v="110"/>
    <n v="91.67"/>
    <x v="1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d v="2016-04-24T13:14:14"/>
    <x v="2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d v="2016-04-06T13:24:40"/>
    <x v="2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d v="2016-05-23T02:39:32"/>
    <x v="2"/>
    <n v="153"/>
    <n v="109.57"/>
    <x v="1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d v="2015-10-25T16:50:11"/>
    <x v="0"/>
    <n v="104"/>
    <n v="71.67"/>
    <x v="1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d v="2014-06-16T09:29:25"/>
    <x v="3"/>
    <n v="101"/>
    <n v="93.61"/>
    <x v="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d v="2016-05-05T23:49:38"/>
    <x v="2"/>
    <n v="108"/>
    <n v="76.8"/>
    <x v="1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d v="2016-04-19T10:22:30"/>
    <x v="2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d v="2015-09-23T17:26:46"/>
    <x v="0"/>
    <n v="102"/>
    <n v="55.6"/>
    <x v="1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d v="2016-04-29T14:52:07"/>
    <x v="2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d v="2016-06-15T19:34:32"/>
    <x v="2"/>
    <n v="101"/>
    <n v="56.33"/>
    <x v="1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d v="2014-07-02T10:01:50"/>
    <x v="3"/>
    <n v="101"/>
    <n v="96.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d v="2014-10-20T07:27:59"/>
    <x v="3"/>
    <n v="103"/>
    <n v="63.57"/>
    <x v="1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d v="2017-01-11T01:22:14"/>
    <x v="1"/>
    <n v="106"/>
    <n v="184.78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d v="2016-11-23T01:59:03"/>
    <x v="2"/>
    <n v="101"/>
    <n v="126.72"/>
    <x v="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d v="2014-08-15T00:36:30"/>
    <x v="3"/>
    <n v="113"/>
    <n v="83.43"/>
    <x v="1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d v="2015-02-21T02:11:57"/>
    <x v="0"/>
    <n v="218"/>
    <n v="54.5"/>
    <x v="1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d v="2014-07-31T18:30:45"/>
    <x v="3"/>
    <n v="101"/>
    <n v="302.31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d v="2016-02-22T23:27:29"/>
    <x v="2"/>
    <n v="106"/>
    <n v="44.14"/>
    <x v="1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d v="2015-11-13T02:26:32"/>
    <x v="0"/>
    <n v="104"/>
    <n v="866.67"/>
    <x v="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d v="2015-04-13T01:37:17"/>
    <x v="0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d v="2015-07-07T22:24:54"/>
    <x v="0"/>
    <n v="119"/>
    <n v="29.67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d v="2014-11-26T04:47:39"/>
    <x v="3"/>
    <n v="105"/>
    <n v="45.48"/>
    <x v="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d v="2016-11-16T00:59:40"/>
    <x v="2"/>
    <n v="104"/>
    <n v="96.2"/>
    <x v="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d v="2016-11-16T08:01:25"/>
    <x v="2"/>
    <n v="118"/>
    <n v="67.92"/>
    <x v="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d v="2015-11-04T20:59:25"/>
    <x v="0"/>
    <n v="139"/>
    <n v="30.78"/>
    <x v="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d v="2014-08-04T13:09:16"/>
    <x v="3"/>
    <n v="104"/>
    <n v="38.33"/>
    <x v="1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d v="2015-06-24T20:30:40"/>
    <x v="0"/>
    <n v="100"/>
    <n v="66.83"/>
    <x v="1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d v="2015-09-28T17:33:36"/>
    <x v="0"/>
    <n v="107"/>
    <n v="71.73"/>
    <x v="1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d v="2014-05-06T14:39:33"/>
    <x v="3"/>
    <n v="100"/>
    <n v="176.47"/>
    <x v="1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d v="2015-02-24T16:49:54"/>
    <x v="0"/>
    <n v="100"/>
    <n v="421.11"/>
    <x v="1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d v="2015-02-18T17:34:59"/>
    <x v="0"/>
    <n v="101"/>
    <n v="104.99"/>
    <x v="1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d v="2014-08-07T08:31:46"/>
    <x v="3"/>
    <n v="108"/>
    <n v="28.19"/>
    <x v="1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d v="2015-08-09T12:20:00"/>
    <x v="0"/>
    <n v="104"/>
    <n v="54.55"/>
    <x v="1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d v="2014-10-25T22:52:58"/>
    <x v="3"/>
    <n v="104"/>
    <n v="111.89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d v="2015-02-09T04:26:23"/>
    <x v="0"/>
    <n v="102"/>
    <n v="85.21"/>
    <x v="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d v="2016-07-08T10:20:56"/>
    <x v="2"/>
    <n v="101"/>
    <n v="76.650000000000006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d v="2016-06-03T18:47:00"/>
    <x v="2"/>
    <n v="112"/>
    <n v="65.17"/>
    <x v="1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d v="2015-10-15T02:06:08"/>
    <x v="0"/>
    <n v="100"/>
    <n v="93.76"/>
    <x v="1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d v="2014-11-10T20:49:12"/>
    <x v="3"/>
    <n v="100"/>
    <n v="133.33000000000001"/>
    <x v="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d v="2014-11-03T15:28:26"/>
    <x v="3"/>
    <n v="105"/>
    <n v="51.22"/>
    <x v="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d v="2014-11-04T18:18:08"/>
    <x v="3"/>
    <n v="117"/>
    <n v="100.17"/>
    <x v="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d v="2015-05-19T11:04:01"/>
    <x v="0"/>
    <n v="104"/>
    <n v="34.6"/>
    <x v="1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d v="2016-05-04T13:31:22"/>
    <x v="2"/>
    <n v="115"/>
    <n v="184.68"/>
    <x v="1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d v="2014-06-25T18:35:45"/>
    <x v="3"/>
    <n v="102"/>
    <n v="69.819999999999993"/>
    <x v="1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d v="2014-07-10T13:05:48"/>
    <x v="3"/>
    <n v="223"/>
    <n v="61.94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d v="2016-03-17T20:17:35"/>
    <x v="2"/>
    <n v="100"/>
    <n v="41.67"/>
    <x v="1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d v="2014-10-11T22:07:10"/>
    <x v="3"/>
    <n v="106"/>
    <n v="36.07"/>
    <x v="1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d v="2014-06-27T14:17:25"/>
    <x v="3"/>
    <n v="142"/>
    <n v="29"/>
    <x v="1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d v="2015-05-16T17:05:44"/>
    <x v="0"/>
    <n v="184"/>
    <n v="24.21"/>
    <x v="1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d v="2014-05-05T10:43:09"/>
    <x v="3"/>
    <n v="104"/>
    <n v="55.89"/>
    <x v="1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d v="2016-01-09T11:28:49"/>
    <x v="2"/>
    <n v="112"/>
    <n v="11.67"/>
    <x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d v="2014-10-29T18:02:56"/>
    <x v="3"/>
    <n v="111"/>
    <n v="68.349999999999994"/>
    <x v="1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d v="2015-01-22T22:05:25"/>
    <x v="0"/>
    <n v="104"/>
    <n v="27.07"/>
    <x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d v="2014-07-14T22:53:34"/>
    <x v="3"/>
    <n v="100"/>
    <n v="118.13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d v="2015-07-08T17:22:26"/>
    <x v="0"/>
    <n v="102"/>
    <n v="44.76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d v="2015-10-13T14:50:43"/>
    <x v="0"/>
    <n v="110"/>
    <n v="99.79"/>
    <x v="1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d v="2015-05-26T11:05:24"/>
    <x v="0"/>
    <n v="100"/>
    <n v="117.65"/>
    <x v="1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d v="2015-05-28T12:05:02"/>
    <x v="0"/>
    <n v="122"/>
    <n v="203.33"/>
    <x v="1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d v="2016-02-10T00:24:46"/>
    <x v="2"/>
    <n v="138"/>
    <n v="28.32"/>
    <x v="1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d v="2014-06-01T11:49:36"/>
    <x v="3"/>
    <n v="100"/>
    <n v="110.23"/>
    <x v="1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d v="2014-06-06T10:08:09"/>
    <x v="3"/>
    <n v="107"/>
    <n v="31.97"/>
    <x v="1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d v="2014-06-18T23:48:24"/>
    <x v="3"/>
    <n v="211"/>
    <n v="58.61"/>
    <x v="1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d v="2016-06-23T19:32:38"/>
    <x v="2"/>
    <n v="124"/>
    <n v="29.43"/>
    <x v="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d v="2016-05-10T00:59:50"/>
    <x v="2"/>
    <n v="109"/>
    <n v="81.38"/>
    <x v="1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d v="2015-09-18T00:32:52"/>
    <x v="0"/>
    <n v="104"/>
    <n v="199.17"/>
    <x v="1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d v="2014-08-28T23:01:02"/>
    <x v="3"/>
    <n v="100"/>
    <n v="115.38"/>
    <x v="1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d v="2015-02-18T17:35:38"/>
    <x v="0"/>
    <n v="130"/>
    <n v="46.43"/>
    <x v="1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d v="2016-11-01T19:58:45"/>
    <x v="2"/>
    <n v="104"/>
    <n v="70.569999999999993"/>
    <x v="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d v="2016-04-07T03:27:36"/>
    <x v="2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d v="2015-03-26T09:54:05"/>
    <x v="0"/>
    <n v="120"/>
    <n v="159.47"/>
    <x v="1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d v="2014-09-12T21:55:48"/>
    <x v="3"/>
    <n v="100"/>
    <n v="37.78"/>
    <x v="1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d v="2014-04-23T20:01:47"/>
    <x v="3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d v="2016-03-19T19:43:05"/>
    <x v="2"/>
    <n v="107"/>
    <n v="63.7"/>
    <x v="1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d v="2016-02-05T02:10:02"/>
    <x v="2"/>
    <n v="138"/>
    <n v="28.41"/>
    <x v="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d v="2015-02-02T18:59:23"/>
    <x v="0"/>
    <n v="101"/>
    <n v="103.21"/>
    <x v="1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d v="2015-11-15T13:29:36"/>
    <x v="0"/>
    <n v="109"/>
    <n v="71.150000000000006"/>
    <x v="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d v="2015-03-25T21:52:21"/>
    <x v="0"/>
    <n v="140"/>
    <n v="35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d v="2015-01-14T16:14:44"/>
    <x v="0"/>
    <n v="104"/>
    <n v="81.78"/>
    <x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d v="2014-09-02T14:48:56"/>
    <x v="3"/>
    <n v="103"/>
    <n v="297.02999999999997"/>
    <x v="1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d v="2014-09-02T01:21:43"/>
    <x v="3"/>
    <n v="108"/>
    <n v="46.61"/>
    <x v="1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d v="2014-06-02T15:29:12"/>
    <x v="3"/>
    <n v="100"/>
    <n v="51.72"/>
    <x v="1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d v="2015-02-03T17:17:27"/>
    <x v="0"/>
    <n v="103"/>
    <n v="40.29"/>
    <x v="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d v="2016-10-19T00:31:01"/>
    <x v="2"/>
    <n v="130"/>
    <n v="16.25"/>
    <x v="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d v="2014-06-30T22:41:41"/>
    <x v="3"/>
    <n v="109"/>
    <n v="30.15"/>
    <x v="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d v="2014-07-19T17:32:33"/>
    <x v="3"/>
    <n v="100"/>
    <n v="95.24"/>
    <x v="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d v="2016-01-11T13:56:54"/>
    <x v="2"/>
    <n v="110"/>
    <n v="52.21"/>
    <x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d v="2014-05-17T01:30:55"/>
    <x v="3"/>
    <n v="100"/>
    <n v="134.15"/>
    <x v="1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d v="2014-06-10T09:07:49"/>
    <x v="3"/>
    <n v="106"/>
    <n v="62.83"/>
    <x v="1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d v="2016-07-21T14:48:13"/>
    <x v="2"/>
    <n v="112"/>
    <n v="58.95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d v="2014-07-31T12:59:53"/>
    <x v="3"/>
    <n v="106"/>
    <n v="143.1100000000000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d v="2015-07-20T17:03:40"/>
    <x v="0"/>
    <n v="101"/>
    <n v="84.17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d v="2015-04-06T22:16:07"/>
    <x v="0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d v="2016-01-05T21:52:10"/>
    <x v="2"/>
    <n v="135"/>
    <n v="89.79"/>
    <x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d v="2014-06-19T02:57:08"/>
    <x v="3"/>
    <n v="105"/>
    <n v="64.16"/>
    <x v="1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d v="2015-10-17T10:18:41"/>
    <x v="0"/>
    <n v="103"/>
    <n v="59.65"/>
    <x v="1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d v="2015-04-30T20:11:12"/>
    <x v="0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d v="2014-08-10T12:35:46"/>
    <x v="3"/>
    <n v="186"/>
    <n v="41.22"/>
    <x v="1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d v="2016-05-31T06:59:46"/>
    <x v="2"/>
    <n v="289"/>
    <n v="43.35"/>
    <x v="1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d v="2015-09-25T12:43:56"/>
    <x v="0"/>
    <n v="100"/>
    <n v="64.52"/>
    <x v="1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d v="2015-01-12T19:58:45"/>
    <x v="0"/>
    <n v="108"/>
    <n v="43.28"/>
    <x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d v="2016-02-02T21:20:12"/>
    <x v="2"/>
    <n v="108"/>
    <n v="77"/>
    <x v="1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d v="2014-11-17T02:51:29"/>
    <x v="3"/>
    <n v="110"/>
    <n v="51.22"/>
    <x v="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d v="2016-06-11T01:15:38"/>
    <x v="2"/>
    <n v="171"/>
    <n v="68.25"/>
    <x v="1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d v="2015-02-01T16:54:31"/>
    <x v="0"/>
    <n v="152"/>
    <n v="19.489999999999998"/>
    <x v="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d v="2015-03-25T17:22:07"/>
    <x v="0"/>
    <n v="101"/>
    <n v="41.13"/>
    <x v="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d v="2014-06-30T15:20:26"/>
    <x v="3"/>
    <n v="153"/>
    <n v="41.41"/>
    <x v="1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d v="2016-06-14T23:29:16"/>
    <x v="2"/>
    <n v="128"/>
    <n v="27.5"/>
    <x v="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d v="2014-07-01T16:45:59"/>
    <x v="3"/>
    <n v="101"/>
    <n v="33.57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d v="2016-09-13T18:00:27"/>
    <x v="2"/>
    <n v="101"/>
    <n v="145.87"/>
    <x v="1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d v="2014-07-01T04:56:07"/>
    <x v="3"/>
    <n v="191"/>
    <n v="358.69"/>
    <x v="1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d v="2015-01-12T16:57:37"/>
    <x v="0"/>
    <n v="140"/>
    <n v="50.98"/>
    <x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d v="2015-01-07T04:51:43"/>
    <x v="0"/>
    <n v="124"/>
    <n v="45.04"/>
    <x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d v="2016-04-20T11:31:00"/>
    <x v="2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d v="2014-08-01T12:39:12"/>
    <x v="3"/>
    <n v="190"/>
    <n v="50"/>
    <x v="1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d v="2016-09-30T15:11:19"/>
    <x v="2"/>
    <n v="139"/>
    <n v="57.92"/>
    <x v="1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d v="2015-06-24T21:33:48"/>
    <x v="0"/>
    <n v="202"/>
    <n v="29.71"/>
    <x v="1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d v="2016-08-30T22:03:05"/>
    <x v="2"/>
    <n v="103"/>
    <n v="90.68"/>
    <x v="1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d v="2016-07-24T03:07:17"/>
    <x v="2"/>
    <n v="102"/>
    <n v="55.01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d v="2015-07-15T15:01:12"/>
    <x v="0"/>
    <n v="103"/>
    <n v="57.22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d v="2016-02-20T00:27:30"/>
    <x v="2"/>
    <n v="127"/>
    <n v="72.95"/>
    <x v="1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d v="2015-02-18T16:07:12"/>
    <x v="0"/>
    <n v="101"/>
    <n v="64.47"/>
    <x v="1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d v="2016-08-23T18:22:09"/>
    <x v="2"/>
    <n v="122"/>
    <n v="716.35"/>
    <x v="1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d v="2016-03-29T15:24:05"/>
    <x v="2"/>
    <n v="113"/>
    <n v="50.4"/>
    <x v="1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d v="2016-06-08T00:31:42"/>
    <x v="2"/>
    <n v="150"/>
    <n v="41.67"/>
    <x v="1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d v="2014-07-21T19:41:30"/>
    <x v="3"/>
    <n v="215"/>
    <n v="35.770000000000003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d v="2014-10-16T04:05:31"/>
    <x v="3"/>
    <n v="102"/>
    <n v="88.74"/>
    <x v="1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d v="2015-02-27T20:01:36"/>
    <x v="0"/>
    <n v="100"/>
    <n v="148.47999999999999"/>
    <x v="1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d v="2016-06-20T12:02:11"/>
    <x v="2"/>
    <n v="101"/>
    <n v="51.79"/>
    <x v="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d v="2014-10-06T21:08:24"/>
    <x v="3"/>
    <n v="113"/>
    <n v="20"/>
    <x v="1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d v="2014-10-09T06:43:10"/>
    <x v="3"/>
    <n v="104"/>
    <n v="52"/>
    <x v="1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d v="2015-05-04T17:40:43"/>
    <x v="0"/>
    <n v="115"/>
    <n v="53.23"/>
    <x v="1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d v="2015-02-18T22:00:22"/>
    <x v="0"/>
    <n v="113"/>
    <n v="39.6"/>
    <x v="1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d v="2014-05-22T20:31:20"/>
    <x v="3"/>
    <n v="128"/>
    <n v="34.25"/>
    <x v="1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d v="2015-06-16T07:37:07"/>
    <x v="0"/>
    <n v="143"/>
    <n v="164.62"/>
    <x v="1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d v="2014-12-16T05:56:28"/>
    <x v="3"/>
    <n v="119"/>
    <n v="125.05"/>
    <x v="1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d v="2014-06-06T18:31:06"/>
    <x v="3"/>
    <n v="138"/>
    <n v="51.88"/>
    <x v="1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d v="2014-06-03T16:03:01"/>
    <x v="3"/>
    <n v="160"/>
    <n v="40.29"/>
    <x v="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d v="2016-05-16T18:14:59"/>
    <x v="2"/>
    <n v="114"/>
    <n v="64.91"/>
    <x v="1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d v="2016-01-03T16:38:00"/>
    <x v="2"/>
    <n v="101"/>
    <n v="55.33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d v="2015-05-02T21:00:01"/>
    <x v="0"/>
    <n v="155"/>
    <n v="83.14"/>
    <x v="1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d v="2015-05-25T22:34:12"/>
    <x v="0"/>
    <n v="128"/>
    <n v="38.71"/>
    <x v="1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d v="2015-03-24T18:26:00"/>
    <x v="0"/>
    <n v="121"/>
    <n v="125.38"/>
    <x v="1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d v="2014-04-24T15:15:31"/>
    <x v="3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d v="2016-03-14T19:15:24"/>
    <x v="2"/>
    <n v="128"/>
    <n v="47.22"/>
    <x v="1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d v="2015-04-27T05:59:44"/>
    <x v="0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d v="2015-09-21T00:13:17"/>
    <x v="0"/>
    <n v="105"/>
    <n v="114.29"/>
    <x v="1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d v="2014-07-28T20:47:16"/>
    <x v="3"/>
    <n v="100"/>
    <n v="51.72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d v="2016-11-15T05:09:35"/>
    <x v="2"/>
    <n v="100"/>
    <n v="30.77"/>
    <x v="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d v="2014-10-03T18:18:29"/>
    <x v="3"/>
    <n v="107"/>
    <n v="74.209999999999994"/>
    <x v="1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d v="2016-08-02T20:19:26"/>
    <x v="2"/>
    <n v="124"/>
    <n v="47.85"/>
    <x v="1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d v="2016-05-21T17:48:24"/>
    <x v="2"/>
    <n v="109"/>
    <n v="34.409999999999997"/>
    <x v="1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d v="2016-03-30T03:48:24"/>
    <x v="2"/>
    <n v="102"/>
    <n v="40.24"/>
    <x v="1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d v="2015-05-08T00:52:05"/>
    <x v="0"/>
    <n v="106"/>
    <n v="60.29"/>
    <x v="1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d v="2016-02-19T22:03:58"/>
    <x v="2"/>
    <n v="106"/>
    <n v="25.31"/>
    <x v="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d v="2015-08-17T18:19:55"/>
    <x v="0"/>
    <n v="101"/>
    <n v="35.950000000000003"/>
    <x v="1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d v="2016-03-01T20:08:44"/>
    <x v="2"/>
    <n v="105"/>
    <n v="136"/>
    <x v="1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d v="2016-06-24T11:28:48"/>
    <x v="2"/>
    <n v="108"/>
    <n v="70.760000000000005"/>
    <x v="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d v="2015-10-20T17:58:11"/>
    <x v="0"/>
    <n v="100"/>
    <n v="125"/>
    <x v="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d v="2014-05-01T22:27:25"/>
    <x v="3"/>
    <n v="104"/>
    <n v="66.510000000000005"/>
    <x v="1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d v="2014-07-09T17:37:20"/>
    <x v="3"/>
    <n v="102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d v="2016-05-01T22:08:57"/>
    <x v="2"/>
    <n v="104"/>
    <n v="145"/>
    <x v="1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d v="2016-04-17T17:30:53"/>
    <x v="2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d v="2014-11-07T20:37:46"/>
    <x v="3"/>
    <n v="106"/>
    <n v="96.67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d v="2014-06-12T14:54:06"/>
    <x v="3"/>
    <n v="101"/>
    <n v="60.33"/>
    <x v="1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d v="2014-10-15T20:58:15"/>
    <x v="3"/>
    <n v="101"/>
    <n v="79.89"/>
    <x v="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d v="2015-02-22T12:53:12"/>
    <x v="0"/>
    <n v="100"/>
    <n v="58.82"/>
    <x v="1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d v="2014-05-22T02:18:32"/>
    <x v="3"/>
    <n v="118"/>
    <n v="75.34"/>
    <x v="1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d v="2015-01-16T20:19:12"/>
    <x v="0"/>
    <n v="110"/>
    <n v="55"/>
    <x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d v="2015-05-01T18:32:51"/>
    <x v="0"/>
    <n v="103"/>
    <n v="66.959999999999994"/>
    <x v="1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d v="2014-08-05T00:14:30"/>
    <x v="3"/>
    <n v="100"/>
    <n v="227.27"/>
    <x v="1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d v="2014-06-04T19:37:14"/>
    <x v="3"/>
    <n v="100"/>
    <n v="307.69"/>
    <x v="1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d v="2014-09-11T18:48:19"/>
    <x v="3"/>
    <n v="110"/>
    <n v="50.02"/>
    <x v="1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d v="2015-02-02T14:22:30"/>
    <x v="0"/>
    <n v="101"/>
    <n v="72.39"/>
    <x v="1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d v="2015-08-11T19:46:52"/>
    <x v="0"/>
    <n v="101"/>
    <n v="95.95"/>
    <x v="1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d v="2014-08-30T08:40:20"/>
    <x v="3"/>
    <n v="169"/>
    <n v="45.62"/>
    <x v="1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d v="2015-08-18T18:57:26"/>
    <x v="0"/>
    <n v="100"/>
    <n v="41.03"/>
    <x v="1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d v="2016-07-30T09:32:28"/>
    <x v="2"/>
    <n v="114"/>
    <n v="56.8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d v="2014-08-29T18:19:33"/>
    <x v="3"/>
    <n v="102"/>
    <n v="137.24"/>
    <x v="1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d v="2015-07-29T16:41:46"/>
    <x v="0"/>
    <n v="106"/>
    <n v="75.709999999999994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d v="2016-03-31T08:02:51"/>
    <x v="2"/>
    <n v="102"/>
    <n v="99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d v="2015-06-12T00:33:25"/>
    <x v="0"/>
    <n v="117"/>
    <n v="81.569999999999993"/>
    <x v="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d v="2016-12-29T12:01:58"/>
    <x v="2"/>
    <n v="101"/>
    <n v="45.11"/>
    <x v="1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d v="2015-06-22T18:16:58"/>
    <x v="0"/>
    <n v="132"/>
    <n v="36.67"/>
    <x v="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d v="2016-03-13T14:57:37"/>
    <x v="2"/>
    <n v="100"/>
    <n v="125"/>
    <x v="1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d v="2016-05-31T15:42:14"/>
    <x v="2"/>
    <n v="128"/>
    <n v="49.23"/>
    <x v="1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d v="2014-09-02T14:23:47"/>
    <x v="3"/>
    <n v="119"/>
    <n v="42.3"/>
    <x v="1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d v="2015-10-12T18:16:07"/>
    <x v="0"/>
    <n v="126"/>
    <n v="78.88"/>
    <x v="1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d v="2015-08-27T15:00:23"/>
    <x v="0"/>
    <n v="156"/>
    <n v="38.28"/>
    <x v="1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d v="2015-09-01T15:21:50"/>
    <x v="0"/>
    <n v="103"/>
    <n v="44.85"/>
    <x v="1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d v="2015-11-20T17:27:05"/>
    <x v="0"/>
    <n v="153"/>
    <n v="13.53"/>
    <x v="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d v="2014-10-11T08:30:16"/>
    <x v="3"/>
    <n v="180"/>
    <n v="43.5"/>
    <x v="1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d v="2016-07-20T10:05:40"/>
    <x v="2"/>
    <n v="128"/>
    <n v="30.95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d v="2016-08-18T18:08:42"/>
    <x v="2"/>
    <n v="120"/>
    <n v="55.23"/>
    <x v="1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d v="2016-05-27T00:04:51"/>
    <x v="2"/>
    <n v="123"/>
    <n v="46.13"/>
    <x v="1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d v="2015-08-06T17:31:15"/>
    <x v="0"/>
    <n v="105"/>
    <n v="39.380000000000003"/>
    <x v="1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d v="2014-07-09T14:23:42"/>
    <x v="3"/>
    <n v="102"/>
    <n v="66.150000000000006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d v="2015-05-26T18:07:39"/>
    <x v="0"/>
    <n v="105"/>
    <n v="54.14"/>
    <x v="1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d v="2015-02-05T19:57:37"/>
    <x v="0"/>
    <n v="100"/>
    <n v="104.17"/>
    <x v="1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d v="2015-03-12T19:22:39"/>
    <x v="0"/>
    <n v="100"/>
    <n v="31.38"/>
    <x v="1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d v="2015-03-10T15:51:24"/>
    <x v="0"/>
    <n v="102"/>
    <n v="59.21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d v="2016-04-20T01:53:21"/>
    <x v="2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d v="2016-02-11T22:36:54"/>
    <x v="2"/>
    <n v="102"/>
    <n v="164.62"/>
    <x v="1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d v="2015-08-07T09:27:53"/>
    <x v="0"/>
    <n v="102"/>
    <n v="24.29"/>
    <x v="1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d v="2016-04-02T21:26:38"/>
    <x v="2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d v="2014-04-24T12:22:50"/>
    <x v="3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d v="2014-05-29T14:05:24"/>
    <x v="3"/>
    <n v="100"/>
    <n v="38.65"/>
    <x v="1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d v="2015-07-11T00:41:20"/>
    <x v="0"/>
    <n v="106"/>
    <n v="56.2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d v="2015-01-12T01:12:39"/>
    <x v="0"/>
    <n v="113"/>
    <n v="107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d v="2016-10-18T10:36:34"/>
    <x v="2"/>
    <n v="100"/>
    <n v="171.43"/>
    <x v="1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d v="2014-06-18T15:35:24"/>
    <x v="3"/>
    <n v="100"/>
    <n v="110.5"/>
    <x v="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d v="2014-04-01T06:38:31"/>
    <x v="3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d v="2015-05-15T19:36:15"/>
    <x v="0"/>
    <n v="144"/>
    <n v="22.91"/>
    <x v="1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d v="2015-07-09T02:18:28"/>
    <x v="0"/>
    <n v="104"/>
    <n v="43.13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d v="2015-04-21T21:21:06"/>
    <x v="0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d v="2015-07-18T16:19:38"/>
    <x v="0"/>
    <n v="102"/>
    <n v="47.41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d v="2016-03-04T18:17:07"/>
    <x v="2"/>
    <n v="149"/>
    <n v="15.13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d v="2016-07-04T16:07:36"/>
    <x v="2"/>
    <n v="105"/>
    <n v="21.1"/>
    <x v="1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d v="2015-08-20T14:57:29"/>
    <x v="0"/>
    <n v="101"/>
    <n v="59.12"/>
    <x v="1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d v="2014-12-01T17:50:08"/>
    <x v="3"/>
    <n v="131"/>
    <n v="97.92"/>
    <x v="1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d v="2014-12-24T12:11:23"/>
    <x v="3"/>
    <n v="105"/>
    <n v="55.13"/>
    <x v="1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d v="2015-05-11T19:27:24"/>
    <x v="0"/>
    <n v="109"/>
    <n v="26.54"/>
    <x v="1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d v="2014-08-18T17:46:34"/>
    <x v="3"/>
    <n v="111"/>
    <n v="58.42"/>
    <x v="1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d v="2014-12-09T16:31:36"/>
    <x v="3"/>
    <n v="100"/>
    <n v="122.54"/>
    <x v="1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d v="2014-12-03T07:58:03"/>
    <x v="3"/>
    <n v="114"/>
    <n v="87.96"/>
    <x v="1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d v="2014-09-30T20:36:53"/>
    <x v="3"/>
    <n v="122"/>
    <n v="73.239999999999995"/>
    <x v="1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d v="2015-05-22T13:41:22"/>
    <x v="0"/>
    <n v="100"/>
    <n v="55.56"/>
    <x v="1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d v="2014-10-09T09:00:46"/>
    <x v="3"/>
    <n v="103"/>
    <n v="39.54"/>
    <x v="1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d v="2014-10-14T22:37:28"/>
    <x v="3"/>
    <n v="106"/>
    <n v="136.78"/>
    <x v="1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d v="2016-07-10T18:48:47"/>
    <x v="2"/>
    <n v="101"/>
    <n v="99.34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d v="2016-10-06T13:10:54"/>
    <x v="2"/>
    <n v="100"/>
    <n v="20"/>
    <x v="1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d v="2015-03-30T18:53:03"/>
    <x v="0"/>
    <n v="130"/>
    <n v="28.89"/>
    <x v="1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d v="2016-03-31T17:36:17"/>
    <x v="2"/>
    <n v="100"/>
    <n v="40.549999999999997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d v="2016-03-01T18:17:36"/>
    <x v="2"/>
    <n v="100"/>
    <n v="35.71"/>
    <x v="1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d v="2015-01-22T04:13:42"/>
    <x v="0"/>
    <n v="114"/>
    <n v="37.96"/>
    <x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d v="2014-07-16T11:18:30"/>
    <x v="3"/>
    <n v="100"/>
    <n v="33.33"/>
    <x v="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d v="2016-03-22T02:18:02"/>
    <x v="2"/>
    <n v="287"/>
    <n v="58.57"/>
    <x v="1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d v="2016-02-18T10:13:25"/>
    <x v="2"/>
    <n v="109"/>
    <n v="135.63"/>
    <x v="1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d v="2015-06-13T07:35:44"/>
    <x v="0"/>
    <n v="116"/>
    <n v="30.94"/>
    <x v="1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d v="2014-11-21T17:11:30"/>
    <x v="3"/>
    <n v="119"/>
    <n v="176.09"/>
    <x v="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d v="2016-07-25T16:44:30"/>
    <x v="2"/>
    <n v="109"/>
    <n v="151.97999999999999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d v="2016-05-13T12:57:34"/>
    <x v="2"/>
    <n v="127"/>
    <n v="22.61"/>
    <x v="1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d v="2015-04-07T19:53:30"/>
    <x v="0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d v="2015-05-01T15:32:27"/>
    <x v="0"/>
    <n v="128"/>
    <n v="82.26"/>
    <x v="1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d v="2014-09-20T08:00:34"/>
    <x v="3"/>
    <n v="100"/>
    <n v="68.53"/>
    <x v="1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d v="2014-12-30T22:45:44"/>
    <x v="3"/>
    <n v="175"/>
    <n v="68.06"/>
    <x v="1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d v="2014-12-15T19:55:07"/>
    <x v="3"/>
    <n v="127"/>
    <n v="72.709999999999994"/>
    <x v="1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d v="2014-12-01T21:33:59"/>
    <x v="3"/>
    <n v="111"/>
    <n v="77.19"/>
    <x v="1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d v="2016-08-10T01:36:22"/>
    <x v="2"/>
    <n v="126"/>
    <n v="55.97"/>
    <x v="1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d v="2015-02-15T00:12:03"/>
    <x v="0"/>
    <n v="119"/>
    <n v="49.69"/>
    <x v="1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d v="2014-08-05T17:09:42"/>
    <x v="3"/>
    <n v="108"/>
    <n v="79"/>
    <x v="1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d v="2016-02-17T14:03:10"/>
    <x v="2"/>
    <n v="103"/>
    <n v="77.73"/>
    <x v="1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d v="2014-08-15T19:10:22"/>
    <x v="3"/>
    <n v="110"/>
    <n v="40.78"/>
    <x v="1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d v="2015-08-04T19:04:37"/>
    <x v="0"/>
    <n v="202"/>
    <n v="59.41"/>
    <x v="1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d v="2016-09-15T20:22:44"/>
    <x v="2"/>
    <n v="130"/>
    <n v="3.25"/>
    <x v="1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d v="2014-12-17T23:58:02"/>
    <x v="3"/>
    <n v="104"/>
    <n v="39.380000000000003"/>
    <x v="1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d v="2016-03-18T21:27:59"/>
    <x v="2"/>
    <n v="100"/>
    <n v="81.67"/>
    <x v="1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d v="2015-10-06T20:44:40"/>
    <x v="0"/>
    <n v="171"/>
    <n v="44.91"/>
    <x v="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d v="2016-04-23T00:22:36"/>
    <x v="2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d v="2016-01-14T19:02:06"/>
    <x v="2"/>
    <n v="184"/>
    <n v="30.67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d v="2016-07-15T14:30:57"/>
    <x v="2"/>
    <n v="130"/>
    <n v="61.06"/>
    <x v="1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d v="2015-11-30T23:08:02"/>
    <x v="0"/>
    <n v="105"/>
    <n v="29"/>
    <x v="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d v="2016-05-16T17:01:30"/>
    <x v="2"/>
    <n v="100"/>
    <n v="29.63"/>
    <x v="1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d v="2016-02-29T23:48:05"/>
    <x v="2"/>
    <n v="153"/>
    <n v="143.1"/>
    <x v="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d v="2015-07-18T10:22:16"/>
    <x v="0"/>
    <n v="162"/>
    <n v="52.35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d v="2015-03-09T08:53:21"/>
    <x v="0"/>
    <n v="136"/>
    <n v="66.67"/>
    <x v="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d v="2014-05-30T17:26:51"/>
    <x v="3"/>
    <n v="144"/>
    <n v="126.67"/>
    <x v="1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d v="2014-05-29T14:09:34"/>
    <x v="3"/>
    <n v="100"/>
    <n v="62.5"/>
    <x v="1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d v="2015-05-20T01:00:16"/>
    <x v="0"/>
    <n v="101"/>
    <n v="35.49"/>
    <x v="1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d v="2015-11-10T14:14:56"/>
    <x v="0"/>
    <n v="107"/>
    <n v="37.08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d v="2015-02-17T22:47:44"/>
    <x v="0"/>
    <n v="125"/>
    <n v="69.33"/>
    <x v="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d v="2017-02-13T14:38:49"/>
    <x v="1"/>
    <n v="119"/>
    <n v="17.25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d v="2015-05-04T15:04:10"/>
    <x v="0"/>
    <n v="101"/>
    <n v="36.07"/>
    <x v="1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d v="2016-10-18T03:10:26"/>
    <x v="2"/>
    <n v="113"/>
    <n v="66.47"/>
    <x v="1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d v="2015-02-02T22:31:01"/>
    <x v="0"/>
    <n v="105"/>
    <n v="56.07"/>
    <x v="1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d v="2016-09-06T22:27:24"/>
    <x v="2"/>
    <n v="110"/>
    <n v="47.03"/>
    <x v="1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d v="2014-08-26T05:19:31"/>
    <x v="3"/>
    <n v="100"/>
    <n v="47.67"/>
    <x v="1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d v="2014-07-08T17:41:10"/>
    <x v="3"/>
    <n v="120"/>
    <n v="88.24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d v="2016-06-24T18:34:50"/>
    <x v="2"/>
    <n v="105"/>
    <n v="80.72"/>
    <x v="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d v="2015-06-02T15:39:37"/>
    <x v="0"/>
    <n v="103"/>
    <n v="39.49"/>
    <x v="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d v="2014-07-26T16:00:57"/>
    <x v="3"/>
    <n v="102"/>
    <n v="84.85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d v="2016-03-31T17:48:07"/>
    <x v="2"/>
    <n v="100"/>
    <n v="68.97"/>
    <x v="1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d v="2015-10-14T19:59:56"/>
    <x v="0"/>
    <n v="0"/>
    <e v="#DIV/0!"/>
    <x v="1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d v="2016-03-08T02:16:04"/>
    <x v="2"/>
    <n v="0"/>
    <n v="1"/>
    <x v="1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d v="2014-10-30T20:19:50"/>
    <x v="3"/>
    <n v="0"/>
    <n v="1"/>
    <x v="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d v="2014-08-29T18:04:57"/>
    <x v="3"/>
    <n v="51"/>
    <n v="147.88"/>
    <x v="1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d v="2014-11-03T22:29:09"/>
    <x v="3"/>
    <n v="20"/>
    <n v="100"/>
    <x v="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d v="2016-10-06T14:57:47"/>
    <x v="2"/>
    <n v="35"/>
    <n v="56.84"/>
    <x v="1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d v="2016-11-27T03:59:34"/>
    <x v="2"/>
    <n v="4"/>
    <n v="176.94"/>
    <x v="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d v="2016-03-21T21:11:16"/>
    <x v="2"/>
    <n v="36"/>
    <n v="127.6"/>
    <x v="1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d v="2015-08-10T16:40:29"/>
    <x v="0"/>
    <n v="0"/>
    <e v="#DIV/0!"/>
    <x v="1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d v="2014-12-02T16:48:55"/>
    <x v="3"/>
    <n v="31"/>
    <n v="66.14"/>
    <x v="1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d v="2015-02-18T16:08:52"/>
    <x v="0"/>
    <n v="7"/>
    <n v="108"/>
    <x v="1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d v="2016-08-08T16:15:06"/>
    <x v="2"/>
    <n v="0"/>
    <n v="1"/>
    <x v="1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d v="2015-04-10T18:45:30"/>
    <x v="0"/>
    <n v="6"/>
    <n v="18.329999999999998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d v="2014-09-17T15:02:59"/>
    <x v="3"/>
    <n v="0"/>
    <e v="#DIV/0!"/>
    <x v="1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d v="2015-10-20T19:35:27"/>
    <x v="0"/>
    <n v="2"/>
    <n v="7.5"/>
    <x v="1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d v="2015-10-08T03:27:19"/>
    <x v="0"/>
    <n v="0"/>
    <e v="#DIV/0!"/>
    <x v="1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d v="2016-02-09T05:48:07"/>
    <x v="2"/>
    <n v="16"/>
    <n v="68.42"/>
    <x v="1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d v="2016-10-22T23:17:18"/>
    <x v="2"/>
    <n v="0"/>
    <n v="1"/>
    <x v="1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d v="2015-05-16T10:06:42"/>
    <x v="0"/>
    <n v="5"/>
    <n v="60.13"/>
    <x v="1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d v="2016-08-16T17:58:47"/>
    <x v="2"/>
    <n v="6"/>
    <n v="15"/>
    <x v="1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d v="2014-09-05T07:00:45"/>
    <x v="3"/>
    <n v="100"/>
    <n v="550.04"/>
    <x v="1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d v="2014-05-21T17:06:34"/>
    <x v="3"/>
    <n v="104"/>
    <n v="97.5"/>
    <x v="1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d v="2016-01-12T11:29:44"/>
    <x v="2"/>
    <n v="100"/>
    <n v="29.41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d v="2014-07-08T15:30:42"/>
    <x v="3"/>
    <n v="104"/>
    <n v="57.78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d v="2016-08-14T15:28:22"/>
    <x v="2"/>
    <n v="251"/>
    <n v="44.24"/>
    <x v="1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d v="2015-07-06T08:43:27"/>
    <x v="0"/>
    <n v="101"/>
    <n v="60.91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d v="2016-03-11T09:59:46"/>
    <x v="2"/>
    <n v="174"/>
    <n v="68.84"/>
    <x v="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d v="2015-06-18T19:16:38"/>
    <x v="0"/>
    <n v="116"/>
    <n v="73.58"/>
    <x v="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d v="2017-01-02T21:50:36"/>
    <x v="1"/>
    <n v="106"/>
    <n v="115.02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d v="2016-05-09T15:06:59"/>
    <x v="2"/>
    <n v="111"/>
    <n v="110.75"/>
    <x v="1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d v="2014-05-16T20:36:20"/>
    <x v="3"/>
    <n v="101"/>
    <n v="75.5"/>
    <x v="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d v="2015-02-20T06:39:10"/>
    <x v="0"/>
    <n v="102"/>
    <n v="235.46"/>
    <x v="1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d v="2014-11-28T21:08:45"/>
    <x v="3"/>
    <n v="100"/>
    <n v="11.36"/>
    <x v="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d v="2016-03-18T21:31:12"/>
    <x v="2"/>
    <n v="111"/>
    <n v="92.5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d v="2015-03-01T05:16:54"/>
    <x v="0"/>
    <n v="101"/>
    <n v="202.85"/>
    <x v="1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d v="2016-10-22T10:50:30"/>
    <x v="2"/>
    <n v="104"/>
    <n v="26"/>
    <x v="1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d v="2016-06-02T05:58:09"/>
    <x v="2"/>
    <n v="109"/>
    <n v="46.05"/>
    <x v="1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d v="2015-10-17T19:23:42"/>
    <x v="0"/>
    <n v="115"/>
    <n v="51"/>
    <x v="1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d v="2014-07-02T21:43:02"/>
    <x v="3"/>
    <n v="100"/>
    <n v="31.58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d v="2015-06-18T23:16:59"/>
    <x v="0"/>
    <n v="103"/>
    <n v="53.36"/>
    <x v="1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d v="2015-06-30T13:20:52"/>
    <x v="0"/>
    <n v="104"/>
    <n v="36.96"/>
    <x v="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d v="2015-05-12T16:12:17"/>
    <x v="0"/>
    <n v="138"/>
    <n v="81.290000000000006"/>
    <x v="1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d v="2015-05-18T12:20:11"/>
    <x v="0"/>
    <n v="110"/>
    <n v="20.079999999999998"/>
    <x v="1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d v="2014-06-30T15:04:27"/>
    <x v="3"/>
    <n v="101"/>
    <n v="88.25"/>
    <x v="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d v="2014-08-27T22:43:04"/>
    <x v="3"/>
    <n v="102"/>
    <n v="53.44"/>
    <x v="1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d v="2014-10-02T07:04:57"/>
    <x v="3"/>
    <n v="114"/>
    <n v="39.869999999999997"/>
    <x v="1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d v="2016-07-05T20:57:09"/>
    <x v="2"/>
    <n v="100"/>
    <n v="145.16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d v="2016-05-03T14:19:42"/>
    <x v="2"/>
    <n v="140"/>
    <n v="23.33"/>
    <x v="1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d v="2014-08-25T19:34:44"/>
    <x v="3"/>
    <n v="129"/>
    <n v="64.38"/>
    <x v="1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d v="2014-06-12T13:46:58"/>
    <x v="3"/>
    <n v="103"/>
    <n v="62.05"/>
    <x v="1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d v="2015-04-26T12:44:58"/>
    <x v="0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d v="2014-05-27T18:16:21"/>
    <x v="3"/>
    <n v="110"/>
    <n v="73.400000000000006"/>
    <x v="1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d v="2016-09-14T10:53:54"/>
    <x v="2"/>
    <n v="113"/>
    <n v="99.5"/>
    <x v="1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d v="2016-01-05T15:38:10"/>
    <x v="2"/>
    <n v="112"/>
    <n v="62.17"/>
    <x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d v="2014-05-13T16:26:58"/>
    <x v="3"/>
    <n v="139"/>
    <n v="62.33"/>
    <x v="1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d v="2016-09-20T02:48:16"/>
    <x v="2"/>
    <n v="111"/>
    <n v="58.79"/>
    <x v="1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d v="2015-08-03T04:19:46"/>
    <x v="0"/>
    <n v="139"/>
    <n v="45.35"/>
    <x v="1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d v="2014-04-24T14:14:19"/>
    <x v="3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d v="2015-08-14T15:54:20"/>
    <x v="0"/>
    <n v="101"/>
    <n v="59.17"/>
    <x v="1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d v="2014-05-28T05:14:15"/>
    <x v="3"/>
    <n v="100"/>
    <n v="200.49"/>
    <x v="1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d v="2014-07-09T18:53:24"/>
    <x v="3"/>
    <n v="109"/>
    <n v="83.97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d v="2015-05-23T19:50:39"/>
    <x v="0"/>
    <n v="118"/>
    <n v="57.26"/>
    <x v="1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d v="2014-10-28T14:21:23"/>
    <x v="3"/>
    <n v="120"/>
    <n v="58.06"/>
    <x v="1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d v="2015-01-16T16:48:49"/>
    <x v="0"/>
    <n v="128"/>
    <n v="186.8"/>
    <x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d v="2014-09-09T23:09:39"/>
    <x v="3"/>
    <n v="126"/>
    <n v="74.12"/>
    <x v="1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d v="2015-11-01T04:35:29"/>
    <x v="0"/>
    <n v="129"/>
    <n v="30.71"/>
    <x v="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d v="2016-04-30T03:12:47"/>
    <x v="2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d v="2014-12-22T20:53:30"/>
    <x v="3"/>
    <n v="100"/>
    <n v="121.36"/>
    <x v="1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d v="2014-12-15T14:48:36"/>
    <x v="3"/>
    <n v="155"/>
    <n v="39.74"/>
    <x v="1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d v="2016-04-19T11:10:48"/>
    <x v="2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d v="2016-02-01T19:21:27"/>
    <x v="2"/>
    <n v="111"/>
    <n v="40.630000000000003"/>
    <x v="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d v="2014-09-15T14:26:56"/>
    <x v="3"/>
    <n v="101"/>
    <n v="63"/>
    <x v="1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d v="2014-08-31T14:03:20"/>
    <x v="3"/>
    <n v="121"/>
    <n v="33.67"/>
    <x v="1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d v="2015-05-05T12:59:53"/>
    <x v="0"/>
    <n v="100"/>
    <n v="38.590000000000003"/>
    <x v="1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d v="2016-06-03T12:54:44"/>
    <x v="2"/>
    <n v="109"/>
    <n v="155.94999999999999"/>
    <x v="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d v="2016-07-05T12:06:28"/>
    <x v="2"/>
    <n v="123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d v="2016-04-01T16:33:14"/>
    <x v="2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d v="2014-06-02T13:01:54"/>
    <x v="3"/>
    <n v="103"/>
    <n v="83.57"/>
    <x v="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d v="2014-08-28T21:55:49"/>
    <x v="3"/>
    <n v="121"/>
    <n v="140"/>
    <x v="1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d v="2016-07-01T01:09:38"/>
    <x v="2"/>
    <n v="186"/>
    <n v="80.87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d v="2014-06-20T03:24:46"/>
    <x v="3"/>
    <n v="300"/>
    <n v="53.85"/>
    <x v="1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d v="2014-05-26T16:59:06"/>
    <x v="3"/>
    <n v="108"/>
    <n v="30.93"/>
    <x v="1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d v="2015-03-09T13:49:48"/>
    <x v="0"/>
    <n v="141"/>
    <n v="67.959999999999994"/>
    <x v="1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d v="2014-05-20T17:22:53"/>
    <x v="3"/>
    <n v="114"/>
    <n v="27.14"/>
    <x v="1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d v="2015-05-10T04:07:47"/>
    <x v="0"/>
    <n v="154"/>
    <n v="110.87"/>
    <x v="1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d v="2016-05-15T17:42:46"/>
    <x v="2"/>
    <n v="102"/>
    <n v="106.84"/>
    <x v="1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d v="2015-04-24T13:21:07"/>
    <x v="0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d v="2015-02-01T23:53:39"/>
    <x v="0"/>
    <n v="103"/>
    <n v="132.96"/>
    <x v="1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d v="2015-12-22T21:18:29"/>
    <x v="0"/>
    <n v="156"/>
    <n v="51.92"/>
    <x v="1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d v="2015-04-08T20:47:29"/>
    <x v="0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d v="2015-01-28T17:11:15"/>
    <x v="0"/>
    <n v="239"/>
    <n v="26.02"/>
    <x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d v="2015-05-23T17:31:06"/>
    <x v="0"/>
    <n v="210"/>
    <n v="105"/>
    <x v="1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d v="2015-06-10T23:50:06"/>
    <x v="0"/>
    <n v="105"/>
    <n v="86.23"/>
    <x v="1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d v="2014-10-15T22:28:04"/>
    <x v="3"/>
    <n v="101"/>
    <n v="114.55"/>
    <x v="1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d v="2016-01-12T16:07:27"/>
    <x v="2"/>
    <n v="111"/>
    <n v="47.66"/>
    <x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d v="2014-10-31T18:04:22"/>
    <x v="3"/>
    <n v="102"/>
    <n v="72.89"/>
    <x v="1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d v="2016-04-05T11:47:40"/>
    <x v="2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d v="2016-02-01T22:41:07"/>
    <x v="2"/>
    <n v="127"/>
    <n v="25.4"/>
    <x v="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d v="2016-04-02T03:22:51"/>
    <x v="2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d v="2016-09-19T08:21:34"/>
    <x v="2"/>
    <n v="101"/>
    <n v="61.06"/>
    <x v="1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d v="2015-07-20T04:06:16"/>
    <x v="0"/>
    <n v="9"/>
    <n v="60.0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d v="2015-02-06T04:55:12"/>
    <x v="0"/>
    <n v="7"/>
    <n v="72.400000000000006"/>
    <x v="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d v="2015-07-18T16:15:59"/>
    <x v="0"/>
    <n v="10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d v="2014-12-10T18:04:06"/>
    <x v="3"/>
    <n v="11"/>
    <n v="51.67"/>
    <x v="1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d v="2014-11-25T16:15:33"/>
    <x v="3"/>
    <n v="15"/>
    <n v="32.75"/>
    <x v="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d v="2015-04-09T00:35:08"/>
    <x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d v="2015-03-26T21:38:16"/>
    <x v="0"/>
    <n v="28"/>
    <n v="61"/>
    <x v="1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d v="2015-04-28T16:38:09"/>
    <x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d v="2015-02-13T17:04:53"/>
    <x v="0"/>
    <n v="1"/>
    <n v="10"/>
    <x v="1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d v="2015-10-20T16:35:03"/>
    <x v="0"/>
    <n v="21"/>
    <n v="37.5"/>
    <x v="1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d v="2014-06-23T22:31:45"/>
    <x v="3"/>
    <n v="18"/>
    <n v="45"/>
    <x v="1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d v="2016-06-27T10:47:48"/>
    <x v="2"/>
    <n v="20"/>
    <n v="100.63"/>
    <x v="1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d v="2014-07-13T02:09:15"/>
    <x v="3"/>
    <n v="18"/>
    <n v="25.57"/>
    <x v="1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d v="2015-11-17T22:05:50"/>
    <x v="0"/>
    <n v="0"/>
    <e v="#DIV/0!"/>
    <x v="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d v="2014-08-07T05:09:04"/>
    <x v="3"/>
    <n v="2"/>
    <n v="25"/>
    <x v="1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d v="2014-06-03T17:02:44"/>
    <x v="3"/>
    <n v="0"/>
    <e v="#DIV/0!"/>
    <x v="1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d v="2014-06-03T19:32:32"/>
    <x v="3"/>
    <n v="0"/>
    <e v="#DIV/0!"/>
    <x v="1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d v="2014-07-11T16:45:02"/>
    <x v="3"/>
    <n v="10"/>
    <n v="10"/>
    <x v="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d v="2016-09-08T09:20:39"/>
    <x v="2"/>
    <n v="2"/>
    <n v="202"/>
    <x v="1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d v="2015-06-09T07:11:36"/>
    <x v="0"/>
    <n v="1"/>
    <n v="25"/>
    <x v="1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d v="2016-01-26T16:57:16"/>
    <x v="2"/>
    <n v="104"/>
    <n v="99.54"/>
    <x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d v="2016-03-29T03:03:08"/>
    <x v="2"/>
    <n v="105"/>
    <n v="75"/>
    <x v="1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d v="2015-01-12T23:33:28"/>
    <x v="0"/>
    <n v="100"/>
    <n v="215.25"/>
    <x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d v="2016-02-03T00:51:13"/>
    <x v="2"/>
    <n v="133"/>
    <n v="120.55"/>
    <x v="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d v="2016-09-06T19:15:35"/>
    <x v="2"/>
    <n v="113"/>
    <n v="37.67"/>
    <x v="1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d v="2015-05-04T19:46:40"/>
    <x v="0"/>
    <n v="103"/>
    <n v="172.23"/>
    <x v="1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d v="2014-06-18T21:08:57"/>
    <x v="3"/>
    <n v="120"/>
    <n v="111.11"/>
    <x v="1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d v="2016-03-16T20:48:27"/>
    <x v="2"/>
    <n v="130"/>
    <n v="25.46"/>
    <x v="1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d v="2014-05-12T19:33:18"/>
    <x v="3"/>
    <n v="101"/>
    <n v="267.64999999999998"/>
    <x v="1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d v="2014-11-11T20:25:15"/>
    <x v="3"/>
    <n v="109"/>
    <n v="75.959999999999994"/>
    <x v="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d v="2014-04-18T11:18:58"/>
    <x v="3"/>
    <n v="102"/>
    <n v="59.04"/>
    <x v="1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d v="2015-06-27T02:35:53"/>
    <x v="0"/>
    <n v="110"/>
    <n v="50.11"/>
    <x v="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d v="2014-04-10T12:36:26"/>
    <x v="3"/>
    <n v="101"/>
    <n v="55.5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d v="2015-06-18T11:12:17"/>
    <x v="0"/>
    <n v="100"/>
    <n v="166.67"/>
    <x v="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d v="2015-07-08T19:31:29"/>
    <x v="0"/>
    <n v="106"/>
    <n v="47.43"/>
    <x v="1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d v="2015-03-02T18:00:26"/>
    <x v="0"/>
    <n v="100"/>
    <n v="64.94"/>
    <x v="1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d v="2016-05-09T20:13:52"/>
    <x v="2"/>
    <n v="100"/>
    <n v="55.56"/>
    <x v="1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d v="2014-06-30T18:38:02"/>
    <x v="3"/>
    <n v="113"/>
    <n v="74.22"/>
    <x v="1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d v="2014-05-29T04:00:45"/>
    <x v="3"/>
    <n v="103"/>
    <n v="106.93"/>
    <x v="1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d v="2015-02-15T00:28:17"/>
    <x v="0"/>
    <n v="117"/>
    <n v="41.7"/>
    <x v="1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d v="2014-05-13T17:28:10"/>
    <x v="3"/>
    <n v="108"/>
    <n v="74.239999999999995"/>
    <x v="1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d v="2016-03-16T14:21:19"/>
    <x v="2"/>
    <n v="100"/>
    <n v="73.33"/>
    <x v="1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d v="2015-05-14T22:20:10"/>
    <x v="0"/>
    <n v="100"/>
    <n v="100"/>
    <x v="1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d v="2016-05-03T20:34:12"/>
    <x v="2"/>
    <n v="146"/>
    <n v="38.42"/>
    <x v="1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d v="2016-11-08T14:48:26"/>
    <x v="2"/>
    <n v="110"/>
    <n v="166.97"/>
    <x v="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d v="2016-10-13T00:07:27"/>
    <x v="2"/>
    <n v="108"/>
    <n v="94.91"/>
    <x v="1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d v="2015-03-24T19:00:55"/>
    <x v="0"/>
    <n v="100"/>
    <n v="100"/>
    <x v="1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d v="2015-03-12T22:37:23"/>
    <x v="0"/>
    <n v="100"/>
    <n v="143.21"/>
    <x v="1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d v="2014-06-24T08:49:38"/>
    <x v="3"/>
    <n v="107"/>
    <n v="90.82"/>
    <x v="1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d v="2014-09-05T02:40:21"/>
    <x v="3"/>
    <n v="143"/>
    <n v="48.54"/>
    <x v="1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d v="2014-12-16T19:39:40"/>
    <x v="3"/>
    <n v="105"/>
    <n v="70.03"/>
    <x v="1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d v="2016-02-25T17:39:00"/>
    <x v="2"/>
    <n v="104"/>
    <n v="135.63"/>
    <x v="1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d v="2015-06-11T05:16:25"/>
    <x v="0"/>
    <n v="120"/>
    <n v="100"/>
    <x v="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d v="2014-08-14T21:11:25"/>
    <x v="3"/>
    <n v="110"/>
    <n v="94.9"/>
    <x v="1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d v="2016-06-25T20:41:37"/>
    <x v="2"/>
    <n v="102"/>
    <n v="75.37"/>
    <x v="1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d v="2016-02-20T03:22:00"/>
    <x v="2"/>
    <n v="129"/>
    <n v="64.459999999999994"/>
    <x v="1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d v="2016-06-10T23:32:12"/>
    <x v="2"/>
    <n v="115"/>
    <n v="115"/>
    <x v="1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d v="2016-06-27T15:19:29"/>
    <x v="2"/>
    <n v="151"/>
    <n v="100.5"/>
    <x v="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d v="2016-04-27T00:54:35"/>
    <x v="2"/>
    <n v="111"/>
    <n v="93.77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d v="2015-06-12T12:50:06"/>
    <x v="0"/>
    <n v="100"/>
    <n v="35.1"/>
    <x v="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d v="2015-11-25T16:41:59"/>
    <x v="0"/>
    <n v="1"/>
    <n v="500"/>
    <x v="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d v="2015-05-14T19:10:18"/>
    <x v="0"/>
    <n v="3"/>
    <n v="29"/>
    <x v="1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d v="2016-10-23T16:00:23"/>
    <x v="2"/>
    <n v="0"/>
    <e v="#DIV/0!"/>
    <x v="1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d v="2014-05-07T16:36:32"/>
    <x v="3"/>
    <n v="0"/>
    <e v="#DIV/0!"/>
    <x v="1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d v="2015-06-15T10:43:42"/>
    <x v="0"/>
    <n v="0"/>
    <n v="17.5"/>
    <x v="1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d v="2014-11-25T22:32:09"/>
    <x v="3"/>
    <n v="60"/>
    <n v="174"/>
    <x v="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d v="2015-05-08T13:55:54"/>
    <x v="0"/>
    <n v="1"/>
    <n v="50"/>
    <x v="1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d v="2015-07-16T10:28:10"/>
    <x v="0"/>
    <n v="2"/>
    <n v="5"/>
    <x v="1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d v="2016-11-15T00:42:36"/>
    <x v="2"/>
    <n v="0"/>
    <n v="1"/>
    <x v="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d v="2015-03-21T21:09:25"/>
    <x v="0"/>
    <n v="90"/>
    <n v="145.41"/>
    <x v="1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d v="2014-07-11T17:20:48"/>
    <x v="3"/>
    <n v="1"/>
    <n v="205"/>
    <x v="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d v="2016-02-10T22:20:43"/>
    <x v="2"/>
    <n v="4"/>
    <n v="100.5"/>
    <x v="1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d v="2014-12-09T17:41:23"/>
    <x v="3"/>
    <n v="4"/>
    <n v="55.06"/>
    <x v="1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d v="2014-12-02T16:13:36"/>
    <x v="3"/>
    <n v="9"/>
    <n v="47.33"/>
    <x v="1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d v="2015-09-22T03:01:46"/>
    <x v="0"/>
    <n v="0"/>
    <e v="#DIV/0!"/>
    <x v="1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d v="2016-02-03T23:19:28"/>
    <x v="2"/>
    <n v="20"/>
    <n v="58.95"/>
    <x v="1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d v="2016-06-06T00:13:44"/>
    <x v="2"/>
    <n v="0"/>
    <e v="#DIV/0!"/>
    <x v="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d v="2014-07-29T21:17:20"/>
    <x v="3"/>
    <n v="0"/>
    <n v="1.5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d v="2014-06-09T06:13:01"/>
    <x v="3"/>
    <n v="0"/>
    <n v="5"/>
    <x v="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d v="2015-03-27T21:48:59"/>
    <x v="0"/>
    <n v="30"/>
    <n v="50.56"/>
    <x v="1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d v="2015-02-24T10:53:39"/>
    <x v="0"/>
    <n v="100"/>
    <n v="41.67"/>
    <x v="1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d v="2014-06-10T12:38:27"/>
    <x v="3"/>
    <n v="101"/>
    <n v="53.29"/>
    <x v="1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d v="2015-02-19T20:22:38"/>
    <x v="0"/>
    <n v="122"/>
    <n v="70.23"/>
    <x v="1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d v="2016-04-27T15:02:53"/>
    <x v="2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d v="2015-04-15T18:01:48"/>
    <x v="0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d v="2016-05-07T06:37:01"/>
    <x v="2"/>
    <n v="101"/>
    <n v="78.52"/>
    <x v="1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d v="2015-02-23T21:41:52"/>
    <x v="0"/>
    <n v="140"/>
    <n v="61.82"/>
    <x v="1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d v="2015-07-22T06:14:17"/>
    <x v="0"/>
    <n v="100"/>
    <n v="50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d v="2014-06-17T16:33:43"/>
    <x v="3"/>
    <n v="119"/>
    <n v="48.34"/>
    <x v="1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d v="2015-10-07T16:43:36"/>
    <x v="0"/>
    <n v="107"/>
    <n v="107.25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d v="2015-02-10T20:13:02"/>
    <x v="0"/>
    <n v="228"/>
    <n v="57"/>
    <x v="1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d v="2015-06-29T05:01:44"/>
    <x v="0"/>
    <n v="106"/>
    <n v="40.92"/>
    <x v="1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d v="2015-06-05T15:38:37"/>
    <x v="0"/>
    <n v="143"/>
    <n v="21.5"/>
    <x v="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d v="2015-12-03T04:20:07"/>
    <x v="0"/>
    <n v="105"/>
    <n v="79.540000000000006"/>
    <x v="1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d v="2015-11-21T20:06:57"/>
    <x v="0"/>
    <n v="110"/>
    <n v="72.38"/>
    <x v="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d v="2015-06-15T21:50:44"/>
    <x v="0"/>
    <n v="106"/>
    <n v="64.63"/>
    <x v="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d v="2016-07-20T15:01:43"/>
    <x v="2"/>
    <n v="108"/>
    <n v="38.57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d v="2015-05-27T01:40:14"/>
    <x v="0"/>
    <n v="105"/>
    <n v="107.57"/>
    <x v="1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d v="2015-04-07T10:09:54"/>
    <x v="0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d v="2015-01-30T22:16:41"/>
    <x v="0"/>
    <n v="153"/>
    <n v="70.459999999999994"/>
    <x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d v="2014-11-01T12:39:47"/>
    <x v="3"/>
    <n v="100"/>
    <n v="178.57"/>
    <x v="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d v="2016-08-11T20:46:11"/>
    <x v="2"/>
    <n v="100"/>
    <n v="62.63"/>
    <x v="1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d v="2016-05-13T17:46:51"/>
    <x v="2"/>
    <n v="225"/>
    <n v="75"/>
    <x v="1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d v="2014-10-15T20:22:25"/>
    <x v="3"/>
    <n v="106"/>
    <n v="58.9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d v="2016-01-06T02:45:35"/>
    <x v="2"/>
    <n v="105"/>
    <n v="139.56"/>
    <x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d v="2014-11-20T20:56:12"/>
    <x v="3"/>
    <n v="117"/>
    <n v="70"/>
    <x v="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d v="2015-05-19T10:41:07"/>
    <x v="0"/>
    <n v="109"/>
    <n v="57.39"/>
    <x v="1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d v="2016-03-31T22:36:48"/>
    <x v="2"/>
    <n v="160"/>
    <n v="40"/>
    <x v="1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d v="2016-07-02T22:14:12"/>
    <x v="2"/>
    <n v="113"/>
    <n v="64.290000000000006"/>
    <x v="1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d v="2015-05-28T18:22:38"/>
    <x v="0"/>
    <n v="102"/>
    <n v="120.12"/>
    <x v="1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d v="2015-04-22T17:03:29"/>
    <x v="0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d v="2015-05-31T03:25:24"/>
    <x v="0"/>
    <n v="101"/>
    <n v="63.28"/>
    <x v="1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d v="2016-03-03T16:50:29"/>
    <x v="2"/>
    <n v="6500"/>
    <n v="21.67"/>
    <x v="1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d v="2014-05-21T18:51:27"/>
    <x v="3"/>
    <n v="9"/>
    <n v="25.65"/>
    <x v="1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d v="2014-04-11T11:50:52"/>
    <x v="3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d v="2014-05-07T01:44:24"/>
    <x v="3"/>
    <n v="21"/>
    <n v="56.05"/>
    <x v="1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d v="2014-05-07T14:48:54"/>
    <x v="3"/>
    <n v="41"/>
    <n v="81.319999999999993"/>
    <x v="1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d v="2015-09-01T15:02:54"/>
    <x v="0"/>
    <n v="2"/>
    <n v="70.17"/>
    <x v="1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d v="2014-09-03T05:19:02"/>
    <x v="3"/>
    <n v="3"/>
    <n v="23.63"/>
    <x v="1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d v="2015-06-04T05:23:11"/>
    <x v="0"/>
    <n v="16"/>
    <n v="188.56"/>
    <x v="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d v="2015-09-18T19:36:29"/>
    <x v="0"/>
    <n v="16"/>
    <n v="49.51"/>
    <x v="1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d v="2015-05-12T18:24:44"/>
    <x v="0"/>
    <n v="7"/>
    <n v="75.459999999999994"/>
    <x v="1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d v="2014-12-02T02:59:03"/>
    <x v="3"/>
    <n v="4"/>
    <n v="9.5"/>
    <x v="1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d v="2015-06-17T10:32:59"/>
    <x v="0"/>
    <n v="34"/>
    <n v="35.5"/>
    <x v="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d v="2015-03-02T04:34:36"/>
    <x v="0"/>
    <n v="0"/>
    <n v="10"/>
    <x v="1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d v="2014-07-28T20:09:38"/>
    <x v="3"/>
    <n v="0"/>
    <n v="13"/>
    <x v="1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d v="2015-04-09T21:14:18"/>
    <x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d v="2015-02-24T23:17:51"/>
    <x v="0"/>
    <n v="3"/>
    <n v="25"/>
    <x v="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d v="2015-02-06T17:50:03"/>
    <x v="0"/>
    <n v="0"/>
    <n v="1"/>
    <x v="1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d v="2014-07-09T17:41:30"/>
    <x v="3"/>
    <n v="5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d v="2015-05-04T10:20:44"/>
    <x v="0"/>
    <n v="2"/>
    <n v="10"/>
    <x v="1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d v="2014-05-30T21:26:47"/>
    <x v="3"/>
    <n v="0"/>
    <n v="1"/>
    <x v="1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d v="2014-07-13T15:51:50"/>
    <x v="3"/>
    <n v="18"/>
    <n v="81.540000000000006"/>
    <x v="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d v="2014-10-02T14:09:37"/>
    <x v="3"/>
    <n v="5"/>
    <n v="100"/>
    <x v="1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d v="2016-08-29T06:15:56"/>
    <x v="2"/>
    <n v="0"/>
    <n v="1"/>
    <x v="1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d v="2015-09-06T15:11:45"/>
    <x v="0"/>
    <n v="0"/>
    <e v="#DIV/0!"/>
    <x v="1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d v="2015-10-18T21:24:14"/>
    <x v="0"/>
    <n v="1"/>
    <n v="20"/>
    <x v="1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d v="2014-07-21T15:38:18"/>
    <x v="3"/>
    <n v="27"/>
    <n v="46.43"/>
    <x v="1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d v="2016-02-02T22:43:41"/>
    <x v="2"/>
    <n v="1"/>
    <n v="5.5"/>
    <x v="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d v="2016-05-19T19:32:19"/>
    <x v="2"/>
    <n v="13"/>
    <n v="50.2"/>
    <x v="1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d v="2014-08-14T15:50:05"/>
    <x v="3"/>
    <n v="0"/>
    <n v="10"/>
    <x v="1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d v="2015-02-12T17:23:12"/>
    <x v="0"/>
    <n v="3"/>
    <n v="30.13"/>
    <x v="1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d v="2014-06-03T04:07:58"/>
    <x v="3"/>
    <n v="15"/>
    <n v="150"/>
    <x v="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d v="2017-01-28T18:44:10"/>
    <x v="1"/>
    <n v="3"/>
    <n v="13.33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d v="2015-06-25T03:29:56"/>
    <x v="0"/>
    <n v="0"/>
    <e v="#DIV/0!"/>
    <x v="1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d v="2015-09-08T16:42:15"/>
    <x v="0"/>
    <n v="0"/>
    <e v="#DIV/0!"/>
    <x v="1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d v="2015-01-03T00:23:42"/>
    <x v="0"/>
    <n v="0"/>
    <e v="#DIV/0!"/>
    <x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d v="2016-09-02T08:19:25"/>
    <x v="2"/>
    <n v="0"/>
    <e v="#DIV/0!"/>
    <x v="1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d v="2016-01-03T14:58:48"/>
    <x v="2"/>
    <n v="53"/>
    <n v="44.76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d v="2016-11-08T16:15:52"/>
    <x v="2"/>
    <n v="5"/>
    <n v="88.64"/>
    <x v="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d v="2015-05-30T19:39:06"/>
    <x v="0"/>
    <n v="0"/>
    <n v="10"/>
    <x v="1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d v="2014-12-26T20:39:56"/>
    <x v="3"/>
    <n v="0"/>
    <e v="#DIV/0!"/>
    <x v="1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d v="2014-06-25T19:33:40"/>
    <x v="3"/>
    <n v="13"/>
    <n v="57.65"/>
    <x v="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d v="2017-01-21T00:26:39"/>
    <x v="1"/>
    <n v="5"/>
    <n v="25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d v="2016-01-04T23:36:10"/>
    <x v="2"/>
    <n v="0"/>
    <e v="#DIV/0!"/>
    <x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d v="2014-08-03T14:27:49"/>
    <x v="3"/>
    <n v="0"/>
    <e v="#DIV/0!"/>
    <x v="1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d v="2015-03-02T18:59:52"/>
    <x v="0"/>
    <n v="0"/>
    <e v="#DIV/0!"/>
    <x v="1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d v="2016-04-09T22:49:51"/>
    <x v="2"/>
    <n v="0"/>
    <e v="#DIV/0!"/>
    <x v="1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d v="2014-11-11T05:28:22"/>
    <x v="3"/>
    <n v="0"/>
    <e v="#DIV/0!"/>
    <x v="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d v="2015-03-16T20:35:29"/>
    <x v="0"/>
    <n v="2"/>
    <n v="17.5"/>
    <x v="1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d v="2017-01-27T13:05:58"/>
    <x v="1"/>
    <n v="27"/>
    <n v="38.7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d v="2014-12-04T00:07:10"/>
    <x v="3"/>
    <n v="1"/>
    <n v="13.11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d v="2015-06-16T18:12:24"/>
    <x v="0"/>
    <n v="17"/>
    <n v="315.5"/>
    <x v="1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d v="2015-02-21T03:10:44"/>
    <x v="0"/>
    <n v="33"/>
    <n v="37.14"/>
    <x v="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d v="2014-08-16T15:39:17"/>
    <x v="3"/>
    <n v="0"/>
    <e v="#DIV/0!"/>
    <x v="1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d v="2014-05-20T15:47:20"/>
    <x v="3"/>
    <n v="22"/>
    <n v="128.27000000000001"/>
    <x v="1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d v="2016-11-05T23:00:12"/>
    <x v="2"/>
    <n v="3"/>
    <n v="47.27"/>
    <x v="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d v="2015-01-28T06:00:18"/>
    <x v="0"/>
    <n v="5"/>
    <n v="50"/>
    <x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d v="2014-06-03T04:36:18"/>
    <x v="3"/>
    <n v="11"/>
    <n v="42.5"/>
    <x v="1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d v="2014-12-09T20:58:03"/>
    <x v="3"/>
    <n v="18"/>
    <n v="44"/>
    <x v="1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d v="2015-07-08T11:34:30"/>
    <x v="0"/>
    <n v="33"/>
    <n v="50.88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d v="2014-07-23T18:36:01"/>
    <x v="3"/>
    <n v="1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d v="2015-05-12T02:13:11"/>
    <x v="0"/>
    <n v="5"/>
    <n v="27"/>
    <x v="1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d v="2015-11-09T19:49:59"/>
    <x v="0"/>
    <n v="1"/>
    <n v="25"/>
    <x v="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d v="2016-10-20T11:14:02"/>
    <x v="2"/>
    <n v="49"/>
    <n v="47.26"/>
    <x v="1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d v="2015-07-01T00:16:05"/>
    <x v="0"/>
    <n v="0"/>
    <e v="#DIV/0!"/>
    <x v="1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d v="2015-04-01T05:30:00"/>
    <x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d v="2015-04-30T14:58:23"/>
    <x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d v="2015-05-19T22:01:33"/>
    <x v="0"/>
    <n v="67"/>
    <n v="63.13"/>
    <x v="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d v="2014-09-24T19:40:06"/>
    <x v="3"/>
    <n v="15"/>
    <n v="38.25"/>
    <x v="1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d v="2014-07-14T03:14:56"/>
    <x v="3"/>
    <n v="9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d v="2014-08-12T08:37:22"/>
    <x v="3"/>
    <n v="0"/>
    <n v="33.75"/>
    <x v="1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d v="2015-08-08T18:09:57"/>
    <x v="0"/>
    <n v="3"/>
    <n v="61.67"/>
    <x v="1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d v="2014-10-27T19:29:37"/>
    <x v="3"/>
    <n v="37"/>
    <n v="83.14"/>
    <x v="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d v="2015-02-24T06:28:50"/>
    <x v="0"/>
    <n v="0"/>
    <n v="1"/>
    <x v="1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d v="2015-10-31T05:04:09"/>
    <x v="0"/>
    <n v="10"/>
    <n v="142.86000000000001"/>
    <x v="1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d v="2015-04-20T19:39:16"/>
    <x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d v="2016-05-02T23:38:29"/>
    <x v="2"/>
    <n v="0"/>
    <n v="5"/>
    <x v="1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d v="2016-05-04T11:19:12"/>
    <x v="2"/>
    <n v="0"/>
    <e v="#DIV/0!"/>
    <x v="1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d v="2014-08-12T12:39:21"/>
    <x v="3"/>
    <n v="0"/>
    <n v="10"/>
    <x v="1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d v="2014-07-23T15:57:03"/>
    <x v="3"/>
    <n v="0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d v="2015-12-20T16:26:13"/>
    <x v="0"/>
    <n v="2"/>
    <n v="30"/>
    <x v="1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d v="2016-10-14T09:17:40"/>
    <x v="2"/>
    <n v="5"/>
    <n v="45"/>
    <x v="1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d v="2014-10-14T13:00:55"/>
    <x v="3"/>
    <n v="0"/>
    <e v="#DIV/0!"/>
    <x v="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d v="2015-01-16T18:26:50"/>
    <x v="0"/>
    <n v="8"/>
    <n v="10.17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d v="2015-03-12T23:31:11"/>
    <x v="0"/>
    <n v="12"/>
    <n v="81.41"/>
    <x v="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d v="2014-05-27T23:02:02"/>
    <x v="3"/>
    <n v="15"/>
    <n v="57.25"/>
    <x v="1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d v="2014-06-30T20:53:59"/>
    <x v="3"/>
    <n v="10"/>
    <n v="5"/>
    <x v="1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d v="2014-11-27T02:02:28"/>
    <x v="3"/>
    <n v="0"/>
    <n v="15"/>
    <x v="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d v="2014-07-10T06:25:04"/>
    <x v="3"/>
    <n v="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d v="2015-09-18T16:23:47"/>
    <x v="0"/>
    <n v="13"/>
    <n v="93"/>
    <x v="1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d v="2016-08-19T19:51:05"/>
    <x v="2"/>
    <n v="2"/>
    <n v="32.36"/>
    <x v="1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d v="2016-03-04T08:07:48"/>
    <x v="2"/>
    <n v="0"/>
    <e v="#DIV/0!"/>
    <x v="1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d v="2015-08-12T03:38:27"/>
    <x v="0"/>
    <n v="0"/>
    <e v="#DIV/0!"/>
    <x v="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d v="2016-02-15T04:02:44"/>
    <x v="2"/>
    <n v="0"/>
    <n v="1"/>
    <x v="1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d v="2016-06-17T23:14:22"/>
    <x v="2"/>
    <n v="16"/>
    <n v="91.83"/>
    <x v="1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d v="2015-08-17T16:07:19"/>
    <x v="0"/>
    <n v="11"/>
    <n v="45.83"/>
    <x v="1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d v="2015-08-05T15:45:46"/>
    <x v="0"/>
    <n v="44"/>
    <n v="57.17"/>
    <x v="1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d v="2016-11-01T06:18:40"/>
    <x v="2"/>
    <n v="0"/>
    <e v="#DIV/0!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d v="2016-06-13T15:09:20"/>
    <x v="2"/>
    <n v="86"/>
    <n v="248.5"/>
    <x v="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d v="2015-05-27T21:44:14"/>
    <x v="0"/>
    <n v="12"/>
    <n v="79.400000000000006"/>
    <x v="1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d v="2014-10-03T09:36:19"/>
    <x v="3"/>
    <n v="0"/>
    <n v="5"/>
    <x v="1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d v="2014-11-18T11:49:11"/>
    <x v="3"/>
    <n v="0"/>
    <n v="5.5"/>
    <x v="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d v="2014-10-28T14:05:37"/>
    <x v="3"/>
    <n v="1"/>
    <n v="25"/>
    <x v="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d v="2015-04-17T21:41:54"/>
    <x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d v="2015-10-02T18:41:08"/>
    <x v="0"/>
    <n v="36"/>
    <n v="137.08000000000001"/>
    <x v="1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d v="2015-07-28T15:54:35"/>
    <x v="0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d v="2015-04-15T19:14:28"/>
    <x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d v="2015-01-27T20:00:22"/>
    <x v="0"/>
    <n v="3"/>
    <n v="39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d v="2016-09-02T03:25:44"/>
    <x v="2"/>
    <n v="3"/>
    <n v="50.5"/>
    <x v="1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d v="2014-07-09T07:48:43"/>
    <x v="3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d v="2015-01-12T02:53:41"/>
    <x v="0"/>
    <n v="16"/>
    <n v="49.28"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d v="2016-03-10T16:51:20"/>
    <x v="2"/>
    <n v="1"/>
    <n v="25"/>
    <x v="1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d v="2016-03-04T19:49:02"/>
    <x v="2"/>
    <n v="0"/>
    <n v="1"/>
    <x v="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d v="2015-08-27T18:58:10"/>
    <x v="0"/>
    <n v="0"/>
    <n v="25"/>
    <x v="1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d v="2016-06-29T01:09:46"/>
    <x v="2"/>
    <n v="0"/>
    <e v="#DIV/0!"/>
    <x v="1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d v="2014-05-15T15:37:44"/>
    <x v="3"/>
    <n v="0"/>
    <e v="#DIV/0!"/>
    <x v="1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d v="2015-10-29T20:22:21"/>
    <x v="0"/>
    <n v="24"/>
    <n v="53.13"/>
    <x v="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d v="2016-03-28T22:22:07"/>
    <x v="2"/>
    <n v="0"/>
    <e v="#DIV/0!"/>
    <x v="1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d v="2016-05-23T23:25:54"/>
    <x v="2"/>
    <n v="0"/>
    <n v="7"/>
    <x v="1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d v="2014-06-26T22:48:32"/>
    <x v="3"/>
    <n v="32"/>
    <n v="40.06"/>
    <x v="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d v="2014-08-29T18:55:56"/>
    <x v="3"/>
    <n v="24"/>
    <n v="24.33"/>
    <x v="1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d v="2015-12-04T20:17:36"/>
    <x v="0"/>
    <n v="2"/>
    <n v="11.25"/>
    <x v="1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d v="2014-04-16T21:23:30"/>
    <x v="3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d v="2015-11-03T14:54:54"/>
    <x v="0"/>
    <n v="3"/>
    <n v="15"/>
    <x v="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d v="2015-10-19T03:41:57"/>
    <x v="0"/>
    <n v="0"/>
    <e v="#DIV/0!"/>
    <x v="1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d v="2015-02-18T17:19:46"/>
    <x v="0"/>
    <n v="6"/>
    <n v="42"/>
    <x v="1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d v="2016-02-14T05:39:40"/>
    <x v="2"/>
    <n v="14"/>
    <n v="71.25"/>
    <x v="1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d v="2014-06-11T17:04:38"/>
    <x v="3"/>
    <n v="1"/>
    <n v="22.5"/>
    <x v="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d v="2017-02-04T06:58:27"/>
    <x v="1"/>
    <n v="24"/>
    <n v="41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d v="2016-03-23T19:34:33"/>
    <x v="2"/>
    <n v="11"/>
    <n v="47.91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d v="2016-08-19T20:30:46"/>
    <x v="2"/>
    <n v="7"/>
    <n v="35.17"/>
    <x v="1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d v="2016-03-18T20:43:31"/>
    <x v="2"/>
    <n v="0"/>
    <n v="5.5"/>
    <x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d v="2014-06-21T12:52:06"/>
    <x v="3"/>
    <n v="1"/>
    <n v="22.67"/>
    <x v="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d v="2014-12-08T01:37:14"/>
    <x v="3"/>
    <n v="21"/>
    <n v="26.38"/>
    <x v="1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d v="2016-04-09T16:25:10"/>
    <x v="2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d v="2016-05-03T13:07:28"/>
    <x v="2"/>
    <n v="32"/>
    <n v="29.09"/>
    <x v="1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d v="2016-06-13T20:48:18"/>
    <x v="2"/>
    <n v="0"/>
    <e v="#DIV/0!"/>
    <x v="1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d v="2014-07-10T20:36:01"/>
    <x v="3"/>
    <n v="48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d v="2016-06-22T18:55:32"/>
    <x v="2"/>
    <n v="1"/>
    <n v="217.5"/>
    <x v="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d v="2014-12-02T15:25:53"/>
    <x v="3"/>
    <n v="11"/>
    <n v="26.75"/>
    <x v="1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d v="2015-03-06T21:40:57"/>
    <x v="0"/>
    <n v="2"/>
    <n v="18.329999999999998"/>
    <x v="1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d v="2014-06-05T14:22:27"/>
    <x v="3"/>
    <n v="18"/>
    <n v="64.290000000000006"/>
    <x v="1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d v="2016-05-18T04:19:09"/>
    <x v="2"/>
    <n v="4"/>
    <n v="175"/>
    <x v="1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d v="2015-05-08T19:26:20"/>
    <x v="0"/>
    <n v="20"/>
    <n v="34"/>
    <x v="1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d v="2014-04-18T20:52:36"/>
    <x v="3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d v="2014-10-08T23:07:24"/>
    <x v="3"/>
    <n v="6"/>
    <n v="9.5"/>
    <x v="1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d v="2016-01-30T16:58:40"/>
    <x v="2"/>
    <n v="32"/>
    <n v="33.74"/>
    <x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d v="2016-04-07T13:09:54"/>
    <x v="2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d v="2014-05-06T22:11:30"/>
    <x v="3"/>
    <n v="38"/>
    <n v="11.62"/>
    <x v="1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d v="2015-08-14T01:56:53"/>
    <x v="0"/>
    <n v="2"/>
    <n v="8"/>
    <x v="1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d v="2015-10-09T17:59:41"/>
    <x v="0"/>
    <n v="0"/>
    <e v="#DIV/0!"/>
    <x v="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d v="2016-02-01T16:08:13"/>
    <x v="2"/>
    <n v="4"/>
    <n v="23"/>
    <x v="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d v="2015-05-01T15:28:02"/>
    <x v="0"/>
    <n v="20"/>
    <n v="100"/>
    <x v="1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d v="2015-10-12T22:34:19"/>
    <x v="0"/>
    <n v="5"/>
    <n v="60.11"/>
    <x v="1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d v="2015-04-13T20:45:12"/>
    <x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d v="2014-06-19T09:21:30"/>
    <x v="3"/>
    <n v="0"/>
    <n v="5"/>
    <x v="1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d v="2015-01-15T16:24:37"/>
    <x v="0"/>
    <n v="35"/>
    <n v="17.5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d v="2014-11-07T06:24:24"/>
    <x v="3"/>
    <n v="17"/>
    <n v="29.24"/>
    <x v="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d v="2015-03-06T09:23:41"/>
    <x v="0"/>
    <n v="0"/>
    <e v="#DIV/0!"/>
    <x v="1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d v="2015-02-26T23:07:06"/>
    <x v="0"/>
    <n v="57"/>
    <n v="59.58"/>
    <x v="1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d v="2014-07-22T19:53:18"/>
    <x v="3"/>
    <n v="17"/>
    <n v="82.57"/>
    <x v="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d v="2016-03-08T15:29:18"/>
    <x v="2"/>
    <n v="0"/>
    <n v="10"/>
    <x v="1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d v="2017-02-09T23:08:28"/>
    <x v="1"/>
    <n v="38"/>
    <n v="32.36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d v="2014-08-28T01:02:41"/>
    <x v="3"/>
    <n v="2"/>
    <n v="5.75"/>
    <x v="1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d v="2015-01-16T14:05:47"/>
    <x v="0"/>
    <n v="10"/>
    <n v="100.5"/>
    <x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d v="2014-09-08T03:54:17"/>
    <x v="3"/>
    <n v="0"/>
    <n v="1"/>
    <x v="1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d v="2014-08-21T19:23:05"/>
    <x v="3"/>
    <n v="1"/>
    <n v="20"/>
    <x v="1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d v="2016-01-22T18:33:07"/>
    <x v="2"/>
    <n v="0"/>
    <n v="2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d v="2014-07-28T18:33:01"/>
    <x v="3"/>
    <n v="0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d v="2015-06-22T23:08:27"/>
    <x v="0"/>
    <n v="6"/>
    <n v="15"/>
    <x v="1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d v="2014-07-31T16:49:20"/>
    <x v="3"/>
    <n v="4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d v="2014-10-09T18:29:26"/>
    <x v="3"/>
    <n v="24"/>
    <n v="45.84"/>
    <x v="1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d v="2014-12-29T13:04:38"/>
    <x v="3"/>
    <n v="8"/>
    <n v="4.75"/>
    <x v="1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d v="2015-04-02T13:04:09"/>
    <x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d v="2015-01-17T07:13:43"/>
    <x v="0"/>
    <n v="1"/>
    <n v="13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d v="2016-02-19T05:54:29"/>
    <x v="2"/>
    <n v="0"/>
    <e v="#DIV/0!"/>
    <x v="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d v="2015-06-19T18:44:23"/>
    <x v="0"/>
    <n v="0"/>
    <n v="1"/>
    <x v="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d v="2014-08-18T20:56:40"/>
    <x v="3"/>
    <n v="14"/>
    <n v="10"/>
    <x v="1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d v="2014-08-05T16:07:54"/>
    <x v="3"/>
    <n v="1"/>
    <n v="52.5"/>
    <x v="1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d v="2016-09-07T21:51:48"/>
    <x v="2"/>
    <n v="9"/>
    <n v="32.5"/>
    <x v="1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d v="2016-02-17T16:13:16"/>
    <x v="2"/>
    <n v="1"/>
    <n v="7.25"/>
    <x v="1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d v="2015-02-22T04:34:59"/>
    <x v="0"/>
    <n v="17"/>
    <n v="33.33"/>
    <x v="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d v="2014-08-27T21:52:38"/>
    <x v="3"/>
    <n v="1"/>
    <n v="62.5"/>
    <x v="1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d v="2014-12-17T14:01:07"/>
    <x v="3"/>
    <n v="70"/>
    <n v="63.56"/>
    <x v="1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d v="2016-02-08T23:59:23"/>
    <x v="2"/>
    <n v="0"/>
    <e v="#DIV/0!"/>
    <x v="1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d v="2015-08-01T16:04:57"/>
    <x v="0"/>
    <n v="1"/>
    <n v="10"/>
    <x v="1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d v="2015-05-27T05:42:16"/>
    <x v="0"/>
    <n v="5"/>
    <n v="62.5"/>
    <x v="1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d v="2015-10-05T15:43:59"/>
    <x v="0"/>
    <n v="0"/>
    <e v="#DIV/0!"/>
    <x v="1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d v="2017-02-02T23:18:01"/>
    <x v="1"/>
    <n v="7"/>
    <n v="30.71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d v="2014-05-06T22:31:40"/>
    <x v="3"/>
    <n v="28"/>
    <n v="51"/>
    <x v="1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d v="2015-11-14T00:36:10"/>
    <x v="0"/>
    <n v="0"/>
    <e v="#DIV/0!"/>
    <x v="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d v="2016-01-05T15:43:19"/>
    <x v="2"/>
    <n v="16"/>
    <n v="66.67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d v="2014-10-29T14:02:44"/>
    <x v="3"/>
    <n v="0"/>
    <e v="#DIV/0!"/>
    <x v="1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d v="2015-10-16T19:25:16"/>
    <x v="0"/>
    <n v="7"/>
    <n v="59"/>
    <x v="1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d v="2016-09-01T06:27:04"/>
    <x v="2"/>
    <n v="26"/>
    <n v="65.34"/>
    <x v="1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d v="2015-03-04T22:44:10"/>
    <x v="0"/>
    <n v="1"/>
    <n v="100"/>
    <x v="1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d v="2014-09-21T21:11:27"/>
    <x v="3"/>
    <n v="37"/>
    <n v="147.4"/>
    <x v="1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d v="2014-06-14T22:29:24"/>
    <x v="3"/>
    <n v="47"/>
    <n v="166.06"/>
    <x v="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d v="2016-05-07T01:41:55"/>
    <x v="2"/>
    <n v="11"/>
    <n v="40"/>
    <x v="1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d v="2014-08-18T19:10:10"/>
    <x v="3"/>
    <n v="12"/>
    <n v="75.25"/>
    <x v="1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d v="2015-10-28T16:06:07"/>
    <x v="0"/>
    <n v="60"/>
    <n v="60"/>
    <x v="1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d v="2015-05-20T05:33:24"/>
    <x v="0"/>
    <n v="31"/>
    <n v="1250"/>
    <x v="1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d v="2016-07-08T11:22:34"/>
    <x v="2"/>
    <n v="0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d v="2014-12-22T02:01:04"/>
    <x v="3"/>
    <n v="0"/>
    <n v="7"/>
    <x v="1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d v="2014-11-05T22:58:45"/>
    <x v="3"/>
    <n v="0"/>
    <e v="#DIV/0!"/>
    <x v="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d v="2015-03-11T05:16:22"/>
    <x v="0"/>
    <n v="38"/>
    <n v="56.25"/>
    <x v="1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d v="2014-07-22T04:49:49"/>
    <x v="3"/>
    <n v="0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d v="2014-09-22T15:36:50"/>
    <x v="3"/>
    <n v="8"/>
    <n v="38.33"/>
    <x v="1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d v="2014-12-18T00:32:23"/>
    <x v="3"/>
    <n v="2"/>
    <n v="27.5"/>
    <x v="1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d v="2016-03-07T12:13:07"/>
    <x v="2"/>
    <n v="18"/>
    <n v="32.979999999999997"/>
    <x v="1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d v="2015-06-14T23:00:15"/>
    <x v="0"/>
    <n v="0"/>
    <n v="16"/>
    <x v="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d v="2014-09-23T15:16:31"/>
    <x v="3"/>
    <n v="0"/>
    <n v="1"/>
    <x v="1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d v="2014-05-02T19:26:37"/>
    <x v="3"/>
    <n v="0"/>
    <e v="#DIV/0!"/>
    <x v="1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d v="2014-08-14T21:05:16"/>
    <x v="3"/>
    <n v="38"/>
    <n v="86.62"/>
    <x v="1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d v="2014-10-16T16:33:48"/>
    <x v="3"/>
    <n v="22"/>
    <n v="55"/>
    <x v="1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d v="2016-08-31T20:11:25"/>
    <x v="2"/>
    <n v="0"/>
    <e v="#DIV/0!"/>
    <x v="1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d v="2014-05-20T15:33:51"/>
    <x v="3"/>
    <n v="18"/>
    <n v="41.95"/>
    <x v="1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d v="2016-06-13T22:23:59"/>
    <x v="2"/>
    <n v="53"/>
    <n v="88.33"/>
    <x v="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d v="2015-11-02T23:14:40"/>
    <x v="0"/>
    <n v="22"/>
    <n v="129.16999999999999"/>
    <x v="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d v="2016-03-17T01:27:24"/>
    <x v="2"/>
    <n v="3"/>
    <n v="23.75"/>
    <x v="1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d v="2014-08-15T15:22:32"/>
    <x v="3"/>
    <n v="3"/>
    <n v="35.71"/>
    <x v="1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d v="2014-05-20T16:40:56"/>
    <x v="3"/>
    <n v="3"/>
    <n v="57"/>
    <x v="1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d v="2016-02-21T03:23:43"/>
    <x v="2"/>
    <n v="0"/>
    <e v="#DIV/0!"/>
    <x v="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d v="2016-06-02T17:44:28"/>
    <x v="2"/>
    <n v="2"/>
    <n v="163.33000000000001"/>
    <x v="1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d v="2014-05-28T16:21:24"/>
    <x v="3"/>
    <n v="1"/>
    <n v="15"/>
    <x v="1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d v="2015-03-30T14:07:06"/>
    <x v="0"/>
    <n v="19"/>
    <n v="64.17"/>
    <x v="1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d v="2014-07-13T22:50:11"/>
    <x v="3"/>
    <n v="1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d v="2016-04-19T00:56:28"/>
    <x v="2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d v="2015-08-19T02:49:10"/>
    <x v="0"/>
    <n v="61"/>
    <n v="179.12"/>
    <x v="1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d v="2016-12-14T23:07:35"/>
    <x v="2"/>
    <n v="1"/>
    <n v="34.950000000000003"/>
    <x v="1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d v="2015-01-18T15:52:36"/>
    <x v="0"/>
    <n v="34"/>
    <n v="33.08"/>
    <x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d v="2015-01-27T16:00:20"/>
    <x v="0"/>
    <n v="17"/>
    <n v="27.5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d v="2016-11-26T19:18:51"/>
    <x v="2"/>
    <n v="0"/>
    <e v="#DIV/0!"/>
    <x v="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d v="2014-06-22T18:35:11"/>
    <x v="3"/>
    <n v="0"/>
    <n v="2"/>
    <x v="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d v="2015-03-15T08:17:06"/>
    <x v="0"/>
    <n v="1"/>
    <n v="18.5"/>
    <x v="1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d v="2015-10-06T13:16:15"/>
    <x v="0"/>
    <n v="27"/>
    <n v="35"/>
    <x v="1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d v="2014-05-20T01:06:09"/>
    <x v="3"/>
    <n v="29"/>
    <n v="44.31"/>
    <x v="1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d v="2014-09-23T19:05:49"/>
    <x v="3"/>
    <n v="0"/>
    <e v="#DIV/0!"/>
    <x v="1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d v="2016-11-21T17:03:14"/>
    <x v="2"/>
    <n v="9"/>
    <n v="222.5"/>
    <x v="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d v="2016-12-28T18:54:02"/>
    <x v="2"/>
    <n v="0"/>
    <e v="#DIV/0!"/>
    <x v="1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d v="2016-05-20T22:32:01"/>
    <x v="2"/>
    <n v="0"/>
    <n v="5"/>
    <x v="1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d v="2016-05-21T16:45:16"/>
    <x v="2"/>
    <n v="0"/>
    <e v="#DIV/0!"/>
    <x v="1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d v="2015-02-06T13:57:05"/>
    <x v="0"/>
    <n v="16"/>
    <n v="29.17"/>
    <x v="1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d v="2015-10-30T04:32:33"/>
    <x v="0"/>
    <n v="2"/>
    <n v="1.5"/>
    <x v="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d v="2015-12-15T18:16:56"/>
    <x v="0"/>
    <n v="22"/>
    <n v="126.5"/>
    <x v="1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d v="2016-09-09T10:28:26"/>
    <x v="2"/>
    <n v="0"/>
    <n v="10"/>
    <x v="1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d v="2015-02-23T14:29:35"/>
    <x v="0"/>
    <n v="0"/>
    <n v="10"/>
    <x v="1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d v="2015-10-27T22:34:59"/>
    <x v="0"/>
    <n v="5"/>
    <n v="9.4"/>
    <x v="1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d v="2016-06-17T17:49:46"/>
    <x v="2"/>
    <n v="0"/>
    <e v="#DIV/0!"/>
    <x v="1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d v="2014-12-17T14:42:04"/>
    <x v="3"/>
    <n v="11"/>
    <n v="72"/>
    <x v="1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d v="2015-04-28T17:34:48"/>
    <x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d v="2015-07-24T16:08:57"/>
    <x v="0"/>
    <n v="3"/>
    <n v="10.67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d v="2014-12-17T12:09:11"/>
    <x v="3"/>
    <n v="13"/>
    <n v="25.5"/>
    <x v="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d v="2015-02-04T04:40:47"/>
    <x v="0"/>
    <n v="0"/>
    <n v="20"/>
    <x v="1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d v="2015-06-23T19:34:53"/>
    <x v="0"/>
    <n v="2"/>
    <n v="15"/>
    <x v="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d v="2014-09-08T02:05:00"/>
    <x v="3"/>
    <n v="37"/>
    <n v="91.25"/>
    <x v="1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d v="2016-11-19T00:45:50"/>
    <x v="2"/>
    <n v="3"/>
    <n v="800"/>
    <x v="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d v="2017-01-15T12:43:39"/>
    <x v="1"/>
    <n v="11"/>
    <n v="8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d v="2015-12-06T19:47:17"/>
    <x v="0"/>
    <n v="0"/>
    <e v="#DIV/0!"/>
    <x v="1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d v="2016-05-05T17:19:57"/>
    <x v="2"/>
    <n v="0"/>
    <e v="#DIV/0!"/>
    <x v="1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d v="2016-07-19T20:24:33"/>
    <x v="2"/>
    <n v="1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d v="2014-10-15T02:59:50"/>
    <x v="3"/>
    <n v="0"/>
    <e v="#DIV/0!"/>
    <x v="1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d v="2016-12-26T21:41:22"/>
    <x v="2"/>
    <n v="0"/>
    <e v="#DIV/0!"/>
    <x v="1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d v="2016-04-15T20:21:13"/>
    <x v="2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d v="2015-07-03T19:59:26"/>
    <x v="0"/>
    <n v="10"/>
    <n v="16.670000000000002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d v="2016-09-27T06:40:34"/>
    <x v="2"/>
    <n v="21"/>
    <n v="45.79"/>
    <x v="1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d v="2016-11-23T00:15:09"/>
    <x v="2"/>
    <n v="7"/>
    <n v="383.33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d v="2015-02-18T01:11:06"/>
    <x v="0"/>
    <n v="71"/>
    <n v="106.97"/>
    <x v="1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d v="2014-09-01T22:00:01"/>
    <x v="3"/>
    <n v="2"/>
    <n v="10.25"/>
    <x v="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d v="2017-02-01T00:45:37"/>
    <x v="1"/>
    <n v="2"/>
    <n v="59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d v="2015-10-30T12:56:44"/>
    <x v="0"/>
    <n v="0"/>
    <e v="#DIV/0!"/>
    <x v="1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d v="2016-05-22T15:02:31"/>
    <x v="2"/>
    <n v="29"/>
    <n v="14.33"/>
    <x v="1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d v="2015-01-25T03:15:40"/>
    <x v="0"/>
    <n v="3"/>
    <n v="15.67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d v="2016-01-31T22:43:06"/>
    <x v="2"/>
    <n v="0"/>
    <n v="1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d v="2015-12-20T13:45:23"/>
    <x v="0"/>
    <n v="0"/>
    <n v="1"/>
    <x v="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FD6F7-222F-7D47-9FB7-691FFA25BFE6}" name="PivotTable11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34A4F-80A9-C146-944D-832BFF7002D3}">
  <dimension ref="A1:E18"/>
  <sheetViews>
    <sheetView tabSelected="1" workbookViewId="0">
      <selection activeCell="L2" sqref="L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5.6640625" bestFit="1" customWidth="1"/>
    <col min="9" max="9" width="20" bestFit="1" customWidth="1"/>
    <col min="10" max="10" width="17.6640625" bestFit="1" customWidth="1"/>
  </cols>
  <sheetData>
    <row r="1" spans="1:5" x14ac:dyDescent="0.2">
      <c r="A1" s="10" t="s">
        <v>8364</v>
      </c>
      <c r="B1" t="s">
        <v>8321</v>
      </c>
    </row>
    <row r="2" spans="1:5" x14ac:dyDescent="0.2">
      <c r="A2" s="10" t="s">
        <v>8306</v>
      </c>
      <c r="B2" t="s">
        <v>8307</v>
      </c>
    </row>
    <row r="4" spans="1:5" x14ac:dyDescent="0.2">
      <c r="A4" s="10" t="s">
        <v>8308</v>
      </c>
      <c r="B4" s="10" t="s">
        <v>8366</v>
      </c>
    </row>
    <row r="5" spans="1:5" x14ac:dyDescent="0.2">
      <c r="A5" s="10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2">
      <c r="A6" s="11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1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1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1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1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1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1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1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1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1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1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1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1" t="s">
        <v>8310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1CB57-59BC-7141-BADC-067693BF63F9}">
  <dimension ref="A1:H13"/>
  <sheetViews>
    <sheetView topLeftCell="A2" workbookViewId="0">
      <selection activeCell="J14" sqref="J14"/>
    </sheetView>
  </sheetViews>
  <sheetFormatPr baseColWidth="10" defaultRowHeight="15" x14ac:dyDescent="0.2"/>
  <cols>
    <col min="1" max="1" width="23.33203125" customWidth="1"/>
    <col min="2" max="2" width="18.1640625" customWidth="1"/>
    <col min="3" max="3" width="15.33203125" customWidth="1"/>
    <col min="4" max="4" width="16.5" customWidth="1"/>
    <col min="5" max="5" width="17.6640625" customWidth="1"/>
    <col min="6" max="6" width="18" customWidth="1"/>
    <col min="7" max="7" width="18.83203125" customWidth="1"/>
    <col min="8" max="8" width="19.83203125" customWidth="1"/>
  </cols>
  <sheetData>
    <row r="1" spans="1:8" x14ac:dyDescent="0.2">
      <c r="A1" s="15" t="s">
        <v>8386</v>
      </c>
      <c r="B1" s="15" t="s">
        <v>8380</v>
      </c>
      <c r="C1" s="15" t="s">
        <v>8382</v>
      </c>
      <c r="D1" s="15" t="s">
        <v>8399</v>
      </c>
      <c r="E1" s="15" t="s">
        <v>8381</v>
      </c>
      <c r="F1" s="15" t="s">
        <v>8383</v>
      </c>
      <c r="G1" s="15" t="s">
        <v>8384</v>
      </c>
      <c r="H1" s="15" t="s">
        <v>8385</v>
      </c>
    </row>
    <row r="2" spans="1:8" x14ac:dyDescent="0.2">
      <c r="A2" t="s">
        <v>8387</v>
      </c>
      <c r="B2">
        <f>COUNTIFS(Kickstarter_Challenge!D:D,"&lt;1000",Kickstarter_Challenge!F:F,"successful",Kickstarter_Challenge!U:U,"plays")</f>
        <v>141</v>
      </c>
      <c r="C2">
        <f>COUNTIFS(Kickstarter_Challenge!D:D,"&lt;1000",Kickstarter_Challenge!F:F,"failed",Kickstarter_Challenge!U:U,"plays")</f>
        <v>45</v>
      </c>
      <c r="D2">
        <f>COUNTIFS(Kickstarter_Challenge!D:D,"&lt;1000",Kickstarter_Challenge!F:F,"canceled",Kickstarter_Challenge!U:U,"plays")</f>
        <v>0</v>
      </c>
      <c r="E2">
        <f>SUM(B2:D2)</f>
        <v>186</v>
      </c>
      <c r="F2" s="19">
        <f>(B2/E2)</f>
        <v>0.75806451612903225</v>
      </c>
      <c r="G2" s="20">
        <f>(C2/E2)</f>
        <v>0.24193548387096775</v>
      </c>
      <c r="H2" s="19">
        <f>(D2/E2)</f>
        <v>0</v>
      </c>
    </row>
    <row r="3" spans="1:8" x14ac:dyDescent="0.2">
      <c r="A3" t="s">
        <v>8388</v>
      </c>
      <c r="B3">
        <f>COUNTIFS(Kickstarter_Challenge!D:D,"&gt;=1000",Kickstarter_Challenge!F:F,"successful",Kickstarter_Challenge!D:D,"&lt;=4999",Kickstarter_Challenge!U:U,"plays")</f>
        <v>388</v>
      </c>
      <c r="C3">
        <f>COUNTIFS(Kickstarter_Challenge!D:D,"&gt;=1000",Kickstarter_Challenge!F:F,"failed",Kickstarter_Challenge!D:D,"&lt;=4999",Kickstarter_Challenge!U:U,"plays")</f>
        <v>146</v>
      </c>
      <c r="D3">
        <f>COUNTIFS(Kickstarter_Challenge!D:D,"&gt;=1000",Kickstarter_Challenge!F:F,"canceled",Kickstarter_Challenge!D:D,"&lt;=4999",Kickstarter_Challenge!U:U,"plays")</f>
        <v>0</v>
      </c>
      <c r="E3">
        <f t="shared" ref="E3:E13" si="0">SUM(B3:D3)</f>
        <v>534</v>
      </c>
      <c r="F3" s="19">
        <f t="shared" ref="F3:F13" si="1">(B3/E3)</f>
        <v>0.72659176029962547</v>
      </c>
      <c r="G3" s="20">
        <f t="shared" ref="G3:G13" si="2">(C3/E3)</f>
        <v>0.27340823970037453</v>
      </c>
      <c r="H3" s="19">
        <f t="shared" ref="H3:H13" si="3">(D3/E3)</f>
        <v>0</v>
      </c>
    </row>
    <row r="4" spans="1:8" x14ac:dyDescent="0.2">
      <c r="A4" t="s">
        <v>8389</v>
      </c>
      <c r="B4">
        <f>COUNTIFS(Kickstarter_Challenge!D:D,"&gt;=5000",Kickstarter_Challenge!F:F,"successful",Kickstarter_Challenge!D:D,"&lt;=9999",Kickstarter_Challenge!U:U,"plays")</f>
        <v>93</v>
      </c>
      <c r="C4">
        <f>COUNTIFS(Kickstarter_Challenge!D:D,"&gt;=5000",Kickstarter_Challenge!F:F,"failed",Kickstarter_Challenge!D:D,"&lt;=9999",Kickstarter_Challenge!U:U,"plays")</f>
        <v>76</v>
      </c>
      <c r="D4">
        <f>COUNTIFS(Kickstarter_Challenge!D:D,"&gt;=5000",Kickstarter_Challenge!F:F,"canceled",Kickstarter_Challenge!D:D,"&lt;=9999",Kickstarter_Challenge!U:U,"plays")</f>
        <v>0</v>
      </c>
      <c r="E4">
        <f t="shared" si="0"/>
        <v>169</v>
      </c>
      <c r="F4" s="19">
        <f t="shared" si="1"/>
        <v>0.55029585798816572</v>
      </c>
      <c r="G4" s="20">
        <f t="shared" si="2"/>
        <v>0.44970414201183434</v>
      </c>
      <c r="H4" s="19">
        <f t="shared" si="3"/>
        <v>0</v>
      </c>
    </row>
    <row r="5" spans="1:8" x14ac:dyDescent="0.2">
      <c r="A5" t="s">
        <v>8390</v>
      </c>
      <c r="B5">
        <f>COUNTIFS(Kickstarter_Challenge!D:D,"&gt;=10000",Kickstarter_Challenge!F:F,"successful",Kickstarter_Challenge!D:D,"&lt;=14999",Kickstarter_Challenge!U:U,"plays")</f>
        <v>39</v>
      </c>
      <c r="C5">
        <f>COUNTIFS(Kickstarter_Challenge!D:D,"&gt;=10000",Kickstarter_Challenge!F:F,"failed",Kickstarter_Challenge!D:D,"&lt;=14999",Kickstarter_Challenge!U:U,"plays")</f>
        <v>33</v>
      </c>
      <c r="D5">
        <f>COUNTIFS(Kickstarter_Challenge!D:D,"&gt;=10000",Kickstarter_Challenge!F:F,"canceled",Kickstarter_Challenge!D:D,"&lt;=14999",Kickstarter_Challenge!U:U,"plays")</f>
        <v>0</v>
      </c>
      <c r="E5">
        <f t="shared" si="0"/>
        <v>72</v>
      </c>
      <c r="F5" s="19">
        <f t="shared" si="1"/>
        <v>0.54166666666666663</v>
      </c>
      <c r="G5" s="20">
        <f t="shared" si="2"/>
        <v>0.45833333333333331</v>
      </c>
      <c r="H5" s="19">
        <f t="shared" si="3"/>
        <v>0</v>
      </c>
    </row>
    <row r="6" spans="1:8" x14ac:dyDescent="0.2">
      <c r="A6" t="s">
        <v>8391</v>
      </c>
      <c r="B6">
        <f>COUNTIFS(Kickstarter_Challenge!D:D,"&gt;=15000",Kickstarter_Challenge!F:F,"successful",Kickstarter_Challenge!D:D,"&lt;=19999",Kickstarter_Challenge!U:U,"plays")</f>
        <v>12</v>
      </c>
      <c r="C6">
        <f>COUNTIFS(Kickstarter_Challenge!D:D,"&gt;=15000",Kickstarter_Challenge!F:F,"failed",Kickstarter_Challenge!D:D,"&lt;=19999",Kickstarter_Challenge!U:U,"plays")</f>
        <v>12</v>
      </c>
      <c r="D6">
        <f>COUNTIFS(Kickstarter_Challenge!D:D,"&gt;=15000",Kickstarter_Challenge!F:F,"canceled",Kickstarter_Challenge!D:D,"&lt;=19999",Kickstarter_Challenge!U:U,"plays")</f>
        <v>0</v>
      </c>
      <c r="E6">
        <f t="shared" si="0"/>
        <v>24</v>
      </c>
      <c r="F6" s="19">
        <f t="shared" si="1"/>
        <v>0.5</v>
      </c>
      <c r="G6" s="20">
        <f t="shared" si="2"/>
        <v>0.5</v>
      </c>
      <c r="H6" s="19">
        <f t="shared" si="3"/>
        <v>0</v>
      </c>
    </row>
    <row r="7" spans="1:8" x14ac:dyDescent="0.2">
      <c r="A7" t="s">
        <v>8392</v>
      </c>
      <c r="B7">
        <f>COUNTIFS(Kickstarter_Challenge!D:D,"&gt;=20000",Kickstarter_Challenge!F:F,"successful",Kickstarter_Challenge!D:D,"&lt;=24999",Kickstarter_Challenge!U:U,"plays")</f>
        <v>9</v>
      </c>
      <c r="C7">
        <f>COUNTIFS(Kickstarter_Challenge!D:D,"&gt;=20000",Kickstarter_Challenge!F:F,"failed",Kickstarter_Challenge!D:D,"&lt;=24999",Kickstarter_Challenge!U:U,"plays")</f>
        <v>11</v>
      </c>
      <c r="D7">
        <f>COUNTIFS(Kickstarter_Challenge!D:D,"&gt;=20000",Kickstarter_Challenge!F:F,"canceled",Kickstarter_Challenge!D:D,"&lt;=24999",Kickstarter_Challenge!U:U,"plays")</f>
        <v>0</v>
      </c>
      <c r="E7">
        <f t="shared" si="0"/>
        <v>20</v>
      </c>
      <c r="F7" s="19">
        <f t="shared" si="1"/>
        <v>0.45</v>
      </c>
      <c r="G7" s="20">
        <f t="shared" si="2"/>
        <v>0.55000000000000004</v>
      </c>
      <c r="H7" s="19">
        <f t="shared" si="3"/>
        <v>0</v>
      </c>
    </row>
    <row r="8" spans="1:8" x14ac:dyDescent="0.2">
      <c r="A8" t="s">
        <v>8393</v>
      </c>
      <c r="B8">
        <f>COUNTIFS(Kickstarter_Challenge!D:D,"&gt;=25000",Kickstarter_Challenge!F:F,"successful",Kickstarter_Challenge!D:D,"&lt;=29999",Kickstarter_Challenge!U:U,"plays")</f>
        <v>1</v>
      </c>
      <c r="C8">
        <f>COUNTIFS(Kickstarter_Challenge!D:D,"&gt;=25000",Kickstarter_Challenge!F:F,"failed",Kickstarter_Challenge!D:D,"&lt;=29999",Kickstarter_Challenge!U:U,"plays")</f>
        <v>4</v>
      </c>
      <c r="D8">
        <f>COUNTIFS(Kickstarter_Challenge!D:D,"&gt;=25000",Kickstarter_Challenge!F:F,"canceled",Kickstarter_Challenge!D:D,"&lt;=29999",Kickstarter_Challenge!U:U,"plays")</f>
        <v>0</v>
      </c>
      <c r="E8">
        <f t="shared" si="0"/>
        <v>5</v>
      </c>
      <c r="F8" s="19">
        <f t="shared" si="1"/>
        <v>0.2</v>
      </c>
      <c r="G8" s="20">
        <f t="shared" si="2"/>
        <v>0.8</v>
      </c>
      <c r="H8" s="19">
        <f t="shared" si="3"/>
        <v>0</v>
      </c>
    </row>
    <row r="9" spans="1:8" x14ac:dyDescent="0.2">
      <c r="A9" t="s">
        <v>8394</v>
      </c>
      <c r="B9">
        <f>COUNTIFS(Kickstarter_Challenge!D:D,"&gt;=30000",Kickstarter_Challenge!F:F,"successful",Kickstarter_Challenge!D:D,"&lt;=34999",Kickstarter_Challenge!U:U,"plays")</f>
        <v>3</v>
      </c>
      <c r="C9">
        <f>COUNTIFS(Kickstarter_Challenge!D:D,"&gt;=30000",Kickstarter_Challenge!F:F,"failed",Kickstarter_Challenge!D:D,"&lt;=34999",Kickstarter_Challenge!U:U,"plays")</f>
        <v>8</v>
      </c>
      <c r="D9">
        <f>COUNTIFS(Kickstarter_Challenge!D:D,"&gt;=30000",Kickstarter_Challenge!F:F,"canceled",Kickstarter_Challenge!D:D,"&lt;=34999",Kickstarter_Challenge!U:U,"plays")</f>
        <v>0</v>
      </c>
      <c r="E9">
        <f t="shared" si="0"/>
        <v>11</v>
      </c>
      <c r="F9" s="19">
        <f t="shared" si="1"/>
        <v>0.27272727272727271</v>
      </c>
      <c r="G9" s="20">
        <f t="shared" si="2"/>
        <v>0.72727272727272729</v>
      </c>
      <c r="H9" s="19">
        <f t="shared" si="3"/>
        <v>0</v>
      </c>
    </row>
    <row r="10" spans="1:8" x14ac:dyDescent="0.2">
      <c r="A10" t="s">
        <v>8395</v>
      </c>
      <c r="B10">
        <f>COUNTIFS(Kickstarter_Challenge!D:D,"&gt;=35000",Kickstarter_Challenge!F:F,"successful",Kickstarter_Challenge!D:D,"&lt;=39999",Kickstarter_Challenge!U:U,"plays")</f>
        <v>4</v>
      </c>
      <c r="C10">
        <f>COUNTIFS(Kickstarter_Challenge!D:D,"&gt;=35000",Kickstarter_Challenge!F:F,"failed",Kickstarter_Challenge!D:D,"&lt;=39999",Kickstarter_Challenge!U:U,"plays")</f>
        <v>2</v>
      </c>
      <c r="D10">
        <f>COUNTIFS(Kickstarter_Challenge!D:D,"&gt;=35000",Kickstarter_Challenge!F:F,"canceled",Kickstarter_Challenge!D:D,"&lt;=39999",Kickstarter_Challenge!U:U,"plays")</f>
        <v>0</v>
      </c>
      <c r="E10">
        <f t="shared" si="0"/>
        <v>6</v>
      </c>
      <c r="F10" s="19">
        <f t="shared" si="1"/>
        <v>0.66666666666666663</v>
      </c>
      <c r="G10" s="20">
        <f t="shared" si="2"/>
        <v>0.33333333333333331</v>
      </c>
      <c r="H10" s="19">
        <f t="shared" si="3"/>
        <v>0</v>
      </c>
    </row>
    <row r="11" spans="1:8" x14ac:dyDescent="0.2">
      <c r="A11" t="s">
        <v>8396</v>
      </c>
      <c r="B11">
        <f>COUNTIFS(Kickstarter_Challenge!D:D,"&gt;=40000",Kickstarter_Challenge!F:F,"successful",Kickstarter_Challenge!D:D,"&lt;=44999",Kickstarter_Challenge!U:U,"plays")</f>
        <v>2</v>
      </c>
      <c r="C11">
        <f>COUNTIFS(Kickstarter_Challenge!D:D,"&gt;=40000",Kickstarter_Challenge!F:F,"failed",Kickstarter_Challenge!D:D,"&lt;=44999",Kickstarter_Challenge!U:U,"plays")</f>
        <v>1</v>
      </c>
      <c r="D11">
        <f>COUNTIFS(Kickstarter_Challenge!D:D,"&gt;=40000",Kickstarter_Challenge!F:F,"canceled",Kickstarter_Challenge!D:D,"&lt;=44999",Kickstarter_Challenge!U:U,"plays")</f>
        <v>0</v>
      </c>
      <c r="E11">
        <f t="shared" si="0"/>
        <v>3</v>
      </c>
      <c r="F11" s="19">
        <f t="shared" si="1"/>
        <v>0.66666666666666663</v>
      </c>
      <c r="G11" s="20">
        <f t="shared" si="2"/>
        <v>0.33333333333333331</v>
      </c>
      <c r="H11" s="19">
        <f t="shared" si="3"/>
        <v>0</v>
      </c>
    </row>
    <row r="12" spans="1:8" x14ac:dyDescent="0.2">
      <c r="A12" t="s">
        <v>8397</v>
      </c>
      <c r="B12">
        <f>COUNTIFS(Kickstarter_Challenge!D:D,"&gt;=45000",Kickstarter_Challenge!F:F,"successful",Kickstarter_Challenge!D:D,"&lt;=49999",Kickstarter_Challenge!U:U,"plays")</f>
        <v>0</v>
      </c>
      <c r="C12">
        <f>COUNTIFS(Kickstarter_Challenge!D:D,"&gt;=45000",Kickstarter_Challenge!F:F,"failed",Kickstarter_Challenge!D:D,"&lt;=49999",Kickstarter_Challenge!U:U,"plays")</f>
        <v>1</v>
      </c>
      <c r="D12">
        <f>COUNTIFS(Kickstarter_Challenge!D:D,"&gt;=45000",Kickstarter_Challenge!F:F,"canceled",Kickstarter_Challenge!D:D,"&lt;=49999",Kickstarter_Challenge!U:U,"plays")</f>
        <v>0</v>
      </c>
      <c r="E12">
        <f t="shared" si="0"/>
        <v>1</v>
      </c>
      <c r="F12" s="19">
        <f t="shared" si="1"/>
        <v>0</v>
      </c>
      <c r="G12" s="20">
        <f t="shared" si="2"/>
        <v>1</v>
      </c>
      <c r="H12" s="19">
        <f t="shared" si="3"/>
        <v>0</v>
      </c>
    </row>
    <row r="13" spans="1:8" x14ac:dyDescent="0.2">
      <c r="A13" t="s">
        <v>8398</v>
      </c>
      <c r="B13">
        <f>COUNTIFS(Kickstarter_Challenge!D:D,"&gt;50000",Kickstarter_Challenge!F:F,"successful",Kickstarter_Challenge!U:U,"plays")</f>
        <v>2</v>
      </c>
      <c r="C13">
        <f>COUNTIFS(Kickstarter_Challenge!D:D,"&gt;50000",Kickstarter_Challenge!F:F,"failed",Kickstarter_Challenge!U:U,"plays")</f>
        <v>10</v>
      </c>
      <c r="D13">
        <f>COUNTIFS(Kickstarter_Challenge!D:D,"&gt;50000",Kickstarter_Challenge!F:F,"canceled",Kickstarter_Challenge!U:U,"plays")</f>
        <v>0</v>
      </c>
      <c r="E13">
        <f t="shared" si="0"/>
        <v>12</v>
      </c>
      <c r="F13" s="19">
        <f t="shared" si="1"/>
        <v>0.16666666666666666</v>
      </c>
      <c r="G13" s="20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N652" zoomScale="95" zoomScaleNormal="95" workbookViewId="0">
      <selection activeCell="V3" sqref="V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33203125" style="17" customWidth="1"/>
    <col min="16" max="16" width="18.5" customWidth="1"/>
    <col min="17" max="17" width="18.33203125" customWidth="1"/>
    <col min="18" max="18" width="25.1640625" customWidth="1"/>
    <col min="19" max="19" width="41.1640625" customWidth="1"/>
    <col min="20" max="20" width="23.6640625" customWidth="1"/>
    <col min="21" max="21" width="14.5" customWidth="1"/>
    <col min="22" max="22" width="25.16406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8311</v>
      </c>
      <c r="P1" s="1" t="s">
        <v>8306</v>
      </c>
      <c r="Q1" s="1" t="s">
        <v>8312</v>
      </c>
      <c r="R1" s="1" t="s">
        <v>8313</v>
      </c>
      <c r="S1" s="13" t="s">
        <v>8364</v>
      </c>
      <c r="T1" s="1" t="s">
        <v>8367</v>
      </c>
      <c r="U1" t="s">
        <v>8365</v>
      </c>
      <c r="V1" s="1"/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7">
        <f>(J2/86400)+DATE(1970,1,1)</f>
        <v>42177.007071759261</v>
      </c>
      <c r="P2">
        <f>YEAR(O2)</f>
        <v>2015</v>
      </c>
      <c r="Q2">
        <f>ROUND(E2/D2*100,0)</f>
        <v>137</v>
      </c>
      <c r="R2" s="12">
        <f>ROUND(E2/L2,2)</f>
        <v>63.92</v>
      </c>
      <c r="S2" s="14" t="s">
        <v>8314</v>
      </c>
      <c r="T2" s="18" t="str">
        <f>TEXT(O2, "mmm")</f>
        <v>Jun</v>
      </c>
      <c r="U2" t="s">
        <v>8315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7">
        <f t="shared" ref="O3:O66" si="0">(J3/86400)+DATE(1970,1,1)</f>
        <v>42766.600497685184</v>
      </c>
      <c r="P3">
        <f t="shared" ref="P3:P66" si="1">YEAR(O3)</f>
        <v>2017</v>
      </c>
      <c r="Q3">
        <f t="shared" ref="Q3:Q66" si="2">ROUND(E3/D3*100,0)</f>
        <v>143</v>
      </c>
      <c r="R3" s="12">
        <f t="shared" ref="R3:R66" si="3">ROUND(E3/L3,2)</f>
        <v>185.48</v>
      </c>
      <c r="S3" s="14" t="s">
        <v>8314</v>
      </c>
      <c r="T3" s="18" t="str">
        <f t="shared" ref="T3:T66" si="4">TEXT(O3, "mmm")</f>
        <v>Jan</v>
      </c>
      <c r="U3" t="s">
        <v>8315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7">
        <f t="shared" si="0"/>
        <v>42405.702349537038</v>
      </c>
      <c r="P4">
        <f t="shared" si="1"/>
        <v>2016</v>
      </c>
      <c r="Q4">
        <f t="shared" si="2"/>
        <v>105</v>
      </c>
      <c r="R4" s="12">
        <f t="shared" si="3"/>
        <v>15</v>
      </c>
      <c r="S4" s="14" t="s">
        <v>8314</v>
      </c>
      <c r="T4" s="18" t="str">
        <f t="shared" si="4"/>
        <v>Feb</v>
      </c>
      <c r="U4" t="s">
        <v>8315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7">
        <f t="shared" si="0"/>
        <v>41828.515127314815</v>
      </c>
      <c r="P5">
        <f t="shared" si="1"/>
        <v>2014</v>
      </c>
      <c r="Q5">
        <f t="shared" si="2"/>
        <v>104</v>
      </c>
      <c r="R5" s="12">
        <f t="shared" si="3"/>
        <v>69.27</v>
      </c>
      <c r="S5" s="14" t="s">
        <v>8314</v>
      </c>
      <c r="T5" s="18" t="str">
        <f t="shared" si="4"/>
        <v>Jul</v>
      </c>
      <c r="U5" t="s">
        <v>8315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7">
        <f t="shared" si="0"/>
        <v>42327.834247685183</v>
      </c>
      <c r="P6">
        <f t="shared" si="1"/>
        <v>2015</v>
      </c>
      <c r="Q6">
        <f t="shared" si="2"/>
        <v>123</v>
      </c>
      <c r="R6" s="12">
        <f t="shared" si="3"/>
        <v>190.55</v>
      </c>
      <c r="S6" s="14" t="s">
        <v>8314</v>
      </c>
      <c r="T6" s="18" t="str">
        <f t="shared" si="4"/>
        <v>Nov</v>
      </c>
      <c r="U6" t="s">
        <v>8315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7">
        <f t="shared" si="0"/>
        <v>42563.932951388888</v>
      </c>
      <c r="P7">
        <f t="shared" si="1"/>
        <v>2016</v>
      </c>
      <c r="Q7">
        <f t="shared" si="2"/>
        <v>110</v>
      </c>
      <c r="R7" s="12">
        <f t="shared" si="3"/>
        <v>93.4</v>
      </c>
      <c r="S7" s="14" t="s">
        <v>8314</v>
      </c>
      <c r="T7" s="18" t="str">
        <f t="shared" si="4"/>
        <v>Jul</v>
      </c>
      <c r="U7" t="s">
        <v>8315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7">
        <f t="shared" si="0"/>
        <v>41794.072337962964</v>
      </c>
      <c r="P8">
        <f t="shared" si="1"/>
        <v>2014</v>
      </c>
      <c r="Q8">
        <f t="shared" si="2"/>
        <v>106</v>
      </c>
      <c r="R8" s="12">
        <f t="shared" si="3"/>
        <v>146.88</v>
      </c>
      <c r="S8" s="14" t="s">
        <v>8314</v>
      </c>
      <c r="T8" s="18" t="str">
        <f t="shared" si="4"/>
        <v>Jun</v>
      </c>
      <c r="U8" t="s">
        <v>8315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7">
        <f t="shared" si="0"/>
        <v>42516.047071759254</v>
      </c>
      <c r="P9">
        <f t="shared" si="1"/>
        <v>2016</v>
      </c>
      <c r="Q9">
        <f t="shared" si="2"/>
        <v>101</v>
      </c>
      <c r="R9" s="12">
        <f t="shared" si="3"/>
        <v>159.82</v>
      </c>
      <c r="S9" s="14" t="s">
        <v>8314</v>
      </c>
      <c r="T9" s="18" t="str">
        <f t="shared" si="4"/>
        <v>May</v>
      </c>
      <c r="U9" t="s">
        <v>8315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7">
        <f t="shared" si="0"/>
        <v>42468.94458333333</v>
      </c>
      <c r="P10">
        <f t="shared" si="1"/>
        <v>2016</v>
      </c>
      <c r="Q10">
        <f t="shared" si="2"/>
        <v>100</v>
      </c>
      <c r="R10" s="12">
        <f t="shared" si="3"/>
        <v>291.79000000000002</v>
      </c>
      <c r="S10" s="14" t="s">
        <v>8314</v>
      </c>
      <c r="T10" s="18" t="str">
        <f t="shared" si="4"/>
        <v>Apr</v>
      </c>
      <c r="U10" t="s">
        <v>8315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7">
        <f t="shared" si="0"/>
        <v>42447.103518518517</v>
      </c>
      <c r="P11">
        <f t="shared" si="1"/>
        <v>2016</v>
      </c>
      <c r="Q11">
        <f t="shared" si="2"/>
        <v>126</v>
      </c>
      <c r="R11" s="12">
        <f t="shared" si="3"/>
        <v>31.5</v>
      </c>
      <c r="S11" s="14" t="s">
        <v>8314</v>
      </c>
      <c r="T11" s="18" t="str">
        <f t="shared" si="4"/>
        <v>Mar</v>
      </c>
      <c r="U11" t="s">
        <v>8315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7">
        <f>(J12/86400)+DATE(1970,1,1)</f>
        <v>41780.068043981482</v>
      </c>
      <c r="P12">
        <f t="shared" si="1"/>
        <v>2014</v>
      </c>
      <c r="Q12">
        <f t="shared" si="2"/>
        <v>101</v>
      </c>
      <c r="R12" s="12">
        <f t="shared" si="3"/>
        <v>158.68</v>
      </c>
      <c r="S12" s="14" t="s">
        <v>8314</v>
      </c>
      <c r="T12" s="18" t="str">
        <f t="shared" si="4"/>
        <v>May</v>
      </c>
      <c r="U12" t="s">
        <v>8315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7">
        <f t="shared" si="0"/>
        <v>42572.778495370367</v>
      </c>
      <c r="P13">
        <f t="shared" si="1"/>
        <v>2016</v>
      </c>
      <c r="Q13">
        <f t="shared" si="2"/>
        <v>121</v>
      </c>
      <c r="R13" s="12">
        <f t="shared" si="3"/>
        <v>80.33</v>
      </c>
      <c r="S13" s="14" t="s">
        <v>8314</v>
      </c>
      <c r="T13" s="18" t="str">
        <f t="shared" si="4"/>
        <v>Jul</v>
      </c>
      <c r="U13" t="s">
        <v>8315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7">
        <f t="shared" si="0"/>
        <v>41791.713252314818</v>
      </c>
      <c r="P14">
        <f t="shared" si="1"/>
        <v>2014</v>
      </c>
      <c r="Q14">
        <f t="shared" si="2"/>
        <v>165</v>
      </c>
      <c r="R14" s="12">
        <f t="shared" si="3"/>
        <v>59.96</v>
      </c>
      <c r="S14" s="14" t="s">
        <v>8314</v>
      </c>
      <c r="T14" s="18" t="str">
        <f t="shared" si="4"/>
        <v>Jun</v>
      </c>
      <c r="U14" t="s">
        <v>8315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7">
        <f t="shared" si="0"/>
        <v>42508.677187499998</v>
      </c>
      <c r="P15">
        <f t="shared" si="1"/>
        <v>2016</v>
      </c>
      <c r="Q15">
        <f t="shared" si="2"/>
        <v>160</v>
      </c>
      <c r="R15" s="12">
        <f t="shared" si="3"/>
        <v>109.78</v>
      </c>
      <c r="S15" s="14" t="s">
        <v>8314</v>
      </c>
      <c r="T15" s="18" t="str">
        <f t="shared" si="4"/>
        <v>May</v>
      </c>
      <c r="U15" t="s">
        <v>8315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7">
        <f t="shared" si="0"/>
        <v>41808.02648148148</v>
      </c>
      <c r="P16">
        <f t="shared" si="1"/>
        <v>2014</v>
      </c>
      <c r="Q16">
        <f t="shared" si="2"/>
        <v>101</v>
      </c>
      <c r="R16" s="12">
        <f t="shared" si="3"/>
        <v>147.71</v>
      </c>
      <c r="S16" s="14" t="s">
        <v>8314</v>
      </c>
      <c r="T16" s="18" t="str">
        <f t="shared" si="4"/>
        <v>Jun</v>
      </c>
      <c r="U16" t="s">
        <v>8315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7">
        <f>(J17/86400)+DATE(1970,1,1)</f>
        <v>42256.391875000001</v>
      </c>
      <c r="P17">
        <f t="shared" si="1"/>
        <v>2015</v>
      </c>
      <c r="Q17">
        <f t="shared" si="2"/>
        <v>107</v>
      </c>
      <c r="R17" s="12">
        <f t="shared" si="3"/>
        <v>21.76</v>
      </c>
      <c r="S17" s="14" t="s">
        <v>8314</v>
      </c>
      <c r="T17" s="18" t="str">
        <f t="shared" si="4"/>
        <v>Sep</v>
      </c>
      <c r="U17" t="s">
        <v>8315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7">
        <f t="shared" si="0"/>
        <v>41760.796423611115</v>
      </c>
      <c r="P18">
        <f t="shared" si="1"/>
        <v>2014</v>
      </c>
      <c r="Q18">
        <f t="shared" si="2"/>
        <v>100</v>
      </c>
      <c r="R18" s="12">
        <f t="shared" si="3"/>
        <v>171.84</v>
      </c>
      <c r="S18" s="14" t="s">
        <v>8314</v>
      </c>
      <c r="T18" s="18" t="str">
        <f t="shared" si="4"/>
        <v>May</v>
      </c>
      <c r="U18" t="s">
        <v>8315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7">
        <f t="shared" si="0"/>
        <v>41917.731736111113</v>
      </c>
      <c r="P19">
        <f t="shared" si="1"/>
        <v>2014</v>
      </c>
      <c r="Q19">
        <f t="shared" si="2"/>
        <v>101</v>
      </c>
      <c r="R19" s="12">
        <f t="shared" si="3"/>
        <v>41.94</v>
      </c>
      <c r="S19" s="14" t="s">
        <v>8314</v>
      </c>
      <c r="T19" s="18" t="str">
        <f t="shared" si="4"/>
        <v>Oct</v>
      </c>
      <c r="U19" t="s">
        <v>8315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7">
        <f t="shared" si="0"/>
        <v>41869.542314814811</v>
      </c>
      <c r="P20">
        <f t="shared" si="1"/>
        <v>2014</v>
      </c>
      <c r="Q20">
        <f t="shared" si="2"/>
        <v>106</v>
      </c>
      <c r="R20" s="12">
        <f t="shared" si="3"/>
        <v>93.26</v>
      </c>
      <c r="S20" s="14" t="s">
        <v>8314</v>
      </c>
      <c r="T20" s="18" t="str">
        <f t="shared" si="4"/>
        <v>Aug</v>
      </c>
      <c r="U20" t="s">
        <v>8315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7">
        <f t="shared" si="0"/>
        <v>42175.816365740742</v>
      </c>
      <c r="P21">
        <f t="shared" si="1"/>
        <v>2015</v>
      </c>
      <c r="Q21">
        <f t="shared" si="2"/>
        <v>145</v>
      </c>
      <c r="R21" s="12">
        <f t="shared" si="3"/>
        <v>56.14</v>
      </c>
      <c r="S21" s="14" t="s">
        <v>8314</v>
      </c>
      <c r="T21" s="18" t="str">
        <f t="shared" si="4"/>
        <v>Jun</v>
      </c>
      <c r="U21" t="s">
        <v>8315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7">
        <f t="shared" si="0"/>
        <v>42200.758240740739</v>
      </c>
      <c r="P22">
        <f t="shared" si="1"/>
        <v>2015</v>
      </c>
      <c r="Q22">
        <f t="shared" si="2"/>
        <v>100</v>
      </c>
      <c r="R22" s="12">
        <f t="shared" si="3"/>
        <v>80.16</v>
      </c>
      <c r="S22" s="14" t="s">
        <v>8314</v>
      </c>
      <c r="T22" s="18" t="str">
        <f t="shared" si="4"/>
        <v>Jul</v>
      </c>
      <c r="U22" t="s">
        <v>8315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7">
        <f t="shared" si="0"/>
        <v>41878.627187500002</v>
      </c>
      <c r="P23">
        <f t="shared" si="1"/>
        <v>2014</v>
      </c>
      <c r="Q23">
        <f t="shared" si="2"/>
        <v>109</v>
      </c>
      <c r="R23" s="12">
        <f t="shared" si="3"/>
        <v>199.9</v>
      </c>
      <c r="S23" s="14" t="s">
        <v>8314</v>
      </c>
      <c r="T23" s="18" t="str">
        <f t="shared" si="4"/>
        <v>Aug</v>
      </c>
      <c r="U23" t="s">
        <v>8315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7">
        <f t="shared" si="0"/>
        <v>41989.91134259259</v>
      </c>
      <c r="P24">
        <f t="shared" si="1"/>
        <v>2014</v>
      </c>
      <c r="Q24">
        <f t="shared" si="2"/>
        <v>117</v>
      </c>
      <c r="R24" s="12">
        <f t="shared" si="3"/>
        <v>51.25</v>
      </c>
      <c r="S24" s="14" t="s">
        <v>8314</v>
      </c>
      <c r="T24" s="18" t="str">
        <f t="shared" si="4"/>
        <v>Dec</v>
      </c>
      <c r="U24" t="s">
        <v>8315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7">
        <f t="shared" si="0"/>
        <v>42097.778946759259</v>
      </c>
      <c r="P25">
        <f t="shared" si="1"/>
        <v>2015</v>
      </c>
      <c r="Q25">
        <f t="shared" si="2"/>
        <v>119</v>
      </c>
      <c r="R25" s="12">
        <f t="shared" si="3"/>
        <v>103.04</v>
      </c>
      <c r="S25" s="14" t="s">
        <v>8314</v>
      </c>
      <c r="T25" s="18" t="str">
        <f t="shared" si="4"/>
        <v>Apr</v>
      </c>
      <c r="U25" t="s">
        <v>8315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7">
        <f t="shared" si="0"/>
        <v>42229.820173611108</v>
      </c>
      <c r="P26">
        <f t="shared" si="1"/>
        <v>2015</v>
      </c>
      <c r="Q26">
        <f t="shared" si="2"/>
        <v>109</v>
      </c>
      <c r="R26" s="12">
        <f t="shared" si="3"/>
        <v>66.349999999999994</v>
      </c>
      <c r="S26" s="14" t="s">
        <v>8314</v>
      </c>
      <c r="T26" s="18" t="str">
        <f t="shared" si="4"/>
        <v>Aug</v>
      </c>
      <c r="U26" t="s">
        <v>8315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7">
        <f t="shared" si="0"/>
        <v>42318.025011574078</v>
      </c>
      <c r="P27">
        <f t="shared" si="1"/>
        <v>2015</v>
      </c>
      <c r="Q27">
        <f t="shared" si="2"/>
        <v>133</v>
      </c>
      <c r="R27" s="12">
        <f t="shared" si="3"/>
        <v>57.14</v>
      </c>
      <c r="S27" s="14" t="s">
        <v>8314</v>
      </c>
      <c r="T27" s="18" t="str">
        <f t="shared" si="4"/>
        <v>Nov</v>
      </c>
      <c r="U27" t="s">
        <v>8315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7">
        <f t="shared" si="0"/>
        <v>41828.515555555554</v>
      </c>
      <c r="P28">
        <f t="shared" si="1"/>
        <v>2014</v>
      </c>
      <c r="Q28">
        <f t="shared" si="2"/>
        <v>155</v>
      </c>
      <c r="R28" s="12">
        <f t="shared" si="3"/>
        <v>102.11</v>
      </c>
      <c r="S28" s="14" t="s">
        <v>8314</v>
      </c>
      <c r="T28" s="18" t="str">
        <f t="shared" si="4"/>
        <v>Jul</v>
      </c>
      <c r="U28" t="s">
        <v>8315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7">
        <f t="shared" si="0"/>
        <v>41929.164733796293</v>
      </c>
      <c r="P29">
        <f t="shared" si="1"/>
        <v>2014</v>
      </c>
      <c r="Q29">
        <f t="shared" si="2"/>
        <v>112</v>
      </c>
      <c r="R29" s="12">
        <f t="shared" si="3"/>
        <v>148.97</v>
      </c>
      <c r="S29" s="14" t="s">
        <v>8314</v>
      </c>
      <c r="T29" s="18" t="str">
        <f t="shared" si="4"/>
        <v>Oct</v>
      </c>
      <c r="U29" t="s">
        <v>8315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7">
        <f t="shared" si="0"/>
        <v>42324.96393518518</v>
      </c>
      <c r="P30">
        <f t="shared" si="1"/>
        <v>2015</v>
      </c>
      <c r="Q30">
        <f t="shared" si="2"/>
        <v>100</v>
      </c>
      <c r="R30" s="12">
        <f t="shared" si="3"/>
        <v>169.61</v>
      </c>
      <c r="S30" s="14" t="s">
        <v>8314</v>
      </c>
      <c r="T30" s="18" t="str">
        <f t="shared" si="4"/>
        <v>Nov</v>
      </c>
      <c r="U30" t="s">
        <v>8315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7">
        <f t="shared" si="0"/>
        <v>41812.67324074074</v>
      </c>
      <c r="P31">
        <f t="shared" si="1"/>
        <v>2014</v>
      </c>
      <c r="Q31">
        <f t="shared" si="2"/>
        <v>123</v>
      </c>
      <c r="R31" s="12">
        <f t="shared" si="3"/>
        <v>31.62</v>
      </c>
      <c r="S31" s="14" t="s">
        <v>8314</v>
      </c>
      <c r="T31" s="18" t="str">
        <f t="shared" si="4"/>
        <v>Jun</v>
      </c>
      <c r="U31" t="s">
        <v>8315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7">
        <f t="shared" si="0"/>
        <v>41842.292997685188</v>
      </c>
      <c r="P32">
        <f t="shared" si="1"/>
        <v>2014</v>
      </c>
      <c r="Q32">
        <f t="shared" si="2"/>
        <v>101</v>
      </c>
      <c r="R32" s="12">
        <f t="shared" si="3"/>
        <v>76.45</v>
      </c>
      <c r="S32" s="14" t="s">
        <v>8314</v>
      </c>
      <c r="T32" s="18" t="str">
        <f t="shared" si="4"/>
        <v>Jul</v>
      </c>
      <c r="U32" t="s">
        <v>8315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7">
        <f t="shared" si="0"/>
        <v>42376.79206018518</v>
      </c>
      <c r="P33">
        <f t="shared" si="1"/>
        <v>2016</v>
      </c>
      <c r="Q33">
        <f t="shared" si="2"/>
        <v>100</v>
      </c>
      <c r="R33" s="12">
        <f t="shared" si="3"/>
        <v>13</v>
      </c>
      <c r="S33" s="14" t="s">
        <v>8314</v>
      </c>
      <c r="T33" s="18" t="str">
        <f t="shared" si="4"/>
        <v>Jan</v>
      </c>
      <c r="U33" t="s">
        <v>8315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7">
        <f t="shared" si="0"/>
        <v>42461.627511574072</v>
      </c>
      <c r="P34">
        <f t="shared" si="1"/>
        <v>2016</v>
      </c>
      <c r="Q34">
        <f t="shared" si="2"/>
        <v>100</v>
      </c>
      <c r="R34" s="12">
        <f t="shared" si="3"/>
        <v>320.45</v>
      </c>
      <c r="S34" s="14" t="s">
        <v>8314</v>
      </c>
      <c r="T34" s="18" t="str">
        <f t="shared" si="4"/>
        <v>Apr</v>
      </c>
      <c r="U34" t="s">
        <v>8315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7">
        <f t="shared" si="0"/>
        <v>42286.660891203705</v>
      </c>
      <c r="P35">
        <f t="shared" si="1"/>
        <v>2015</v>
      </c>
      <c r="Q35">
        <f t="shared" si="2"/>
        <v>102</v>
      </c>
      <c r="R35" s="12">
        <f t="shared" si="3"/>
        <v>83.75</v>
      </c>
      <c r="S35" s="14" t="s">
        <v>8314</v>
      </c>
      <c r="T35" s="18" t="str">
        <f t="shared" si="4"/>
        <v>Oct</v>
      </c>
      <c r="U35" t="s">
        <v>8315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7">
        <f t="shared" si="0"/>
        <v>41841.321770833332</v>
      </c>
      <c r="P36">
        <f t="shared" si="1"/>
        <v>2014</v>
      </c>
      <c r="Q36">
        <f t="shared" si="2"/>
        <v>130</v>
      </c>
      <c r="R36" s="12">
        <f t="shared" si="3"/>
        <v>49.88</v>
      </c>
      <c r="S36" s="14" t="s">
        <v>8314</v>
      </c>
      <c r="T36" s="18" t="str">
        <f t="shared" si="4"/>
        <v>Jul</v>
      </c>
      <c r="U36" t="s">
        <v>8315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7">
        <f t="shared" si="0"/>
        <v>42098.291828703703</v>
      </c>
      <c r="P37">
        <f t="shared" si="1"/>
        <v>2015</v>
      </c>
      <c r="Q37">
        <f t="shared" si="2"/>
        <v>167</v>
      </c>
      <c r="R37" s="12">
        <f t="shared" si="3"/>
        <v>59.46</v>
      </c>
      <c r="S37" s="14" t="s">
        <v>8314</v>
      </c>
      <c r="T37" s="18" t="str">
        <f t="shared" si="4"/>
        <v>Apr</v>
      </c>
      <c r="U37" t="s">
        <v>8315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7">
        <f t="shared" si="0"/>
        <v>42068.307002314818</v>
      </c>
      <c r="P38">
        <f t="shared" si="1"/>
        <v>2015</v>
      </c>
      <c r="Q38">
        <f t="shared" si="2"/>
        <v>142</v>
      </c>
      <c r="R38" s="12">
        <f t="shared" si="3"/>
        <v>193.84</v>
      </c>
      <c r="S38" s="14" t="s">
        <v>8314</v>
      </c>
      <c r="T38" s="18" t="str">
        <f t="shared" si="4"/>
        <v>Mar</v>
      </c>
      <c r="U38" t="s">
        <v>8315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7">
        <f t="shared" si="0"/>
        <v>42032.693043981482</v>
      </c>
      <c r="P39">
        <f t="shared" si="1"/>
        <v>2015</v>
      </c>
      <c r="Q39">
        <f t="shared" si="2"/>
        <v>183</v>
      </c>
      <c r="R39" s="12">
        <f t="shared" si="3"/>
        <v>159.51</v>
      </c>
      <c r="S39" s="14" t="s">
        <v>8314</v>
      </c>
      <c r="T39" s="18" t="str">
        <f t="shared" si="4"/>
        <v>Jan</v>
      </c>
      <c r="U39" t="s">
        <v>8315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7">
        <f t="shared" si="0"/>
        <v>41375.057222222225</v>
      </c>
      <c r="P40">
        <f t="shared" si="1"/>
        <v>2013</v>
      </c>
      <c r="Q40">
        <f t="shared" si="2"/>
        <v>110</v>
      </c>
      <c r="R40" s="12">
        <f t="shared" si="3"/>
        <v>41.68</v>
      </c>
      <c r="S40" s="14" t="s">
        <v>8314</v>
      </c>
      <c r="T40" s="18" t="str">
        <f t="shared" si="4"/>
        <v>Apr</v>
      </c>
      <c r="U40" t="s">
        <v>8315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7">
        <f t="shared" si="0"/>
        <v>41754.047083333331</v>
      </c>
      <c r="P41">
        <f t="shared" si="1"/>
        <v>2014</v>
      </c>
      <c r="Q41">
        <f t="shared" si="2"/>
        <v>131</v>
      </c>
      <c r="R41" s="12">
        <f t="shared" si="3"/>
        <v>150.9</v>
      </c>
      <c r="S41" s="14" t="s">
        <v>8314</v>
      </c>
      <c r="T41" s="18" t="str">
        <f t="shared" si="4"/>
        <v>Apr</v>
      </c>
      <c r="U41" t="s">
        <v>8315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7">
        <f t="shared" si="0"/>
        <v>41789.21398148148</v>
      </c>
      <c r="P42">
        <f t="shared" si="1"/>
        <v>2014</v>
      </c>
      <c r="Q42">
        <f t="shared" si="2"/>
        <v>101</v>
      </c>
      <c r="R42" s="12">
        <f t="shared" si="3"/>
        <v>126.69</v>
      </c>
      <c r="S42" s="14" t="s">
        <v>8314</v>
      </c>
      <c r="T42" s="18" t="str">
        <f t="shared" si="4"/>
        <v>May</v>
      </c>
      <c r="U42" t="s">
        <v>8315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7">
        <f t="shared" si="0"/>
        <v>41887.568912037037</v>
      </c>
      <c r="P43">
        <f t="shared" si="1"/>
        <v>2014</v>
      </c>
      <c r="Q43">
        <f t="shared" si="2"/>
        <v>100</v>
      </c>
      <c r="R43" s="12">
        <f t="shared" si="3"/>
        <v>105.26</v>
      </c>
      <c r="S43" s="14" t="s">
        <v>8314</v>
      </c>
      <c r="T43" s="18" t="str">
        <f t="shared" si="4"/>
        <v>Sep</v>
      </c>
      <c r="U43" t="s">
        <v>8315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7">
        <f t="shared" si="0"/>
        <v>41971.639189814814</v>
      </c>
      <c r="P44">
        <f t="shared" si="1"/>
        <v>2014</v>
      </c>
      <c r="Q44">
        <f t="shared" si="2"/>
        <v>142</v>
      </c>
      <c r="R44" s="12">
        <f t="shared" si="3"/>
        <v>117.51</v>
      </c>
      <c r="S44" s="14" t="s">
        <v>8314</v>
      </c>
      <c r="T44" s="18" t="str">
        <f t="shared" si="4"/>
        <v>Nov</v>
      </c>
      <c r="U44" t="s">
        <v>8315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7">
        <f t="shared" si="0"/>
        <v>41802.790347222224</v>
      </c>
      <c r="P45">
        <f t="shared" si="1"/>
        <v>2014</v>
      </c>
      <c r="Q45">
        <f t="shared" si="2"/>
        <v>309</v>
      </c>
      <c r="R45" s="12">
        <f t="shared" si="3"/>
        <v>117.36</v>
      </c>
      <c r="S45" s="14" t="s">
        <v>8314</v>
      </c>
      <c r="T45" s="18" t="str">
        <f t="shared" si="4"/>
        <v>Jun</v>
      </c>
      <c r="U45" t="s">
        <v>8315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7">
        <f t="shared" si="0"/>
        <v>41874.098807870367</v>
      </c>
      <c r="P46">
        <f t="shared" si="1"/>
        <v>2014</v>
      </c>
      <c r="Q46">
        <f t="shared" si="2"/>
        <v>100</v>
      </c>
      <c r="R46" s="12">
        <f t="shared" si="3"/>
        <v>133.33000000000001</v>
      </c>
      <c r="S46" s="14" t="s">
        <v>8314</v>
      </c>
      <c r="T46" s="18" t="str">
        <f t="shared" si="4"/>
        <v>Aug</v>
      </c>
      <c r="U46" t="s">
        <v>8315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7">
        <f t="shared" si="0"/>
        <v>42457.623923611114</v>
      </c>
      <c r="P47">
        <f t="shared" si="1"/>
        <v>2016</v>
      </c>
      <c r="Q47">
        <f t="shared" si="2"/>
        <v>120</v>
      </c>
      <c r="R47" s="12">
        <f t="shared" si="3"/>
        <v>98.36</v>
      </c>
      <c r="S47" s="14" t="s">
        <v>8314</v>
      </c>
      <c r="T47" s="18" t="str">
        <f t="shared" si="4"/>
        <v>Mar</v>
      </c>
      <c r="U47" t="s">
        <v>8315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7">
        <f t="shared" si="0"/>
        <v>42323.96497685185</v>
      </c>
      <c r="P48">
        <f t="shared" si="1"/>
        <v>2015</v>
      </c>
      <c r="Q48">
        <f t="shared" si="2"/>
        <v>104</v>
      </c>
      <c r="R48" s="12">
        <f t="shared" si="3"/>
        <v>194.44</v>
      </c>
      <c r="S48" s="14" t="s">
        <v>8314</v>
      </c>
      <c r="T48" s="18" t="str">
        <f t="shared" si="4"/>
        <v>Nov</v>
      </c>
      <c r="U48" t="s">
        <v>8315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7">
        <f t="shared" si="0"/>
        <v>41932.819525462961</v>
      </c>
      <c r="P49">
        <f t="shared" si="1"/>
        <v>2014</v>
      </c>
      <c r="Q49">
        <f t="shared" si="2"/>
        <v>108</v>
      </c>
      <c r="R49" s="12">
        <f t="shared" si="3"/>
        <v>76.87</v>
      </c>
      <c r="S49" s="14" t="s">
        <v>8314</v>
      </c>
      <c r="T49" s="18" t="str">
        <f t="shared" si="4"/>
        <v>Oct</v>
      </c>
      <c r="U49" t="s">
        <v>8315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7">
        <f t="shared" si="0"/>
        <v>42033.516898148147</v>
      </c>
      <c r="P50">
        <f t="shared" si="1"/>
        <v>2015</v>
      </c>
      <c r="Q50">
        <f t="shared" si="2"/>
        <v>108</v>
      </c>
      <c r="R50" s="12">
        <f t="shared" si="3"/>
        <v>56.82</v>
      </c>
      <c r="S50" s="14" t="s">
        <v>8314</v>
      </c>
      <c r="T50" s="18" t="str">
        <f t="shared" si="4"/>
        <v>Jan</v>
      </c>
      <c r="U50" t="s">
        <v>8315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7">
        <f t="shared" si="0"/>
        <v>42271.176446759258</v>
      </c>
      <c r="P51">
        <f t="shared" si="1"/>
        <v>2015</v>
      </c>
      <c r="Q51">
        <f t="shared" si="2"/>
        <v>100</v>
      </c>
      <c r="R51" s="12">
        <f t="shared" si="3"/>
        <v>137.93</v>
      </c>
      <c r="S51" s="14" t="s">
        <v>8314</v>
      </c>
      <c r="T51" s="18" t="str">
        <f t="shared" si="4"/>
        <v>Sep</v>
      </c>
      <c r="U51" t="s">
        <v>8315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7">
        <f t="shared" si="0"/>
        <v>41995.752986111111</v>
      </c>
      <c r="P52">
        <f t="shared" si="1"/>
        <v>2014</v>
      </c>
      <c r="Q52">
        <f t="shared" si="2"/>
        <v>100</v>
      </c>
      <c r="R52" s="12">
        <f t="shared" si="3"/>
        <v>27.27</v>
      </c>
      <c r="S52" s="14" t="s">
        <v>8314</v>
      </c>
      <c r="T52" s="18" t="str">
        <f t="shared" si="4"/>
        <v>Dec</v>
      </c>
      <c r="U52" t="s">
        <v>8315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7">
        <f t="shared" si="0"/>
        <v>42196.928668981476</v>
      </c>
      <c r="P53">
        <f t="shared" si="1"/>
        <v>2015</v>
      </c>
      <c r="Q53">
        <f t="shared" si="2"/>
        <v>128</v>
      </c>
      <c r="R53" s="12">
        <f t="shared" si="3"/>
        <v>118.34</v>
      </c>
      <c r="S53" s="14" t="s">
        <v>8314</v>
      </c>
      <c r="T53" s="18" t="str">
        <f t="shared" si="4"/>
        <v>Jul</v>
      </c>
      <c r="U53" t="s">
        <v>8315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7">
        <f t="shared" si="0"/>
        <v>41807.701921296299</v>
      </c>
      <c r="P54">
        <f t="shared" si="1"/>
        <v>2014</v>
      </c>
      <c r="Q54">
        <f t="shared" si="2"/>
        <v>116</v>
      </c>
      <c r="R54" s="12">
        <f t="shared" si="3"/>
        <v>223.48</v>
      </c>
      <c r="S54" s="14" t="s">
        <v>8314</v>
      </c>
      <c r="T54" s="18" t="str">
        <f t="shared" si="4"/>
        <v>Jun</v>
      </c>
      <c r="U54" t="s">
        <v>8315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7">
        <f t="shared" si="0"/>
        <v>41719.549131944441</v>
      </c>
      <c r="P55">
        <f t="shared" si="1"/>
        <v>2014</v>
      </c>
      <c r="Q55">
        <f t="shared" si="2"/>
        <v>110</v>
      </c>
      <c r="R55" s="12">
        <f t="shared" si="3"/>
        <v>28.11</v>
      </c>
      <c r="S55" s="14" t="s">
        <v>8314</v>
      </c>
      <c r="T55" s="18" t="str">
        <f t="shared" si="4"/>
        <v>Mar</v>
      </c>
      <c r="U55" t="s">
        <v>8315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7">
        <f t="shared" si="0"/>
        <v>42333.713206018518</v>
      </c>
      <c r="P56">
        <f t="shared" si="1"/>
        <v>2015</v>
      </c>
      <c r="Q56">
        <f t="shared" si="2"/>
        <v>101</v>
      </c>
      <c r="R56" s="12">
        <f t="shared" si="3"/>
        <v>194.23</v>
      </c>
      <c r="S56" s="14" t="s">
        <v>8314</v>
      </c>
      <c r="T56" s="18" t="str">
        <f t="shared" si="4"/>
        <v>Nov</v>
      </c>
      <c r="U56" t="s">
        <v>8315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7">
        <f t="shared" si="0"/>
        <v>42496.968935185185</v>
      </c>
      <c r="P57">
        <f t="shared" si="1"/>
        <v>2016</v>
      </c>
      <c r="Q57">
        <f t="shared" si="2"/>
        <v>129</v>
      </c>
      <c r="R57" s="12">
        <f t="shared" si="3"/>
        <v>128.94999999999999</v>
      </c>
      <c r="S57" s="14" t="s">
        <v>8314</v>
      </c>
      <c r="T57" s="18" t="str">
        <f t="shared" si="4"/>
        <v>May</v>
      </c>
      <c r="U57" t="s">
        <v>8315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7">
        <f t="shared" si="0"/>
        <v>42149.548888888894</v>
      </c>
      <c r="P58">
        <f t="shared" si="1"/>
        <v>2015</v>
      </c>
      <c r="Q58">
        <f t="shared" si="2"/>
        <v>107</v>
      </c>
      <c r="R58" s="12">
        <f t="shared" si="3"/>
        <v>49.32</v>
      </c>
      <c r="S58" s="14" t="s">
        <v>8314</v>
      </c>
      <c r="T58" s="18" t="str">
        <f t="shared" si="4"/>
        <v>May</v>
      </c>
      <c r="U58" t="s">
        <v>8315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7">
        <f t="shared" si="0"/>
        <v>42089.83289351852</v>
      </c>
      <c r="P59">
        <f t="shared" si="1"/>
        <v>2015</v>
      </c>
      <c r="Q59">
        <f t="shared" si="2"/>
        <v>102</v>
      </c>
      <c r="R59" s="12">
        <f t="shared" si="3"/>
        <v>221.52</v>
      </c>
      <c r="S59" s="14" t="s">
        <v>8314</v>
      </c>
      <c r="T59" s="18" t="str">
        <f t="shared" si="4"/>
        <v>Mar</v>
      </c>
      <c r="U59" t="s">
        <v>8315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7">
        <f t="shared" si="0"/>
        <v>41932.745046296295</v>
      </c>
      <c r="P60">
        <f t="shared" si="1"/>
        <v>2014</v>
      </c>
      <c r="Q60">
        <f t="shared" si="2"/>
        <v>103</v>
      </c>
      <c r="R60" s="12">
        <f t="shared" si="3"/>
        <v>137.21</v>
      </c>
      <c r="S60" s="14" t="s">
        <v>8314</v>
      </c>
      <c r="T60" s="18" t="str">
        <f t="shared" si="4"/>
        <v>Oct</v>
      </c>
      <c r="U60" t="s">
        <v>8315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7">
        <f t="shared" si="0"/>
        <v>42230.235833333332</v>
      </c>
      <c r="P61">
        <f t="shared" si="1"/>
        <v>2015</v>
      </c>
      <c r="Q61">
        <f t="shared" si="2"/>
        <v>100</v>
      </c>
      <c r="R61" s="12">
        <f t="shared" si="3"/>
        <v>606.82000000000005</v>
      </c>
      <c r="S61" s="14" t="s">
        <v>8314</v>
      </c>
      <c r="T61" s="18" t="str">
        <f t="shared" si="4"/>
        <v>Aug</v>
      </c>
      <c r="U61" t="s">
        <v>8315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7">
        <f t="shared" si="0"/>
        <v>41701.901817129634</v>
      </c>
      <c r="P62">
        <f t="shared" si="1"/>
        <v>2014</v>
      </c>
      <c r="Q62">
        <f t="shared" si="2"/>
        <v>103</v>
      </c>
      <c r="R62" s="12">
        <f t="shared" si="3"/>
        <v>43.04</v>
      </c>
      <c r="S62" s="14" t="s">
        <v>8314</v>
      </c>
      <c r="T62" s="18" t="str">
        <f t="shared" si="4"/>
        <v>Mar</v>
      </c>
      <c r="U62" t="s">
        <v>8316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7">
        <f t="shared" si="0"/>
        <v>41409.814317129625</v>
      </c>
      <c r="P63">
        <f t="shared" si="1"/>
        <v>2013</v>
      </c>
      <c r="Q63">
        <f t="shared" si="2"/>
        <v>148</v>
      </c>
      <c r="R63" s="12">
        <f t="shared" si="3"/>
        <v>322.39</v>
      </c>
      <c r="S63" s="14" t="s">
        <v>8314</v>
      </c>
      <c r="T63" s="18" t="str">
        <f t="shared" si="4"/>
        <v>May</v>
      </c>
      <c r="U63" t="s">
        <v>8316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7">
        <f t="shared" si="0"/>
        <v>41311.799513888887</v>
      </c>
      <c r="P64">
        <f t="shared" si="1"/>
        <v>2013</v>
      </c>
      <c r="Q64">
        <f t="shared" si="2"/>
        <v>155</v>
      </c>
      <c r="R64" s="12">
        <f t="shared" si="3"/>
        <v>96.71</v>
      </c>
      <c r="S64" s="14" t="s">
        <v>8314</v>
      </c>
      <c r="T64" s="18" t="str">
        <f t="shared" si="4"/>
        <v>Feb</v>
      </c>
      <c r="U64" t="s">
        <v>8316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7">
        <f t="shared" si="0"/>
        <v>41612.912187499998</v>
      </c>
      <c r="P65">
        <f t="shared" si="1"/>
        <v>2013</v>
      </c>
      <c r="Q65">
        <f t="shared" si="2"/>
        <v>114</v>
      </c>
      <c r="R65" s="12">
        <f t="shared" si="3"/>
        <v>35.47</v>
      </c>
      <c r="S65" s="14" t="s">
        <v>8314</v>
      </c>
      <c r="T65" s="18" t="str">
        <f t="shared" si="4"/>
        <v>Dec</v>
      </c>
      <c r="U65" t="s">
        <v>8316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7">
        <f t="shared" si="0"/>
        <v>41433.01829861111</v>
      </c>
      <c r="P66">
        <f t="shared" si="1"/>
        <v>2013</v>
      </c>
      <c r="Q66">
        <f t="shared" si="2"/>
        <v>173</v>
      </c>
      <c r="R66" s="12">
        <f t="shared" si="3"/>
        <v>86.67</v>
      </c>
      <c r="S66" s="14" t="s">
        <v>8314</v>
      </c>
      <c r="T66" s="18" t="str">
        <f t="shared" si="4"/>
        <v>Jun</v>
      </c>
      <c r="U66" t="s">
        <v>8316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7">
        <f t="shared" ref="O67:O130" si="5">(J67/86400)+DATE(1970,1,1)</f>
        <v>41835.821226851855</v>
      </c>
      <c r="P67">
        <f t="shared" ref="P67:P130" si="6">YEAR(O67)</f>
        <v>2014</v>
      </c>
      <c r="Q67">
        <f t="shared" ref="Q67:Q130" si="7">ROUND(E67/D67*100,0)</f>
        <v>108</v>
      </c>
      <c r="R67" s="12">
        <f t="shared" ref="R67:R130" si="8">ROUND(E67/L67,2)</f>
        <v>132.05000000000001</v>
      </c>
      <c r="S67" s="14" t="s">
        <v>8314</v>
      </c>
      <c r="T67" s="18" t="str">
        <f t="shared" ref="T67:T130" si="9">TEXT(O67, "mmm")</f>
        <v>Jul</v>
      </c>
      <c r="U67" t="s">
        <v>8316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7">
        <f t="shared" si="5"/>
        <v>42539.849768518514</v>
      </c>
      <c r="P68">
        <f t="shared" si="6"/>
        <v>2016</v>
      </c>
      <c r="Q68">
        <f t="shared" si="7"/>
        <v>119</v>
      </c>
      <c r="R68" s="12">
        <f t="shared" si="8"/>
        <v>91.23</v>
      </c>
      <c r="S68" s="14" t="s">
        <v>8314</v>
      </c>
      <c r="T68" s="18" t="str">
        <f t="shared" si="9"/>
        <v>Jun</v>
      </c>
      <c r="U68" t="s">
        <v>8316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7">
        <f t="shared" si="5"/>
        <v>41075.583379629628</v>
      </c>
      <c r="P69">
        <f t="shared" si="6"/>
        <v>2012</v>
      </c>
      <c r="Q69">
        <f t="shared" si="7"/>
        <v>116</v>
      </c>
      <c r="R69" s="12">
        <f t="shared" si="8"/>
        <v>116.25</v>
      </c>
      <c r="S69" s="14" t="s">
        <v>8314</v>
      </c>
      <c r="T69" s="18" t="str">
        <f t="shared" si="9"/>
        <v>Jun</v>
      </c>
      <c r="U69" t="s">
        <v>8316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7">
        <f t="shared" si="5"/>
        <v>41663.569340277776</v>
      </c>
      <c r="P70">
        <f t="shared" si="6"/>
        <v>2014</v>
      </c>
      <c r="Q70">
        <f t="shared" si="7"/>
        <v>127</v>
      </c>
      <c r="R70" s="12">
        <f t="shared" si="8"/>
        <v>21.19</v>
      </c>
      <c r="S70" s="14" t="s">
        <v>8314</v>
      </c>
      <c r="T70" s="18" t="str">
        <f t="shared" si="9"/>
        <v>Jan</v>
      </c>
      <c r="U70" t="s">
        <v>8316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7">
        <f t="shared" si="5"/>
        <v>40786.187789351854</v>
      </c>
      <c r="P71">
        <f t="shared" si="6"/>
        <v>2011</v>
      </c>
      <c r="Q71">
        <f t="shared" si="7"/>
        <v>111</v>
      </c>
      <c r="R71" s="12">
        <f t="shared" si="8"/>
        <v>62.33</v>
      </c>
      <c r="S71" s="14" t="s">
        <v>8314</v>
      </c>
      <c r="T71" s="18" t="str">
        <f t="shared" si="9"/>
        <v>Aug</v>
      </c>
      <c r="U71" t="s">
        <v>8316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7">
        <f t="shared" si="5"/>
        <v>40730.896354166667</v>
      </c>
      <c r="P72">
        <f t="shared" si="6"/>
        <v>2011</v>
      </c>
      <c r="Q72">
        <f t="shared" si="7"/>
        <v>127</v>
      </c>
      <c r="R72" s="12">
        <f t="shared" si="8"/>
        <v>37.409999999999997</v>
      </c>
      <c r="S72" s="14" t="s">
        <v>8314</v>
      </c>
      <c r="T72" s="18" t="str">
        <f t="shared" si="9"/>
        <v>Jul</v>
      </c>
      <c r="U72" t="s">
        <v>8316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7">
        <f t="shared" si="5"/>
        <v>40997.271493055552</v>
      </c>
      <c r="P73">
        <f t="shared" si="6"/>
        <v>2012</v>
      </c>
      <c r="Q73">
        <f t="shared" si="7"/>
        <v>124</v>
      </c>
      <c r="R73" s="12">
        <f t="shared" si="8"/>
        <v>69.72</v>
      </c>
      <c r="S73" s="14" t="s">
        <v>8314</v>
      </c>
      <c r="T73" s="18" t="str">
        <f t="shared" si="9"/>
        <v>Mar</v>
      </c>
      <c r="U73" t="s">
        <v>8316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7">
        <f t="shared" si="5"/>
        <v>41208.010196759264</v>
      </c>
      <c r="P74">
        <f t="shared" si="6"/>
        <v>2012</v>
      </c>
      <c r="Q74">
        <f t="shared" si="7"/>
        <v>108</v>
      </c>
      <c r="R74" s="12">
        <f t="shared" si="8"/>
        <v>58.17</v>
      </c>
      <c r="S74" s="14" t="s">
        <v>8314</v>
      </c>
      <c r="T74" s="18" t="str">
        <f t="shared" si="9"/>
        <v>Oct</v>
      </c>
      <c r="U74" t="s">
        <v>8316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7">
        <f t="shared" si="5"/>
        <v>40587.75675925926</v>
      </c>
      <c r="P75">
        <f t="shared" si="6"/>
        <v>2011</v>
      </c>
      <c r="Q75">
        <f t="shared" si="7"/>
        <v>100</v>
      </c>
      <c r="R75" s="12">
        <f t="shared" si="8"/>
        <v>50</v>
      </c>
      <c r="S75" s="14" t="s">
        <v>8314</v>
      </c>
      <c r="T75" s="18" t="str">
        <f t="shared" si="9"/>
        <v>Feb</v>
      </c>
      <c r="U75" t="s">
        <v>8316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7">
        <f t="shared" si="5"/>
        <v>42360.487210648149</v>
      </c>
      <c r="P76">
        <f t="shared" si="6"/>
        <v>2015</v>
      </c>
      <c r="Q76">
        <f t="shared" si="7"/>
        <v>113</v>
      </c>
      <c r="R76" s="12">
        <f t="shared" si="8"/>
        <v>19.47</v>
      </c>
      <c r="S76" s="14" t="s">
        <v>8314</v>
      </c>
      <c r="T76" s="18" t="str">
        <f t="shared" si="9"/>
        <v>Dec</v>
      </c>
      <c r="U76" t="s">
        <v>8316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7">
        <f t="shared" si="5"/>
        <v>41357.209166666667</v>
      </c>
      <c r="P77">
        <f t="shared" si="6"/>
        <v>2013</v>
      </c>
      <c r="Q77">
        <f t="shared" si="7"/>
        <v>115</v>
      </c>
      <c r="R77" s="12">
        <f t="shared" si="8"/>
        <v>85.96</v>
      </c>
      <c r="S77" s="14" t="s">
        <v>8314</v>
      </c>
      <c r="T77" s="18" t="str">
        <f t="shared" si="9"/>
        <v>Mar</v>
      </c>
      <c r="U77" t="s">
        <v>8316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7">
        <f t="shared" si="5"/>
        <v>40844.691643518519</v>
      </c>
      <c r="P78">
        <f t="shared" si="6"/>
        <v>2011</v>
      </c>
      <c r="Q78">
        <f t="shared" si="7"/>
        <v>153</v>
      </c>
      <c r="R78" s="12">
        <f t="shared" si="8"/>
        <v>30.67</v>
      </c>
      <c r="S78" s="14" t="s">
        <v>8314</v>
      </c>
      <c r="T78" s="18" t="str">
        <f t="shared" si="9"/>
        <v>Oct</v>
      </c>
      <c r="U78" t="s">
        <v>8316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7">
        <f t="shared" si="5"/>
        <v>40997.144872685181</v>
      </c>
      <c r="P79">
        <f t="shared" si="6"/>
        <v>2012</v>
      </c>
      <c r="Q79">
        <f t="shared" si="7"/>
        <v>393</v>
      </c>
      <c r="R79" s="12">
        <f t="shared" si="8"/>
        <v>60.38</v>
      </c>
      <c r="S79" s="14" t="s">
        <v>8314</v>
      </c>
      <c r="T79" s="18" t="str">
        <f t="shared" si="9"/>
        <v>Mar</v>
      </c>
      <c r="U79" t="s">
        <v>8316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7">
        <f t="shared" si="5"/>
        <v>42604.730567129634</v>
      </c>
      <c r="P80">
        <f t="shared" si="6"/>
        <v>2016</v>
      </c>
      <c r="Q80">
        <f t="shared" si="7"/>
        <v>2702</v>
      </c>
      <c r="R80" s="12">
        <f t="shared" si="8"/>
        <v>38.6</v>
      </c>
      <c r="S80" s="14" t="s">
        <v>8314</v>
      </c>
      <c r="T80" s="18" t="str">
        <f t="shared" si="9"/>
        <v>Aug</v>
      </c>
      <c r="U80" t="s">
        <v>8316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7">
        <f t="shared" si="5"/>
        <v>41724.776539351849</v>
      </c>
      <c r="P81">
        <f t="shared" si="6"/>
        <v>2014</v>
      </c>
      <c r="Q81">
        <f t="shared" si="7"/>
        <v>127</v>
      </c>
      <c r="R81" s="12">
        <f t="shared" si="8"/>
        <v>40.270000000000003</v>
      </c>
      <c r="S81" s="14" t="s">
        <v>8314</v>
      </c>
      <c r="T81" s="18" t="str">
        <f t="shared" si="9"/>
        <v>Mar</v>
      </c>
      <c r="U81" t="s">
        <v>8316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7">
        <f t="shared" si="5"/>
        <v>41583.083981481483</v>
      </c>
      <c r="P82">
        <f t="shared" si="6"/>
        <v>2013</v>
      </c>
      <c r="Q82">
        <f t="shared" si="7"/>
        <v>107</v>
      </c>
      <c r="R82" s="12">
        <f t="shared" si="8"/>
        <v>273.83</v>
      </c>
      <c r="S82" s="14" t="s">
        <v>8314</v>
      </c>
      <c r="T82" s="18" t="str">
        <f t="shared" si="9"/>
        <v>Nov</v>
      </c>
      <c r="U82" t="s">
        <v>8316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7">
        <f t="shared" si="5"/>
        <v>41100.158877314811</v>
      </c>
      <c r="P83">
        <f t="shared" si="6"/>
        <v>2012</v>
      </c>
      <c r="Q83">
        <f t="shared" si="7"/>
        <v>198</v>
      </c>
      <c r="R83" s="12">
        <f t="shared" si="8"/>
        <v>53.04</v>
      </c>
      <c r="S83" s="14" t="s">
        <v>8314</v>
      </c>
      <c r="T83" s="18" t="str">
        <f t="shared" si="9"/>
        <v>Jul</v>
      </c>
      <c r="U83" t="s">
        <v>8316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7">
        <f t="shared" si="5"/>
        <v>40795.820150462961</v>
      </c>
      <c r="P84">
        <f t="shared" si="6"/>
        <v>2011</v>
      </c>
      <c r="Q84">
        <f t="shared" si="7"/>
        <v>100</v>
      </c>
      <c r="R84" s="12">
        <f t="shared" si="8"/>
        <v>40.01</v>
      </c>
      <c r="S84" s="14" t="s">
        <v>8314</v>
      </c>
      <c r="T84" s="18" t="str">
        <f t="shared" si="9"/>
        <v>Sep</v>
      </c>
      <c r="U84" t="s">
        <v>8316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7">
        <f t="shared" si="5"/>
        <v>42042.615613425922</v>
      </c>
      <c r="P85">
        <f t="shared" si="6"/>
        <v>2015</v>
      </c>
      <c r="Q85">
        <f t="shared" si="7"/>
        <v>103</v>
      </c>
      <c r="R85" s="12">
        <f t="shared" si="8"/>
        <v>15.77</v>
      </c>
      <c r="S85" s="14" t="s">
        <v>8314</v>
      </c>
      <c r="T85" s="18" t="str">
        <f t="shared" si="9"/>
        <v>Feb</v>
      </c>
      <c r="U85" t="s">
        <v>8316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7">
        <f t="shared" si="5"/>
        <v>40648.757939814815</v>
      </c>
      <c r="P86">
        <f t="shared" si="6"/>
        <v>2011</v>
      </c>
      <c r="Q86">
        <f t="shared" si="7"/>
        <v>100</v>
      </c>
      <c r="R86" s="12">
        <f t="shared" si="8"/>
        <v>71.430000000000007</v>
      </c>
      <c r="S86" s="14" t="s">
        <v>8314</v>
      </c>
      <c r="T86" s="18" t="str">
        <f t="shared" si="9"/>
        <v>Apr</v>
      </c>
      <c r="U86" t="s">
        <v>8316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7">
        <f t="shared" si="5"/>
        <v>40779.125428240739</v>
      </c>
      <c r="P87">
        <f t="shared" si="6"/>
        <v>2011</v>
      </c>
      <c r="Q87">
        <f t="shared" si="7"/>
        <v>126</v>
      </c>
      <c r="R87" s="12">
        <f t="shared" si="8"/>
        <v>71.709999999999994</v>
      </c>
      <c r="S87" s="14" t="s">
        <v>8314</v>
      </c>
      <c r="T87" s="18" t="str">
        <f t="shared" si="9"/>
        <v>Aug</v>
      </c>
      <c r="U87" t="s">
        <v>8316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7">
        <f t="shared" si="5"/>
        <v>42291.556076388893</v>
      </c>
      <c r="P88">
        <f t="shared" si="6"/>
        <v>2015</v>
      </c>
      <c r="Q88">
        <f t="shared" si="7"/>
        <v>106</v>
      </c>
      <c r="R88" s="12">
        <f t="shared" si="8"/>
        <v>375.76</v>
      </c>
      <c r="S88" s="14" t="s">
        <v>8314</v>
      </c>
      <c r="T88" s="18" t="str">
        <f t="shared" si="9"/>
        <v>Oct</v>
      </c>
      <c r="U88" t="s">
        <v>8316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7">
        <f t="shared" si="5"/>
        <v>40322.539386574077</v>
      </c>
      <c r="P89">
        <f t="shared" si="6"/>
        <v>2010</v>
      </c>
      <c r="Q89">
        <f t="shared" si="7"/>
        <v>105</v>
      </c>
      <c r="R89" s="12">
        <f t="shared" si="8"/>
        <v>104.6</v>
      </c>
      <c r="S89" s="14" t="s">
        <v>8314</v>
      </c>
      <c r="T89" s="18" t="str">
        <f t="shared" si="9"/>
        <v>May</v>
      </c>
      <c r="U89" t="s">
        <v>8316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7">
        <f t="shared" si="5"/>
        <v>41786.65892361111</v>
      </c>
      <c r="P90">
        <f t="shared" si="6"/>
        <v>2014</v>
      </c>
      <c r="Q90">
        <f t="shared" si="7"/>
        <v>103</v>
      </c>
      <c r="R90" s="12">
        <f t="shared" si="8"/>
        <v>60</v>
      </c>
      <c r="S90" s="14" t="s">
        <v>8314</v>
      </c>
      <c r="T90" s="18" t="str">
        <f t="shared" si="9"/>
        <v>May</v>
      </c>
      <c r="U90" t="s">
        <v>8316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7">
        <f t="shared" si="5"/>
        <v>41402.752222222218</v>
      </c>
      <c r="P91">
        <f t="shared" si="6"/>
        <v>2013</v>
      </c>
      <c r="Q91">
        <f t="shared" si="7"/>
        <v>115</v>
      </c>
      <c r="R91" s="12">
        <f t="shared" si="8"/>
        <v>123.29</v>
      </c>
      <c r="S91" s="14" t="s">
        <v>8314</v>
      </c>
      <c r="T91" s="18" t="str">
        <f t="shared" si="9"/>
        <v>May</v>
      </c>
      <c r="U91" t="s">
        <v>8316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7">
        <f t="shared" si="5"/>
        <v>40706.297442129631</v>
      </c>
      <c r="P92">
        <f t="shared" si="6"/>
        <v>2011</v>
      </c>
      <c r="Q92">
        <f t="shared" si="7"/>
        <v>100</v>
      </c>
      <c r="R92" s="12">
        <f t="shared" si="8"/>
        <v>31.38</v>
      </c>
      <c r="S92" s="14" t="s">
        <v>8314</v>
      </c>
      <c r="T92" s="18" t="str">
        <f t="shared" si="9"/>
        <v>Jun</v>
      </c>
      <c r="U92" t="s">
        <v>8316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7">
        <f t="shared" si="5"/>
        <v>40619.402361111112</v>
      </c>
      <c r="P93">
        <f t="shared" si="6"/>
        <v>2011</v>
      </c>
      <c r="Q93">
        <f t="shared" si="7"/>
        <v>120</v>
      </c>
      <c r="R93" s="12">
        <f t="shared" si="8"/>
        <v>78.260000000000005</v>
      </c>
      <c r="S93" s="14" t="s">
        <v>8314</v>
      </c>
      <c r="T93" s="18" t="str">
        <f t="shared" si="9"/>
        <v>Mar</v>
      </c>
      <c r="U93" t="s">
        <v>8316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7">
        <f t="shared" si="5"/>
        <v>42721.198877314819</v>
      </c>
      <c r="P94">
        <f t="shared" si="6"/>
        <v>2016</v>
      </c>
      <c r="Q94">
        <f t="shared" si="7"/>
        <v>105</v>
      </c>
      <c r="R94" s="12">
        <f t="shared" si="8"/>
        <v>122.33</v>
      </c>
      <c r="S94" s="14" t="s">
        <v>8314</v>
      </c>
      <c r="T94" s="18" t="str">
        <f t="shared" si="9"/>
        <v>Dec</v>
      </c>
      <c r="U94" t="s">
        <v>8316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7">
        <f t="shared" si="5"/>
        <v>41065.858067129629</v>
      </c>
      <c r="P95">
        <f t="shared" si="6"/>
        <v>2012</v>
      </c>
      <c r="Q95">
        <f t="shared" si="7"/>
        <v>111</v>
      </c>
      <c r="R95" s="12">
        <f t="shared" si="8"/>
        <v>73.73</v>
      </c>
      <c r="S95" s="14" t="s">
        <v>8314</v>
      </c>
      <c r="T95" s="18" t="str">
        <f t="shared" si="9"/>
        <v>Jun</v>
      </c>
      <c r="U95" t="s">
        <v>8316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7">
        <f t="shared" si="5"/>
        <v>41716.717847222222</v>
      </c>
      <c r="P96">
        <f t="shared" si="6"/>
        <v>2014</v>
      </c>
      <c r="Q96">
        <f t="shared" si="7"/>
        <v>104</v>
      </c>
      <c r="R96" s="12">
        <f t="shared" si="8"/>
        <v>21.67</v>
      </c>
      <c r="S96" s="14" t="s">
        <v>8314</v>
      </c>
      <c r="T96" s="18" t="str">
        <f t="shared" si="9"/>
        <v>Mar</v>
      </c>
      <c r="U96" t="s">
        <v>8316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7">
        <f t="shared" si="5"/>
        <v>40935.005104166667</v>
      </c>
      <c r="P97">
        <f t="shared" si="6"/>
        <v>2012</v>
      </c>
      <c r="Q97">
        <f t="shared" si="7"/>
        <v>131</v>
      </c>
      <c r="R97" s="12">
        <f t="shared" si="8"/>
        <v>21.9</v>
      </c>
      <c r="S97" s="14" t="s">
        <v>8314</v>
      </c>
      <c r="T97" s="18" t="str">
        <f t="shared" si="9"/>
        <v>Jan</v>
      </c>
      <c r="U97" t="s">
        <v>8316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7">
        <f t="shared" si="5"/>
        <v>40324.662511574075</v>
      </c>
      <c r="P98">
        <f t="shared" si="6"/>
        <v>2010</v>
      </c>
      <c r="Q98">
        <f t="shared" si="7"/>
        <v>115</v>
      </c>
      <c r="R98" s="12">
        <f t="shared" si="8"/>
        <v>50.59</v>
      </c>
      <c r="S98" s="14" t="s">
        <v>8314</v>
      </c>
      <c r="T98" s="18" t="str">
        <f t="shared" si="9"/>
        <v>May</v>
      </c>
      <c r="U98" t="s">
        <v>8316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7">
        <f t="shared" si="5"/>
        <v>40706.135208333333</v>
      </c>
      <c r="P99">
        <f t="shared" si="6"/>
        <v>2011</v>
      </c>
      <c r="Q99">
        <f t="shared" si="7"/>
        <v>106</v>
      </c>
      <c r="R99" s="12">
        <f t="shared" si="8"/>
        <v>53.13</v>
      </c>
      <c r="S99" s="14" t="s">
        <v>8314</v>
      </c>
      <c r="T99" s="18" t="str">
        <f t="shared" si="9"/>
        <v>Jun</v>
      </c>
      <c r="U99" t="s">
        <v>8316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7">
        <f t="shared" si="5"/>
        <v>41214.794837962967</v>
      </c>
      <c r="P100">
        <f t="shared" si="6"/>
        <v>2012</v>
      </c>
      <c r="Q100">
        <f t="shared" si="7"/>
        <v>106</v>
      </c>
      <c r="R100" s="12">
        <f t="shared" si="8"/>
        <v>56.67</v>
      </c>
      <c r="S100" s="14" t="s">
        <v>8314</v>
      </c>
      <c r="T100" s="18" t="str">
        <f t="shared" si="9"/>
        <v>Nov</v>
      </c>
      <c r="U100" t="s">
        <v>8316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7">
        <f t="shared" si="5"/>
        <v>41631.902766203704</v>
      </c>
      <c r="P101">
        <f t="shared" si="6"/>
        <v>2013</v>
      </c>
      <c r="Q101">
        <f t="shared" si="7"/>
        <v>106</v>
      </c>
      <c r="R101" s="12">
        <f t="shared" si="8"/>
        <v>40.78</v>
      </c>
      <c r="S101" s="14" t="s">
        <v>8314</v>
      </c>
      <c r="T101" s="18" t="str">
        <f t="shared" si="9"/>
        <v>Dec</v>
      </c>
      <c r="U101" t="s">
        <v>8316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7">
        <f t="shared" si="5"/>
        <v>41197.753310185188</v>
      </c>
      <c r="P102">
        <f t="shared" si="6"/>
        <v>2012</v>
      </c>
      <c r="Q102">
        <f t="shared" si="7"/>
        <v>100</v>
      </c>
      <c r="R102" s="12">
        <f t="shared" si="8"/>
        <v>192.31</v>
      </c>
      <c r="S102" s="14" t="s">
        <v>8314</v>
      </c>
      <c r="T102" s="18" t="str">
        <f t="shared" si="9"/>
        <v>Oct</v>
      </c>
      <c r="U102" t="s">
        <v>8316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7">
        <f t="shared" si="5"/>
        <v>41274.776736111111</v>
      </c>
      <c r="P103">
        <f t="shared" si="6"/>
        <v>2012</v>
      </c>
      <c r="Q103">
        <f t="shared" si="7"/>
        <v>100</v>
      </c>
      <c r="R103" s="12">
        <f t="shared" si="8"/>
        <v>100</v>
      </c>
      <c r="S103" s="14" t="s">
        <v>8314</v>
      </c>
      <c r="T103" s="18" t="str">
        <f t="shared" si="9"/>
        <v>Dec</v>
      </c>
      <c r="U103" t="s">
        <v>8316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7">
        <f t="shared" si="5"/>
        <v>40505.131168981483</v>
      </c>
      <c r="P104">
        <f t="shared" si="6"/>
        <v>2010</v>
      </c>
      <c r="Q104">
        <f t="shared" si="7"/>
        <v>128</v>
      </c>
      <c r="R104" s="12">
        <f t="shared" si="8"/>
        <v>117.92</v>
      </c>
      <c r="S104" s="14" t="s">
        <v>8314</v>
      </c>
      <c r="T104" s="18" t="str">
        <f t="shared" si="9"/>
        <v>Nov</v>
      </c>
      <c r="U104" t="s">
        <v>8316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7">
        <f t="shared" si="5"/>
        <v>41682.805902777778</v>
      </c>
      <c r="P105">
        <f t="shared" si="6"/>
        <v>2014</v>
      </c>
      <c r="Q105">
        <f t="shared" si="7"/>
        <v>105</v>
      </c>
      <c r="R105" s="12">
        <f t="shared" si="8"/>
        <v>27.9</v>
      </c>
      <c r="S105" s="14" t="s">
        <v>8314</v>
      </c>
      <c r="T105" s="18" t="str">
        <f t="shared" si="9"/>
        <v>Feb</v>
      </c>
      <c r="U105" t="s">
        <v>8316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7">
        <f t="shared" si="5"/>
        <v>40612.695208333331</v>
      </c>
      <c r="P106">
        <f t="shared" si="6"/>
        <v>2011</v>
      </c>
      <c r="Q106">
        <f t="shared" si="7"/>
        <v>120</v>
      </c>
      <c r="R106" s="12">
        <f t="shared" si="8"/>
        <v>60</v>
      </c>
      <c r="S106" s="14" t="s">
        <v>8314</v>
      </c>
      <c r="T106" s="18" t="str">
        <f t="shared" si="9"/>
        <v>Mar</v>
      </c>
      <c r="U106" t="s">
        <v>8316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7">
        <f t="shared" si="5"/>
        <v>42485.724768518514</v>
      </c>
      <c r="P107">
        <f t="shared" si="6"/>
        <v>2016</v>
      </c>
      <c r="Q107">
        <f t="shared" si="7"/>
        <v>107</v>
      </c>
      <c r="R107" s="12">
        <f t="shared" si="8"/>
        <v>39.380000000000003</v>
      </c>
      <c r="S107" s="14" t="s">
        <v>8314</v>
      </c>
      <c r="T107" s="18" t="str">
        <f t="shared" si="9"/>
        <v>Apr</v>
      </c>
      <c r="U107" t="s">
        <v>8316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7">
        <f t="shared" si="5"/>
        <v>40987.776631944442</v>
      </c>
      <c r="P108">
        <f t="shared" si="6"/>
        <v>2012</v>
      </c>
      <c r="Q108">
        <f t="shared" si="7"/>
        <v>101</v>
      </c>
      <c r="R108" s="12">
        <f t="shared" si="8"/>
        <v>186.11</v>
      </c>
      <c r="S108" s="14" t="s">
        <v>8314</v>
      </c>
      <c r="T108" s="18" t="str">
        <f t="shared" si="9"/>
        <v>Mar</v>
      </c>
      <c r="U108" t="s">
        <v>8316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7">
        <f t="shared" si="5"/>
        <v>40635.982488425929</v>
      </c>
      <c r="P109">
        <f t="shared" si="6"/>
        <v>2011</v>
      </c>
      <c r="Q109">
        <f t="shared" si="7"/>
        <v>102</v>
      </c>
      <c r="R109" s="12">
        <f t="shared" si="8"/>
        <v>111.38</v>
      </c>
      <c r="S109" s="14" t="s">
        <v>8314</v>
      </c>
      <c r="T109" s="18" t="str">
        <f t="shared" si="9"/>
        <v>Apr</v>
      </c>
      <c r="U109" t="s">
        <v>8316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7">
        <f t="shared" si="5"/>
        <v>41365.613078703704</v>
      </c>
      <c r="P110">
        <f t="shared" si="6"/>
        <v>2013</v>
      </c>
      <c r="Q110">
        <f t="shared" si="7"/>
        <v>247</v>
      </c>
      <c r="R110" s="12">
        <f t="shared" si="8"/>
        <v>78.72</v>
      </c>
      <c r="S110" s="14" t="s">
        <v>8314</v>
      </c>
      <c r="T110" s="18" t="str">
        <f t="shared" si="9"/>
        <v>Apr</v>
      </c>
      <c r="U110" t="s">
        <v>8316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7">
        <f t="shared" si="5"/>
        <v>40570.025810185187</v>
      </c>
      <c r="P111">
        <f t="shared" si="6"/>
        <v>2011</v>
      </c>
      <c r="Q111">
        <f t="shared" si="7"/>
        <v>220</v>
      </c>
      <c r="R111" s="12">
        <f t="shared" si="8"/>
        <v>46.7</v>
      </c>
      <c r="S111" s="14" t="s">
        <v>8314</v>
      </c>
      <c r="T111" s="18" t="str">
        <f t="shared" si="9"/>
        <v>Jan</v>
      </c>
      <c r="U111" t="s">
        <v>8316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7">
        <f t="shared" si="5"/>
        <v>41557.949687500004</v>
      </c>
      <c r="P112">
        <f t="shared" si="6"/>
        <v>2013</v>
      </c>
      <c r="Q112">
        <f t="shared" si="7"/>
        <v>131</v>
      </c>
      <c r="R112" s="12">
        <f t="shared" si="8"/>
        <v>65.38</v>
      </c>
      <c r="S112" s="14" t="s">
        <v>8314</v>
      </c>
      <c r="T112" s="18" t="str">
        <f t="shared" si="9"/>
        <v>Oct</v>
      </c>
      <c r="U112" t="s">
        <v>8316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7">
        <f t="shared" si="5"/>
        <v>42125.333182870367</v>
      </c>
      <c r="P113">
        <f t="shared" si="6"/>
        <v>2015</v>
      </c>
      <c r="Q113">
        <f t="shared" si="7"/>
        <v>155</v>
      </c>
      <c r="R113" s="12">
        <f t="shared" si="8"/>
        <v>102.08</v>
      </c>
      <c r="S113" s="14" t="s">
        <v>8314</v>
      </c>
      <c r="T113" s="18" t="str">
        <f t="shared" si="9"/>
        <v>May</v>
      </c>
      <c r="U113" t="s">
        <v>8316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7">
        <f t="shared" si="5"/>
        <v>41718.043032407411</v>
      </c>
      <c r="P114">
        <f t="shared" si="6"/>
        <v>2014</v>
      </c>
      <c r="Q114">
        <f t="shared" si="7"/>
        <v>104</v>
      </c>
      <c r="R114" s="12">
        <f t="shared" si="8"/>
        <v>64.2</v>
      </c>
      <c r="S114" s="14" t="s">
        <v>8314</v>
      </c>
      <c r="T114" s="18" t="str">
        <f t="shared" si="9"/>
        <v>Mar</v>
      </c>
      <c r="U114" t="s">
        <v>8316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7">
        <f t="shared" si="5"/>
        <v>40753.758425925924</v>
      </c>
      <c r="P115">
        <f t="shared" si="6"/>
        <v>2011</v>
      </c>
      <c r="Q115">
        <f t="shared" si="7"/>
        <v>141</v>
      </c>
      <c r="R115" s="12">
        <f t="shared" si="8"/>
        <v>90.38</v>
      </c>
      <c r="S115" s="14" t="s">
        <v>8314</v>
      </c>
      <c r="T115" s="18" t="str">
        <f t="shared" si="9"/>
        <v>Jul</v>
      </c>
      <c r="U115" t="s">
        <v>8316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7">
        <f t="shared" si="5"/>
        <v>40861.27416666667</v>
      </c>
      <c r="P116">
        <f t="shared" si="6"/>
        <v>2011</v>
      </c>
      <c r="Q116">
        <f t="shared" si="7"/>
        <v>103</v>
      </c>
      <c r="R116" s="12">
        <f t="shared" si="8"/>
        <v>88.57</v>
      </c>
      <c r="S116" s="14" t="s">
        <v>8314</v>
      </c>
      <c r="T116" s="18" t="str">
        <f t="shared" si="9"/>
        <v>Nov</v>
      </c>
      <c r="U116" t="s">
        <v>8316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7">
        <f t="shared" si="5"/>
        <v>40918.738935185189</v>
      </c>
      <c r="P117">
        <f t="shared" si="6"/>
        <v>2012</v>
      </c>
      <c r="Q117">
        <f t="shared" si="7"/>
        <v>140</v>
      </c>
      <c r="R117" s="12">
        <f t="shared" si="8"/>
        <v>28.73</v>
      </c>
      <c r="S117" s="14" t="s">
        <v>8314</v>
      </c>
      <c r="T117" s="18" t="str">
        <f t="shared" si="9"/>
        <v>Jan</v>
      </c>
      <c r="U117" t="s">
        <v>8316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7">
        <f t="shared" si="5"/>
        <v>40595.497164351851</v>
      </c>
      <c r="P118">
        <f t="shared" si="6"/>
        <v>2011</v>
      </c>
      <c r="Q118">
        <f t="shared" si="7"/>
        <v>114</v>
      </c>
      <c r="R118" s="12">
        <f t="shared" si="8"/>
        <v>69.790000000000006</v>
      </c>
      <c r="S118" s="14" t="s">
        <v>8314</v>
      </c>
      <c r="T118" s="18" t="str">
        <f t="shared" si="9"/>
        <v>Feb</v>
      </c>
      <c r="U118" t="s">
        <v>8316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7">
        <f t="shared" si="5"/>
        <v>40248.834999999999</v>
      </c>
      <c r="P119">
        <f t="shared" si="6"/>
        <v>2010</v>
      </c>
      <c r="Q119">
        <f t="shared" si="7"/>
        <v>100</v>
      </c>
      <c r="R119" s="12">
        <f t="shared" si="8"/>
        <v>167.49</v>
      </c>
      <c r="S119" s="14" t="s">
        <v>8314</v>
      </c>
      <c r="T119" s="18" t="str">
        <f t="shared" si="9"/>
        <v>Mar</v>
      </c>
      <c r="U119" t="s">
        <v>8316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7">
        <f t="shared" si="5"/>
        <v>40723.053657407407</v>
      </c>
      <c r="P120">
        <f t="shared" si="6"/>
        <v>2011</v>
      </c>
      <c r="Q120">
        <f t="shared" si="7"/>
        <v>113</v>
      </c>
      <c r="R120" s="12">
        <f t="shared" si="8"/>
        <v>144.91</v>
      </c>
      <c r="S120" s="14" t="s">
        <v>8314</v>
      </c>
      <c r="T120" s="18" t="str">
        <f t="shared" si="9"/>
        <v>Jun</v>
      </c>
      <c r="U120" t="s">
        <v>8316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7">
        <f t="shared" si="5"/>
        <v>40739.069282407407</v>
      </c>
      <c r="P121">
        <f t="shared" si="6"/>
        <v>2011</v>
      </c>
      <c r="Q121">
        <f t="shared" si="7"/>
        <v>105</v>
      </c>
      <c r="R121" s="12">
        <f t="shared" si="8"/>
        <v>91.84</v>
      </c>
      <c r="S121" s="14" t="s">
        <v>8314</v>
      </c>
      <c r="T121" s="18" t="str">
        <f t="shared" si="9"/>
        <v>Jul</v>
      </c>
      <c r="U121" t="s">
        <v>8316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7">
        <f t="shared" si="5"/>
        <v>42616.049849537041</v>
      </c>
      <c r="P122">
        <f t="shared" si="6"/>
        <v>2016</v>
      </c>
      <c r="Q122">
        <f t="shared" si="7"/>
        <v>0</v>
      </c>
      <c r="R122" s="12">
        <f t="shared" si="8"/>
        <v>10</v>
      </c>
      <c r="S122" s="14" t="s">
        <v>8314</v>
      </c>
      <c r="T122" s="18" t="str">
        <f t="shared" si="9"/>
        <v>Sep</v>
      </c>
      <c r="U122" t="s">
        <v>8317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7">
        <f t="shared" si="5"/>
        <v>42096.704976851848</v>
      </c>
      <c r="P123">
        <f t="shared" si="6"/>
        <v>2015</v>
      </c>
      <c r="Q123">
        <f t="shared" si="7"/>
        <v>0</v>
      </c>
      <c r="R123" s="12">
        <f t="shared" si="8"/>
        <v>1</v>
      </c>
      <c r="S123" s="14" t="s">
        <v>8314</v>
      </c>
      <c r="T123" s="18" t="str">
        <f t="shared" si="9"/>
        <v>Apr</v>
      </c>
      <c r="U123" t="s">
        <v>8317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7">
        <f t="shared" si="5"/>
        <v>42593.431793981479</v>
      </c>
      <c r="P124">
        <f t="shared" si="6"/>
        <v>2016</v>
      </c>
      <c r="Q124">
        <f t="shared" si="7"/>
        <v>0</v>
      </c>
      <c r="R124" s="12" t="e">
        <f t="shared" si="8"/>
        <v>#DIV/0!</v>
      </c>
      <c r="S124" s="14" t="s">
        <v>8314</v>
      </c>
      <c r="T124" s="18" t="str">
        <f t="shared" si="9"/>
        <v>Aug</v>
      </c>
      <c r="U124" t="s">
        <v>8317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7">
        <f t="shared" si="5"/>
        <v>41904.781990740739</v>
      </c>
      <c r="P125">
        <f t="shared" si="6"/>
        <v>2014</v>
      </c>
      <c r="Q125">
        <f t="shared" si="7"/>
        <v>0</v>
      </c>
      <c r="R125" s="12">
        <f t="shared" si="8"/>
        <v>25.17</v>
      </c>
      <c r="S125" s="14" t="s">
        <v>8314</v>
      </c>
      <c r="T125" s="18" t="str">
        <f t="shared" si="9"/>
        <v>Sep</v>
      </c>
      <c r="U125" t="s">
        <v>8317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7">
        <f t="shared" si="5"/>
        <v>42114.928726851853</v>
      </c>
      <c r="P126">
        <f t="shared" si="6"/>
        <v>2015</v>
      </c>
      <c r="Q126">
        <f t="shared" si="7"/>
        <v>0</v>
      </c>
      <c r="R126" s="12" t="e">
        <f t="shared" si="8"/>
        <v>#DIV/0!</v>
      </c>
      <c r="S126" s="14" t="s">
        <v>8314</v>
      </c>
      <c r="T126" s="18" t="str">
        <f t="shared" si="9"/>
        <v>Apr</v>
      </c>
      <c r="U126" t="s">
        <v>8317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7">
        <f t="shared" si="5"/>
        <v>42709.993981481486</v>
      </c>
      <c r="P127">
        <f t="shared" si="6"/>
        <v>2016</v>
      </c>
      <c r="Q127">
        <f t="shared" si="7"/>
        <v>14</v>
      </c>
      <c r="R127" s="12">
        <f t="shared" si="8"/>
        <v>11.67</v>
      </c>
      <c r="S127" s="14" t="s">
        <v>8314</v>
      </c>
      <c r="T127" s="18" t="str">
        <f t="shared" si="9"/>
        <v>Dec</v>
      </c>
      <c r="U127" t="s">
        <v>8317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7">
        <f t="shared" si="5"/>
        <v>42135.589548611111</v>
      </c>
      <c r="P128">
        <f t="shared" si="6"/>
        <v>2015</v>
      </c>
      <c r="Q128">
        <f t="shared" si="7"/>
        <v>6</v>
      </c>
      <c r="R128" s="12">
        <f t="shared" si="8"/>
        <v>106.69</v>
      </c>
      <c r="S128" s="14" t="s">
        <v>8314</v>
      </c>
      <c r="T128" s="18" t="str">
        <f t="shared" si="9"/>
        <v>May</v>
      </c>
      <c r="U128" t="s">
        <v>8317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7">
        <f t="shared" si="5"/>
        <v>42067.62431712963</v>
      </c>
      <c r="P129">
        <f t="shared" si="6"/>
        <v>2015</v>
      </c>
      <c r="Q129">
        <f t="shared" si="7"/>
        <v>2</v>
      </c>
      <c r="R129" s="12">
        <f t="shared" si="8"/>
        <v>47.5</v>
      </c>
      <c r="S129" s="14" t="s">
        <v>8314</v>
      </c>
      <c r="T129" s="18" t="str">
        <f t="shared" si="9"/>
        <v>Mar</v>
      </c>
      <c r="U129" t="s">
        <v>8317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7">
        <f t="shared" si="5"/>
        <v>42628.22792824074</v>
      </c>
      <c r="P130">
        <f t="shared" si="6"/>
        <v>2016</v>
      </c>
      <c r="Q130">
        <f t="shared" si="7"/>
        <v>2</v>
      </c>
      <c r="R130" s="12">
        <f t="shared" si="8"/>
        <v>311.17</v>
      </c>
      <c r="S130" s="14" t="s">
        <v>8314</v>
      </c>
      <c r="T130" s="18" t="str">
        <f t="shared" si="9"/>
        <v>Sep</v>
      </c>
      <c r="U130" t="s">
        <v>8317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7">
        <f t="shared" ref="O131:O194" si="10">(J131/86400)+DATE(1970,1,1)</f>
        <v>41882.937303240738</v>
      </c>
      <c r="P131">
        <f t="shared" ref="P131:P194" si="11">YEAR(O131)</f>
        <v>2014</v>
      </c>
      <c r="Q131">
        <f t="shared" ref="Q131:Q194" si="12">ROUND(E131/D131*100,0)</f>
        <v>0</v>
      </c>
      <c r="R131" s="12" t="e">
        <f t="shared" ref="R131:R194" si="13">ROUND(E131/L131,2)</f>
        <v>#DIV/0!</v>
      </c>
      <c r="S131" s="14" t="s">
        <v>8314</v>
      </c>
      <c r="T131" s="18" t="str">
        <f t="shared" ref="T131:T194" si="14">TEXT(O131, "mmm")</f>
        <v>Aug</v>
      </c>
      <c r="U131" t="s">
        <v>8317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7">
        <f t="shared" si="10"/>
        <v>41778.91541666667</v>
      </c>
      <c r="P132">
        <f t="shared" si="11"/>
        <v>2014</v>
      </c>
      <c r="Q132">
        <f t="shared" si="12"/>
        <v>0</v>
      </c>
      <c r="R132" s="12" t="e">
        <f t="shared" si="13"/>
        <v>#DIV/0!</v>
      </c>
      <c r="S132" s="14" t="s">
        <v>8314</v>
      </c>
      <c r="T132" s="18" t="str">
        <f t="shared" si="14"/>
        <v>May</v>
      </c>
      <c r="U132" t="s">
        <v>8317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7">
        <f t="shared" si="10"/>
        <v>42541.837511574078</v>
      </c>
      <c r="P133">
        <f t="shared" si="11"/>
        <v>2016</v>
      </c>
      <c r="Q133">
        <f t="shared" si="12"/>
        <v>0</v>
      </c>
      <c r="R133" s="12" t="e">
        <f t="shared" si="13"/>
        <v>#DIV/0!</v>
      </c>
      <c r="S133" s="14" t="s">
        <v>8314</v>
      </c>
      <c r="T133" s="18" t="str">
        <f t="shared" si="14"/>
        <v>Jun</v>
      </c>
      <c r="U133" t="s">
        <v>8317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7">
        <f t="shared" si="10"/>
        <v>41905.812581018516</v>
      </c>
      <c r="P134">
        <f t="shared" si="11"/>
        <v>2014</v>
      </c>
      <c r="Q134">
        <f t="shared" si="12"/>
        <v>10</v>
      </c>
      <c r="R134" s="12">
        <f t="shared" si="13"/>
        <v>94.51</v>
      </c>
      <c r="S134" s="14" t="s">
        <v>8314</v>
      </c>
      <c r="T134" s="18" t="str">
        <f t="shared" si="14"/>
        <v>Sep</v>
      </c>
      <c r="U134" t="s">
        <v>8317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7">
        <f t="shared" si="10"/>
        <v>42491.80768518518</v>
      </c>
      <c r="P135">
        <f t="shared" si="11"/>
        <v>2016</v>
      </c>
      <c r="Q135">
        <f t="shared" si="12"/>
        <v>0</v>
      </c>
      <c r="R135" s="12" t="e">
        <f t="shared" si="13"/>
        <v>#DIV/0!</v>
      </c>
      <c r="S135" s="14" t="s">
        <v>8314</v>
      </c>
      <c r="T135" s="18" t="str">
        <f t="shared" si="14"/>
        <v>May</v>
      </c>
      <c r="U135" t="s">
        <v>8317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7">
        <f t="shared" si="10"/>
        <v>42221.909930555557</v>
      </c>
      <c r="P136">
        <f t="shared" si="11"/>
        <v>2015</v>
      </c>
      <c r="Q136">
        <f t="shared" si="12"/>
        <v>0</v>
      </c>
      <c r="R136" s="12" t="e">
        <f t="shared" si="13"/>
        <v>#DIV/0!</v>
      </c>
      <c r="S136" s="14" t="s">
        <v>8314</v>
      </c>
      <c r="T136" s="18" t="str">
        <f t="shared" si="14"/>
        <v>Aug</v>
      </c>
      <c r="U136" t="s">
        <v>8317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7">
        <f t="shared" si="10"/>
        <v>41788.381909722222</v>
      </c>
      <c r="P137">
        <f t="shared" si="11"/>
        <v>2014</v>
      </c>
      <c r="Q137">
        <f t="shared" si="12"/>
        <v>13</v>
      </c>
      <c r="R137" s="12">
        <f t="shared" si="13"/>
        <v>80.599999999999994</v>
      </c>
      <c r="S137" s="14" t="s">
        <v>8314</v>
      </c>
      <c r="T137" s="18" t="str">
        <f t="shared" si="14"/>
        <v>May</v>
      </c>
      <c r="U137" t="s">
        <v>8317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7">
        <f t="shared" si="10"/>
        <v>42096.410115740742</v>
      </c>
      <c r="P138">
        <f t="shared" si="11"/>
        <v>2015</v>
      </c>
      <c r="Q138">
        <f t="shared" si="12"/>
        <v>0</v>
      </c>
      <c r="R138" s="12" t="e">
        <f t="shared" si="13"/>
        <v>#DIV/0!</v>
      </c>
      <c r="S138" s="14" t="s">
        <v>8314</v>
      </c>
      <c r="T138" s="18" t="str">
        <f t="shared" si="14"/>
        <v>Apr</v>
      </c>
      <c r="U138" t="s">
        <v>8317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7">
        <f t="shared" si="10"/>
        <v>42239.573993055557</v>
      </c>
      <c r="P139">
        <f t="shared" si="11"/>
        <v>2015</v>
      </c>
      <c r="Q139">
        <f t="shared" si="12"/>
        <v>0</v>
      </c>
      <c r="R139" s="12" t="e">
        <f t="shared" si="13"/>
        <v>#DIV/0!</v>
      </c>
      <c r="S139" s="14" t="s">
        <v>8314</v>
      </c>
      <c r="T139" s="18" t="str">
        <f t="shared" si="14"/>
        <v>Aug</v>
      </c>
      <c r="U139" t="s">
        <v>8317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7">
        <f t="shared" si="10"/>
        <v>42186.257418981477</v>
      </c>
      <c r="P140">
        <f t="shared" si="11"/>
        <v>2015</v>
      </c>
      <c r="Q140">
        <f t="shared" si="12"/>
        <v>3</v>
      </c>
      <c r="R140" s="12">
        <f t="shared" si="13"/>
        <v>81.239999999999995</v>
      </c>
      <c r="S140" s="14" t="s">
        <v>8314</v>
      </c>
      <c r="T140" s="18" t="str">
        <f t="shared" si="14"/>
        <v>Jul</v>
      </c>
      <c r="U140" t="s">
        <v>8317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7">
        <f t="shared" si="10"/>
        <v>42187.920972222222</v>
      </c>
      <c r="P141">
        <f t="shared" si="11"/>
        <v>2015</v>
      </c>
      <c r="Q141">
        <f t="shared" si="12"/>
        <v>100</v>
      </c>
      <c r="R141" s="12">
        <f t="shared" si="13"/>
        <v>500</v>
      </c>
      <c r="S141" s="14" t="s">
        <v>8314</v>
      </c>
      <c r="T141" s="18" t="str">
        <f t="shared" si="14"/>
        <v>Jul</v>
      </c>
      <c r="U141" t="s">
        <v>8317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7">
        <f t="shared" si="10"/>
        <v>42053.198287037041</v>
      </c>
      <c r="P142">
        <f t="shared" si="11"/>
        <v>2015</v>
      </c>
      <c r="Q142">
        <f t="shared" si="12"/>
        <v>0</v>
      </c>
      <c r="R142" s="12" t="e">
        <f t="shared" si="13"/>
        <v>#DIV/0!</v>
      </c>
      <c r="S142" s="14" t="s">
        <v>8314</v>
      </c>
      <c r="T142" s="18" t="str">
        <f t="shared" si="14"/>
        <v>Feb</v>
      </c>
      <c r="U142" t="s">
        <v>8317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7">
        <f t="shared" si="10"/>
        <v>42110.153043981481</v>
      </c>
      <c r="P143">
        <f t="shared" si="11"/>
        <v>2015</v>
      </c>
      <c r="Q143">
        <f t="shared" si="12"/>
        <v>11</v>
      </c>
      <c r="R143" s="12">
        <f t="shared" si="13"/>
        <v>46.18</v>
      </c>
      <c r="S143" s="14" t="s">
        <v>8314</v>
      </c>
      <c r="T143" s="18" t="str">
        <f t="shared" si="14"/>
        <v>Apr</v>
      </c>
      <c r="U143" t="s">
        <v>8317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7">
        <f t="shared" si="10"/>
        <v>41938.893263888887</v>
      </c>
      <c r="P144">
        <f t="shared" si="11"/>
        <v>2014</v>
      </c>
      <c r="Q144">
        <f t="shared" si="12"/>
        <v>0</v>
      </c>
      <c r="R144" s="12">
        <f t="shared" si="13"/>
        <v>10</v>
      </c>
      <c r="S144" s="14" t="s">
        <v>8314</v>
      </c>
      <c r="T144" s="18" t="str">
        <f t="shared" si="14"/>
        <v>Oct</v>
      </c>
      <c r="U144" t="s">
        <v>8317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7">
        <f t="shared" si="10"/>
        <v>42559.064143518517</v>
      </c>
      <c r="P145">
        <f t="shared" si="11"/>
        <v>2016</v>
      </c>
      <c r="Q145">
        <f t="shared" si="12"/>
        <v>0</v>
      </c>
      <c r="R145" s="12" t="e">
        <f t="shared" si="13"/>
        <v>#DIV/0!</v>
      </c>
      <c r="S145" s="14" t="s">
        <v>8314</v>
      </c>
      <c r="T145" s="18" t="str">
        <f t="shared" si="14"/>
        <v>Jul</v>
      </c>
      <c r="U145" t="s">
        <v>8317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7">
        <f t="shared" si="10"/>
        <v>42047.762407407412</v>
      </c>
      <c r="P146">
        <f t="shared" si="11"/>
        <v>2015</v>
      </c>
      <c r="Q146">
        <f t="shared" si="12"/>
        <v>28</v>
      </c>
      <c r="R146" s="12">
        <f t="shared" si="13"/>
        <v>55.95</v>
      </c>
      <c r="S146" s="14" t="s">
        <v>8314</v>
      </c>
      <c r="T146" s="18" t="str">
        <f t="shared" si="14"/>
        <v>Feb</v>
      </c>
      <c r="U146" t="s">
        <v>8317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7">
        <f t="shared" si="10"/>
        <v>42200.542268518519</v>
      </c>
      <c r="P147">
        <f t="shared" si="11"/>
        <v>2015</v>
      </c>
      <c r="Q147">
        <f t="shared" si="12"/>
        <v>8</v>
      </c>
      <c r="R147" s="12">
        <f t="shared" si="13"/>
        <v>37.56</v>
      </c>
      <c r="S147" s="14" t="s">
        <v>8314</v>
      </c>
      <c r="T147" s="18" t="str">
        <f t="shared" si="14"/>
        <v>Jul</v>
      </c>
      <c r="U147" t="s">
        <v>8317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7">
        <f t="shared" si="10"/>
        <v>42693.016180555554</v>
      </c>
      <c r="P148">
        <f t="shared" si="11"/>
        <v>2016</v>
      </c>
      <c r="Q148">
        <f t="shared" si="12"/>
        <v>1</v>
      </c>
      <c r="R148" s="12">
        <f t="shared" si="13"/>
        <v>38.33</v>
      </c>
      <c r="S148" s="14" t="s">
        <v>8314</v>
      </c>
      <c r="T148" s="18" t="str">
        <f t="shared" si="14"/>
        <v>Nov</v>
      </c>
      <c r="U148" t="s">
        <v>8317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7">
        <f t="shared" si="10"/>
        <v>41969.767824074079</v>
      </c>
      <c r="P149">
        <f t="shared" si="11"/>
        <v>2014</v>
      </c>
      <c r="Q149">
        <f t="shared" si="12"/>
        <v>0</v>
      </c>
      <c r="R149" s="12" t="e">
        <f t="shared" si="13"/>
        <v>#DIV/0!</v>
      </c>
      <c r="S149" s="14" t="s">
        <v>8314</v>
      </c>
      <c r="T149" s="18" t="str">
        <f t="shared" si="14"/>
        <v>Nov</v>
      </c>
      <c r="U149" t="s">
        <v>8317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7">
        <f t="shared" si="10"/>
        <v>42397.281666666662</v>
      </c>
      <c r="P150">
        <f t="shared" si="11"/>
        <v>2016</v>
      </c>
      <c r="Q150">
        <f t="shared" si="12"/>
        <v>0</v>
      </c>
      <c r="R150" s="12">
        <f t="shared" si="13"/>
        <v>20</v>
      </c>
      <c r="S150" s="14" t="s">
        <v>8314</v>
      </c>
      <c r="T150" s="18" t="str">
        <f t="shared" si="14"/>
        <v>Jan</v>
      </c>
      <c r="U150" t="s">
        <v>8317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7">
        <f t="shared" si="10"/>
        <v>41968.172106481477</v>
      </c>
      <c r="P151">
        <f t="shared" si="11"/>
        <v>2014</v>
      </c>
      <c r="Q151">
        <f t="shared" si="12"/>
        <v>1</v>
      </c>
      <c r="R151" s="12">
        <f t="shared" si="13"/>
        <v>15.33</v>
      </c>
      <c r="S151" s="14" t="s">
        <v>8314</v>
      </c>
      <c r="T151" s="18" t="str">
        <f t="shared" si="14"/>
        <v>Nov</v>
      </c>
      <c r="U151" t="s">
        <v>8317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7">
        <f t="shared" si="10"/>
        <v>42090.161828703705</v>
      </c>
      <c r="P152">
        <f t="shared" si="11"/>
        <v>2015</v>
      </c>
      <c r="Q152">
        <f t="shared" si="12"/>
        <v>23</v>
      </c>
      <c r="R152" s="12">
        <f t="shared" si="13"/>
        <v>449.43</v>
      </c>
      <c r="S152" s="14" t="s">
        <v>8314</v>
      </c>
      <c r="T152" s="18" t="str">
        <f t="shared" si="14"/>
        <v>Mar</v>
      </c>
      <c r="U152" t="s">
        <v>8317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7">
        <f t="shared" si="10"/>
        <v>42113.550821759258</v>
      </c>
      <c r="P153">
        <f t="shared" si="11"/>
        <v>2015</v>
      </c>
      <c r="Q153">
        <f t="shared" si="12"/>
        <v>0</v>
      </c>
      <c r="R153" s="12">
        <f t="shared" si="13"/>
        <v>28</v>
      </c>
      <c r="S153" s="14" t="s">
        <v>8314</v>
      </c>
      <c r="T153" s="18" t="str">
        <f t="shared" si="14"/>
        <v>Apr</v>
      </c>
      <c r="U153" t="s">
        <v>8317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7">
        <f t="shared" si="10"/>
        <v>41875.077546296292</v>
      </c>
      <c r="P154">
        <f t="shared" si="11"/>
        <v>2014</v>
      </c>
      <c r="Q154">
        <f t="shared" si="12"/>
        <v>0</v>
      </c>
      <c r="R154" s="12">
        <f t="shared" si="13"/>
        <v>15</v>
      </c>
      <c r="S154" s="14" t="s">
        <v>8314</v>
      </c>
      <c r="T154" s="18" t="str">
        <f t="shared" si="14"/>
        <v>Aug</v>
      </c>
      <c r="U154" t="s">
        <v>8317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7">
        <f t="shared" si="10"/>
        <v>41933.586157407408</v>
      </c>
      <c r="P155">
        <f t="shared" si="11"/>
        <v>2014</v>
      </c>
      <c r="Q155">
        <f t="shared" si="12"/>
        <v>1</v>
      </c>
      <c r="R155" s="12">
        <f t="shared" si="13"/>
        <v>35.9</v>
      </c>
      <c r="S155" s="14" t="s">
        <v>8314</v>
      </c>
      <c r="T155" s="18" t="str">
        <f t="shared" si="14"/>
        <v>Oct</v>
      </c>
      <c r="U155" t="s">
        <v>8317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7">
        <f t="shared" si="10"/>
        <v>42115.547395833331</v>
      </c>
      <c r="P156">
        <f t="shared" si="11"/>
        <v>2015</v>
      </c>
      <c r="Q156">
        <f t="shared" si="12"/>
        <v>3</v>
      </c>
      <c r="R156" s="12">
        <f t="shared" si="13"/>
        <v>13.33</v>
      </c>
      <c r="S156" s="14" t="s">
        <v>8314</v>
      </c>
      <c r="T156" s="18" t="str">
        <f t="shared" si="14"/>
        <v>Apr</v>
      </c>
      <c r="U156" t="s">
        <v>8317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7">
        <f t="shared" si="10"/>
        <v>42168.559432870374</v>
      </c>
      <c r="P157">
        <f t="shared" si="11"/>
        <v>2015</v>
      </c>
      <c r="Q157">
        <f t="shared" si="12"/>
        <v>0</v>
      </c>
      <c r="R157" s="12">
        <f t="shared" si="13"/>
        <v>20.25</v>
      </c>
      <c r="S157" s="14" t="s">
        <v>8314</v>
      </c>
      <c r="T157" s="18" t="str">
        <f t="shared" si="14"/>
        <v>Jun</v>
      </c>
      <c r="U157" t="s">
        <v>8317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7">
        <f t="shared" si="10"/>
        <v>41794.124953703707</v>
      </c>
      <c r="P158">
        <f t="shared" si="11"/>
        <v>2014</v>
      </c>
      <c r="Q158">
        <f t="shared" si="12"/>
        <v>5</v>
      </c>
      <c r="R158" s="12">
        <f t="shared" si="13"/>
        <v>119</v>
      </c>
      <c r="S158" s="14" t="s">
        <v>8314</v>
      </c>
      <c r="T158" s="18" t="str">
        <f t="shared" si="14"/>
        <v>Jun</v>
      </c>
      <c r="U158" t="s">
        <v>8317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7">
        <f t="shared" si="10"/>
        <v>42396.911712962959</v>
      </c>
      <c r="P159">
        <f t="shared" si="11"/>
        <v>2016</v>
      </c>
      <c r="Q159">
        <f t="shared" si="12"/>
        <v>0</v>
      </c>
      <c r="R159" s="12">
        <f t="shared" si="13"/>
        <v>4</v>
      </c>
      <c r="S159" s="14" t="s">
        <v>8314</v>
      </c>
      <c r="T159" s="18" t="str">
        <f t="shared" si="14"/>
        <v>Jan</v>
      </c>
      <c r="U159" t="s">
        <v>8317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7">
        <f t="shared" si="10"/>
        <v>41904.07671296296</v>
      </c>
      <c r="P160">
        <f t="shared" si="11"/>
        <v>2014</v>
      </c>
      <c r="Q160">
        <f t="shared" si="12"/>
        <v>0</v>
      </c>
      <c r="R160" s="12" t="e">
        <f t="shared" si="13"/>
        <v>#DIV/0!</v>
      </c>
      <c r="S160" s="14" t="s">
        <v>8314</v>
      </c>
      <c r="T160" s="18" t="str">
        <f t="shared" si="14"/>
        <v>Sep</v>
      </c>
      <c r="U160" t="s">
        <v>8317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7">
        <f t="shared" si="10"/>
        <v>42514.434548611112</v>
      </c>
      <c r="P161">
        <f t="shared" si="11"/>
        <v>2016</v>
      </c>
      <c r="Q161">
        <f t="shared" si="12"/>
        <v>0</v>
      </c>
      <c r="R161" s="12">
        <f t="shared" si="13"/>
        <v>10</v>
      </c>
      <c r="S161" s="14" t="s">
        <v>8314</v>
      </c>
      <c r="T161" s="18" t="str">
        <f t="shared" si="14"/>
        <v>May</v>
      </c>
      <c r="U161" t="s">
        <v>8317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7">
        <f t="shared" si="10"/>
        <v>42171.913090277776</v>
      </c>
      <c r="P162">
        <f t="shared" si="11"/>
        <v>2015</v>
      </c>
      <c r="Q162">
        <f t="shared" si="12"/>
        <v>0</v>
      </c>
      <c r="R162" s="12" t="e">
        <f t="shared" si="13"/>
        <v>#DIV/0!</v>
      </c>
      <c r="S162" s="14" t="s">
        <v>8314</v>
      </c>
      <c r="T162" s="18" t="str">
        <f t="shared" si="14"/>
        <v>Jun</v>
      </c>
      <c r="U162" t="s">
        <v>8318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7">
        <f t="shared" si="10"/>
        <v>41792.687442129631</v>
      </c>
      <c r="P163">
        <f t="shared" si="11"/>
        <v>2014</v>
      </c>
      <c r="Q163">
        <f t="shared" si="12"/>
        <v>0</v>
      </c>
      <c r="R163" s="12">
        <f t="shared" si="13"/>
        <v>5</v>
      </c>
      <c r="S163" s="14" t="s">
        <v>8314</v>
      </c>
      <c r="T163" s="18" t="str">
        <f t="shared" si="14"/>
        <v>Jun</v>
      </c>
      <c r="U163" t="s">
        <v>8318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7">
        <f t="shared" si="10"/>
        <v>41835.126805555556</v>
      </c>
      <c r="P164">
        <f t="shared" si="11"/>
        <v>2014</v>
      </c>
      <c r="Q164">
        <f t="shared" si="12"/>
        <v>16</v>
      </c>
      <c r="R164" s="12">
        <f t="shared" si="13"/>
        <v>43.5</v>
      </c>
      <c r="S164" s="14" t="s">
        <v>8314</v>
      </c>
      <c r="T164" s="18" t="str">
        <f t="shared" si="14"/>
        <v>Jul</v>
      </c>
      <c r="U164" t="s">
        <v>8318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7">
        <f t="shared" si="10"/>
        <v>42243.961273148147</v>
      </c>
      <c r="P165">
        <f t="shared" si="11"/>
        <v>2015</v>
      </c>
      <c r="Q165">
        <f t="shared" si="12"/>
        <v>0</v>
      </c>
      <c r="R165" s="12" t="e">
        <f t="shared" si="13"/>
        <v>#DIV/0!</v>
      </c>
      <c r="S165" s="14" t="s">
        <v>8314</v>
      </c>
      <c r="T165" s="18" t="str">
        <f t="shared" si="14"/>
        <v>Aug</v>
      </c>
      <c r="U165" t="s">
        <v>8318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7">
        <f t="shared" si="10"/>
        <v>41841.762743055559</v>
      </c>
      <c r="P166">
        <f t="shared" si="11"/>
        <v>2014</v>
      </c>
      <c r="Q166">
        <f t="shared" si="12"/>
        <v>1</v>
      </c>
      <c r="R166" s="12">
        <f t="shared" si="13"/>
        <v>91.43</v>
      </c>
      <c r="S166" s="14" t="s">
        <v>8314</v>
      </c>
      <c r="T166" s="18" t="str">
        <f t="shared" si="14"/>
        <v>Jul</v>
      </c>
      <c r="U166" t="s">
        <v>8318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7">
        <f t="shared" si="10"/>
        <v>42351.658842592587</v>
      </c>
      <c r="P167">
        <f t="shared" si="11"/>
        <v>2015</v>
      </c>
      <c r="Q167">
        <f t="shared" si="12"/>
        <v>0</v>
      </c>
      <c r="R167" s="12" t="e">
        <f t="shared" si="13"/>
        <v>#DIV/0!</v>
      </c>
      <c r="S167" s="14" t="s">
        <v>8314</v>
      </c>
      <c r="T167" s="18" t="str">
        <f t="shared" si="14"/>
        <v>Dec</v>
      </c>
      <c r="U167" t="s">
        <v>8318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7">
        <f t="shared" si="10"/>
        <v>42721.075949074075</v>
      </c>
      <c r="P168">
        <f t="shared" si="11"/>
        <v>2016</v>
      </c>
      <c r="Q168">
        <f t="shared" si="12"/>
        <v>60</v>
      </c>
      <c r="R168" s="12">
        <f t="shared" si="13"/>
        <v>3000</v>
      </c>
      <c r="S168" s="14" t="s">
        <v>8314</v>
      </c>
      <c r="T168" s="18" t="str">
        <f t="shared" si="14"/>
        <v>Dec</v>
      </c>
      <c r="U168" t="s">
        <v>8318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7">
        <f t="shared" si="10"/>
        <v>42160.927488425921</v>
      </c>
      <c r="P169">
        <f t="shared" si="11"/>
        <v>2015</v>
      </c>
      <c r="Q169">
        <f t="shared" si="12"/>
        <v>0</v>
      </c>
      <c r="R169" s="12">
        <f t="shared" si="13"/>
        <v>5.5</v>
      </c>
      <c r="S169" s="14" t="s">
        <v>8314</v>
      </c>
      <c r="T169" s="18" t="str">
        <f t="shared" si="14"/>
        <v>Jun</v>
      </c>
      <c r="U169" t="s">
        <v>8318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7">
        <f t="shared" si="10"/>
        <v>42052.83530092593</v>
      </c>
      <c r="P170">
        <f t="shared" si="11"/>
        <v>2015</v>
      </c>
      <c r="Q170">
        <f t="shared" si="12"/>
        <v>4</v>
      </c>
      <c r="R170" s="12">
        <f t="shared" si="13"/>
        <v>108.33</v>
      </c>
      <c r="S170" s="14" t="s">
        <v>8314</v>
      </c>
      <c r="T170" s="18" t="str">
        <f t="shared" si="14"/>
        <v>Feb</v>
      </c>
      <c r="U170" t="s">
        <v>8318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7">
        <f t="shared" si="10"/>
        <v>41900.505312499998</v>
      </c>
      <c r="P171">
        <f t="shared" si="11"/>
        <v>2014</v>
      </c>
      <c r="Q171">
        <f t="shared" si="12"/>
        <v>22</v>
      </c>
      <c r="R171" s="12">
        <f t="shared" si="13"/>
        <v>56</v>
      </c>
      <c r="S171" s="14" t="s">
        <v>8314</v>
      </c>
      <c r="T171" s="18" t="str">
        <f t="shared" si="14"/>
        <v>Sep</v>
      </c>
      <c r="U171" t="s">
        <v>8318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7">
        <f t="shared" si="10"/>
        <v>42216.977812500001</v>
      </c>
      <c r="P172">
        <f t="shared" si="11"/>
        <v>2015</v>
      </c>
      <c r="Q172">
        <f t="shared" si="12"/>
        <v>3</v>
      </c>
      <c r="R172" s="12">
        <f t="shared" si="13"/>
        <v>32.5</v>
      </c>
      <c r="S172" s="14" t="s">
        <v>8314</v>
      </c>
      <c r="T172" s="18" t="str">
        <f t="shared" si="14"/>
        <v>Jul</v>
      </c>
      <c r="U172" t="s">
        <v>8318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7">
        <f t="shared" si="10"/>
        <v>42534.180717592593</v>
      </c>
      <c r="P173">
        <f t="shared" si="11"/>
        <v>2016</v>
      </c>
      <c r="Q173">
        <f t="shared" si="12"/>
        <v>0</v>
      </c>
      <c r="R173" s="12">
        <f t="shared" si="13"/>
        <v>1</v>
      </c>
      <c r="S173" s="14" t="s">
        <v>8314</v>
      </c>
      <c r="T173" s="18" t="str">
        <f t="shared" si="14"/>
        <v>Jun</v>
      </c>
      <c r="U173" t="s">
        <v>8318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7">
        <f t="shared" si="10"/>
        <v>42047.394942129627</v>
      </c>
      <c r="P174">
        <f t="shared" si="11"/>
        <v>2015</v>
      </c>
      <c r="Q174">
        <f t="shared" si="12"/>
        <v>0</v>
      </c>
      <c r="R174" s="12" t="e">
        <f t="shared" si="13"/>
        <v>#DIV/0!</v>
      </c>
      <c r="S174" s="14" t="s">
        <v>8314</v>
      </c>
      <c r="T174" s="18" t="str">
        <f t="shared" si="14"/>
        <v>Feb</v>
      </c>
      <c r="U174" t="s">
        <v>8318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7">
        <f t="shared" si="10"/>
        <v>42033.573009259257</v>
      </c>
      <c r="P175">
        <f t="shared" si="11"/>
        <v>2015</v>
      </c>
      <c r="Q175">
        <f t="shared" si="12"/>
        <v>0</v>
      </c>
      <c r="R175" s="12" t="e">
        <f t="shared" si="13"/>
        <v>#DIV/0!</v>
      </c>
      <c r="S175" s="14" t="s">
        <v>8314</v>
      </c>
      <c r="T175" s="18" t="str">
        <f t="shared" si="14"/>
        <v>Jan</v>
      </c>
      <c r="U175" t="s">
        <v>8318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7">
        <f t="shared" si="10"/>
        <v>42072.758981481486</v>
      </c>
      <c r="P176">
        <f t="shared" si="11"/>
        <v>2015</v>
      </c>
      <c r="Q176">
        <f t="shared" si="12"/>
        <v>0</v>
      </c>
      <c r="R176" s="12" t="e">
        <f t="shared" si="13"/>
        <v>#DIV/0!</v>
      </c>
      <c r="S176" s="14" t="s">
        <v>8314</v>
      </c>
      <c r="T176" s="18" t="str">
        <f t="shared" si="14"/>
        <v>Mar</v>
      </c>
      <c r="U176" t="s">
        <v>8318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7">
        <f t="shared" si="10"/>
        <v>41855.777905092589</v>
      </c>
      <c r="P177">
        <f t="shared" si="11"/>
        <v>2014</v>
      </c>
      <c r="Q177">
        <f t="shared" si="12"/>
        <v>6</v>
      </c>
      <c r="R177" s="12">
        <f t="shared" si="13"/>
        <v>49.88</v>
      </c>
      <c r="S177" s="14" t="s">
        <v>8314</v>
      </c>
      <c r="T177" s="18" t="str">
        <f t="shared" si="14"/>
        <v>Aug</v>
      </c>
      <c r="U177" t="s">
        <v>8318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7">
        <f t="shared" si="10"/>
        <v>42191.824062500003</v>
      </c>
      <c r="P178">
        <f t="shared" si="11"/>
        <v>2015</v>
      </c>
      <c r="Q178">
        <f t="shared" si="12"/>
        <v>0</v>
      </c>
      <c r="R178" s="12" t="e">
        <f t="shared" si="13"/>
        <v>#DIV/0!</v>
      </c>
      <c r="S178" s="14" t="s">
        <v>8314</v>
      </c>
      <c r="T178" s="18" t="str">
        <f t="shared" si="14"/>
        <v>Jul</v>
      </c>
      <c r="U178" t="s">
        <v>8318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7">
        <f t="shared" si="10"/>
        <v>42070.047754629632</v>
      </c>
      <c r="P179">
        <f t="shared" si="11"/>
        <v>2015</v>
      </c>
      <c r="Q179">
        <f t="shared" si="12"/>
        <v>40</v>
      </c>
      <c r="R179" s="12">
        <f t="shared" si="13"/>
        <v>25.71</v>
      </c>
      <c r="S179" s="14" t="s">
        <v>8314</v>
      </c>
      <c r="T179" s="18" t="str">
        <f t="shared" si="14"/>
        <v>Mar</v>
      </c>
      <c r="U179" t="s">
        <v>8318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7">
        <f t="shared" si="10"/>
        <v>42304.955381944441</v>
      </c>
      <c r="P180">
        <f t="shared" si="11"/>
        <v>2015</v>
      </c>
      <c r="Q180">
        <f t="shared" si="12"/>
        <v>0</v>
      </c>
      <c r="R180" s="12" t="e">
        <f t="shared" si="13"/>
        <v>#DIV/0!</v>
      </c>
      <c r="S180" s="14" t="s">
        <v>8314</v>
      </c>
      <c r="T180" s="18" t="str">
        <f t="shared" si="14"/>
        <v>Oct</v>
      </c>
      <c r="U180" t="s">
        <v>8318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7">
        <f t="shared" si="10"/>
        <v>42403.080497685187</v>
      </c>
      <c r="P181">
        <f t="shared" si="11"/>
        <v>2016</v>
      </c>
      <c r="Q181">
        <f t="shared" si="12"/>
        <v>20</v>
      </c>
      <c r="R181" s="12">
        <f t="shared" si="13"/>
        <v>100</v>
      </c>
      <c r="S181" s="14" t="s">
        <v>8314</v>
      </c>
      <c r="T181" s="18" t="str">
        <f t="shared" si="14"/>
        <v>Feb</v>
      </c>
      <c r="U181" t="s">
        <v>8318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7">
        <f t="shared" si="10"/>
        <v>42067.991238425922</v>
      </c>
      <c r="P182">
        <f t="shared" si="11"/>
        <v>2015</v>
      </c>
      <c r="Q182">
        <f t="shared" si="12"/>
        <v>33</v>
      </c>
      <c r="R182" s="12">
        <f t="shared" si="13"/>
        <v>30.85</v>
      </c>
      <c r="S182" s="14" t="s">
        <v>8314</v>
      </c>
      <c r="T182" s="18" t="str">
        <f t="shared" si="14"/>
        <v>Mar</v>
      </c>
      <c r="U182" t="s">
        <v>8318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7">
        <f t="shared" si="10"/>
        <v>42147.741840277777</v>
      </c>
      <c r="P183">
        <f t="shared" si="11"/>
        <v>2015</v>
      </c>
      <c r="Q183">
        <f t="shared" si="12"/>
        <v>21</v>
      </c>
      <c r="R183" s="12">
        <f t="shared" si="13"/>
        <v>180.5</v>
      </c>
      <c r="S183" s="14" t="s">
        <v>8314</v>
      </c>
      <c r="T183" s="18" t="str">
        <f t="shared" si="14"/>
        <v>May</v>
      </c>
      <c r="U183" t="s">
        <v>8318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7">
        <f t="shared" si="10"/>
        <v>42712.011944444443</v>
      </c>
      <c r="P184">
        <f t="shared" si="11"/>
        <v>2016</v>
      </c>
      <c r="Q184">
        <f t="shared" si="12"/>
        <v>0</v>
      </c>
      <c r="R184" s="12" t="e">
        <f t="shared" si="13"/>
        <v>#DIV/0!</v>
      </c>
      <c r="S184" s="14" t="s">
        <v>8314</v>
      </c>
      <c r="T184" s="18" t="str">
        <f t="shared" si="14"/>
        <v>Dec</v>
      </c>
      <c r="U184" t="s">
        <v>8318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7">
        <f t="shared" si="10"/>
        <v>41939.810300925928</v>
      </c>
      <c r="P185">
        <f t="shared" si="11"/>
        <v>2014</v>
      </c>
      <c r="Q185">
        <f t="shared" si="12"/>
        <v>36</v>
      </c>
      <c r="R185" s="12">
        <f t="shared" si="13"/>
        <v>373.5</v>
      </c>
      <c r="S185" s="14" t="s">
        <v>8314</v>
      </c>
      <c r="T185" s="18" t="str">
        <f t="shared" si="14"/>
        <v>Oct</v>
      </c>
      <c r="U185" t="s">
        <v>8318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7">
        <f t="shared" si="10"/>
        <v>41825.791226851856</v>
      </c>
      <c r="P186">
        <f t="shared" si="11"/>
        <v>2014</v>
      </c>
      <c r="Q186">
        <f t="shared" si="12"/>
        <v>3</v>
      </c>
      <c r="R186" s="12">
        <f t="shared" si="13"/>
        <v>25.5</v>
      </c>
      <c r="S186" s="14" t="s">
        <v>8314</v>
      </c>
      <c r="T186" s="18" t="str">
        <f t="shared" si="14"/>
        <v>Jul</v>
      </c>
      <c r="U186" t="s">
        <v>8318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7">
        <f t="shared" si="10"/>
        <v>42570.91133101852</v>
      </c>
      <c r="P187">
        <f t="shared" si="11"/>
        <v>2016</v>
      </c>
      <c r="Q187">
        <f t="shared" si="12"/>
        <v>6</v>
      </c>
      <c r="R187" s="12">
        <f t="shared" si="13"/>
        <v>220</v>
      </c>
      <c r="S187" s="14" t="s">
        <v>8314</v>
      </c>
      <c r="T187" s="18" t="str">
        <f t="shared" si="14"/>
        <v>Jul</v>
      </c>
      <c r="U187" t="s">
        <v>8318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7">
        <f t="shared" si="10"/>
        <v>42767.812893518523</v>
      </c>
      <c r="P188">
        <f t="shared" si="11"/>
        <v>2017</v>
      </c>
      <c r="Q188">
        <f t="shared" si="12"/>
        <v>0</v>
      </c>
      <c r="R188" s="12" t="e">
        <f t="shared" si="13"/>
        <v>#DIV/0!</v>
      </c>
      <c r="S188" s="14" t="s">
        <v>8314</v>
      </c>
      <c r="T188" s="18" t="str">
        <f t="shared" si="14"/>
        <v>Feb</v>
      </c>
      <c r="U188" t="s">
        <v>8318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7">
        <f t="shared" si="10"/>
        <v>42182.234456018516</v>
      </c>
      <c r="P189">
        <f t="shared" si="11"/>
        <v>2015</v>
      </c>
      <c r="Q189">
        <f t="shared" si="12"/>
        <v>16</v>
      </c>
      <c r="R189" s="12">
        <f t="shared" si="13"/>
        <v>160</v>
      </c>
      <c r="S189" s="14" t="s">
        <v>8314</v>
      </c>
      <c r="T189" s="18" t="str">
        <f t="shared" si="14"/>
        <v>Jun</v>
      </c>
      <c r="U189" t="s">
        <v>8318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7">
        <f t="shared" si="10"/>
        <v>41857.18304398148</v>
      </c>
      <c r="P190">
        <f t="shared" si="11"/>
        <v>2014</v>
      </c>
      <c r="Q190">
        <f t="shared" si="12"/>
        <v>0</v>
      </c>
      <c r="R190" s="12" t="e">
        <f t="shared" si="13"/>
        <v>#DIV/0!</v>
      </c>
      <c r="S190" s="14" t="s">
        <v>8314</v>
      </c>
      <c r="T190" s="18" t="str">
        <f t="shared" si="14"/>
        <v>Aug</v>
      </c>
      <c r="U190" t="s">
        <v>8318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7">
        <f t="shared" si="10"/>
        <v>42556.690706018519</v>
      </c>
      <c r="P191">
        <f t="shared" si="11"/>
        <v>2016</v>
      </c>
      <c r="Q191">
        <f t="shared" si="12"/>
        <v>0</v>
      </c>
      <c r="R191" s="12">
        <f t="shared" si="13"/>
        <v>69</v>
      </c>
      <c r="S191" s="14" t="s">
        <v>8314</v>
      </c>
      <c r="T191" s="18" t="str">
        <f t="shared" si="14"/>
        <v>Jul</v>
      </c>
      <c r="U191" t="s">
        <v>8318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7">
        <f t="shared" si="10"/>
        <v>42527.650995370372</v>
      </c>
      <c r="P192">
        <f t="shared" si="11"/>
        <v>2016</v>
      </c>
      <c r="Q192">
        <f t="shared" si="12"/>
        <v>0</v>
      </c>
      <c r="R192" s="12">
        <f t="shared" si="13"/>
        <v>50</v>
      </c>
      <c r="S192" s="14" t="s">
        <v>8314</v>
      </c>
      <c r="T192" s="18" t="str">
        <f t="shared" si="14"/>
        <v>Jun</v>
      </c>
      <c r="U192" t="s">
        <v>8318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7">
        <f t="shared" si="10"/>
        <v>42239.441412037035</v>
      </c>
      <c r="P193">
        <f t="shared" si="11"/>
        <v>2015</v>
      </c>
      <c r="Q193">
        <f t="shared" si="12"/>
        <v>5</v>
      </c>
      <c r="R193" s="12">
        <f t="shared" si="13"/>
        <v>83.33</v>
      </c>
      <c r="S193" s="14" t="s">
        <v>8314</v>
      </c>
      <c r="T193" s="18" t="str">
        <f t="shared" si="14"/>
        <v>Aug</v>
      </c>
      <c r="U193" t="s">
        <v>8318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7">
        <f t="shared" si="10"/>
        <v>41899.792037037041</v>
      </c>
      <c r="P194">
        <f t="shared" si="11"/>
        <v>2014</v>
      </c>
      <c r="Q194">
        <f t="shared" si="12"/>
        <v>0</v>
      </c>
      <c r="R194" s="12">
        <f t="shared" si="13"/>
        <v>5.67</v>
      </c>
      <c r="S194" s="14" t="s">
        <v>8314</v>
      </c>
      <c r="T194" s="18" t="str">
        <f t="shared" si="14"/>
        <v>Sep</v>
      </c>
      <c r="U194" t="s">
        <v>8318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7">
        <f t="shared" ref="O195:O258" si="15">(J195/86400)+DATE(1970,1,1)</f>
        <v>41911.934791666667</v>
      </c>
      <c r="P195">
        <f t="shared" ref="P195:P258" si="16">YEAR(O195)</f>
        <v>2014</v>
      </c>
      <c r="Q195">
        <f t="shared" ref="Q195:Q258" si="17">ROUND(E195/D195*100,0)</f>
        <v>0</v>
      </c>
      <c r="R195" s="12" t="e">
        <f t="shared" ref="R195:R258" si="18">ROUND(E195/L195,2)</f>
        <v>#DIV/0!</v>
      </c>
      <c r="S195" s="14" t="s">
        <v>8314</v>
      </c>
      <c r="T195" s="18" t="str">
        <f t="shared" ref="T195:T258" si="19">TEXT(O195, "mmm")</f>
        <v>Sep</v>
      </c>
      <c r="U195" t="s">
        <v>8318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7">
        <f t="shared" si="15"/>
        <v>42375.996886574074</v>
      </c>
      <c r="P196">
        <f t="shared" si="16"/>
        <v>2016</v>
      </c>
      <c r="Q196">
        <f t="shared" si="17"/>
        <v>0</v>
      </c>
      <c r="R196" s="12">
        <f t="shared" si="18"/>
        <v>1</v>
      </c>
      <c r="S196" s="14" t="s">
        <v>8314</v>
      </c>
      <c r="T196" s="18" t="str">
        <f t="shared" si="19"/>
        <v>Jan</v>
      </c>
      <c r="U196" t="s">
        <v>8318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7">
        <f t="shared" si="15"/>
        <v>42135.67050925926</v>
      </c>
      <c r="P197">
        <f t="shared" si="16"/>
        <v>2015</v>
      </c>
      <c r="Q197">
        <f t="shared" si="17"/>
        <v>0</v>
      </c>
      <c r="R197" s="12" t="e">
        <f t="shared" si="18"/>
        <v>#DIV/0!</v>
      </c>
      <c r="S197" s="14" t="s">
        <v>8314</v>
      </c>
      <c r="T197" s="18" t="str">
        <f t="shared" si="19"/>
        <v>May</v>
      </c>
      <c r="U197" t="s">
        <v>8318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7">
        <f t="shared" si="15"/>
        <v>42259.542800925927</v>
      </c>
      <c r="P198">
        <f t="shared" si="16"/>
        <v>2015</v>
      </c>
      <c r="Q198">
        <f t="shared" si="17"/>
        <v>42</v>
      </c>
      <c r="R198" s="12">
        <f t="shared" si="18"/>
        <v>77.11</v>
      </c>
      <c r="S198" s="14" t="s">
        <v>8314</v>
      </c>
      <c r="T198" s="18" t="str">
        <f t="shared" si="19"/>
        <v>Sep</v>
      </c>
      <c r="U198" t="s">
        <v>8318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7">
        <f t="shared" si="15"/>
        <v>42741.848379629635</v>
      </c>
      <c r="P199">
        <f t="shared" si="16"/>
        <v>2017</v>
      </c>
      <c r="Q199">
        <f t="shared" si="17"/>
        <v>10</v>
      </c>
      <c r="R199" s="12">
        <f t="shared" si="18"/>
        <v>32.75</v>
      </c>
      <c r="S199" s="14" t="s">
        <v>8314</v>
      </c>
      <c r="T199" s="18" t="str">
        <f t="shared" si="19"/>
        <v>Jan</v>
      </c>
      <c r="U199" t="s">
        <v>8318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7">
        <f t="shared" si="15"/>
        <v>41887.383356481485</v>
      </c>
      <c r="P200">
        <f t="shared" si="16"/>
        <v>2014</v>
      </c>
      <c r="Q200">
        <f t="shared" si="17"/>
        <v>1</v>
      </c>
      <c r="R200" s="12">
        <f t="shared" si="18"/>
        <v>46.5</v>
      </c>
      <c r="S200" s="14" t="s">
        <v>8314</v>
      </c>
      <c r="T200" s="18" t="str">
        <f t="shared" si="19"/>
        <v>Sep</v>
      </c>
      <c r="U200" t="s">
        <v>8318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7">
        <f t="shared" si="15"/>
        <v>42584.123865740738</v>
      </c>
      <c r="P201">
        <f t="shared" si="16"/>
        <v>2016</v>
      </c>
      <c r="Q201">
        <f t="shared" si="17"/>
        <v>0</v>
      </c>
      <c r="R201" s="12" t="e">
        <f t="shared" si="18"/>
        <v>#DIV/0!</v>
      </c>
      <c r="S201" s="14" t="s">
        <v>8314</v>
      </c>
      <c r="T201" s="18" t="str">
        <f t="shared" si="19"/>
        <v>Aug</v>
      </c>
      <c r="U201" t="s">
        <v>8318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7">
        <f t="shared" si="15"/>
        <v>41867.083368055552</v>
      </c>
      <c r="P202">
        <f t="shared" si="16"/>
        <v>2014</v>
      </c>
      <c r="Q202">
        <f t="shared" si="17"/>
        <v>26</v>
      </c>
      <c r="R202" s="12">
        <f t="shared" si="18"/>
        <v>87.31</v>
      </c>
      <c r="S202" s="14" t="s">
        <v>8314</v>
      </c>
      <c r="T202" s="18" t="str">
        <f t="shared" si="19"/>
        <v>Aug</v>
      </c>
      <c r="U202" t="s">
        <v>8318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7">
        <f t="shared" si="15"/>
        <v>42023.818622685183</v>
      </c>
      <c r="P203">
        <f t="shared" si="16"/>
        <v>2015</v>
      </c>
      <c r="Q203">
        <f t="shared" si="17"/>
        <v>58</v>
      </c>
      <c r="R203" s="12">
        <f t="shared" si="18"/>
        <v>54.29</v>
      </c>
      <c r="S203" s="14" t="s">
        <v>8314</v>
      </c>
      <c r="T203" s="18" t="str">
        <f t="shared" si="19"/>
        <v>Jan</v>
      </c>
      <c r="U203" t="s">
        <v>8318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7">
        <f t="shared" si="15"/>
        <v>42255.927824074075</v>
      </c>
      <c r="P204">
        <f t="shared" si="16"/>
        <v>2015</v>
      </c>
      <c r="Q204">
        <f t="shared" si="17"/>
        <v>0</v>
      </c>
      <c r="R204" s="12" t="e">
        <f t="shared" si="18"/>
        <v>#DIV/0!</v>
      </c>
      <c r="S204" s="14" t="s">
        <v>8314</v>
      </c>
      <c r="T204" s="18" t="str">
        <f t="shared" si="19"/>
        <v>Sep</v>
      </c>
      <c r="U204" t="s">
        <v>8318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7">
        <f t="shared" si="15"/>
        <v>41973.847962962958</v>
      </c>
      <c r="P205">
        <f t="shared" si="16"/>
        <v>2014</v>
      </c>
      <c r="Q205">
        <f t="shared" si="17"/>
        <v>30</v>
      </c>
      <c r="R205" s="12">
        <f t="shared" si="18"/>
        <v>93.25</v>
      </c>
      <c r="S205" s="14" t="s">
        <v>8314</v>
      </c>
      <c r="T205" s="18" t="str">
        <f t="shared" si="19"/>
        <v>Nov</v>
      </c>
      <c r="U205" t="s">
        <v>8318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7">
        <f t="shared" si="15"/>
        <v>42556.583368055552</v>
      </c>
      <c r="P206">
        <f t="shared" si="16"/>
        <v>2016</v>
      </c>
      <c r="Q206">
        <f t="shared" si="17"/>
        <v>51</v>
      </c>
      <c r="R206" s="12">
        <f t="shared" si="18"/>
        <v>117.68</v>
      </c>
      <c r="S206" s="14" t="s">
        <v>8314</v>
      </c>
      <c r="T206" s="18" t="str">
        <f t="shared" si="19"/>
        <v>Jul</v>
      </c>
      <c r="U206" t="s">
        <v>8318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7">
        <f t="shared" si="15"/>
        <v>42248.632199074069</v>
      </c>
      <c r="P207">
        <f t="shared" si="16"/>
        <v>2015</v>
      </c>
      <c r="Q207">
        <f t="shared" si="17"/>
        <v>16</v>
      </c>
      <c r="R207" s="12">
        <f t="shared" si="18"/>
        <v>76.47</v>
      </c>
      <c r="S207" s="14" t="s">
        <v>8314</v>
      </c>
      <c r="T207" s="18" t="str">
        <f t="shared" si="19"/>
        <v>Sep</v>
      </c>
      <c r="U207" t="s">
        <v>8318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7">
        <f t="shared" si="15"/>
        <v>42567.004432870366</v>
      </c>
      <c r="P208">
        <f t="shared" si="16"/>
        <v>2016</v>
      </c>
      <c r="Q208">
        <f t="shared" si="17"/>
        <v>0</v>
      </c>
      <c r="R208" s="12" t="e">
        <f t="shared" si="18"/>
        <v>#DIV/0!</v>
      </c>
      <c r="S208" s="14" t="s">
        <v>8314</v>
      </c>
      <c r="T208" s="18" t="str">
        <f t="shared" si="19"/>
        <v>Jul</v>
      </c>
      <c r="U208" t="s">
        <v>8318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7">
        <f t="shared" si="15"/>
        <v>41978.197199074071</v>
      </c>
      <c r="P209">
        <f t="shared" si="16"/>
        <v>2014</v>
      </c>
      <c r="Q209">
        <f t="shared" si="17"/>
        <v>15</v>
      </c>
      <c r="R209" s="12">
        <f t="shared" si="18"/>
        <v>163.85</v>
      </c>
      <c r="S209" s="14" t="s">
        <v>8314</v>
      </c>
      <c r="T209" s="18" t="str">
        <f t="shared" si="19"/>
        <v>Dec</v>
      </c>
      <c r="U209" t="s">
        <v>8318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7">
        <f t="shared" si="15"/>
        <v>41959.369988425926</v>
      </c>
      <c r="P210">
        <f t="shared" si="16"/>
        <v>2014</v>
      </c>
      <c r="Q210">
        <f t="shared" si="17"/>
        <v>0</v>
      </c>
      <c r="R210" s="12" t="e">
        <f t="shared" si="18"/>
        <v>#DIV/0!</v>
      </c>
      <c r="S210" s="14" t="s">
        <v>8314</v>
      </c>
      <c r="T210" s="18" t="str">
        <f t="shared" si="19"/>
        <v>Nov</v>
      </c>
      <c r="U210" t="s">
        <v>8318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7">
        <f t="shared" si="15"/>
        <v>42165.922858796301</v>
      </c>
      <c r="P211">
        <f t="shared" si="16"/>
        <v>2015</v>
      </c>
      <c r="Q211">
        <f t="shared" si="17"/>
        <v>0</v>
      </c>
      <c r="R211" s="12" t="e">
        <f t="shared" si="18"/>
        <v>#DIV/0!</v>
      </c>
      <c r="S211" s="14" t="s">
        <v>8314</v>
      </c>
      <c r="T211" s="18" t="str">
        <f t="shared" si="19"/>
        <v>Jun</v>
      </c>
      <c r="U211" t="s">
        <v>8318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7">
        <f t="shared" si="15"/>
        <v>42249.064722222218</v>
      </c>
      <c r="P212">
        <f t="shared" si="16"/>
        <v>2015</v>
      </c>
      <c r="Q212">
        <f t="shared" si="17"/>
        <v>25</v>
      </c>
      <c r="R212" s="12">
        <f t="shared" si="18"/>
        <v>91.82</v>
      </c>
      <c r="S212" s="14" t="s">
        <v>8314</v>
      </c>
      <c r="T212" s="18" t="str">
        <f t="shared" si="19"/>
        <v>Sep</v>
      </c>
      <c r="U212" t="s">
        <v>8318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7">
        <f t="shared" si="15"/>
        <v>42236.159918981481</v>
      </c>
      <c r="P213">
        <f t="shared" si="16"/>
        <v>2015</v>
      </c>
      <c r="Q213">
        <f t="shared" si="17"/>
        <v>45</v>
      </c>
      <c r="R213" s="12">
        <f t="shared" si="18"/>
        <v>185.83</v>
      </c>
      <c r="S213" s="14" t="s">
        <v>8314</v>
      </c>
      <c r="T213" s="18" t="str">
        <f t="shared" si="19"/>
        <v>Aug</v>
      </c>
      <c r="U213" t="s">
        <v>8318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7">
        <f t="shared" si="15"/>
        <v>42416.881018518514</v>
      </c>
      <c r="P214">
        <f t="shared" si="16"/>
        <v>2016</v>
      </c>
      <c r="Q214">
        <f t="shared" si="17"/>
        <v>0</v>
      </c>
      <c r="R214" s="12">
        <f t="shared" si="18"/>
        <v>1</v>
      </c>
      <c r="S214" s="14" t="s">
        <v>8314</v>
      </c>
      <c r="T214" s="18" t="str">
        <f t="shared" si="19"/>
        <v>Feb</v>
      </c>
      <c r="U214" t="s">
        <v>8318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7">
        <f t="shared" si="15"/>
        <v>42202.594293981485</v>
      </c>
      <c r="P215">
        <f t="shared" si="16"/>
        <v>2015</v>
      </c>
      <c r="Q215">
        <f t="shared" si="17"/>
        <v>0</v>
      </c>
      <c r="R215" s="12">
        <f t="shared" si="18"/>
        <v>20</v>
      </c>
      <c r="S215" s="14" t="s">
        <v>8314</v>
      </c>
      <c r="T215" s="18" t="str">
        <f t="shared" si="19"/>
        <v>Jul</v>
      </c>
      <c r="U215" t="s">
        <v>8318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7">
        <f t="shared" si="15"/>
        <v>42009.64061342593</v>
      </c>
      <c r="P216">
        <f t="shared" si="16"/>
        <v>2015</v>
      </c>
      <c r="Q216">
        <f t="shared" si="17"/>
        <v>0</v>
      </c>
      <c r="R216" s="12">
        <f t="shared" si="18"/>
        <v>1</v>
      </c>
      <c r="S216" s="14" t="s">
        <v>8314</v>
      </c>
      <c r="T216" s="18" t="str">
        <f t="shared" si="19"/>
        <v>Jan</v>
      </c>
      <c r="U216" t="s">
        <v>8318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7">
        <f t="shared" si="15"/>
        <v>42375.230115740742</v>
      </c>
      <c r="P217">
        <f t="shared" si="16"/>
        <v>2016</v>
      </c>
      <c r="Q217">
        <f t="shared" si="17"/>
        <v>0</v>
      </c>
      <c r="R217" s="12">
        <f t="shared" si="18"/>
        <v>10</v>
      </c>
      <c r="S217" s="14" t="s">
        <v>8314</v>
      </c>
      <c r="T217" s="18" t="str">
        <f t="shared" si="19"/>
        <v>Jan</v>
      </c>
      <c r="U217" t="s">
        <v>8318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7">
        <f t="shared" si="15"/>
        <v>42066.958761574075</v>
      </c>
      <c r="P218">
        <f t="shared" si="16"/>
        <v>2015</v>
      </c>
      <c r="Q218">
        <f t="shared" si="17"/>
        <v>56</v>
      </c>
      <c r="R218" s="12">
        <f t="shared" si="18"/>
        <v>331.54</v>
      </c>
      <c r="S218" s="14" t="s">
        <v>8314</v>
      </c>
      <c r="T218" s="18" t="str">
        <f t="shared" si="19"/>
        <v>Mar</v>
      </c>
      <c r="U218" t="s">
        <v>8318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7">
        <f t="shared" si="15"/>
        <v>41970.64061342593</v>
      </c>
      <c r="P219">
        <f t="shared" si="16"/>
        <v>2014</v>
      </c>
      <c r="Q219">
        <f t="shared" si="17"/>
        <v>12</v>
      </c>
      <c r="R219" s="12">
        <f t="shared" si="18"/>
        <v>314.29000000000002</v>
      </c>
      <c r="S219" s="14" t="s">
        <v>8314</v>
      </c>
      <c r="T219" s="18" t="str">
        <f t="shared" si="19"/>
        <v>Nov</v>
      </c>
      <c r="U219" t="s">
        <v>8318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7">
        <f t="shared" si="15"/>
        <v>42079.628344907411</v>
      </c>
      <c r="P220">
        <f t="shared" si="16"/>
        <v>2015</v>
      </c>
      <c r="Q220">
        <f t="shared" si="17"/>
        <v>2</v>
      </c>
      <c r="R220" s="12">
        <f t="shared" si="18"/>
        <v>100</v>
      </c>
      <c r="S220" s="14" t="s">
        <v>8314</v>
      </c>
      <c r="T220" s="18" t="str">
        <f t="shared" si="19"/>
        <v>Mar</v>
      </c>
      <c r="U220" t="s">
        <v>8318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7">
        <f t="shared" si="15"/>
        <v>42429.326678240745</v>
      </c>
      <c r="P221">
        <f t="shared" si="16"/>
        <v>2016</v>
      </c>
      <c r="Q221">
        <f t="shared" si="17"/>
        <v>18</v>
      </c>
      <c r="R221" s="12">
        <f t="shared" si="18"/>
        <v>115.99</v>
      </c>
      <c r="S221" s="14" t="s">
        <v>8314</v>
      </c>
      <c r="T221" s="18" t="str">
        <f t="shared" si="19"/>
        <v>Feb</v>
      </c>
      <c r="U221" t="s">
        <v>8318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7">
        <f t="shared" si="15"/>
        <v>42195.643865740742</v>
      </c>
      <c r="P222">
        <f t="shared" si="16"/>
        <v>2015</v>
      </c>
      <c r="Q222">
        <f t="shared" si="17"/>
        <v>1</v>
      </c>
      <c r="R222" s="12">
        <f t="shared" si="18"/>
        <v>120</v>
      </c>
      <c r="S222" s="14" t="s">
        <v>8314</v>
      </c>
      <c r="T222" s="18" t="str">
        <f t="shared" si="19"/>
        <v>Jul</v>
      </c>
      <c r="U222" t="s">
        <v>8318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7">
        <f t="shared" si="15"/>
        <v>42031.837546296301</v>
      </c>
      <c r="P223">
        <f t="shared" si="16"/>
        <v>2015</v>
      </c>
      <c r="Q223">
        <f t="shared" si="17"/>
        <v>0</v>
      </c>
      <c r="R223" s="12" t="e">
        <f t="shared" si="18"/>
        <v>#DIV/0!</v>
      </c>
      <c r="S223" s="14" t="s">
        <v>8314</v>
      </c>
      <c r="T223" s="18" t="str">
        <f t="shared" si="19"/>
        <v>Jan</v>
      </c>
      <c r="U223" t="s">
        <v>8318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7">
        <f t="shared" si="15"/>
        <v>42031.769884259258</v>
      </c>
      <c r="P224">
        <f t="shared" si="16"/>
        <v>2015</v>
      </c>
      <c r="Q224">
        <f t="shared" si="17"/>
        <v>13</v>
      </c>
      <c r="R224" s="12">
        <f t="shared" si="18"/>
        <v>65</v>
      </c>
      <c r="S224" s="14" t="s">
        <v>8314</v>
      </c>
      <c r="T224" s="18" t="str">
        <f t="shared" si="19"/>
        <v>Jan</v>
      </c>
      <c r="U224" t="s">
        <v>8318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7">
        <f t="shared" si="15"/>
        <v>42482.048032407409</v>
      </c>
      <c r="P225">
        <f t="shared" si="16"/>
        <v>2016</v>
      </c>
      <c r="Q225">
        <f t="shared" si="17"/>
        <v>0</v>
      </c>
      <c r="R225" s="12" t="e">
        <f t="shared" si="18"/>
        <v>#DIV/0!</v>
      </c>
      <c r="S225" s="14" t="s">
        <v>8314</v>
      </c>
      <c r="T225" s="18" t="str">
        <f t="shared" si="19"/>
        <v>Apr</v>
      </c>
      <c r="U225" t="s">
        <v>8318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7">
        <f t="shared" si="15"/>
        <v>42135.235254629632</v>
      </c>
      <c r="P226">
        <f t="shared" si="16"/>
        <v>2015</v>
      </c>
      <c r="Q226">
        <f t="shared" si="17"/>
        <v>0</v>
      </c>
      <c r="R226" s="12" t="e">
        <f t="shared" si="18"/>
        <v>#DIV/0!</v>
      </c>
      <c r="S226" s="14" t="s">
        <v>8314</v>
      </c>
      <c r="T226" s="18" t="str">
        <f t="shared" si="19"/>
        <v>May</v>
      </c>
      <c r="U226" t="s">
        <v>8318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7">
        <f t="shared" si="15"/>
        <v>42438.961273148147</v>
      </c>
      <c r="P227">
        <f t="shared" si="16"/>
        <v>2016</v>
      </c>
      <c r="Q227">
        <f t="shared" si="17"/>
        <v>0</v>
      </c>
      <c r="R227" s="12" t="e">
        <f t="shared" si="18"/>
        <v>#DIV/0!</v>
      </c>
      <c r="S227" s="14" t="s">
        <v>8314</v>
      </c>
      <c r="T227" s="18" t="str">
        <f t="shared" si="19"/>
        <v>Mar</v>
      </c>
      <c r="U227" t="s">
        <v>8318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7">
        <f t="shared" si="15"/>
        <v>42106.666018518517</v>
      </c>
      <c r="P228">
        <f t="shared" si="16"/>
        <v>2015</v>
      </c>
      <c r="Q228">
        <f t="shared" si="17"/>
        <v>1</v>
      </c>
      <c r="R228" s="12">
        <f t="shared" si="18"/>
        <v>125</v>
      </c>
      <c r="S228" s="14" t="s">
        <v>8314</v>
      </c>
      <c r="T228" s="18" t="str">
        <f t="shared" si="19"/>
        <v>Apr</v>
      </c>
      <c r="U228" t="s">
        <v>8318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7">
        <f t="shared" si="15"/>
        <v>42164.893993055557</v>
      </c>
      <c r="P229">
        <f t="shared" si="16"/>
        <v>2015</v>
      </c>
      <c r="Q229">
        <f t="shared" si="17"/>
        <v>0</v>
      </c>
      <c r="R229" s="12" t="e">
        <f t="shared" si="18"/>
        <v>#DIV/0!</v>
      </c>
      <c r="S229" s="14" t="s">
        <v>8314</v>
      </c>
      <c r="T229" s="18" t="str">
        <f t="shared" si="19"/>
        <v>Jun</v>
      </c>
      <c r="U229" t="s">
        <v>8318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7">
        <f t="shared" si="15"/>
        <v>42096.686400462961</v>
      </c>
      <c r="P230">
        <f t="shared" si="16"/>
        <v>2015</v>
      </c>
      <c r="Q230">
        <f t="shared" si="17"/>
        <v>0</v>
      </c>
      <c r="R230" s="12" t="e">
        <f t="shared" si="18"/>
        <v>#DIV/0!</v>
      </c>
      <c r="S230" s="14" t="s">
        <v>8314</v>
      </c>
      <c r="T230" s="18" t="str">
        <f t="shared" si="19"/>
        <v>Apr</v>
      </c>
      <c r="U230" t="s">
        <v>8318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7">
        <f t="shared" si="15"/>
        <v>42383.933993055558</v>
      </c>
      <c r="P231">
        <f t="shared" si="16"/>
        <v>2016</v>
      </c>
      <c r="Q231">
        <f t="shared" si="17"/>
        <v>0</v>
      </c>
      <c r="R231" s="12" t="e">
        <f t="shared" si="18"/>
        <v>#DIV/0!</v>
      </c>
      <c r="S231" s="14" t="s">
        <v>8314</v>
      </c>
      <c r="T231" s="18" t="str">
        <f t="shared" si="19"/>
        <v>Jan</v>
      </c>
      <c r="U231" t="s">
        <v>8318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7">
        <f t="shared" si="15"/>
        <v>42129.77721064815</v>
      </c>
      <c r="P232">
        <f t="shared" si="16"/>
        <v>2015</v>
      </c>
      <c r="Q232">
        <f t="shared" si="17"/>
        <v>0</v>
      </c>
      <c r="R232" s="12">
        <f t="shared" si="18"/>
        <v>30</v>
      </c>
      <c r="S232" s="14" t="s">
        <v>8314</v>
      </c>
      <c r="T232" s="18" t="str">
        <f t="shared" si="19"/>
        <v>May</v>
      </c>
      <c r="U232" t="s">
        <v>8318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7">
        <f t="shared" si="15"/>
        <v>42341.958923611106</v>
      </c>
      <c r="P233">
        <f t="shared" si="16"/>
        <v>2015</v>
      </c>
      <c r="Q233">
        <f t="shared" si="17"/>
        <v>0</v>
      </c>
      <c r="R233" s="12" t="e">
        <f t="shared" si="18"/>
        <v>#DIV/0!</v>
      </c>
      <c r="S233" s="14" t="s">
        <v>8314</v>
      </c>
      <c r="T233" s="18" t="str">
        <f t="shared" si="19"/>
        <v>Dec</v>
      </c>
      <c r="U233" t="s">
        <v>8318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7">
        <f t="shared" si="15"/>
        <v>42032.82576388889</v>
      </c>
      <c r="P234">
        <f t="shared" si="16"/>
        <v>2015</v>
      </c>
      <c r="Q234">
        <f t="shared" si="17"/>
        <v>3</v>
      </c>
      <c r="R234" s="12">
        <f t="shared" si="18"/>
        <v>15.71</v>
      </c>
      <c r="S234" s="14" t="s">
        <v>8314</v>
      </c>
      <c r="T234" s="18" t="str">
        <f t="shared" si="19"/>
        <v>Jan</v>
      </c>
      <c r="U234" t="s">
        <v>8318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7">
        <f t="shared" si="15"/>
        <v>42612.911712962959</v>
      </c>
      <c r="P235">
        <f t="shared" si="16"/>
        <v>2016</v>
      </c>
      <c r="Q235">
        <f t="shared" si="17"/>
        <v>0</v>
      </c>
      <c r="R235" s="12" t="e">
        <f t="shared" si="18"/>
        <v>#DIV/0!</v>
      </c>
      <c r="S235" s="14" t="s">
        <v>8314</v>
      </c>
      <c r="T235" s="18" t="str">
        <f t="shared" si="19"/>
        <v>Aug</v>
      </c>
      <c r="U235" t="s">
        <v>8318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7">
        <f t="shared" si="15"/>
        <v>42136.035405092596</v>
      </c>
      <c r="P236">
        <f t="shared" si="16"/>
        <v>2015</v>
      </c>
      <c r="Q236">
        <f t="shared" si="17"/>
        <v>40</v>
      </c>
      <c r="R236" s="12">
        <f t="shared" si="18"/>
        <v>80.2</v>
      </c>
      <c r="S236" s="14" t="s">
        <v>8314</v>
      </c>
      <c r="T236" s="18" t="str">
        <f t="shared" si="19"/>
        <v>May</v>
      </c>
      <c r="U236" t="s">
        <v>8318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7">
        <f t="shared" si="15"/>
        <v>42164.908530092594</v>
      </c>
      <c r="P237">
        <f t="shared" si="16"/>
        <v>2015</v>
      </c>
      <c r="Q237">
        <f t="shared" si="17"/>
        <v>0</v>
      </c>
      <c r="R237" s="12" t="e">
        <f t="shared" si="18"/>
        <v>#DIV/0!</v>
      </c>
      <c r="S237" s="14" t="s">
        <v>8314</v>
      </c>
      <c r="T237" s="18" t="str">
        <f t="shared" si="19"/>
        <v>Jun</v>
      </c>
      <c r="U237" t="s">
        <v>8318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7">
        <f t="shared" si="15"/>
        <v>42321.084479166668</v>
      </c>
      <c r="P238">
        <f t="shared" si="16"/>
        <v>2015</v>
      </c>
      <c r="Q238">
        <f t="shared" si="17"/>
        <v>0</v>
      </c>
      <c r="R238" s="12" t="e">
        <f t="shared" si="18"/>
        <v>#DIV/0!</v>
      </c>
      <c r="S238" s="14" t="s">
        <v>8314</v>
      </c>
      <c r="T238" s="18" t="str">
        <f t="shared" si="19"/>
        <v>Nov</v>
      </c>
      <c r="U238" t="s">
        <v>8318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7">
        <f t="shared" si="15"/>
        <v>42377.577187499999</v>
      </c>
      <c r="P239">
        <f t="shared" si="16"/>
        <v>2016</v>
      </c>
      <c r="Q239">
        <f t="shared" si="17"/>
        <v>0</v>
      </c>
      <c r="R239" s="12">
        <f t="shared" si="18"/>
        <v>50</v>
      </c>
      <c r="S239" s="14" t="s">
        <v>8314</v>
      </c>
      <c r="T239" s="18" t="str">
        <f t="shared" si="19"/>
        <v>Jan</v>
      </c>
      <c r="U239" t="s">
        <v>8318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7">
        <f t="shared" si="15"/>
        <v>42713.962500000001</v>
      </c>
      <c r="P240">
        <f t="shared" si="16"/>
        <v>2016</v>
      </c>
      <c r="Q240">
        <f t="shared" si="17"/>
        <v>0</v>
      </c>
      <c r="R240" s="12" t="e">
        <f t="shared" si="18"/>
        <v>#DIV/0!</v>
      </c>
      <c r="S240" s="14" t="s">
        <v>8314</v>
      </c>
      <c r="T240" s="18" t="str">
        <f t="shared" si="19"/>
        <v>Dec</v>
      </c>
      <c r="U240" t="s">
        <v>8318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7">
        <f t="shared" si="15"/>
        <v>42297.110300925924</v>
      </c>
      <c r="P241">
        <f t="shared" si="16"/>
        <v>2015</v>
      </c>
      <c r="Q241">
        <f t="shared" si="17"/>
        <v>25</v>
      </c>
      <c r="R241" s="12">
        <f t="shared" si="18"/>
        <v>50</v>
      </c>
      <c r="S241" s="14" t="s">
        <v>8314</v>
      </c>
      <c r="T241" s="18" t="str">
        <f t="shared" si="19"/>
        <v>Oct</v>
      </c>
      <c r="U241" t="s">
        <v>8318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7">
        <f t="shared" si="15"/>
        <v>41354.708460648151</v>
      </c>
      <c r="P242">
        <f t="shared" si="16"/>
        <v>2013</v>
      </c>
      <c r="Q242">
        <f t="shared" si="17"/>
        <v>108</v>
      </c>
      <c r="R242" s="12">
        <f t="shared" si="18"/>
        <v>117.85</v>
      </c>
      <c r="S242" s="14" t="s">
        <v>8314</v>
      </c>
      <c r="T242" s="18" t="str">
        <f t="shared" si="19"/>
        <v>Mar</v>
      </c>
      <c r="U242" t="s">
        <v>8319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7">
        <f t="shared" si="15"/>
        <v>41949.697962962964</v>
      </c>
      <c r="P243">
        <f t="shared" si="16"/>
        <v>2014</v>
      </c>
      <c r="Q243">
        <f t="shared" si="17"/>
        <v>113</v>
      </c>
      <c r="R243" s="12">
        <f t="shared" si="18"/>
        <v>109.04</v>
      </c>
      <c r="S243" s="14" t="s">
        <v>8314</v>
      </c>
      <c r="T243" s="18" t="str">
        <f t="shared" si="19"/>
        <v>Nov</v>
      </c>
      <c r="U243" t="s">
        <v>8319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7">
        <f t="shared" si="15"/>
        <v>40862.492939814816</v>
      </c>
      <c r="P244">
        <f t="shared" si="16"/>
        <v>2011</v>
      </c>
      <c r="Q244">
        <f t="shared" si="17"/>
        <v>113</v>
      </c>
      <c r="R244" s="12">
        <f t="shared" si="18"/>
        <v>73.02</v>
      </c>
      <c r="S244" s="14" t="s">
        <v>8314</v>
      </c>
      <c r="T244" s="18" t="str">
        <f t="shared" si="19"/>
        <v>Nov</v>
      </c>
      <c r="U244" t="s">
        <v>8319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7">
        <f t="shared" si="15"/>
        <v>41662.047500000001</v>
      </c>
      <c r="P245">
        <f t="shared" si="16"/>
        <v>2014</v>
      </c>
      <c r="Q245">
        <f t="shared" si="17"/>
        <v>103</v>
      </c>
      <c r="R245" s="12">
        <f t="shared" si="18"/>
        <v>78.2</v>
      </c>
      <c r="S245" s="14" t="s">
        <v>8314</v>
      </c>
      <c r="T245" s="18" t="str">
        <f t="shared" si="19"/>
        <v>Jan</v>
      </c>
      <c r="U245" t="s">
        <v>8319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7">
        <f t="shared" si="15"/>
        <v>40213.323599537034</v>
      </c>
      <c r="P246">
        <f t="shared" si="16"/>
        <v>2010</v>
      </c>
      <c r="Q246">
        <f t="shared" si="17"/>
        <v>114</v>
      </c>
      <c r="R246" s="12">
        <f t="shared" si="18"/>
        <v>47.4</v>
      </c>
      <c r="S246" s="14" t="s">
        <v>8314</v>
      </c>
      <c r="T246" s="18" t="str">
        <f t="shared" si="19"/>
        <v>Feb</v>
      </c>
      <c r="U246" t="s">
        <v>8319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7">
        <f t="shared" si="15"/>
        <v>41107.053067129629</v>
      </c>
      <c r="P247">
        <f t="shared" si="16"/>
        <v>2012</v>
      </c>
      <c r="Q247">
        <f t="shared" si="17"/>
        <v>104</v>
      </c>
      <c r="R247" s="12">
        <f t="shared" si="18"/>
        <v>54.02</v>
      </c>
      <c r="S247" s="14" t="s">
        <v>8314</v>
      </c>
      <c r="T247" s="18" t="str">
        <f t="shared" si="19"/>
        <v>Jul</v>
      </c>
      <c r="U247" t="s">
        <v>8319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7">
        <f t="shared" si="15"/>
        <v>40480.363483796296</v>
      </c>
      <c r="P248">
        <f t="shared" si="16"/>
        <v>2010</v>
      </c>
      <c r="Q248">
        <f t="shared" si="17"/>
        <v>305</v>
      </c>
      <c r="R248" s="12">
        <f t="shared" si="18"/>
        <v>68.489999999999995</v>
      </c>
      <c r="S248" s="14" t="s">
        <v>8314</v>
      </c>
      <c r="T248" s="18" t="str">
        <f t="shared" si="19"/>
        <v>Oct</v>
      </c>
      <c r="U248" t="s">
        <v>8319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7">
        <f t="shared" si="15"/>
        <v>40430.604328703703</v>
      </c>
      <c r="P249">
        <f t="shared" si="16"/>
        <v>2010</v>
      </c>
      <c r="Q249">
        <f t="shared" si="17"/>
        <v>134</v>
      </c>
      <c r="R249" s="12">
        <f t="shared" si="18"/>
        <v>108.15</v>
      </c>
      <c r="S249" s="14" t="s">
        <v>8314</v>
      </c>
      <c r="T249" s="18" t="str">
        <f t="shared" si="19"/>
        <v>Sep</v>
      </c>
      <c r="U249" t="s">
        <v>8319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7">
        <f t="shared" si="15"/>
        <v>40870.774409722224</v>
      </c>
      <c r="P250">
        <f t="shared" si="16"/>
        <v>2011</v>
      </c>
      <c r="Q250">
        <f t="shared" si="17"/>
        <v>101</v>
      </c>
      <c r="R250" s="12">
        <f t="shared" si="18"/>
        <v>589.95000000000005</v>
      </c>
      <c r="S250" s="14" t="s">
        <v>8314</v>
      </c>
      <c r="T250" s="18" t="str">
        <f t="shared" si="19"/>
        <v>Nov</v>
      </c>
      <c r="U250" t="s">
        <v>8319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7">
        <f t="shared" si="15"/>
        <v>40332.923842592594</v>
      </c>
      <c r="P251">
        <f t="shared" si="16"/>
        <v>2010</v>
      </c>
      <c r="Q251">
        <f t="shared" si="17"/>
        <v>113</v>
      </c>
      <c r="R251" s="12">
        <f t="shared" si="18"/>
        <v>48.05</v>
      </c>
      <c r="S251" s="14" t="s">
        <v>8314</v>
      </c>
      <c r="T251" s="18" t="str">
        <f t="shared" si="19"/>
        <v>Jun</v>
      </c>
      <c r="U251" t="s">
        <v>8319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7">
        <f t="shared" si="15"/>
        <v>41401.565868055557</v>
      </c>
      <c r="P252">
        <f t="shared" si="16"/>
        <v>2013</v>
      </c>
      <c r="Q252">
        <f t="shared" si="17"/>
        <v>106</v>
      </c>
      <c r="R252" s="12">
        <f t="shared" si="18"/>
        <v>72.48</v>
      </c>
      <c r="S252" s="14" t="s">
        <v>8314</v>
      </c>
      <c r="T252" s="18" t="str">
        <f t="shared" si="19"/>
        <v>May</v>
      </c>
      <c r="U252" t="s">
        <v>8319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7">
        <f t="shared" si="15"/>
        <v>41013.787569444445</v>
      </c>
      <c r="P253">
        <f t="shared" si="16"/>
        <v>2012</v>
      </c>
      <c r="Q253">
        <f t="shared" si="17"/>
        <v>126</v>
      </c>
      <c r="R253" s="12">
        <f t="shared" si="18"/>
        <v>57.08</v>
      </c>
      <c r="S253" s="14" t="s">
        <v>8314</v>
      </c>
      <c r="T253" s="18" t="str">
        <f t="shared" si="19"/>
        <v>Apr</v>
      </c>
      <c r="U253" t="s">
        <v>8319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7">
        <f t="shared" si="15"/>
        <v>40266.66270833333</v>
      </c>
      <c r="P254">
        <f t="shared" si="16"/>
        <v>2010</v>
      </c>
      <c r="Q254">
        <f t="shared" si="17"/>
        <v>185</v>
      </c>
      <c r="R254" s="12">
        <f t="shared" si="18"/>
        <v>85.44</v>
      </c>
      <c r="S254" s="14" t="s">
        <v>8314</v>
      </c>
      <c r="T254" s="18" t="str">
        <f t="shared" si="19"/>
        <v>Mar</v>
      </c>
      <c r="U254" t="s">
        <v>8319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7">
        <f t="shared" si="15"/>
        <v>40924.650868055556</v>
      </c>
      <c r="P255">
        <f t="shared" si="16"/>
        <v>2012</v>
      </c>
      <c r="Q255">
        <f t="shared" si="17"/>
        <v>101</v>
      </c>
      <c r="R255" s="12">
        <f t="shared" si="18"/>
        <v>215.86</v>
      </c>
      <c r="S255" s="14" t="s">
        <v>8314</v>
      </c>
      <c r="T255" s="18" t="str">
        <f t="shared" si="19"/>
        <v>Jan</v>
      </c>
      <c r="U255" t="s">
        <v>8319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7">
        <f t="shared" si="15"/>
        <v>42263.952662037038</v>
      </c>
      <c r="P256">
        <f t="shared" si="16"/>
        <v>2015</v>
      </c>
      <c r="Q256">
        <f t="shared" si="17"/>
        <v>117</v>
      </c>
      <c r="R256" s="12">
        <f t="shared" si="18"/>
        <v>89.39</v>
      </c>
      <c r="S256" s="14" t="s">
        <v>8314</v>
      </c>
      <c r="T256" s="18" t="str">
        <f t="shared" si="19"/>
        <v>Sep</v>
      </c>
      <c r="U256" t="s">
        <v>8319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7">
        <f t="shared" si="15"/>
        <v>40588.526412037041</v>
      </c>
      <c r="P257">
        <f t="shared" si="16"/>
        <v>2011</v>
      </c>
      <c r="Q257">
        <f t="shared" si="17"/>
        <v>107</v>
      </c>
      <c r="R257" s="12">
        <f t="shared" si="18"/>
        <v>45.42</v>
      </c>
      <c r="S257" s="14" t="s">
        <v>8314</v>
      </c>
      <c r="T257" s="18" t="str">
        <f t="shared" si="19"/>
        <v>Feb</v>
      </c>
      <c r="U257" t="s">
        <v>8319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7">
        <f t="shared" si="15"/>
        <v>41319.769293981481</v>
      </c>
      <c r="P258">
        <f t="shared" si="16"/>
        <v>2013</v>
      </c>
      <c r="Q258">
        <f t="shared" si="17"/>
        <v>139</v>
      </c>
      <c r="R258" s="12">
        <f t="shared" si="18"/>
        <v>65.760000000000005</v>
      </c>
      <c r="S258" s="14" t="s">
        <v>8314</v>
      </c>
      <c r="T258" s="18" t="str">
        <f t="shared" si="19"/>
        <v>Feb</v>
      </c>
      <c r="U258" t="s">
        <v>8319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7">
        <f t="shared" ref="O259:O322" si="20">(J259/86400)+DATE(1970,1,1)</f>
        <v>42479.626875000002</v>
      </c>
      <c r="P259">
        <f t="shared" ref="P259:P322" si="21">YEAR(O259)</f>
        <v>2016</v>
      </c>
      <c r="Q259">
        <f t="shared" ref="Q259:Q322" si="22">ROUND(E259/D259*100,0)</f>
        <v>107</v>
      </c>
      <c r="R259" s="12">
        <f t="shared" ref="R259:R322" si="23">ROUND(E259/L259,2)</f>
        <v>66.7</v>
      </c>
      <c r="S259" s="14" t="s">
        <v>8314</v>
      </c>
      <c r="T259" s="18" t="str">
        <f t="shared" ref="T259:T322" si="24">TEXT(O259, "mmm")</f>
        <v>Apr</v>
      </c>
      <c r="U259" t="s">
        <v>8319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7">
        <f t="shared" si="20"/>
        <v>40682.051689814813</v>
      </c>
      <c r="P260">
        <f t="shared" si="21"/>
        <v>2011</v>
      </c>
      <c r="Q260">
        <f t="shared" si="22"/>
        <v>191</v>
      </c>
      <c r="R260" s="12">
        <f t="shared" si="23"/>
        <v>83.35</v>
      </c>
      <c r="S260" s="14" t="s">
        <v>8314</v>
      </c>
      <c r="T260" s="18" t="str">
        <f t="shared" si="24"/>
        <v>May</v>
      </c>
      <c r="U260" t="s">
        <v>8319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7">
        <f t="shared" si="20"/>
        <v>42072.738067129627</v>
      </c>
      <c r="P261">
        <f t="shared" si="21"/>
        <v>2015</v>
      </c>
      <c r="Q261">
        <f t="shared" si="22"/>
        <v>132</v>
      </c>
      <c r="R261" s="12">
        <f t="shared" si="23"/>
        <v>105.05</v>
      </c>
      <c r="S261" s="14" t="s">
        <v>8314</v>
      </c>
      <c r="T261" s="18" t="str">
        <f t="shared" si="24"/>
        <v>Mar</v>
      </c>
      <c r="U261" t="s">
        <v>8319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7">
        <f t="shared" si="20"/>
        <v>40330.755543981482</v>
      </c>
      <c r="P262">
        <f t="shared" si="21"/>
        <v>2010</v>
      </c>
      <c r="Q262">
        <f t="shared" si="22"/>
        <v>106</v>
      </c>
      <c r="R262" s="12">
        <f t="shared" si="23"/>
        <v>120.91</v>
      </c>
      <c r="S262" s="14" t="s">
        <v>8314</v>
      </c>
      <c r="T262" s="18" t="str">
        <f t="shared" si="24"/>
        <v>Jun</v>
      </c>
      <c r="U262" t="s">
        <v>8319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7">
        <f t="shared" si="20"/>
        <v>41017.885462962964</v>
      </c>
      <c r="P263">
        <f t="shared" si="21"/>
        <v>2012</v>
      </c>
      <c r="Q263">
        <f t="shared" si="22"/>
        <v>107</v>
      </c>
      <c r="R263" s="12">
        <f t="shared" si="23"/>
        <v>97.64</v>
      </c>
      <c r="S263" s="14" t="s">
        <v>8314</v>
      </c>
      <c r="T263" s="18" t="str">
        <f t="shared" si="24"/>
        <v>Apr</v>
      </c>
      <c r="U263" t="s">
        <v>8319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7">
        <f t="shared" si="20"/>
        <v>40555.24800925926</v>
      </c>
      <c r="P264">
        <f t="shared" si="21"/>
        <v>2011</v>
      </c>
      <c r="Q264">
        <f t="shared" si="22"/>
        <v>240</v>
      </c>
      <c r="R264" s="12">
        <f t="shared" si="23"/>
        <v>41.38</v>
      </c>
      <c r="S264" s="14" t="s">
        <v>8314</v>
      </c>
      <c r="T264" s="18" t="str">
        <f t="shared" si="24"/>
        <v>Jan</v>
      </c>
      <c r="U264" t="s">
        <v>8319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7">
        <f t="shared" si="20"/>
        <v>41149.954791666663</v>
      </c>
      <c r="P265">
        <f t="shared" si="21"/>
        <v>2012</v>
      </c>
      <c r="Q265">
        <f t="shared" si="22"/>
        <v>118</v>
      </c>
      <c r="R265" s="12">
        <f t="shared" si="23"/>
        <v>30.65</v>
      </c>
      <c r="S265" s="14" t="s">
        <v>8314</v>
      </c>
      <c r="T265" s="18" t="str">
        <f t="shared" si="24"/>
        <v>Aug</v>
      </c>
      <c r="U265" t="s">
        <v>8319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7">
        <f t="shared" si="20"/>
        <v>41010.620312500003</v>
      </c>
      <c r="P266">
        <f t="shared" si="21"/>
        <v>2012</v>
      </c>
      <c r="Q266">
        <f t="shared" si="22"/>
        <v>118</v>
      </c>
      <c r="R266" s="12">
        <f t="shared" si="23"/>
        <v>64.95</v>
      </c>
      <c r="S266" s="14" t="s">
        <v>8314</v>
      </c>
      <c r="T266" s="18" t="str">
        <f t="shared" si="24"/>
        <v>Apr</v>
      </c>
      <c r="U266" t="s">
        <v>8319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7">
        <f t="shared" si="20"/>
        <v>40267.245717592596</v>
      </c>
      <c r="P267">
        <f t="shared" si="21"/>
        <v>2010</v>
      </c>
      <c r="Q267">
        <f t="shared" si="22"/>
        <v>111</v>
      </c>
      <c r="R267" s="12">
        <f t="shared" si="23"/>
        <v>95.78</v>
      </c>
      <c r="S267" s="14" t="s">
        <v>8314</v>
      </c>
      <c r="T267" s="18" t="str">
        <f t="shared" si="24"/>
        <v>Mar</v>
      </c>
      <c r="U267" t="s">
        <v>8319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7">
        <f t="shared" si="20"/>
        <v>40205.174849537041</v>
      </c>
      <c r="P268">
        <f t="shared" si="21"/>
        <v>2010</v>
      </c>
      <c r="Q268">
        <f t="shared" si="22"/>
        <v>146</v>
      </c>
      <c r="R268" s="12">
        <f t="shared" si="23"/>
        <v>40.42</v>
      </c>
      <c r="S268" s="14" t="s">
        <v>8314</v>
      </c>
      <c r="T268" s="18" t="str">
        <f t="shared" si="24"/>
        <v>Jan</v>
      </c>
      <c r="U268" t="s">
        <v>8319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7">
        <f t="shared" si="20"/>
        <v>41785.452534722222</v>
      </c>
      <c r="P269">
        <f t="shared" si="21"/>
        <v>2014</v>
      </c>
      <c r="Q269">
        <f t="shared" si="22"/>
        <v>132</v>
      </c>
      <c r="R269" s="12">
        <f t="shared" si="23"/>
        <v>78.58</v>
      </c>
      <c r="S269" s="14" t="s">
        <v>8314</v>
      </c>
      <c r="T269" s="18" t="str">
        <f t="shared" si="24"/>
        <v>May</v>
      </c>
      <c r="U269" t="s">
        <v>8319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7">
        <f t="shared" si="20"/>
        <v>40809.15252314815</v>
      </c>
      <c r="P270">
        <f t="shared" si="21"/>
        <v>2011</v>
      </c>
      <c r="Q270">
        <f t="shared" si="22"/>
        <v>111</v>
      </c>
      <c r="R270" s="12">
        <f t="shared" si="23"/>
        <v>50.18</v>
      </c>
      <c r="S270" s="14" t="s">
        <v>8314</v>
      </c>
      <c r="T270" s="18" t="str">
        <f t="shared" si="24"/>
        <v>Sep</v>
      </c>
      <c r="U270" t="s">
        <v>8319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7">
        <f t="shared" si="20"/>
        <v>42758.197013888886</v>
      </c>
      <c r="P271">
        <f t="shared" si="21"/>
        <v>2017</v>
      </c>
      <c r="Q271">
        <f t="shared" si="22"/>
        <v>147</v>
      </c>
      <c r="R271" s="12">
        <f t="shared" si="23"/>
        <v>92.25</v>
      </c>
      <c r="S271" s="14" t="s">
        <v>8314</v>
      </c>
      <c r="T271" s="18" t="str">
        <f t="shared" si="24"/>
        <v>Jan</v>
      </c>
      <c r="U271" t="s">
        <v>8319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7">
        <f t="shared" si="20"/>
        <v>40637.86655092593</v>
      </c>
      <c r="P272">
        <f t="shared" si="21"/>
        <v>2011</v>
      </c>
      <c r="Q272">
        <f t="shared" si="22"/>
        <v>153</v>
      </c>
      <c r="R272" s="12">
        <f t="shared" si="23"/>
        <v>57.54</v>
      </c>
      <c r="S272" s="14" t="s">
        <v>8314</v>
      </c>
      <c r="T272" s="18" t="str">
        <f t="shared" si="24"/>
        <v>Apr</v>
      </c>
      <c r="U272" t="s">
        <v>8319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7">
        <f t="shared" si="20"/>
        <v>41612.100243055553</v>
      </c>
      <c r="P273">
        <f t="shared" si="21"/>
        <v>2013</v>
      </c>
      <c r="Q273">
        <f t="shared" si="22"/>
        <v>105</v>
      </c>
      <c r="R273" s="12">
        <f t="shared" si="23"/>
        <v>109.42</v>
      </c>
      <c r="S273" s="14" t="s">
        <v>8314</v>
      </c>
      <c r="T273" s="18" t="str">
        <f t="shared" si="24"/>
        <v>Dec</v>
      </c>
      <c r="U273" t="s">
        <v>8319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7">
        <f t="shared" si="20"/>
        <v>40235.900358796294</v>
      </c>
      <c r="P274">
        <f t="shared" si="21"/>
        <v>2010</v>
      </c>
      <c r="Q274">
        <f t="shared" si="22"/>
        <v>177</v>
      </c>
      <c r="R274" s="12">
        <f t="shared" si="23"/>
        <v>81.89</v>
      </c>
      <c r="S274" s="14" t="s">
        <v>8314</v>
      </c>
      <c r="T274" s="18" t="str">
        <f t="shared" si="24"/>
        <v>Feb</v>
      </c>
      <c r="U274" t="s">
        <v>8319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7">
        <f t="shared" si="20"/>
        <v>40697.498449074075</v>
      </c>
      <c r="P275">
        <f t="shared" si="21"/>
        <v>2011</v>
      </c>
      <c r="Q275">
        <f t="shared" si="22"/>
        <v>108</v>
      </c>
      <c r="R275" s="12">
        <f t="shared" si="23"/>
        <v>45.67</v>
      </c>
      <c r="S275" s="14" t="s">
        <v>8314</v>
      </c>
      <c r="T275" s="18" t="str">
        <f t="shared" si="24"/>
        <v>Jun</v>
      </c>
      <c r="U275" t="s">
        <v>8319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7">
        <f t="shared" si="20"/>
        <v>40969.912372685183</v>
      </c>
      <c r="P276">
        <f t="shared" si="21"/>
        <v>2012</v>
      </c>
      <c r="Q276">
        <f t="shared" si="22"/>
        <v>156</v>
      </c>
      <c r="R276" s="12">
        <f t="shared" si="23"/>
        <v>55.22</v>
      </c>
      <c r="S276" s="14" t="s">
        <v>8314</v>
      </c>
      <c r="T276" s="18" t="str">
        <f t="shared" si="24"/>
        <v>Mar</v>
      </c>
      <c r="U276" t="s">
        <v>8319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7">
        <f t="shared" si="20"/>
        <v>41193.032013888893</v>
      </c>
      <c r="P277">
        <f t="shared" si="21"/>
        <v>2012</v>
      </c>
      <c r="Q277">
        <f t="shared" si="22"/>
        <v>108</v>
      </c>
      <c r="R277" s="12">
        <f t="shared" si="23"/>
        <v>65.3</v>
      </c>
      <c r="S277" s="14" t="s">
        <v>8314</v>
      </c>
      <c r="T277" s="18" t="str">
        <f t="shared" si="24"/>
        <v>Oct</v>
      </c>
      <c r="U277" t="s">
        <v>8319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7">
        <f t="shared" si="20"/>
        <v>40967.081875000003</v>
      </c>
      <c r="P278">
        <f t="shared" si="21"/>
        <v>2012</v>
      </c>
      <c r="Q278">
        <f t="shared" si="22"/>
        <v>148</v>
      </c>
      <c r="R278" s="12">
        <f t="shared" si="23"/>
        <v>95.23</v>
      </c>
      <c r="S278" s="14" t="s">
        <v>8314</v>
      </c>
      <c r="T278" s="18" t="str">
        <f t="shared" si="24"/>
        <v>Feb</v>
      </c>
      <c r="U278" t="s">
        <v>8319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7">
        <f t="shared" si="20"/>
        <v>42117.891423611116</v>
      </c>
      <c r="P279">
        <f t="shared" si="21"/>
        <v>2015</v>
      </c>
      <c r="Q279">
        <f t="shared" si="22"/>
        <v>110</v>
      </c>
      <c r="R279" s="12">
        <f t="shared" si="23"/>
        <v>75.44</v>
      </c>
      <c r="S279" s="14" t="s">
        <v>8314</v>
      </c>
      <c r="T279" s="18" t="str">
        <f t="shared" si="24"/>
        <v>Apr</v>
      </c>
      <c r="U279" t="s">
        <v>8319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7">
        <f t="shared" si="20"/>
        <v>41164.040960648148</v>
      </c>
      <c r="P280">
        <f t="shared" si="21"/>
        <v>2012</v>
      </c>
      <c r="Q280">
        <f t="shared" si="22"/>
        <v>150</v>
      </c>
      <c r="R280" s="12">
        <f t="shared" si="23"/>
        <v>97.82</v>
      </c>
      <c r="S280" s="14" t="s">
        <v>8314</v>
      </c>
      <c r="T280" s="18" t="str">
        <f t="shared" si="24"/>
        <v>Sep</v>
      </c>
      <c r="U280" t="s">
        <v>8319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7">
        <f t="shared" si="20"/>
        <v>42759.244166666671</v>
      </c>
      <c r="P281">
        <f t="shared" si="21"/>
        <v>2017</v>
      </c>
      <c r="Q281">
        <f t="shared" si="22"/>
        <v>157</v>
      </c>
      <c r="R281" s="12">
        <f t="shared" si="23"/>
        <v>87.69</v>
      </c>
      <c r="S281" s="14" t="s">
        <v>8314</v>
      </c>
      <c r="T281" s="18" t="str">
        <f t="shared" si="24"/>
        <v>Jan</v>
      </c>
      <c r="U281" t="s">
        <v>8319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7">
        <f t="shared" si="20"/>
        <v>41744.590682870374</v>
      </c>
      <c r="P282">
        <f t="shared" si="21"/>
        <v>2014</v>
      </c>
      <c r="Q282">
        <f t="shared" si="22"/>
        <v>156</v>
      </c>
      <c r="R282" s="12">
        <f t="shared" si="23"/>
        <v>54.75</v>
      </c>
      <c r="S282" s="14" t="s">
        <v>8314</v>
      </c>
      <c r="T282" s="18" t="str">
        <f t="shared" si="24"/>
        <v>Apr</v>
      </c>
      <c r="U282" t="s">
        <v>8319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7">
        <f t="shared" si="20"/>
        <v>39950.163344907407</v>
      </c>
      <c r="P283">
        <f t="shared" si="21"/>
        <v>2009</v>
      </c>
      <c r="Q283">
        <f t="shared" si="22"/>
        <v>121</v>
      </c>
      <c r="R283" s="12">
        <f t="shared" si="23"/>
        <v>83.95</v>
      </c>
      <c r="S283" s="14" t="s">
        <v>8314</v>
      </c>
      <c r="T283" s="18" t="str">
        <f t="shared" si="24"/>
        <v>May</v>
      </c>
      <c r="U283" t="s">
        <v>8319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7">
        <f t="shared" si="20"/>
        <v>40194.920046296298</v>
      </c>
      <c r="P284">
        <f t="shared" si="21"/>
        <v>2010</v>
      </c>
      <c r="Q284">
        <f t="shared" si="22"/>
        <v>101</v>
      </c>
      <c r="R284" s="12">
        <f t="shared" si="23"/>
        <v>254.39</v>
      </c>
      <c r="S284" s="14" t="s">
        <v>8314</v>
      </c>
      <c r="T284" s="18" t="str">
        <f t="shared" si="24"/>
        <v>Jan</v>
      </c>
      <c r="U284" t="s">
        <v>8319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7">
        <f t="shared" si="20"/>
        <v>40675.71</v>
      </c>
      <c r="P285">
        <f t="shared" si="21"/>
        <v>2011</v>
      </c>
      <c r="Q285">
        <f t="shared" si="22"/>
        <v>114</v>
      </c>
      <c r="R285" s="12">
        <f t="shared" si="23"/>
        <v>101.83</v>
      </c>
      <c r="S285" s="14" t="s">
        <v>8314</v>
      </c>
      <c r="T285" s="18" t="str">
        <f t="shared" si="24"/>
        <v>May</v>
      </c>
      <c r="U285" t="s">
        <v>8319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7">
        <f t="shared" si="20"/>
        <v>40904.738194444442</v>
      </c>
      <c r="P286">
        <f t="shared" si="21"/>
        <v>2011</v>
      </c>
      <c r="Q286">
        <f t="shared" si="22"/>
        <v>105</v>
      </c>
      <c r="R286" s="12">
        <f t="shared" si="23"/>
        <v>55.07</v>
      </c>
      <c r="S286" s="14" t="s">
        <v>8314</v>
      </c>
      <c r="T286" s="18" t="str">
        <f t="shared" si="24"/>
        <v>Dec</v>
      </c>
      <c r="U286" t="s">
        <v>8319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7">
        <f t="shared" si="20"/>
        <v>41506.756111111114</v>
      </c>
      <c r="P287">
        <f t="shared" si="21"/>
        <v>2013</v>
      </c>
      <c r="Q287">
        <f t="shared" si="22"/>
        <v>229</v>
      </c>
      <c r="R287" s="12">
        <f t="shared" si="23"/>
        <v>56.9</v>
      </c>
      <c r="S287" s="14" t="s">
        <v>8314</v>
      </c>
      <c r="T287" s="18" t="str">
        <f t="shared" si="24"/>
        <v>Aug</v>
      </c>
      <c r="U287" t="s">
        <v>8319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7">
        <f t="shared" si="20"/>
        <v>41313.816250000003</v>
      </c>
      <c r="P288">
        <f t="shared" si="21"/>
        <v>2013</v>
      </c>
      <c r="Q288">
        <f t="shared" si="22"/>
        <v>109</v>
      </c>
      <c r="R288" s="12">
        <f t="shared" si="23"/>
        <v>121.28</v>
      </c>
      <c r="S288" s="14" t="s">
        <v>8314</v>
      </c>
      <c r="T288" s="18" t="str">
        <f t="shared" si="24"/>
        <v>Feb</v>
      </c>
      <c r="U288" t="s">
        <v>8319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7">
        <f t="shared" si="20"/>
        <v>41184.277986111112</v>
      </c>
      <c r="P289">
        <f t="shared" si="21"/>
        <v>2012</v>
      </c>
      <c r="Q289">
        <f t="shared" si="22"/>
        <v>176</v>
      </c>
      <c r="R289" s="12">
        <f t="shared" si="23"/>
        <v>91.19</v>
      </c>
      <c r="S289" s="14" t="s">
        <v>8314</v>
      </c>
      <c r="T289" s="18" t="str">
        <f t="shared" si="24"/>
        <v>Oct</v>
      </c>
      <c r="U289" t="s">
        <v>8319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7">
        <f t="shared" si="20"/>
        <v>41051.168900462959</v>
      </c>
      <c r="P290">
        <f t="shared" si="21"/>
        <v>2012</v>
      </c>
      <c r="Q290">
        <f t="shared" si="22"/>
        <v>103</v>
      </c>
      <c r="R290" s="12">
        <f t="shared" si="23"/>
        <v>115.45</v>
      </c>
      <c r="S290" s="14" t="s">
        <v>8314</v>
      </c>
      <c r="T290" s="18" t="str">
        <f t="shared" si="24"/>
        <v>May</v>
      </c>
      <c r="U290" t="s">
        <v>8319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7">
        <f t="shared" si="20"/>
        <v>41550.456412037034</v>
      </c>
      <c r="P291">
        <f t="shared" si="21"/>
        <v>2013</v>
      </c>
      <c r="Q291">
        <f t="shared" si="22"/>
        <v>105</v>
      </c>
      <c r="R291" s="12">
        <f t="shared" si="23"/>
        <v>67.77</v>
      </c>
      <c r="S291" s="14" t="s">
        <v>8314</v>
      </c>
      <c r="T291" s="18" t="str">
        <f t="shared" si="24"/>
        <v>Oct</v>
      </c>
      <c r="U291" t="s">
        <v>8319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7">
        <f t="shared" si="20"/>
        <v>40526.36917824074</v>
      </c>
      <c r="P292">
        <f t="shared" si="21"/>
        <v>2010</v>
      </c>
      <c r="Q292">
        <f t="shared" si="22"/>
        <v>107</v>
      </c>
      <c r="R292" s="12">
        <f t="shared" si="23"/>
        <v>28.58</v>
      </c>
      <c r="S292" s="14" t="s">
        <v>8314</v>
      </c>
      <c r="T292" s="18" t="str">
        <f t="shared" si="24"/>
        <v>Dec</v>
      </c>
      <c r="U292" t="s">
        <v>8319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7">
        <f t="shared" si="20"/>
        <v>41376.769050925926</v>
      </c>
      <c r="P293">
        <f t="shared" si="21"/>
        <v>2013</v>
      </c>
      <c r="Q293">
        <f t="shared" si="22"/>
        <v>120</v>
      </c>
      <c r="R293" s="12">
        <f t="shared" si="23"/>
        <v>46.88</v>
      </c>
      <c r="S293" s="14" t="s">
        <v>8314</v>
      </c>
      <c r="T293" s="18" t="str">
        <f t="shared" si="24"/>
        <v>Apr</v>
      </c>
      <c r="U293" t="s">
        <v>8319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7">
        <f t="shared" si="20"/>
        <v>40812.803229166668</v>
      </c>
      <c r="P294">
        <f t="shared" si="21"/>
        <v>2011</v>
      </c>
      <c r="Q294">
        <f t="shared" si="22"/>
        <v>102</v>
      </c>
      <c r="R294" s="12">
        <f t="shared" si="23"/>
        <v>154.41999999999999</v>
      </c>
      <c r="S294" s="14" t="s">
        <v>8314</v>
      </c>
      <c r="T294" s="18" t="str">
        <f t="shared" si="24"/>
        <v>Sep</v>
      </c>
      <c r="U294" t="s">
        <v>8319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7">
        <f t="shared" si="20"/>
        <v>41719.667986111112</v>
      </c>
      <c r="P295">
        <f t="shared" si="21"/>
        <v>2014</v>
      </c>
      <c r="Q295">
        <f t="shared" si="22"/>
        <v>101</v>
      </c>
      <c r="R295" s="12">
        <f t="shared" si="23"/>
        <v>201.22</v>
      </c>
      <c r="S295" s="14" t="s">
        <v>8314</v>
      </c>
      <c r="T295" s="18" t="str">
        <f t="shared" si="24"/>
        <v>Mar</v>
      </c>
      <c r="U295" t="s">
        <v>8319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7">
        <f t="shared" si="20"/>
        <v>40343.084421296298</v>
      </c>
      <c r="P296">
        <f t="shared" si="21"/>
        <v>2010</v>
      </c>
      <c r="Q296">
        <f t="shared" si="22"/>
        <v>100</v>
      </c>
      <c r="R296" s="12">
        <f t="shared" si="23"/>
        <v>100</v>
      </c>
      <c r="S296" s="14" t="s">
        <v>8314</v>
      </c>
      <c r="T296" s="18" t="str">
        <f t="shared" si="24"/>
        <v>Jun</v>
      </c>
      <c r="U296" t="s">
        <v>8319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7">
        <f t="shared" si="20"/>
        <v>41519.004733796297</v>
      </c>
      <c r="P297">
        <f t="shared" si="21"/>
        <v>2013</v>
      </c>
      <c r="Q297">
        <f t="shared" si="22"/>
        <v>133</v>
      </c>
      <c r="R297" s="12">
        <f t="shared" si="23"/>
        <v>100.08</v>
      </c>
      <c r="S297" s="14" t="s">
        <v>8314</v>
      </c>
      <c r="T297" s="18" t="str">
        <f t="shared" si="24"/>
        <v>Sep</v>
      </c>
      <c r="U297" t="s">
        <v>8319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7">
        <f t="shared" si="20"/>
        <v>41134.475497685184</v>
      </c>
      <c r="P298">
        <f t="shared" si="21"/>
        <v>2012</v>
      </c>
      <c r="Q298">
        <f t="shared" si="22"/>
        <v>119</v>
      </c>
      <c r="R298" s="12">
        <f t="shared" si="23"/>
        <v>230.09</v>
      </c>
      <c r="S298" s="14" t="s">
        <v>8314</v>
      </c>
      <c r="T298" s="18" t="str">
        <f t="shared" si="24"/>
        <v>Aug</v>
      </c>
      <c r="U298" t="s">
        <v>8319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7">
        <f t="shared" si="20"/>
        <v>42089.728020833332</v>
      </c>
      <c r="P299">
        <f t="shared" si="21"/>
        <v>2015</v>
      </c>
      <c r="Q299">
        <f t="shared" si="22"/>
        <v>101</v>
      </c>
      <c r="R299" s="12">
        <f t="shared" si="23"/>
        <v>141.75</v>
      </c>
      <c r="S299" s="14" t="s">
        <v>8314</v>
      </c>
      <c r="T299" s="18" t="str">
        <f t="shared" si="24"/>
        <v>Mar</v>
      </c>
      <c r="U299" t="s">
        <v>8319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7">
        <f t="shared" si="20"/>
        <v>41709.463518518518</v>
      </c>
      <c r="P300">
        <f t="shared" si="21"/>
        <v>2014</v>
      </c>
      <c r="Q300">
        <f t="shared" si="22"/>
        <v>109</v>
      </c>
      <c r="R300" s="12">
        <f t="shared" si="23"/>
        <v>56.34</v>
      </c>
      <c r="S300" s="14" t="s">
        <v>8314</v>
      </c>
      <c r="T300" s="18" t="str">
        <f t="shared" si="24"/>
        <v>Mar</v>
      </c>
      <c r="U300" t="s">
        <v>8319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7">
        <f t="shared" si="20"/>
        <v>40469.225231481483</v>
      </c>
      <c r="P301">
        <f t="shared" si="21"/>
        <v>2010</v>
      </c>
      <c r="Q301">
        <f t="shared" si="22"/>
        <v>179</v>
      </c>
      <c r="R301" s="12">
        <f t="shared" si="23"/>
        <v>73.34</v>
      </c>
      <c r="S301" s="14" t="s">
        <v>8314</v>
      </c>
      <c r="T301" s="18" t="str">
        <f t="shared" si="24"/>
        <v>Oct</v>
      </c>
      <c r="U301" t="s">
        <v>8319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7">
        <f t="shared" si="20"/>
        <v>40626.959930555553</v>
      </c>
      <c r="P302">
        <f t="shared" si="21"/>
        <v>2011</v>
      </c>
      <c r="Q302">
        <f t="shared" si="22"/>
        <v>102</v>
      </c>
      <c r="R302" s="12">
        <f t="shared" si="23"/>
        <v>85.34</v>
      </c>
      <c r="S302" s="14" t="s">
        <v>8314</v>
      </c>
      <c r="T302" s="18" t="str">
        <f t="shared" si="24"/>
        <v>Mar</v>
      </c>
      <c r="U302" t="s">
        <v>8319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7">
        <f t="shared" si="20"/>
        <v>41312.737673611111</v>
      </c>
      <c r="P303">
        <f t="shared" si="21"/>
        <v>2013</v>
      </c>
      <c r="Q303">
        <f t="shared" si="22"/>
        <v>119</v>
      </c>
      <c r="R303" s="12">
        <f t="shared" si="23"/>
        <v>61.5</v>
      </c>
      <c r="S303" s="14" t="s">
        <v>8314</v>
      </c>
      <c r="T303" s="18" t="str">
        <f t="shared" si="24"/>
        <v>Feb</v>
      </c>
      <c r="U303" t="s">
        <v>8319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7">
        <f t="shared" si="20"/>
        <v>40933.856921296298</v>
      </c>
      <c r="P304">
        <f t="shared" si="21"/>
        <v>2012</v>
      </c>
      <c r="Q304">
        <f t="shared" si="22"/>
        <v>100</v>
      </c>
      <c r="R304" s="12">
        <f t="shared" si="23"/>
        <v>93.02</v>
      </c>
      <c r="S304" s="14" t="s">
        <v>8314</v>
      </c>
      <c r="T304" s="18" t="str">
        <f t="shared" si="24"/>
        <v>Jan</v>
      </c>
      <c r="U304" t="s">
        <v>8319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7">
        <f t="shared" si="20"/>
        <v>41032.071134259255</v>
      </c>
      <c r="P305">
        <f t="shared" si="21"/>
        <v>2012</v>
      </c>
      <c r="Q305">
        <f t="shared" si="22"/>
        <v>137</v>
      </c>
      <c r="R305" s="12">
        <f t="shared" si="23"/>
        <v>50.29</v>
      </c>
      <c r="S305" s="14" t="s">
        <v>8314</v>
      </c>
      <c r="T305" s="18" t="str">
        <f t="shared" si="24"/>
        <v>May</v>
      </c>
      <c r="U305" t="s">
        <v>8319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7">
        <f t="shared" si="20"/>
        <v>41114.094872685186</v>
      </c>
      <c r="P306">
        <f t="shared" si="21"/>
        <v>2012</v>
      </c>
      <c r="Q306">
        <f t="shared" si="22"/>
        <v>232</v>
      </c>
      <c r="R306" s="12">
        <f t="shared" si="23"/>
        <v>106.43</v>
      </c>
      <c r="S306" s="14" t="s">
        <v>8314</v>
      </c>
      <c r="T306" s="18" t="str">
        <f t="shared" si="24"/>
        <v>Jul</v>
      </c>
      <c r="U306" t="s">
        <v>8319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7">
        <f t="shared" si="20"/>
        <v>40948.630196759259</v>
      </c>
      <c r="P307">
        <f t="shared" si="21"/>
        <v>2012</v>
      </c>
      <c r="Q307">
        <f t="shared" si="22"/>
        <v>130</v>
      </c>
      <c r="R307" s="12">
        <f t="shared" si="23"/>
        <v>51.72</v>
      </c>
      <c r="S307" s="14" t="s">
        <v>8314</v>
      </c>
      <c r="T307" s="18" t="str">
        <f t="shared" si="24"/>
        <v>Feb</v>
      </c>
      <c r="U307" t="s">
        <v>8319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7">
        <f t="shared" si="20"/>
        <v>41333.837187500001</v>
      </c>
      <c r="P308">
        <f t="shared" si="21"/>
        <v>2013</v>
      </c>
      <c r="Q308">
        <f t="shared" si="22"/>
        <v>293</v>
      </c>
      <c r="R308" s="12">
        <f t="shared" si="23"/>
        <v>36.61</v>
      </c>
      <c r="S308" s="14" t="s">
        <v>8314</v>
      </c>
      <c r="T308" s="18" t="str">
        <f t="shared" si="24"/>
        <v>Feb</v>
      </c>
      <c r="U308" t="s">
        <v>8319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7">
        <f t="shared" si="20"/>
        <v>41282.944456018522</v>
      </c>
      <c r="P309">
        <f t="shared" si="21"/>
        <v>2013</v>
      </c>
      <c r="Q309">
        <f t="shared" si="22"/>
        <v>111</v>
      </c>
      <c r="R309" s="12">
        <f t="shared" si="23"/>
        <v>42.52</v>
      </c>
      <c r="S309" s="14" t="s">
        <v>8314</v>
      </c>
      <c r="T309" s="18" t="str">
        <f t="shared" si="24"/>
        <v>Jan</v>
      </c>
      <c r="U309" t="s">
        <v>8319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7">
        <f t="shared" si="20"/>
        <v>40567.694560185184</v>
      </c>
      <c r="P310">
        <f t="shared" si="21"/>
        <v>2011</v>
      </c>
      <c r="Q310">
        <f t="shared" si="22"/>
        <v>106</v>
      </c>
      <c r="R310" s="12">
        <f t="shared" si="23"/>
        <v>62.71</v>
      </c>
      <c r="S310" s="14" t="s">
        <v>8314</v>
      </c>
      <c r="T310" s="18" t="str">
        <f t="shared" si="24"/>
        <v>Jan</v>
      </c>
      <c r="U310" t="s">
        <v>8319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7">
        <f t="shared" si="20"/>
        <v>41134.751550925925</v>
      </c>
      <c r="P311">
        <f t="shared" si="21"/>
        <v>2012</v>
      </c>
      <c r="Q311">
        <f t="shared" si="22"/>
        <v>119</v>
      </c>
      <c r="R311" s="12">
        <f t="shared" si="23"/>
        <v>89.96</v>
      </c>
      <c r="S311" s="14" t="s">
        <v>8314</v>
      </c>
      <c r="T311" s="18" t="str">
        <f t="shared" si="24"/>
        <v>Aug</v>
      </c>
      <c r="U311" t="s">
        <v>8319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7">
        <f t="shared" si="20"/>
        <v>40821.183136574073</v>
      </c>
      <c r="P312">
        <f t="shared" si="21"/>
        <v>2011</v>
      </c>
      <c r="Q312">
        <f t="shared" si="22"/>
        <v>104</v>
      </c>
      <c r="R312" s="12">
        <f t="shared" si="23"/>
        <v>28.92</v>
      </c>
      <c r="S312" s="14" t="s">
        <v>8314</v>
      </c>
      <c r="T312" s="18" t="str">
        <f t="shared" si="24"/>
        <v>Oct</v>
      </c>
      <c r="U312" t="s">
        <v>8319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7">
        <f t="shared" si="20"/>
        <v>40868.219814814816</v>
      </c>
      <c r="P313">
        <f t="shared" si="21"/>
        <v>2011</v>
      </c>
      <c r="Q313">
        <f t="shared" si="22"/>
        <v>104</v>
      </c>
      <c r="R313" s="12">
        <f t="shared" si="23"/>
        <v>138.80000000000001</v>
      </c>
      <c r="S313" s="14" t="s">
        <v>8314</v>
      </c>
      <c r="T313" s="18" t="str">
        <f t="shared" si="24"/>
        <v>Nov</v>
      </c>
      <c r="U313" t="s">
        <v>8319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7">
        <f t="shared" si="20"/>
        <v>41348.877685185187</v>
      </c>
      <c r="P314">
        <f t="shared" si="21"/>
        <v>2013</v>
      </c>
      <c r="Q314">
        <f t="shared" si="22"/>
        <v>112</v>
      </c>
      <c r="R314" s="12">
        <f t="shared" si="23"/>
        <v>61.3</v>
      </c>
      <c r="S314" s="14" t="s">
        <v>8314</v>
      </c>
      <c r="T314" s="18" t="str">
        <f t="shared" si="24"/>
        <v>Mar</v>
      </c>
      <c r="U314" t="s">
        <v>8319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7">
        <f t="shared" si="20"/>
        <v>40357.227939814817</v>
      </c>
      <c r="P315">
        <f t="shared" si="21"/>
        <v>2010</v>
      </c>
      <c r="Q315">
        <f t="shared" si="22"/>
        <v>105</v>
      </c>
      <c r="R315" s="12">
        <f t="shared" si="23"/>
        <v>80.2</v>
      </c>
      <c r="S315" s="14" t="s">
        <v>8314</v>
      </c>
      <c r="T315" s="18" t="str">
        <f t="shared" si="24"/>
        <v>Jun</v>
      </c>
      <c r="U315" t="s">
        <v>8319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7">
        <f t="shared" si="20"/>
        <v>41304.833194444444</v>
      </c>
      <c r="P316">
        <f t="shared" si="21"/>
        <v>2013</v>
      </c>
      <c r="Q316">
        <f t="shared" si="22"/>
        <v>385</v>
      </c>
      <c r="R316" s="12">
        <f t="shared" si="23"/>
        <v>32.1</v>
      </c>
      <c r="S316" s="14" t="s">
        <v>8314</v>
      </c>
      <c r="T316" s="18" t="str">
        <f t="shared" si="24"/>
        <v>Jan</v>
      </c>
      <c r="U316" t="s">
        <v>8319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7">
        <f t="shared" si="20"/>
        <v>41113.77238425926</v>
      </c>
      <c r="P317">
        <f t="shared" si="21"/>
        <v>2012</v>
      </c>
      <c r="Q317">
        <f t="shared" si="22"/>
        <v>101</v>
      </c>
      <c r="R317" s="12">
        <f t="shared" si="23"/>
        <v>200.89</v>
      </c>
      <c r="S317" s="14" t="s">
        <v>8314</v>
      </c>
      <c r="T317" s="18" t="str">
        <f t="shared" si="24"/>
        <v>Jul</v>
      </c>
      <c r="U317" t="s">
        <v>8319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7">
        <f t="shared" si="20"/>
        <v>41950.923576388886</v>
      </c>
      <c r="P318">
        <f t="shared" si="21"/>
        <v>2014</v>
      </c>
      <c r="Q318">
        <f t="shared" si="22"/>
        <v>114</v>
      </c>
      <c r="R318" s="12">
        <f t="shared" si="23"/>
        <v>108.01</v>
      </c>
      <c r="S318" s="14" t="s">
        <v>8314</v>
      </c>
      <c r="T318" s="18" t="str">
        <f t="shared" si="24"/>
        <v>Nov</v>
      </c>
      <c r="U318" t="s">
        <v>8319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7">
        <f t="shared" si="20"/>
        <v>41589.676886574074</v>
      </c>
      <c r="P319">
        <f t="shared" si="21"/>
        <v>2013</v>
      </c>
      <c r="Q319">
        <f t="shared" si="22"/>
        <v>101</v>
      </c>
      <c r="R319" s="12">
        <f t="shared" si="23"/>
        <v>95.7</v>
      </c>
      <c r="S319" s="14" t="s">
        <v>8314</v>
      </c>
      <c r="T319" s="18" t="str">
        <f t="shared" si="24"/>
        <v>Nov</v>
      </c>
      <c r="U319" t="s">
        <v>8319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7">
        <f t="shared" si="20"/>
        <v>41330.038784722223</v>
      </c>
      <c r="P320">
        <f t="shared" si="21"/>
        <v>2013</v>
      </c>
      <c r="Q320">
        <f t="shared" si="22"/>
        <v>283</v>
      </c>
      <c r="R320" s="12">
        <f t="shared" si="23"/>
        <v>49.88</v>
      </c>
      <c r="S320" s="14" t="s">
        <v>8314</v>
      </c>
      <c r="T320" s="18" t="str">
        <f t="shared" si="24"/>
        <v>Feb</v>
      </c>
      <c r="U320" t="s">
        <v>8319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7">
        <f t="shared" si="20"/>
        <v>40123.83829861111</v>
      </c>
      <c r="P321">
        <f t="shared" si="21"/>
        <v>2009</v>
      </c>
      <c r="Q321">
        <f t="shared" si="22"/>
        <v>113</v>
      </c>
      <c r="R321" s="12">
        <f t="shared" si="23"/>
        <v>110.47</v>
      </c>
      <c r="S321" s="14" t="s">
        <v>8314</v>
      </c>
      <c r="T321" s="18" t="str">
        <f t="shared" si="24"/>
        <v>Nov</v>
      </c>
      <c r="U321" t="s">
        <v>8319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7">
        <f t="shared" si="20"/>
        <v>42331.551307870366</v>
      </c>
      <c r="P322">
        <f t="shared" si="21"/>
        <v>2015</v>
      </c>
      <c r="Q322">
        <f t="shared" si="22"/>
        <v>107</v>
      </c>
      <c r="R322" s="12">
        <f t="shared" si="23"/>
        <v>134.91</v>
      </c>
      <c r="S322" s="14" t="s">
        <v>8314</v>
      </c>
      <c r="T322" s="18" t="str">
        <f t="shared" si="24"/>
        <v>Nov</v>
      </c>
      <c r="U322" t="s">
        <v>8319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7">
        <f t="shared" ref="O323:O386" si="25">(J323/86400)+DATE(1970,1,1)</f>
        <v>42647.446597222224</v>
      </c>
      <c r="P323">
        <f t="shared" ref="P323:P386" si="26">YEAR(O323)</f>
        <v>2016</v>
      </c>
      <c r="Q323">
        <f t="shared" ref="Q323:Q386" si="27">ROUND(E323/D323*100,0)</f>
        <v>103</v>
      </c>
      <c r="R323" s="12">
        <f t="shared" ref="R323:R386" si="28">ROUND(E323/L323,2)</f>
        <v>106.62</v>
      </c>
      <c r="S323" s="14" t="s">
        <v>8314</v>
      </c>
      <c r="T323" s="18" t="str">
        <f t="shared" ref="T323:T386" si="29">TEXT(O323, "mmm")</f>
        <v>Oct</v>
      </c>
      <c r="U323" t="s">
        <v>8319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7">
        <f t="shared" si="25"/>
        <v>42473.57</v>
      </c>
      <c r="P324">
        <f t="shared" si="26"/>
        <v>2016</v>
      </c>
      <c r="Q324">
        <f t="shared" si="27"/>
        <v>108</v>
      </c>
      <c r="R324" s="12">
        <f t="shared" si="28"/>
        <v>145.04</v>
      </c>
      <c r="S324" s="14" t="s">
        <v>8314</v>
      </c>
      <c r="T324" s="18" t="str">
        <f t="shared" si="29"/>
        <v>Apr</v>
      </c>
      <c r="U324" t="s">
        <v>8319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7">
        <f t="shared" si="25"/>
        <v>42697.32136574074</v>
      </c>
      <c r="P325">
        <f t="shared" si="26"/>
        <v>2016</v>
      </c>
      <c r="Q325">
        <f t="shared" si="27"/>
        <v>123</v>
      </c>
      <c r="R325" s="12">
        <f t="shared" si="28"/>
        <v>114.59</v>
      </c>
      <c r="S325" s="14" t="s">
        <v>8314</v>
      </c>
      <c r="T325" s="18" t="str">
        <f t="shared" si="29"/>
        <v>Nov</v>
      </c>
      <c r="U325" t="s">
        <v>8319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7">
        <f t="shared" si="25"/>
        <v>42184.626250000001</v>
      </c>
      <c r="P326">
        <f t="shared" si="26"/>
        <v>2015</v>
      </c>
      <c r="Q326">
        <f t="shared" si="27"/>
        <v>102</v>
      </c>
      <c r="R326" s="12">
        <f t="shared" si="28"/>
        <v>105.32</v>
      </c>
      <c r="S326" s="14" t="s">
        <v>8314</v>
      </c>
      <c r="T326" s="18" t="str">
        <f t="shared" si="29"/>
        <v>Jun</v>
      </c>
      <c r="U326" t="s">
        <v>8319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7">
        <f t="shared" si="25"/>
        <v>42689.187881944439</v>
      </c>
      <c r="P327">
        <f t="shared" si="26"/>
        <v>2016</v>
      </c>
      <c r="Q327">
        <f t="shared" si="27"/>
        <v>104</v>
      </c>
      <c r="R327" s="12">
        <f t="shared" si="28"/>
        <v>70.92</v>
      </c>
      <c r="S327" s="14" t="s">
        <v>8314</v>
      </c>
      <c r="T327" s="18" t="str">
        <f t="shared" si="29"/>
        <v>Nov</v>
      </c>
      <c r="U327" t="s">
        <v>8319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7">
        <f t="shared" si="25"/>
        <v>42775.314884259264</v>
      </c>
      <c r="P328">
        <f t="shared" si="26"/>
        <v>2017</v>
      </c>
      <c r="Q328">
        <f t="shared" si="27"/>
        <v>113</v>
      </c>
      <c r="R328" s="12">
        <f t="shared" si="28"/>
        <v>147.16999999999999</v>
      </c>
      <c r="S328" s="14" t="s">
        <v>8314</v>
      </c>
      <c r="T328" s="18" t="str">
        <f t="shared" si="29"/>
        <v>Feb</v>
      </c>
      <c r="U328" t="s">
        <v>8319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7">
        <f t="shared" si="25"/>
        <v>42058.235289351855</v>
      </c>
      <c r="P329">
        <f t="shared" si="26"/>
        <v>2015</v>
      </c>
      <c r="Q329">
        <f t="shared" si="27"/>
        <v>136</v>
      </c>
      <c r="R329" s="12">
        <f t="shared" si="28"/>
        <v>160.47</v>
      </c>
      <c r="S329" s="14" t="s">
        <v>8314</v>
      </c>
      <c r="T329" s="18" t="str">
        <f t="shared" si="29"/>
        <v>Feb</v>
      </c>
      <c r="U329" t="s">
        <v>8319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7">
        <f t="shared" si="25"/>
        <v>42278.946620370371</v>
      </c>
      <c r="P330">
        <f t="shared" si="26"/>
        <v>2015</v>
      </c>
      <c r="Q330">
        <f t="shared" si="27"/>
        <v>104</v>
      </c>
      <c r="R330" s="12">
        <f t="shared" si="28"/>
        <v>156.05000000000001</v>
      </c>
      <c r="S330" s="14" t="s">
        <v>8314</v>
      </c>
      <c r="T330" s="18" t="str">
        <f t="shared" si="29"/>
        <v>Oct</v>
      </c>
      <c r="U330" t="s">
        <v>8319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7">
        <f t="shared" si="25"/>
        <v>42291.46674768519</v>
      </c>
      <c r="P331">
        <f t="shared" si="26"/>
        <v>2015</v>
      </c>
      <c r="Q331">
        <f t="shared" si="27"/>
        <v>106</v>
      </c>
      <c r="R331" s="12">
        <f t="shared" si="28"/>
        <v>63.17</v>
      </c>
      <c r="S331" s="14" t="s">
        <v>8314</v>
      </c>
      <c r="T331" s="18" t="str">
        <f t="shared" si="29"/>
        <v>Oct</v>
      </c>
      <c r="U331" t="s">
        <v>8319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7">
        <f t="shared" si="25"/>
        <v>41379.515775462962</v>
      </c>
      <c r="P332">
        <f t="shared" si="26"/>
        <v>2013</v>
      </c>
      <c r="Q332">
        <f t="shared" si="27"/>
        <v>102</v>
      </c>
      <c r="R332" s="12">
        <f t="shared" si="28"/>
        <v>104.82</v>
      </c>
      <c r="S332" s="14" t="s">
        <v>8314</v>
      </c>
      <c r="T332" s="18" t="str">
        <f t="shared" si="29"/>
        <v>Apr</v>
      </c>
      <c r="U332" t="s">
        <v>8319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7">
        <f t="shared" si="25"/>
        <v>42507.581412037034</v>
      </c>
      <c r="P333">
        <f t="shared" si="26"/>
        <v>2016</v>
      </c>
      <c r="Q333">
        <f t="shared" si="27"/>
        <v>107</v>
      </c>
      <c r="R333" s="12">
        <f t="shared" si="28"/>
        <v>97.36</v>
      </c>
      <c r="S333" s="14" t="s">
        <v>8314</v>
      </c>
      <c r="T333" s="18" t="str">
        <f t="shared" si="29"/>
        <v>May</v>
      </c>
      <c r="U333" t="s">
        <v>8319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7">
        <f t="shared" si="25"/>
        <v>42263.680289351847</v>
      </c>
      <c r="P334">
        <f t="shared" si="26"/>
        <v>2015</v>
      </c>
      <c r="Q334">
        <f t="shared" si="27"/>
        <v>113</v>
      </c>
      <c r="R334" s="12">
        <f t="shared" si="28"/>
        <v>203.63</v>
      </c>
      <c r="S334" s="14" t="s">
        <v>8314</v>
      </c>
      <c r="T334" s="18" t="str">
        <f t="shared" si="29"/>
        <v>Sep</v>
      </c>
      <c r="U334" t="s">
        <v>8319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7">
        <f t="shared" si="25"/>
        <v>42437.636469907404</v>
      </c>
      <c r="P335">
        <f t="shared" si="26"/>
        <v>2016</v>
      </c>
      <c r="Q335">
        <f t="shared" si="27"/>
        <v>125</v>
      </c>
      <c r="R335" s="12">
        <f t="shared" si="28"/>
        <v>188.31</v>
      </c>
      <c r="S335" s="14" t="s">
        <v>8314</v>
      </c>
      <c r="T335" s="18" t="str">
        <f t="shared" si="29"/>
        <v>Mar</v>
      </c>
      <c r="U335" t="s">
        <v>8319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7">
        <f t="shared" si="25"/>
        <v>42101.682372685187</v>
      </c>
      <c r="P336">
        <f t="shared" si="26"/>
        <v>2015</v>
      </c>
      <c r="Q336">
        <f t="shared" si="27"/>
        <v>101</v>
      </c>
      <c r="R336" s="12">
        <f t="shared" si="28"/>
        <v>146.65</v>
      </c>
      <c r="S336" s="14" t="s">
        <v>8314</v>
      </c>
      <c r="T336" s="18" t="str">
        <f t="shared" si="29"/>
        <v>Apr</v>
      </c>
      <c r="U336" t="s">
        <v>8319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7">
        <f t="shared" si="25"/>
        <v>42101.737442129626</v>
      </c>
      <c r="P337">
        <f t="shared" si="26"/>
        <v>2015</v>
      </c>
      <c r="Q337">
        <f t="shared" si="27"/>
        <v>103</v>
      </c>
      <c r="R337" s="12">
        <f t="shared" si="28"/>
        <v>109.19</v>
      </c>
      <c r="S337" s="14" t="s">
        <v>8314</v>
      </c>
      <c r="T337" s="18" t="str">
        <f t="shared" si="29"/>
        <v>Apr</v>
      </c>
      <c r="U337" t="s">
        <v>8319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7">
        <f t="shared" si="25"/>
        <v>42291.596273148149</v>
      </c>
      <c r="P338">
        <f t="shared" si="26"/>
        <v>2015</v>
      </c>
      <c r="Q338">
        <f t="shared" si="27"/>
        <v>117</v>
      </c>
      <c r="R338" s="12">
        <f t="shared" si="28"/>
        <v>59.25</v>
      </c>
      <c r="S338" s="14" t="s">
        <v>8314</v>
      </c>
      <c r="T338" s="18" t="str">
        <f t="shared" si="29"/>
        <v>Oct</v>
      </c>
      <c r="U338" t="s">
        <v>8319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7">
        <f t="shared" si="25"/>
        <v>42047.128564814819</v>
      </c>
      <c r="P339">
        <f t="shared" si="26"/>
        <v>2015</v>
      </c>
      <c r="Q339">
        <f t="shared" si="27"/>
        <v>101</v>
      </c>
      <c r="R339" s="12">
        <f t="shared" si="28"/>
        <v>97.9</v>
      </c>
      <c r="S339" s="14" t="s">
        <v>8314</v>
      </c>
      <c r="T339" s="18" t="str">
        <f t="shared" si="29"/>
        <v>Feb</v>
      </c>
      <c r="U339" t="s">
        <v>8319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7">
        <f t="shared" si="25"/>
        <v>42559.755671296298</v>
      </c>
      <c r="P340">
        <f t="shared" si="26"/>
        <v>2016</v>
      </c>
      <c r="Q340">
        <f t="shared" si="27"/>
        <v>110</v>
      </c>
      <c r="R340" s="12">
        <f t="shared" si="28"/>
        <v>70</v>
      </c>
      <c r="S340" s="14" t="s">
        <v>8314</v>
      </c>
      <c r="T340" s="18" t="str">
        <f t="shared" si="29"/>
        <v>Jul</v>
      </c>
      <c r="U340" t="s">
        <v>8319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7">
        <f t="shared" si="25"/>
        <v>42093.760046296295</v>
      </c>
      <c r="P341">
        <f t="shared" si="26"/>
        <v>2015</v>
      </c>
      <c r="Q341">
        <f t="shared" si="27"/>
        <v>108</v>
      </c>
      <c r="R341" s="12">
        <f t="shared" si="28"/>
        <v>72.87</v>
      </c>
      <c r="S341" s="14" t="s">
        <v>8314</v>
      </c>
      <c r="T341" s="18" t="str">
        <f t="shared" si="29"/>
        <v>Mar</v>
      </c>
      <c r="U341" t="s">
        <v>8319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7">
        <f t="shared" si="25"/>
        <v>42772.669062500005</v>
      </c>
      <c r="P342">
        <f t="shared" si="26"/>
        <v>2017</v>
      </c>
      <c r="Q342">
        <f t="shared" si="27"/>
        <v>125</v>
      </c>
      <c r="R342" s="12">
        <f t="shared" si="28"/>
        <v>146.35</v>
      </c>
      <c r="S342" s="14" t="s">
        <v>8314</v>
      </c>
      <c r="T342" s="18" t="str">
        <f t="shared" si="29"/>
        <v>Feb</v>
      </c>
      <c r="U342" t="s">
        <v>8319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7">
        <f t="shared" si="25"/>
        <v>41894.879606481481</v>
      </c>
      <c r="P343">
        <f t="shared" si="26"/>
        <v>2014</v>
      </c>
      <c r="Q343">
        <f t="shared" si="27"/>
        <v>107</v>
      </c>
      <c r="R343" s="12">
        <f t="shared" si="28"/>
        <v>67.91</v>
      </c>
      <c r="S343" s="14" t="s">
        <v>8314</v>
      </c>
      <c r="T343" s="18" t="str">
        <f t="shared" si="29"/>
        <v>Sep</v>
      </c>
      <c r="U343" t="s">
        <v>8319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7">
        <f t="shared" si="25"/>
        <v>42459.780844907407</v>
      </c>
      <c r="P344">
        <f t="shared" si="26"/>
        <v>2016</v>
      </c>
      <c r="Q344">
        <f t="shared" si="27"/>
        <v>100</v>
      </c>
      <c r="R344" s="12">
        <f t="shared" si="28"/>
        <v>169.85</v>
      </c>
      <c r="S344" s="14" t="s">
        <v>8314</v>
      </c>
      <c r="T344" s="18" t="str">
        <f t="shared" si="29"/>
        <v>Mar</v>
      </c>
      <c r="U344" t="s">
        <v>8319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7">
        <f t="shared" si="25"/>
        <v>41926.73778935185</v>
      </c>
      <c r="P345">
        <f t="shared" si="26"/>
        <v>2014</v>
      </c>
      <c r="Q345">
        <f t="shared" si="27"/>
        <v>102</v>
      </c>
      <c r="R345" s="12">
        <f t="shared" si="28"/>
        <v>58.41</v>
      </c>
      <c r="S345" s="14" t="s">
        <v>8314</v>
      </c>
      <c r="T345" s="18" t="str">
        <f t="shared" si="29"/>
        <v>Oct</v>
      </c>
      <c r="U345" t="s">
        <v>8319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7">
        <f t="shared" si="25"/>
        <v>42111.970995370371</v>
      </c>
      <c r="P346">
        <f t="shared" si="26"/>
        <v>2015</v>
      </c>
      <c r="Q346">
        <f t="shared" si="27"/>
        <v>102</v>
      </c>
      <c r="R346" s="12">
        <f t="shared" si="28"/>
        <v>119.99</v>
      </c>
      <c r="S346" s="14" t="s">
        <v>8314</v>
      </c>
      <c r="T346" s="18" t="str">
        <f t="shared" si="29"/>
        <v>Apr</v>
      </c>
      <c r="U346" t="s">
        <v>8319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7">
        <f t="shared" si="25"/>
        <v>42114.944328703699</v>
      </c>
      <c r="P347">
        <f t="shared" si="26"/>
        <v>2015</v>
      </c>
      <c r="Q347">
        <f t="shared" si="27"/>
        <v>123</v>
      </c>
      <c r="R347" s="12">
        <f t="shared" si="28"/>
        <v>99.86</v>
      </c>
      <c r="S347" s="14" t="s">
        <v>8314</v>
      </c>
      <c r="T347" s="18" t="str">
        <f t="shared" si="29"/>
        <v>Apr</v>
      </c>
      <c r="U347" t="s">
        <v>8319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7">
        <f t="shared" si="25"/>
        <v>42261.500243055554</v>
      </c>
      <c r="P348">
        <f t="shared" si="26"/>
        <v>2015</v>
      </c>
      <c r="Q348">
        <f t="shared" si="27"/>
        <v>170</v>
      </c>
      <c r="R348" s="12">
        <f t="shared" si="28"/>
        <v>90.58</v>
      </c>
      <c r="S348" s="14" t="s">
        <v>8314</v>
      </c>
      <c r="T348" s="18" t="str">
        <f t="shared" si="29"/>
        <v>Sep</v>
      </c>
      <c r="U348" t="s">
        <v>8319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7">
        <f t="shared" si="25"/>
        <v>42292.495474537034</v>
      </c>
      <c r="P349">
        <f t="shared" si="26"/>
        <v>2015</v>
      </c>
      <c r="Q349">
        <f t="shared" si="27"/>
        <v>112</v>
      </c>
      <c r="R349" s="12">
        <f t="shared" si="28"/>
        <v>117.77</v>
      </c>
      <c r="S349" s="14" t="s">
        <v>8314</v>
      </c>
      <c r="T349" s="18" t="str">
        <f t="shared" si="29"/>
        <v>Oct</v>
      </c>
      <c r="U349" t="s">
        <v>8319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7">
        <f t="shared" si="25"/>
        <v>42207.58699074074</v>
      </c>
      <c r="P350">
        <f t="shared" si="26"/>
        <v>2015</v>
      </c>
      <c r="Q350">
        <f t="shared" si="27"/>
        <v>103</v>
      </c>
      <c r="R350" s="12">
        <f t="shared" si="28"/>
        <v>86.55</v>
      </c>
      <c r="S350" s="14" t="s">
        <v>8314</v>
      </c>
      <c r="T350" s="18" t="str">
        <f t="shared" si="29"/>
        <v>Jul</v>
      </c>
      <c r="U350" t="s">
        <v>8319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7">
        <f t="shared" si="25"/>
        <v>42760.498935185184</v>
      </c>
      <c r="P351">
        <f t="shared" si="26"/>
        <v>2017</v>
      </c>
      <c r="Q351">
        <f t="shared" si="27"/>
        <v>107</v>
      </c>
      <c r="R351" s="12">
        <f t="shared" si="28"/>
        <v>71.900000000000006</v>
      </c>
      <c r="S351" s="14" t="s">
        <v>8314</v>
      </c>
      <c r="T351" s="18" t="str">
        <f t="shared" si="29"/>
        <v>Jan</v>
      </c>
      <c r="U351" t="s">
        <v>8319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7">
        <f t="shared" si="25"/>
        <v>42586.066076388888</v>
      </c>
      <c r="P352">
        <f t="shared" si="26"/>
        <v>2016</v>
      </c>
      <c r="Q352">
        <f t="shared" si="27"/>
        <v>115</v>
      </c>
      <c r="R352" s="12">
        <f t="shared" si="28"/>
        <v>129.82</v>
      </c>
      <c r="S352" s="14" t="s">
        <v>8314</v>
      </c>
      <c r="T352" s="18" t="str">
        <f t="shared" si="29"/>
        <v>Aug</v>
      </c>
      <c r="U352" t="s">
        <v>8319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7">
        <f t="shared" si="25"/>
        <v>42427.964745370366</v>
      </c>
      <c r="P353">
        <f t="shared" si="26"/>
        <v>2016</v>
      </c>
      <c r="Q353">
        <f t="shared" si="27"/>
        <v>127</v>
      </c>
      <c r="R353" s="12">
        <f t="shared" si="28"/>
        <v>44.91</v>
      </c>
      <c r="S353" s="14" t="s">
        <v>8314</v>
      </c>
      <c r="T353" s="18" t="str">
        <f t="shared" si="29"/>
        <v>Feb</v>
      </c>
      <c r="U353" t="s">
        <v>8319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7">
        <f t="shared" si="25"/>
        <v>41890.167453703703</v>
      </c>
      <c r="P354">
        <f t="shared" si="26"/>
        <v>2014</v>
      </c>
      <c r="Q354">
        <f t="shared" si="27"/>
        <v>117</v>
      </c>
      <c r="R354" s="12">
        <f t="shared" si="28"/>
        <v>40.76</v>
      </c>
      <c r="S354" s="14" t="s">
        <v>8314</v>
      </c>
      <c r="T354" s="18" t="str">
        <f t="shared" si="29"/>
        <v>Sep</v>
      </c>
      <c r="U354" t="s">
        <v>8319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7">
        <f t="shared" si="25"/>
        <v>42297.791886574079</v>
      </c>
      <c r="P355">
        <f t="shared" si="26"/>
        <v>2015</v>
      </c>
      <c r="Q355">
        <f t="shared" si="27"/>
        <v>109</v>
      </c>
      <c r="R355" s="12">
        <f t="shared" si="28"/>
        <v>103.52</v>
      </c>
      <c r="S355" s="14" t="s">
        <v>8314</v>
      </c>
      <c r="T355" s="18" t="str">
        <f t="shared" si="29"/>
        <v>Oct</v>
      </c>
      <c r="U355" t="s">
        <v>8319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7">
        <f t="shared" si="25"/>
        <v>42438.827789351853</v>
      </c>
      <c r="P356">
        <f t="shared" si="26"/>
        <v>2016</v>
      </c>
      <c r="Q356">
        <f t="shared" si="27"/>
        <v>104</v>
      </c>
      <c r="R356" s="12">
        <f t="shared" si="28"/>
        <v>125.45</v>
      </c>
      <c r="S356" s="14" t="s">
        <v>8314</v>
      </c>
      <c r="T356" s="18" t="str">
        <f t="shared" si="29"/>
        <v>Mar</v>
      </c>
      <c r="U356" t="s">
        <v>8319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7">
        <f t="shared" si="25"/>
        <v>41943.293912037036</v>
      </c>
      <c r="P357">
        <f t="shared" si="26"/>
        <v>2014</v>
      </c>
      <c r="Q357">
        <f t="shared" si="27"/>
        <v>116</v>
      </c>
      <c r="R357" s="12">
        <f t="shared" si="28"/>
        <v>246.61</v>
      </c>
      <c r="S357" s="14" t="s">
        <v>8314</v>
      </c>
      <c r="T357" s="18" t="str">
        <f t="shared" si="29"/>
        <v>Oct</v>
      </c>
      <c r="U357" t="s">
        <v>8319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7">
        <f t="shared" si="25"/>
        <v>42415.803159722222</v>
      </c>
      <c r="P358">
        <f t="shared" si="26"/>
        <v>2016</v>
      </c>
      <c r="Q358">
        <f t="shared" si="27"/>
        <v>103</v>
      </c>
      <c r="R358" s="12">
        <f t="shared" si="28"/>
        <v>79.400000000000006</v>
      </c>
      <c r="S358" s="14" t="s">
        <v>8314</v>
      </c>
      <c r="T358" s="18" t="str">
        <f t="shared" si="29"/>
        <v>Feb</v>
      </c>
      <c r="U358" t="s">
        <v>8319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7">
        <f t="shared" si="25"/>
        <v>42078.222187499996</v>
      </c>
      <c r="P359">
        <f t="shared" si="26"/>
        <v>2015</v>
      </c>
      <c r="Q359">
        <f t="shared" si="27"/>
        <v>174</v>
      </c>
      <c r="R359" s="12">
        <f t="shared" si="28"/>
        <v>86.14</v>
      </c>
      <c r="S359" s="14" t="s">
        <v>8314</v>
      </c>
      <c r="T359" s="18" t="str">
        <f t="shared" si="29"/>
        <v>Mar</v>
      </c>
      <c r="U359" t="s">
        <v>8319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7">
        <f t="shared" si="25"/>
        <v>42507.860196759255</v>
      </c>
      <c r="P360">
        <f t="shared" si="26"/>
        <v>2016</v>
      </c>
      <c r="Q360">
        <f t="shared" si="27"/>
        <v>103</v>
      </c>
      <c r="R360" s="12">
        <f t="shared" si="28"/>
        <v>193.05</v>
      </c>
      <c r="S360" s="14" t="s">
        <v>8314</v>
      </c>
      <c r="T360" s="18" t="str">
        <f t="shared" si="29"/>
        <v>May</v>
      </c>
      <c r="U360" t="s">
        <v>8319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7">
        <f t="shared" si="25"/>
        <v>41935.070486111115</v>
      </c>
      <c r="P361">
        <f t="shared" si="26"/>
        <v>2014</v>
      </c>
      <c r="Q361">
        <f t="shared" si="27"/>
        <v>105</v>
      </c>
      <c r="R361" s="12">
        <f t="shared" si="28"/>
        <v>84.02</v>
      </c>
      <c r="S361" s="14" t="s">
        <v>8314</v>
      </c>
      <c r="T361" s="18" t="str">
        <f t="shared" si="29"/>
        <v>Oct</v>
      </c>
      <c r="U361" t="s">
        <v>8319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7">
        <f t="shared" si="25"/>
        <v>42163.897916666669</v>
      </c>
      <c r="P362">
        <f t="shared" si="26"/>
        <v>2015</v>
      </c>
      <c r="Q362">
        <f t="shared" si="27"/>
        <v>101</v>
      </c>
      <c r="R362" s="12">
        <f t="shared" si="28"/>
        <v>139.83000000000001</v>
      </c>
      <c r="S362" s="14" t="s">
        <v>8314</v>
      </c>
      <c r="T362" s="18" t="str">
        <f t="shared" si="29"/>
        <v>Jun</v>
      </c>
      <c r="U362" t="s">
        <v>8319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7">
        <f t="shared" si="25"/>
        <v>41936.001226851848</v>
      </c>
      <c r="P363">
        <f t="shared" si="26"/>
        <v>2014</v>
      </c>
      <c r="Q363">
        <f t="shared" si="27"/>
        <v>111</v>
      </c>
      <c r="R363" s="12">
        <f t="shared" si="28"/>
        <v>109.82</v>
      </c>
      <c r="S363" s="14" t="s">
        <v>8314</v>
      </c>
      <c r="T363" s="18" t="str">
        <f t="shared" si="29"/>
        <v>Oct</v>
      </c>
      <c r="U363" t="s">
        <v>8319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7">
        <f t="shared" si="25"/>
        <v>41837.210543981484</v>
      </c>
      <c r="P364">
        <f t="shared" si="26"/>
        <v>2014</v>
      </c>
      <c r="Q364">
        <f t="shared" si="27"/>
        <v>124</v>
      </c>
      <c r="R364" s="12">
        <f t="shared" si="28"/>
        <v>139.53</v>
      </c>
      <c r="S364" s="14" t="s">
        <v>8314</v>
      </c>
      <c r="T364" s="18" t="str">
        <f t="shared" si="29"/>
        <v>Jul</v>
      </c>
      <c r="U364" t="s">
        <v>8319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7">
        <f t="shared" si="25"/>
        <v>40255.744629629626</v>
      </c>
      <c r="P365">
        <f t="shared" si="26"/>
        <v>2010</v>
      </c>
      <c r="Q365">
        <f t="shared" si="27"/>
        <v>101</v>
      </c>
      <c r="R365" s="12">
        <f t="shared" si="28"/>
        <v>347.85</v>
      </c>
      <c r="S365" s="14" t="s">
        <v>8314</v>
      </c>
      <c r="T365" s="18" t="str">
        <f t="shared" si="29"/>
        <v>Mar</v>
      </c>
      <c r="U365" t="s">
        <v>8319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7">
        <f t="shared" si="25"/>
        <v>41780.859629629631</v>
      </c>
      <c r="P366">
        <f t="shared" si="26"/>
        <v>2014</v>
      </c>
      <c r="Q366">
        <f t="shared" si="27"/>
        <v>110</v>
      </c>
      <c r="R366" s="12">
        <f t="shared" si="28"/>
        <v>68.239999999999995</v>
      </c>
      <c r="S366" s="14" t="s">
        <v>8314</v>
      </c>
      <c r="T366" s="18" t="str">
        <f t="shared" si="29"/>
        <v>May</v>
      </c>
      <c r="U366" t="s">
        <v>8319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7">
        <f t="shared" si="25"/>
        <v>41668.606469907405</v>
      </c>
      <c r="P367">
        <f t="shared" si="26"/>
        <v>2014</v>
      </c>
      <c r="Q367">
        <f t="shared" si="27"/>
        <v>104</v>
      </c>
      <c r="R367" s="12">
        <f t="shared" si="28"/>
        <v>239.94</v>
      </c>
      <c r="S367" s="14" t="s">
        <v>8314</v>
      </c>
      <c r="T367" s="18" t="str">
        <f t="shared" si="29"/>
        <v>Jan</v>
      </c>
      <c r="U367" t="s">
        <v>8319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7">
        <f t="shared" si="25"/>
        <v>41019.793032407411</v>
      </c>
      <c r="P368">
        <f t="shared" si="26"/>
        <v>2012</v>
      </c>
      <c r="Q368">
        <f t="shared" si="27"/>
        <v>101</v>
      </c>
      <c r="R368" s="12">
        <f t="shared" si="28"/>
        <v>287.31</v>
      </c>
      <c r="S368" s="14" t="s">
        <v>8314</v>
      </c>
      <c r="T368" s="18" t="str">
        <f t="shared" si="29"/>
        <v>Apr</v>
      </c>
      <c r="U368" t="s">
        <v>8319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7">
        <f t="shared" si="25"/>
        <v>41355.577291666668</v>
      </c>
      <c r="P369">
        <f t="shared" si="26"/>
        <v>2013</v>
      </c>
      <c r="Q369">
        <f t="shared" si="27"/>
        <v>103</v>
      </c>
      <c r="R369" s="12">
        <f t="shared" si="28"/>
        <v>86.85</v>
      </c>
      <c r="S369" s="14" t="s">
        <v>8314</v>
      </c>
      <c r="T369" s="18" t="str">
        <f t="shared" si="29"/>
        <v>Mar</v>
      </c>
      <c r="U369" t="s">
        <v>8319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7">
        <f t="shared" si="25"/>
        <v>42043.605578703704</v>
      </c>
      <c r="P370">
        <f t="shared" si="26"/>
        <v>2015</v>
      </c>
      <c r="Q370">
        <f t="shared" si="27"/>
        <v>104</v>
      </c>
      <c r="R370" s="12">
        <f t="shared" si="28"/>
        <v>81.849999999999994</v>
      </c>
      <c r="S370" s="14" t="s">
        <v>8314</v>
      </c>
      <c r="T370" s="18" t="str">
        <f t="shared" si="29"/>
        <v>Feb</v>
      </c>
      <c r="U370" t="s">
        <v>8319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7">
        <f t="shared" si="25"/>
        <v>40893.551724537036</v>
      </c>
      <c r="P371">
        <f t="shared" si="26"/>
        <v>2011</v>
      </c>
      <c r="Q371">
        <f t="shared" si="27"/>
        <v>110</v>
      </c>
      <c r="R371" s="12">
        <f t="shared" si="28"/>
        <v>42.87</v>
      </c>
      <c r="S371" s="14" t="s">
        <v>8314</v>
      </c>
      <c r="T371" s="18" t="str">
        <f t="shared" si="29"/>
        <v>Dec</v>
      </c>
      <c r="U371" t="s">
        <v>8319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7">
        <f t="shared" si="25"/>
        <v>42711.795138888891</v>
      </c>
      <c r="P372">
        <f t="shared" si="26"/>
        <v>2016</v>
      </c>
      <c r="Q372">
        <f t="shared" si="27"/>
        <v>122</v>
      </c>
      <c r="R372" s="12">
        <f t="shared" si="28"/>
        <v>709.42</v>
      </c>
      <c r="S372" s="14" t="s">
        <v>8314</v>
      </c>
      <c r="T372" s="18" t="str">
        <f t="shared" si="29"/>
        <v>Dec</v>
      </c>
      <c r="U372" t="s">
        <v>8319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7">
        <f t="shared" si="25"/>
        <v>41261.767812500002</v>
      </c>
      <c r="P373">
        <f t="shared" si="26"/>
        <v>2012</v>
      </c>
      <c r="Q373">
        <f t="shared" si="27"/>
        <v>114</v>
      </c>
      <c r="R373" s="12">
        <f t="shared" si="28"/>
        <v>161.26</v>
      </c>
      <c r="S373" s="14" t="s">
        <v>8314</v>
      </c>
      <c r="T373" s="18" t="str">
        <f t="shared" si="29"/>
        <v>Dec</v>
      </c>
      <c r="U373" t="s">
        <v>8319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7">
        <f t="shared" si="25"/>
        <v>42425.576898148152</v>
      </c>
      <c r="P374">
        <f t="shared" si="26"/>
        <v>2016</v>
      </c>
      <c r="Q374">
        <f t="shared" si="27"/>
        <v>125</v>
      </c>
      <c r="R374" s="12">
        <f t="shared" si="28"/>
        <v>41.78</v>
      </c>
      <c r="S374" s="14" t="s">
        <v>8314</v>
      </c>
      <c r="T374" s="18" t="str">
        <f t="shared" si="29"/>
        <v>Feb</v>
      </c>
      <c r="U374" t="s">
        <v>8319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7">
        <f t="shared" si="25"/>
        <v>41078.91201388889</v>
      </c>
      <c r="P375">
        <f t="shared" si="26"/>
        <v>2012</v>
      </c>
      <c r="Q375">
        <f t="shared" si="27"/>
        <v>107</v>
      </c>
      <c r="R375" s="12">
        <f t="shared" si="28"/>
        <v>89.89</v>
      </c>
      <c r="S375" s="14" t="s">
        <v>8314</v>
      </c>
      <c r="T375" s="18" t="str">
        <f t="shared" si="29"/>
        <v>Jun</v>
      </c>
      <c r="U375" t="s">
        <v>8319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7">
        <f t="shared" si="25"/>
        <v>40757.889247685183</v>
      </c>
      <c r="P376">
        <f t="shared" si="26"/>
        <v>2011</v>
      </c>
      <c r="Q376">
        <f t="shared" si="27"/>
        <v>131</v>
      </c>
      <c r="R376" s="12">
        <f t="shared" si="28"/>
        <v>45.05</v>
      </c>
      <c r="S376" s="14" t="s">
        <v>8314</v>
      </c>
      <c r="T376" s="18" t="str">
        <f t="shared" si="29"/>
        <v>Aug</v>
      </c>
      <c r="U376" t="s">
        <v>8319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7">
        <f t="shared" si="25"/>
        <v>41657.985081018516</v>
      </c>
      <c r="P377">
        <f t="shared" si="26"/>
        <v>2014</v>
      </c>
      <c r="Q377">
        <f t="shared" si="27"/>
        <v>120</v>
      </c>
      <c r="R377" s="12">
        <f t="shared" si="28"/>
        <v>42.86</v>
      </c>
      <c r="S377" s="14" t="s">
        <v>8314</v>
      </c>
      <c r="T377" s="18" t="str">
        <f t="shared" si="29"/>
        <v>Jan</v>
      </c>
      <c r="U377" t="s">
        <v>8319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7">
        <f t="shared" si="25"/>
        <v>42576.452731481477</v>
      </c>
      <c r="P378">
        <f t="shared" si="26"/>
        <v>2016</v>
      </c>
      <c r="Q378">
        <f t="shared" si="27"/>
        <v>106</v>
      </c>
      <c r="R378" s="12">
        <f t="shared" si="28"/>
        <v>54.08</v>
      </c>
      <c r="S378" s="14" t="s">
        <v>8314</v>
      </c>
      <c r="T378" s="18" t="str">
        <f t="shared" si="29"/>
        <v>Jul</v>
      </c>
      <c r="U378" t="s">
        <v>8319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7">
        <f t="shared" si="25"/>
        <v>42292.250787037032</v>
      </c>
      <c r="P379">
        <f t="shared" si="26"/>
        <v>2015</v>
      </c>
      <c r="Q379">
        <f t="shared" si="27"/>
        <v>114</v>
      </c>
      <c r="R379" s="12">
        <f t="shared" si="28"/>
        <v>103.22</v>
      </c>
      <c r="S379" s="14" t="s">
        <v>8314</v>
      </c>
      <c r="T379" s="18" t="str">
        <f t="shared" si="29"/>
        <v>Oct</v>
      </c>
      <c r="U379" t="s">
        <v>8319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7">
        <f t="shared" si="25"/>
        <v>42370.571851851855</v>
      </c>
      <c r="P380">
        <f t="shared" si="26"/>
        <v>2016</v>
      </c>
      <c r="Q380">
        <f t="shared" si="27"/>
        <v>112</v>
      </c>
      <c r="R380" s="12">
        <f t="shared" si="28"/>
        <v>40.4</v>
      </c>
      <c r="S380" s="14" t="s">
        <v>8314</v>
      </c>
      <c r="T380" s="18" t="str">
        <f t="shared" si="29"/>
        <v>Jan</v>
      </c>
      <c r="U380" t="s">
        <v>8319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7">
        <f t="shared" si="25"/>
        <v>40987.688333333332</v>
      </c>
      <c r="P381">
        <f t="shared" si="26"/>
        <v>2012</v>
      </c>
      <c r="Q381">
        <f t="shared" si="27"/>
        <v>116</v>
      </c>
      <c r="R381" s="12">
        <f t="shared" si="28"/>
        <v>116.86</v>
      </c>
      <c r="S381" s="14" t="s">
        <v>8314</v>
      </c>
      <c r="T381" s="18" t="str">
        <f t="shared" si="29"/>
        <v>Mar</v>
      </c>
      <c r="U381" t="s">
        <v>8319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7">
        <f t="shared" si="25"/>
        <v>42367.719814814816</v>
      </c>
      <c r="P382">
        <f t="shared" si="26"/>
        <v>2015</v>
      </c>
      <c r="Q382">
        <f t="shared" si="27"/>
        <v>142</v>
      </c>
      <c r="R382" s="12">
        <f t="shared" si="28"/>
        <v>115.51</v>
      </c>
      <c r="S382" s="14" t="s">
        <v>8314</v>
      </c>
      <c r="T382" s="18" t="str">
        <f t="shared" si="29"/>
        <v>Dec</v>
      </c>
      <c r="U382" t="s">
        <v>8319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7">
        <f t="shared" si="25"/>
        <v>41085.698113425926</v>
      </c>
      <c r="P383">
        <f t="shared" si="26"/>
        <v>2012</v>
      </c>
      <c r="Q383">
        <f t="shared" si="27"/>
        <v>105</v>
      </c>
      <c r="R383" s="12">
        <f t="shared" si="28"/>
        <v>104.31</v>
      </c>
      <c r="S383" s="14" t="s">
        <v>8314</v>
      </c>
      <c r="T383" s="18" t="str">
        <f t="shared" si="29"/>
        <v>Jun</v>
      </c>
      <c r="U383" t="s">
        <v>8319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7">
        <f t="shared" si="25"/>
        <v>41144.709490740745</v>
      </c>
      <c r="P384">
        <f t="shared" si="26"/>
        <v>2012</v>
      </c>
      <c r="Q384">
        <f t="shared" si="27"/>
        <v>256</v>
      </c>
      <c r="R384" s="12">
        <f t="shared" si="28"/>
        <v>69.77</v>
      </c>
      <c r="S384" s="14" t="s">
        <v>8314</v>
      </c>
      <c r="T384" s="18" t="str">
        <f t="shared" si="29"/>
        <v>Aug</v>
      </c>
      <c r="U384" t="s">
        <v>8319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7">
        <f t="shared" si="25"/>
        <v>41755.117581018516</v>
      </c>
      <c r="P385">
        <f t="shared" si="26"/>
        <v>2014</v>
      </c>
      <c r="Q385">
        <f t="shared" si="27"/>
        <v>207</v>
      </c>
      <c r="R385" s="12">
        <f t="shared" si="28"/>
        <v>43.02</v>
      </c>
      <c r="S385" s="14" t="s">
        <v>8314</v>
      </c>
      <c r="T385" s="18" t="str">
        <f t="shared" si="29"/>
        <v>Apr</v>
      </c>
      <c r="U385" t="s">
        <v>8319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7">
        <f t="shared" si="25"/>
        <v>41980.781793981485</v>
      </c>
      <c r="P386">
        <f t="shared" si="26"/>
        <v>2014</v>
      </c>
      <c r="Q386">
        <f t="shared" si="27"/>
        <v>112</v>
      </c>
      <c r="R386" s="12">
        <f t="shared" si="28"/>
        <v>58.54</v>
      </c>
      <c r="S386" s="14" t="s">
        <v>8314</v>
      </c>
      <c r="T386" s="18" t="str">
        <f t="shared" si="29"/>
        <v>Dec</v>
      </c>
      <c r="U386" t="s">
        <v>8319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7">
        <f t="shared" ref="O387:O450" si="30">(J387/86400)+DATE(1970,1,1)</f>
        <v>41934.584502314814</v>
      </c>
      <c r="P387">
        <f t="shared" ref="P387:P450" si="31">YEAR(O387)</f>
        <v>2014</v>
      </c>
      <c r="Q387">
        <f t="shared" ref="Q387:Q450" si="32">ROUND(E387/D387*100,0)</f>
        <v>106</v>
      </c>
      <c r="R387" s="12">
        <f t="shared" ref="R387:R450" si="33">ROUND(E387/L387,2)</f>
        <v>111.8</v>
      </c>
      <c r="S387" s="14" t="s">
        <v>8314</v>
      </c>
      <c r="T387" s="18" t="str">
        <f t="shared" ref="T387:T450" si="34">TEXT(O387, "mmm")</f>
        <v>Oct</v>
      </c>
      <c r="U387" t="s">
        <v>8319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7">
        <f t="shared" si="30"/>
        <v>42211.951284722221</v>
      </c>
      <c r="P388">
        <f t="shared" si="31"/>
        <v>2015</v>
      </c>
      <c r="Q388">
        <f t="shared" si="32"/>
        <v>100</v>
      </c>
      <c r="R388" s="12">
        <f t="shared" si="33"/>
        <v>46.23</v>
      </c>
      <c r="S388" s="14" t="s">
        <v>8314</v>
      </c>
      <c r="T388" s="18" t="str">
        <f t="shared" si="34"/>
        <v>Jul</v>
      </c>
      <c r="U388" t="s">
        <v>8319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7">
        <f t="shared" si="30"/>
        <v>42200.67659722222</v>
      </c>
      <c r="P389">
        <f t="shared" si="31"/>
        <v>2015</v>
      </c>
      <c r="Q389">
        <f t="shared" si="32"/>
        <v>214</v>
      </c>
      <c r="R389" s="12">
        <f t="shared" si="33"/>
        <v>144.69</v>
      </c>
      <c r="S389" s="14" t="s">
        <v>8314</v>
      </c>
      <c r="T389" s="18" t="str">
        <f t="shared" si="34"/>
        <v>Jul</v>
      </c>
      <c r="U389" t="s">
        <v>8319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7">
        <f t="shared" si="30"/>
        <v>42549.076157407406</v>
      </c>
      <c r="P390">
        <f t="shared" si="31"/>
        <v>2016</v>
      </c>
      <c r="Q390">
        <f t="shared" si="32"/>
        <v>126</v>
      </c>
      <c r="R390" s="12">
        <f t="shared" si="33"/>
        <v>88.85</v>
      </c>
      <c r="S390" s="14" t="s">
        <v>8314</v>
      </c>
      <c r="T390" s="18" t="str">
        <f t="shared" si="34"/>
        <v>Jun</v>
      </c>
      <c r="U390" t="s">
        <v>8319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7">
        <f t="shared" si="30"/>
        <v>41674.063078703708</v>
      </c>
      <c r="P391">
        <f t="shared" si="31"/>
        <v>2014</v>
      </c>
      <c r="Q391">
        <f t="shared" si="32"/>
        <v>182</v>
      </c>
      <c r="R391" s="12">
        <f t="shared" si="33"/>
        <v>81.75</v>
      </c>
      <c r="S391" s="14" t="s">
        <v>8314</v>
      </c>
      <c r="T391" s="18" t="str">
        <f t="shared" si="34"/>
        <v>Feb</v>
      </c>
      <c r="U391" t="s">
        <v>8319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7">
        <f t="shared" si="30"/>
        <v>42112.036712962959</v>
      </c>
      <c r="P392">
        <f t="shared" si="31"/>
        <v>2015</v>
      </c>
      <c r="Q392">
        <f t="shared" si="32"/>
        <v>100</v>
      </c>
      <c r="R392" s="12">
        <f t="shared" si="33"/>
        <v>71.430000000000007</v>
      </c>
      <c r="S392" s="14" t="s">
        <v>8314</v>
      </c>
      <c r="T392" s="18" t="str">
        <f t="shared" si="34"/>
        <v>Apr</v>
      </c>
      <c r="U392" t="s">
        <v>8319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7">
        <f t="shared" si="30"/>
        <v>40865.042256944442</v>
      </c>
      <c r="P393">
        <f t="shared" si="31"/>
        <v>2011</v>
      </c>
      <c r="Q393">
        <f t="shared" si="32"/>
        <v>101</v>
      </c>
      <c r="R393" s="12">
        <f t="shared" si="33"/>
        <v>104.26</v>
      </c>
      <c r="S393" s="14" t="s">
        <v>8314</v>
      </c>
      <c r="T393" s="18" t="str">
        <f t="shared" si="34"/>
        <v>Nov</v>
      </c>
      <c r="U393" t="s">
        <v>8319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7">
        <f t="shared" si="30"/>
        <v>40763.717256944445</v>
      </c>
      <c r="P394">
        <f t="shared" si="31"/>
        <v>2011</v>
      </c>
      <c r="Q394">
        <f t="shared" si="32"/>
        <v>101</v>
      </c>
      <c r="R394" s="12">
        <f t="shared" si="33"/>
        <v>90.62</v>
      </c>
      <c r="S394" s="14" t="s">
        <v>8314</v>
      </c>
      <c r="T394" s="18" t="str">
        <f t="shared" si="34"/>
        <v>Aug</v>
      </c>
      <c r="U394" t="s">
        <v>8319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7">
        <f t="shared" si="30"/>
        <v>41526.708935185183</v>
      </c>
      <c r="P395">
        <f t="shared" si="31"/>
        <v>2013</v>
      </c>
      <c r="Q395">
        <f t="shared" si="32"/>
        <v>110</v>
      </c>
      <c r="R395" s="12">
        <f t="shared" si="33"/>
        <v>157.33000000000001</v>
      </c>
      <c r="S395" s="14" t="s">
        <v>8314</v>
      </c>
      <c r="T395" s="18" t="str">
        <f t="shared" si="34"/>
        <v>Sep</v>
      </c>
      <c r="U395" t="s">
        <v>8319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7">
        <f t="shared" si="30"/>
        <v>42417.818078703705</v>
      </c>
      <c r="P396">
        <f t="shared" si="31"/>
        <v>2016</v>
      </c>
      <c r="Q396">
        <f t="shared" si="32"/>
        <v>112</v>
      </c>
      <c r="R396" s="12">
        <f t="shared" si="33"/>
        <v>105.18</v>
      </c>
      <c r="S396" s="14" t="s">
        <v>8314</v>
      </c>
      <c r="T396" s="18" t="str">
        <f t="shared" si="34"/>
        <v>Feb</v>
      </c>
      <c r="U396" t="s">
        <v>8319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7">
        <f t="shared" si="30"/>
        <v>40990.909259259257</v>
      </c>
      <c r="P397">
        <f t="shared" si="31"/>
        <v>2012</v>
      </c>
      <c r="Q397">
        <f t="shared" si="32"/>
        <v>108</v>
      </c>
      <c r="R397" s="12">
        <f t="shared" si="33"/>
        <v>58.72</v>
      </c>
      <c r="S397" s="14" t="s">
        <v>8314</v>
      </c>
      <c r="T397" s="18" t="str">
        <f t="shared" si="34"/>
        <v>Mar</v>
      </c>
      <c r="U397" t="s">
        <v>8319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7">
        <f t="shared" si="30"/>
        <v>41082.564884259264</v>
      </c>
      <c r="P398">
        <f t="shared" si="31"/>
        <v>2012</v>
      </c>
      <c r="Q398">
        <f t="shared" si="32"/>
        <v>107</v>
      </c>
      <c r="R398" s="12">
        <f t="shared" si="33"/>
        <v>81.63</v>
      </c>
      <c r="S398" s="14" t="s">
        <v>8314</v>
      </c>
      <c r="T398" s="18" t="str">
        <f t="shared" si="34"/>
        <v>Jun</v>
      </c>
      <c r="U398" t="s">
        <v>8319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7">
        <f t="shared" si="30"/>
        <v>40379.776435185187</v>
      </c>
      <c r="P399">
        <f t="shared" si="31"/>
        <v>2010</v>
      </c>
      <c r="Q399">
        <f t="shared" si="32"/>
        <v>104</v>
      </c>
      <c r="R399" s="12">
        <f t="shared" si="33"/>
        <v>56.46</v>
      </c>
      <c r="S399" s="14" t="s">
        <v>8314</v>
      </c>
      <c r="T399" s="18" t="str">
        <f t="shared" si="34"/>
        <v>Jul</v>
      </c>
      <c r="U399" t="s">
        <v>8319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7">
        <f t="shared" si="30"/>
        <v>42078.793124999997</v>
      </c>
      <c r="P400">
        <f t="shared" si="31"/>
        <v>2015</v>
      </c>
      <c r="Q400">
        <f t="shared" si="32"/>
        <v>125</v>
      </c>
      <c r="R400" s="12">
        <f t="shared" si="33"/>
        <v>140.1</v>
      </c>
      <c r="S400" s="14" t="s">
        <v>8314</v>
      </c>
      <c r="T400" s="18" t="str">
        <f t="shared" si="34"/>
        <v>Mar</v>
      </c>
      <c r="U400" t="s">
        <v>8319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7">
        <f t="shared" si="30"/>
        <v>42687.875775462962</v>
      </c>
      <c r="P401">
        <f t="shared" si="31"/>
        <v>2016</v>
      </c>
      <c r="Q401">
        <f t="shared" si="32"/>
        <v>107</v>
      </c>
      <c r="R401" s="12">
        <f t="shared" si="33"/>
        <v>224.85</v>
      </c>
      <c r="S401" s="14" t="s">
        <v>8314</v>
      </c>
      <c r="T401" s="18" t="str">
        <f t="shared" si="34"/>
        <v>Nov</v>
      </c>
      <c r="U401" t="s">
        <v>8319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7">
        <f t="shared" si="30"/>
        <v>41745.635960648149</v>
      </c>
      <c r="P402">
        <f t="shared" si="31"/>
        <v>2014</v>
      </c>
      <c r="Q402">
        <f t="shared" si="32"/>
        <v>112</v>
      </c>
      <c r="R402" s="12">
        <f t="shared" si="33"/>
        <v>181.13</v>
      </c>
      <c r="S402" s="14" t="s">
        <v>8314</v>
      </c>
      <c r="T402" s="18" t="str">
        <f t="shared" si="34"/>
        <v>Apr</v>
      </c>
      <c r="U402" t="s">
        <v>8319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7">
        <f t="shared" si="30"/>
        <v>40732.842245370368</v>
      </c>
      <c r="P403">
        <f t="shared" si="31"/>
        <v>2011</v>
      </c>
      <c r="Q403">
        <f t="shared" si="32"/>
        <v>104</v>
      </c>
      <c r="R403" s="12">
        <f t="shared" si="33"/>
        <v>711.04</v>
      </c>
      <c r="S403" s="14" t="s">
        <v>8314</v>
      </c>
      <c r="T403" s="18" t="str">
        <f t="shared" si="34"/>
        <v>Jul</v>
      </c>
      <c r="U403" t="s">
        <v>8319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7">
        <f t="shared" si="30"/>
        <v>42292.539548611108</v>
      </c>
      <c r="P404">
        <f t="shared" si="31"/>
        <v>2015</v>
      </c>
      <c r="Q404">
        <f t="shared" si="32"/>
        <v>142</v>
      </c>
      <c r="R404" s="12">
        <f t="shared" si="33"/>
        <v>65.88</v>
      </c>
      <c r="S404" s="14" t="s">
        <v>8314</v>
      </c>
      <c r="T404" s="18" t="str">
        <f t="shared" si="34"/>
        <v>Oct</v>
      </c>
      <c r="U404" t="s">
        <v>8319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7">
        <f t="shared" si="30"/>
        <v>40718.310659722221</v>
      </c>
      <c r="P405">
        <f t="shared" si="31"/>
        <v>2011</v>
      </c>
      <c r="Q405">
        <f t="shared" si="32"/>
        <v>105</v>
      </c>
      <c r="R405" s="12">
        <f t="shared" si="33"/>
        <v>75.19</v>
      </c>
      <c r="S405" s="14" t="s">
        <v>8314</v>
      </c>
      <c r="T405" s="18" t="str">
        <f t="shared" si="34"/>
        <v>Jun</v>
      </c>
      <c r="U405" t="s">
        <v>8319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7">
        <f t="shared" si="30"/>
        <v>41646.628032407403</v>
      </c>
      <c r="P406">
        <f t="shared" si="31"/>
        <v>2014</v>
      </c>
      <c r="Q406">
        <f t="shared" si="32"/>
        <v>103</v>
      </c>
      <c r="R406" s="12">
        <f t="shared" si="33"/>
        <v>133.13999999999999</v>
      </c>
      <c r="S406" s="14" t="s">
        <v>8314</v>
      </c>
      <c r="T406" s="18" t="str">
        <f t="shared" si="34"/>
        <v>Jan</v>
      </c>
      <c r="U406" t="s">
        <v>8319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7">
        <f t="shared" si="30"/>
        <v>41674.08494212963</v>
      </c>
      <c r="P407">
        <f t="shared" si="31"/>
        <v>2014</v>
      </c>
      <c r="Q407">
        <f t="shared" si="32"/>
        <v>108</v>
      </c>
      <c r="R407" s="12">
        <f t="shared" si="33"/>
        <v>55.2</v>
      </c>
      <c r="S407" s="14" t="s">
        <v>8314</v>
      </c>
      <c r="T407" s="18" t="str">
        <f t="shared" si="34"/>
        <v>Feb</v>
      </c>
      <c r="U407" t="s">
        <v>8319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7">
        <f t="shared" si="30"/>
        <v>40638.162465277775</v>
      </c>
      <c r="P408">
        <f t="shared" si="31"/>
        <v>2011</v>
      </c>
      <c r="Q408">
        <f t="shared" si="32"/>
        <v>108</v>
      </c>
      <c r="R408" s="12">
        <f t="shared" si="33"/>
        <v>86.16</v>
      </c>
      <c r="S408" s="14" t="s">
        <v>8314</v>
      </c>
      <c r="T408" s="18" t="str">
        <f t="shared" si="34"/>
        <v>Apr</v>
      </c>
      <c r="U408" t="s">
        <v>8319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7">
        <f t="shared" si="30"/>
        <v>40806.870949074073</v>
      </c>
      <c r="P409">
        <f t="shared" si="31"/>
        <v>2011</v>
      </c>
      <c r="Q409">
        <f t="shared" si="32"/>
        <v>102</v>
      </c>
      <c r="R409" s="12">
        <f t="shared" si="33"/>
        <v>92.32</v>
      </c>
      <c r="S409" s="14" t="s">
        <v>8314</v>
      </c>
      <c r="T409" s="18" t="str">
        <f t="shared" si="34"/>
        <v>Sep</v>
      </c>
      <c r="U409" t="s">
        <v>8319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7">
        <f t="shared" si="30"/>
        <v>41543.735995370371</v>
      </c>
      <c r="P410">
        <f t="shared" si="31"/>
        <v>2013</v>
      </c>
      <c r="Q410">
        <f t="shared" si="32"/>
        <v>101</v>
      </c>
      <c r="R410" s="12">
        <f t="shared" si="33"/>
        <v>160.16</v>
      </c>
      <c r="S410" s="14" t="s">
        <v>8314</v>
      </c>
      <c r="T410" s="18" t="str">
        <f t="shared" si="34"/>
        <v>Sep</v>
      </c>
      <c r="U410" t="s">
        <v>8319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7">
        <f t="shared" si="30"/>
        <v>42543.862777777773</v>
      </c>
      <c r="P411">
        <f t="shared" si="31"/>
        <v>2016</v>
      </c>
      <c r="Q411">
        <f t="shared" si="32"/>
        <v>137</v>
      </c>
      <c r="R411" s="12">
        <f t="shared" si="33"/>
        <v>45.6</v>
      </c>
      <c r="S411" s="14" t="s">
        <v>8314</v>
      </c>
      <c r="T411" s="18" t="str">
        <f t="shared" si="34"/>
        <v>Jun</v>
      </c>
      <c r="U411" t="s">
        <v>8319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7">
        <f t="shared" si="30"/>
        <v>42113.981446759259</v>
      </c>
      <c r="P412">
        <f t="shared" si="31"/>
        <v>2015</v>
      </c>
      <c r="Q412">
        <f t="shared" si="32"/>
        <v>128</v>
      </c>
      <c r="R412" s="12">
        <f t="shared" si="33"/>
        <v>183.29</v>
      </c>
      <c r="S412" s="14" t="s">
        <v>8314</v>
      </c>
      <c r="T412" s="18" t="str">
        <f t="shared" si="34"/>
        <v>Apr</v>
      </c>
      <c r="U412" t="s">
        <v>8319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7">
        <f t="shared" si="30"/>
        <v>41598.17597222222</v>
      </c>
      <c r="P413">
        <f t="shared" si="31"/>
        <v>2013</v>
      </c>
      <c r="Q413">
        <f t="shared" si="32"/>
        <v>101</v>
      </c>
      <c r="R413" s="12">
        <f t="shared" si="33"/>
        <v>125.79</v>
      </c>
      <c r="S413" s="14" t="s">
        <v>8314</v>
      </c>
      <c r="T413" s="18" t="str">
        <f t="shared" si="34"/>
        <v>Nov</v>
      </c>
      <c r="U413" t="s">
        <v>8319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7">
        <f t="shared" si="30"/>
        <v>41099.742800925924</v>
      </c>
      <c r="P414">
        <f t="shared" si="31"/>
        <v>2012</v>
      </c>
      <c r="Q414">
        <f t="shared" si="32"/>
        <v>127</v>
      </c>
      <c r="R414" s="12">
        <f t="shared" si="33"/>
        <v>57.65</v>
      </c>
      <c r="S414" s="14" t="s">
        <v>8314</v>
      </c>
      <c r="T414" s="18" t="str">
        <f t="shared" si="34"/>
        <v>Jul</v>
      </c>
      <c r="U414" t="s">
        <v>8319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7">
        <f t="shared" si="30"/>
        <v>41079.877442129626</v>
      </c>
      <c r="P415">
        <f t="shared" si="31"/>
        <v>2012</v>
      </c>
      <c r="Q415">
        <f t="shared" si="32"/>
        <v>105</v>
      </c>
      <c r="R415" s="12">
        <f t="shared" si="33"/>
        <v>78.66</v>
      </c>
      <c r="S415" s="14" t="s">
        <v>8314</v>
      </c>
      <c r="T415" s="18" t="str">
        <f t="shared" si="34"/>
        <v>Jun</v>
      </c>
      <c r="U415" t="s">
        <v>8319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7">
        <f t="shared" si="30"/>
        <v>41529.063252314816</v>
      </c>
      <c r="P416">
        <f t="shared" si="31"/>
        <v>2013</v>
      </c>
      <c r="Q416">
        <f t="shared" si="32"/>
        <v>103</v>
      </c>
      <c r="R416" s="12">
        <f t="shared" si="33"/>
        <v>91.48</v>
      </c>
      <c r="S416" s="14" t="s">
        <v>8314</v>
      </c>
      <c r="T416" s="18" t="str">
        <f t="shared" si="34"/>
        <v>Sep</v>
      </c>
      <c r="U416" t="s">
        <v>8319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7">
        <f t="shared" si="30"/>
        <v>41904.851875</v>
      </c>
      <c r="P417">
        <f t="shared" si="31"/>
        <v>2014</v>
      </c>
      <c r="Q417">
        <f t="shared" si="32"/>
        <v>102</v>
      </c>
      <c r="R417" s="12">
        <f t="shared" si="33"/>
        <v>68.099999999999994</v>
      </c>
      <c r="S417" s="14" t="s">
        <v>8314</v>
      </c>
      <c r="T417" s="18" t="str">
        <f t="shared" si="34"/>
        <v>Sep</v>
      </c>
      <c r="U417" t="s">
        <v>8319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7">
        <f t="shared" si="30"/>
        <v>41648.396192129629</v>
      </c>
      <c r="P418">
        <f t="shared" si="31"/>
        <v>2014</v>
      </c>
      <c r="Q418">
        <f t="shared" si="32"/>
        <v>120</v>
      </c>
      <c r="R418" s="12">
        <f t="shared" si="33"/>
        <v>48.09</v>
      </c>
      <c r="S418" s="14" t="s">
        <v>8314</v>
      </c>
      <c r="T418" s="18" t="str">
        <f t="shared" si="34"/>
        <v>Jan</v>
      </c>
      <c r="U418" t="s">
        <v>8319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7">
        <f t="shared" si="30"/>
        <v>41360.970601851848</v>
      </c>
      <c r="P419">
        <f t="shared" si="31"/>
        <v>2013</v>
      </c>
      <c r="Q419">
        <f t="shared" si="32"/>
        <v>100</v>
      </c>
      <c r="R419" s="12">
        <f t="shared" si="33"/>
        <v>202.42</v>
      </c>
      <c r="S419" s="14" t="s">
        <v>8314</v>
      </c>
      <c r="T419" s="18" t="str">
        <f t="shared" si="34"/>
        <v>Mar</v>
      </c>
      <c r="U419" t="s">
        <v>8319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7">
        <f t="shared" si="30"/>
        <v>42178.282372685186</v>
      </c>
      <c r="P420">
        <f t="shared" si="31"/>
        <v>2015</v>
      </c>
      <c r="Q420">
        <f t="shared" si="32"/>
        <v>101</v>
      </c>
      <c r="R420" s="12">
        <f t="shared" si="33"/>
        <v>216.75</v>
      </c>
      <c r="S420" s="14" t="s">
        <v>8314</v>
      </c>
      <c r="T420" s="18" t="str">
        <f t="shared" si="34"/>
        <v>Jun</v>
      </c>
      <c r="U420" t="s">
        <v>8319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7">
        <f t="shared" si="30"/>
        <v>41394.842442129629</v>
      </c>
      <c r="P421">
        <f t="shared" si="31"/>
        <v>2013</v>
      </c>
      <c r="Q421">
        <f t="shared" si="32"/>
        <v>100</v>
      </c>
      <c r="R421" s="12">
        <f t="shared" si="33"/>
        <v>110.07</v>
      </c>
      <c r="S421" s="14" t="s">
        <v>8314</v>
      </c>
      <c r="T421" s="18" t="str">
        <f t="shared" si="34"/>
        <v>Apr</v>
      </c>
      <c r="U421" t="s">
        <v>8319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7">
        <f t="shared" si="30"/>
        <v>41682.23646990741</v>
      </c>
      <c r="P422">
        <f t="shared" si="31"/>
        <v>2014</v>
      </c>
      <c r="Q422">
        <f t="shared" si="32"/>
        <v>0</v>
      </c>
      <c r="R422" s="12">
        <f t="shared" si="33"/>
        <v>4.83</v>
      </c>
      <c r="S422" s="14" t="s">
        <v>8314</v>
      </c>
      <c r="T422" s="18" t="str">
        <f t="shared" si="34"/>
        <v>Feb</v>
      </c>
      <c r="U422" t="s">
        <v>8320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7">
        <f t="shared" si="30"/>
        <v>42177.491388888884</v>
      </c>
      <c r="P423">
        <f t="shared" si="31"/>
        <v>2015</v>
      </c>
      <c r="Q423">
        <f t="shared" si="32"/>
        <v>2</v>
      </c>
      <c r="R423" s="12">
        <f t="shared" si="33"/>
        <v>50.17</v>
      </c>
      <c r="S423" s="14" t="s">
        <v>8314</v>
      </c>
      <c r="T423" s="18" t="str">
        <f t="shared" si="34"/>
        <v>Jun</v>
      </c>
      <c r="U423" t="s">
        <v>8320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7">
        <f t="shared" si="30"/>
        <v>41863.260381944448</v>
      </c>
      <c r="P424">
        <f t="shared" si="31"/>
        <v>2014</v>
      </c>
      <c r="Q424">
        <f t="shared" si="32"/>
        <v>1</v>
      </c>
      <c r="R424" s="12">
        <f t="shared" si="33"/>
        <v>35.83</v>
      </c>
      <c r="S424" s="14" t="s">
        <v>8314</v>
      </c>
      <c r="T424" s="18" t="str">
        <f t="shared" si="34"/>
        <v>Aug</v>
      </c>
      <c r="U424" t="s">
        <v>8320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7">
        <f t="shared" si="30"/>
        <v>41400.92627314815</v>
      </c>
      <c r="P425">
        <f t="shared" si="31"/>
        <v>2013</v>
      </c>
      <c r="Q425">
        <f t="shared" si="32"/>
        <v>1</v>
      </c>
      <c r="R425" s="12">
        <f t="shared" si="33"/>
        <v>11.77</v>
      </c>
      <c r="S425" s="14" t="s">
        <v>8314</v>
      </c>
      <c r="T425" s="18" t="str">
        <f t="shared" si="34"/>
        <v>May</v>
      </c>
      <c r="U425" t="s">
        <v>8320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7">
        <f t="shared" si="30"/>
        <v>40934.376145833332</v>
      </c>
      <c r="P426">
        <f t="shared" si="31"/>
        <v>2012</v>
      </c>
      <c r="Q426">
        <f t="shared" si="32"/>
        <v>7</v>
      </c>
      <c r="R426" s="12">
        <f t="shared" si="33"/>
        <v>40.78</v>
      </c>
      <c r="S426" s="14" t="s">
        <v>8314</v>
      </c>
      <c r="T426" s="18" t="str">
        <f t="shared" si="34"/>
        <v>Jan</v>
      </c>
      <c r="U426" t="s">
        <v>8320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7">
        <f t="shared" si="30"/>
        <v>42275.861157407402</v>
      </c>
      <c r="P427">
        <f t="shared" si="31"/>
        <v>2015</v>
      </c>
      <c r="Q427">
        <f t="shared" si="32"/>
        <v>0</v>
      </c>
      <c r="R427" s="12">
        <f t="shared" si="33"/>
        <v>3</v>
      </c>
      <c r="S427" s="14" t="s">
        <v>8314</v>
      </c>
      <c r="T427" s="18" t="str">
        <f t="shared" si="34"/>
        <v>Sep</v>
      </c>
      <c r="U427" t="s">
        <v>8320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7">
        <f t="shared" si="30"/>
        <v>42400.711967592593</v>
      </c>
      <c r="P428">
        <f t="shared" si="31"/>
        <v>2016</v>
      </c>
      <c r="Q428">
        <f t="shared" si="32"/>
        <v>1</v>
      </c>
      <c r="R428" s="12">
        <f t="shared" si="33"/>
        <v>16.63</v>
      </c>
      <c r="S428" s="14" t="s">
        <v>8314</v>
      </c>
      <c r="T428" s="18" t="str">
        <f t="shared" si="34"/>
        <v>Jan</v>
      </c>
      <c r="U428" t="s">
        <v>8320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7">
        <f t="shared" si="30"/>
        <v>42285.90902777778</v>
      </c>
      <c r="P429">
        <f t="shared" si="31"/>
        <v>2015</v>
      </c>
      <c r="Q429">
        <f t="shared" si="32"/>
        <v>0</v>
      </c>
      <c r="R429" s="12" t="e">
        <f t="shared" si="33"/>
        <v>#DIV/0!</v>
      </c>
      <c r="S429" s="14" t="s">
        <v>8314</v>
      </c>
      <c r="T429" s="18" t="str">
        <f t="shared" si="34"/>
        <v>Oct</v>
      </c>
      <c r="U429" t="s">
        <v>8320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7">
        <f t="shared" si="30"/>
        <v>41778.766724537039</v>
      </c>
      <c r="P430">
        <f t="shared" si="31"/>
        <v>2014</v>
      </c>
      <c r="Q430">
        <f t="shared" si="32"/>
        <v>6</v>
      </c>
      <c r="R430" s="12">
        <f t="shared" si="33"/>
        <v>52</v>
      </c>
      <c r="S430" s="14" t="s">
        <v>8314</v>
      </c>
      <c r="T430" s="18" t="str">
        <f t="shared" si="34"/>
        <v>May</v>
      </c>
      <c r="U430" t="s">
        <v>8320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7">
        <f t="shared" si="30"/>
        <v>40070.901412037041</v>
      </c>
      <c r="P431">
        <f t="shared" si="31"/>
        <v>2009</v>
      </c>
      <c r="Q431">
        <f t="shared" si="32"/>
        <v>0</v>
      </c>
      <c r="R431" s="12" t="e">
        <f t="shared" si="33"/>
        <v>#DIV/0!</v>
      </c>
      <c r="S431" s="14" t="s">
        <v>8314</v>
      </c>
      <c r="T431" s="18" t="str">
        <f t="shared" si="34"/>
        <v>Sep</v>
      </c>
      <c r="U431" t="s">
        <v>8320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7">
        <f t="shared" si="30"/>
        <v>41513.107256944444</v>
      </c>
      <c r="P432">
        <f t="shared" si="31"/>
        <v>2013</v>
      </c>
      <c r="Q432">
        <f t="shared" si="32"/>
        <v>2</v>
      </c>
      <c r="R432" s="12">
        <f t="shared" si="33"/>
        <v>4.8</v>
      </c>
      <c r="S432" s="14" t="s">
        <v>8314</v>
      </c>
      <c r="T432" s="18" t="str">
        <f t="shared" si="34"/>
        <v>Aug</v>
      </c>
      <c r="U432" t="s">
        <v>8320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7">
        <f t="shared" si="30"/>
        <v>42526.871331018519</v>
      </c>
      <c r="P433">
        <f t="shared" si="31"/>
        <v>2016</v>
      </c>
      <c r="Q433">
        <f t="shared" si="32"/>
        <v>14</v>
      </c>
      <c r="R433" s="12">
        <f t="shared" si="33"/>
        <v>51.88</v>
      </c>
      <c r="S433" s="14" t="s">
        <v>8314</v>
      </c>
      <c r="T433" s="18" t="str">
        <f t="shared" si="34"/>
        <v>Jun</v>
      </c>
      <c r="U433" t="s">
        <v>8320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7">
        <f t="shared" si="30"/>
        <v>42238.726631944446</v>
      </c>
      <c r="P434">
        <f t="shared" si="31"/>
        <v>2015</v>
      </c>
      <c r="Q434">
        <f t="shared" si="32"/>
        <v>10</v>
      </c>
      <c r="R434" s="12">
        <f t="shared" si="33"/>
        <v>71.25</v>
      </c>
      <c r="S434" s="14" t="s">
        <v>8314</v>
      </c>
      <c r="T434" s="18" t="str">
        <f t="shared" si="34"/>
        <v>Aug</v>
      </c>
      <c r="U434" t="s">
        <v>8320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7">
        <f t="shared" si="30"/>
        <v>42228.629884259259</v>
      </c>
      <c r="P435">
        <f t="shared" si="31"/>
        <v>2015</v>
      </c>
      <c r="Q435">
        <f t="shared" si="32"/>
        <v>0</v>
      </c>
      <c r="R435" s="12" t="e">
        <f t="shared" si="33"/>
        <v>#DIV/0!</v>
      </c>
      <c r="S435" s="14" t="s">
        <v>8314</v>
      </c>
      <c r="T435" s="18" t="str">
        <f t="shared" si="34"/>
        <v>Aug</v>
      </c>
      <c r="U435" t="s">
        <v>8320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7">
        <f t="shared" si="30"/>
        <v>41576.834513888891</v>
      </c>
      <c r="P436">
        <f t="shared" si="31"/>
        <v>2013</v>
      </c>
      <c r="Q436">
        <f t="shared" si="32"/>
        <v>5</v>
      </c>
      <c r="R436" s="12">
        <f t="shared" si="33"/>
        <v>62.5</v>
      </c>
      <c r="S436" s="14" t="s">
        <v>8314</v>
      </c>
      <c r="T436" s="18" t="str">
        <f t="shared" si="34"/>
        <v>Oct</v>
      </c>
      <c r="U436" t="s">
        <v>8320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7">
        <f t="shared" si="30"/>
        <v>41500.747453703705</v>
      </c>
      <c r="P437">
        <f t="shared" si="31"/>
        <v>2013</v>
      </c>
      <c r="Q437">
        <f t="shared" si="32"/>
        <v>0</v>
      </c>
      <c r="R437" s="12">
        <f t="shared" si="33"/>
        <v>1</v>
      </c>
      <c r="S437" s="14" t="s">
        <v>8314</v>
      </c>
      <c r="T437" s="18" t="str">
        <f t="shared" si="34"/>
        <v>Aug</v>
      </c>
      <c r="U437" t="s">
        <v>8320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7">
        <f t="shared" si="30"/>
        <v>41456.36241898148</v>
      </c>
      <c r="P438">
        <f t="shared" si="31"/>
        <v>2013</v>
      </c>
      <c r="Q438">
        <f t="shared" si="32"/>
        <v>0</v>
      </c>
      <c r="R438" s="12" t="e">
        <f t="shared" si="33"/>
        <v>#DIV/0!</v>
      </c>
      <c r="S438" s="14" t="s">
        <v>8314</v>
      </c>
      <c r="T438" s="18" t="str">
        <f t="shared" si="34"/>
        <v>Jul</v>
      </c>
      <c r="U438" t="s">
        <v>8320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7">
        <f t="shared" si="30"/>
        <v>42591.31858796296</v>
      </c>
      <c r="P439">
        <f t="shared" si="31"/>
        <v>2016</v>
      </c>
      <c r="Q439">
        <f t="shared" si="32"/>
        <v>0</v>
      </c>
      <c r="R439" s="12" t="e">
        <f t="shared" si="33"/>
        <v>#DIV/0!</v>
      </c>
      <c r="S439" s="14" t="s">
        <v>8314</v>
      </c>
      <c r="T439" s="18" t="str">
        <f t="shared" si="34"/>
        <v>Aug</v>
      </c>
      <c r="U439" t="s">
        <v>8320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7">
        <f t="shared" si="30"/>
        <v>42296.261087962965</v>
      </c>
      <c r="P440">
        <f t="shared" si="31"/>
        <v>2015</v>
      </c>
      <c r="Q440">
        <f t="shared" si="32"/>
        <v>9</v>
      </c>
      <c r="R440" s="12">
        <f t="shared" si="33"/>
        <v>170.55</v>
      </c>
      <c r="S440" s="14" t="s">
        <v>8314</v>
      </c>
      <c r="T440" s="18" t="str">
        <f t="shared" si="34"/>
        <v>Oct</v>
      </c>
      <c r="U440" t="s">
        <v>8320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7">
        <f t="shared" si="30"/>
        <v>41919.761782407411</v>
      </c>
      <c r="P441">
        <f t="shared" si="31"/>
        <v>2014</v>
      </c>
      <c r="Q441">
        <f t="shared" si="32"/>
        <v>0</v>
      </c>
      <c r="R441" s="12" t="e">
        <f t="shared" si="33"/>
        <v>#DIV/0!</v>
      </c>
      <c r="S441" s="14" t="s">
        <v>8314</v>
      </c>
      <c r="T441" s="18" t="str">
        <f t="shared" si="34"/>
        <v>Oct</v>
      </c>
      <c r="U441" t="s">
        <v>8320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7">
        <f t="shared" si="30"/>
        <v>42423.985567129625</v>
      </c>
      <c r="P442">
        <f t="shared" si="31"/>
        <v>2016</v>
      </c>
      <c r="Q442">
        <f t="shared" si="32"/>
        <v>0</v>
      </c>
      <c r="R442" s="12">
        <f t="shared" si="33"/>
        <v>5</v>
      </c>
      <c r="S442" s="14" t="s">
        <v>8314</v>
      </c>
      <c r="T442" s="18" t="str">
        <f t="shared" si="34"/>
        <v>Feb</v>
      </c>
      <c r="U442" t="s">
        <v>8320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7">
        <f t="shared" si="30"/>
        <v>41550.793935185182</v>
      </c>
      <c r="P443">
        <f t="shared" si="31"/>
        <v>2013</v>
      </c>
      <c r="Q443">
        <f t="shared" si="32"/>
        <v>0</v>
      </c>
      <c r="R443" s="12" t="e">
        <f t="shared" si="33"/>
        <v>#DIV/0!</v>
      </c>
      <c r="S443" s="14" t="s">
        <v>8314</v>
      </c>
      <c r="T443" s="18" t="str">
        <f t="shared" si="34"/>
        <v>Oct</v>
      </c>
      <c r="U443" t="s">
        <v>8320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7">
        <f t="shared" si="30"/>
        <v>42024.888692129629</v>
      </c>
      <c r="P444">
        <f t="shared" si="31"/>
        <v>2015</v>
      </c>
      <c r="Q444">
        <f t="shared" si="32"/>
        <v>39</v>
      </c>
      <c r="R444" s="12">
        <f t="shared" si="33"/>
        <v>393.59</v>
      </c>
      <c r="S444" s="14" t="s">
        <v>8314</v>
      </c>
      <c r="T444" s="18" t="str">
        <f t="shared" si="34"/>
        <v>Jan</v>
      </c>
      <c r="U444" t="s">
        <v>8320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7">
        <f t="shared" si="30"/>
        <v>41650.015057870369</v>
      </c>
      <c r="P445">
        <f t="shared" si="31"/>
        <v>2014</v>
      </c>
      <c r="Q445">
        <f t="shared" si="32"/>
        <v>0</v>
      </c>
      <c r="R445" s="12">
        <f t="shared" si="33"/>
        <v>5</v>
      </c>
      <c r="S445" s="14" t="s">
        <v>8314</v>
      </c>
      <c r="T445" s="18" t="str">
        <f t="shared" si="34"/>
        <v>Jan</v>
      </c>
      <c r="U445" t="s">
        <v>8320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7">
        <f t="shared" si="30"/>
        <v>40894.906956018516</v>
      </c>
      <c r="P446">
        <f t="shared" si="31"/>
        <v>2011</v>
      </c>
      <c r="Q446">
        <f t="shared" si="32"/>
        <v>5</v>
      </c>
      <c r="R446" s="12">
        <f t="shared" si="33"/>
        <v>50</v>
      </c>
      <c r="S446" s="14" t="s">
        <v>8314</v>
      </c>
      <c r="T446" s="18" t="str">
        <f t="shared" si="34"/>
        <v>Dec</v>
      </c>
      <c r="U446" t="s">
        <v>8320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7">
        <f t="shared" si="30"/>
        <v>42130.335358796292</v>
      </c>
      <c r="P447">
        <f t="shared" si="31"/>
        <v>2015</v>
      </c>
      <c r="Q447">
        <f t="shared" si="32"/>
        <v>0</v>
      </c>
      <c r="R447" s="12">
        <f t="shared" si="33"/>
        <v>1</v>
      </c>
      <c r="S447" s="14" t="s">
        <v>8314</v>
      </c>
      <c r="T447" s="18" t="str">
        <f t="shared" si="34"/>
        <v>May</v>
      </c>
      <c r="U447" t="s">
        <v>8320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7">
        <f t="shared" si="30"/>
        <v>42037.083564814813</v>
      </c>
      <c r="P448">
        <f t="shared" si="31"/>
        <v>2015</v>
      </c>
      <c r="Q448">
        <f t="shared" si="32"/>
        <v>7</v>
      </c>
      <c r="R448" s="12">
        <f t="shared" si="33"/>
        <v>47.88</v>
      </c>
      <c r="S448" s="14" t="s">
        <v>8314</v>
      </c>
      <c r="T448" s="18" t="str">
        <f t="shared" si="34"/>
        <v>Feb</v>
      </c>
      <c r="U448" t="s">
        <v>8320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7">
        <f t="shared" si="30"/>
        <v>41331.555127314816</v>
      </c>
      <c r="P449">
        <f t="shared" si="31"/>
        <v>2013</v>
      </c>
      <c r="Q449">
        <f t="shared" si="32"/>
        <v>0</v>
      </c>
      <c r="R449" s="12">
        <f t="shared" si="33"/>
        <v>5</v>
      </c>
      <c r="S449" s="14" t="s">
        <v>8314</v>
      </c>
      <c r="T449" s="18" t="str">
        <f t="shared" si="34"/>
        <v>Feb</v>
      </c>
      <c r="U449" t="s">
        <v>8320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7">
        <f t="shared" si="30"/>
        <v>41753.758043981477</v>
      </c>
      <c r="P450">
        <f t="shared" si="31"/>
        <v>2014</v>
      </c>
      <c r="Q450">
        <f t="shared" si="32"/>
        <v>3</v>
      </c>
      <c r="R450" s="12">
        <f t="shared" si="33"/>
        <v>20.5</v>
      </c>
      <c r="S450" s="14" t="s">
        <v>8314</v>
      </c>
      <c r="T450" s="18" t="str">
        <f t="shared" si="34"/>
        <v>Apr</v>
      </c>
      <c r="U450" t="s">
        <v>8320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7">
        <f t="shared" ref="O451:O514" si="35">(J451/86400)+DATE(1970,1,1)</f>
        <v>41534.568113425928</v>
      </c>
      <c r="P451">
        <f t="shared" ref="P451:P514" si="36">YEAR(O451)</f>
        <v>2013</v>
      </c>
      <c r="Q451">
        <f t="shared" ref="Q451:Q514" si="37">ROUND(E451/D451*100,0)</f>
        <v>2</v>
      </c>
      <c r="R451" s="12">
        <f t="shared" ref="R451:R514" si="38">ROUND(E451/L451,2)</f>
        <v>9</v>
      </c>
      <c r="S451" s="14" t="s">
        <v>8314</v>
      </c>
      <c r="T451" s="18" t="str">
        <f t="shared" ref="T451:T514" si="39">TEXT(O451, "mmm")</f>
        <v>Sep</v>
      </c>
      <c r="U451" t="s">
        <v>8320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7">
        <f t="shared" si="35"/>
        <v>41654.946759259255</v>
      </c>
      <c r="P452">
        <f t="shared" si="36"/>
        <v>2014</v>
      </c>
      <c r="Q452">
        <f t="shared" si="37"/>
        <v>1</v>
      </c>
      <c r="R452" s="12">
        <f t="shared" si="38"/>
        <v>56.57</v>
      </c>
      <c r="S452" s="14" t="s">
        <v>8314</v>
      </c>
      <c r="T452" s="18" t="str">
        <f t="shared" si="39"/>
        <v>Jan</v>
      </c>
      <c r="U452" t="s">
        <v>8320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7">
        <f t="shared" si="35"/>
        <v>41634.715173611112</v>
      </c>
      <c r="P453">
        <f t="shared" si="36"/>
        <v>2013</v>
      </c>
      <c r="Q453">
        <f t="shared" si="37"/>
        <v>0</v>
      </c>
      <c r="R453" s="12" t="e">
        <f t="shared" si="38"/>
        <v>#DIV/0!</v>
      </c>
      <c r="S453" s="14" t="s">
        <v>8314</v>
      </c>
      <c r="T453" s="18" t="str">
        <f t="shared" si="39"/>
        <v>Dec</v>
      </c>
      <c r="U453" t="s">
        <v>8320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7">
        <f t="shared" si="35"/>
        <v>42107.703877314816</v>
      </c>
      <c r="P454">
        <f t="shared" si="36"/>
        <v>2015</v>
      </c>
      <c r="Q454">
        <f t="shared" si="37"/>
        <v>64</v>
      </c>
      <c r="R454" s="12">
        <f t="shared" si="38"/>
        <v>40</v>
      </c>
      <c r="S454" s="14" t="s">
        <v>8314</v>
      </c>
      <c r="T454" s="18" t="str">
        <f t="shared" si="39"/>
        <v>Apr</v>
      </c>
      <c r="U454" t="s">
        <v>8320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7">
        <f t="shared" si="35"/>
        <v>42038.824988425928</v>
      </c>
      <c r="P455">
        <f t="shared" si="36"/>
        <v>2015</v>
      </c>
      <c r="Q455">
        <f t="shared" si="37"/>
        <v>0</v>
      </c>
      <c r="R455" s="12">
        <f t="shared" si="38"/>
        <v>13</v>
      </c>
      <c r="S455" s="14" t="s">
        <v>8314</v>
      </c>
      <c r="T455" s="18" t="str">
        <f t="shared" si="39"/>
        <v>Feb</v>
      </c>
      <c r="U455" t="s">
        <v>8320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7">
        <f t="shared" si="35"/>
        <v>41938.717256944445</v>
      </c>
      <c r="P456">
        <f t="shared" si="36"/>
        <v>2014</v>
      </c>
      <c r="Q456">
        <f t="shared" si="37"/>
        <v>1</v>
      </c>
      <c r="R456" s="12">
        <f t="shared" si="38"/>
        <v>16.399999999999999</v>
      </c>
      <c r="S456" s="14" t="s">
        <v>8314</v>
      </c>
      <c r="T456" s="18" t="str">
        <f t="shared" si="39"/>
        <v>Oct</v>
      </c>
      <c r="U456" t="s">
        <v>8320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7">
        <f t="shared" si="35"/>
        <v>40971.002569444448</v>
      </c>
      <c r="P457">
        <f t="shared" si="36"/>
        <v>2012</v>
      </c>
      <c r="Q457">
        <f t="shared" si="37"/>
        <v>0</v>
      </c>
      <c r="R457" s="12">
        <f t="shared" si="38"/>
        <v>22.5</v>
      </c>
      <c r="S457" s="14" t="s">
        <v>8314</v>
      </c>
      <c r="T457" s="18" t="str">
        <f t="shared" si="39"/>
        <v>Mar</v>
      </c>
      <c r="U457" t="s">
        <v>8320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7">
        <f t="shared" si="35"/>
        <v>41547.694456018522</v>
      </c>
      <c r="P458">
        <f t="shared" si="36"/>
        <v>2013</v>
      </c>
      <c r="Q458">
        <f t="shared" si="37"/>
        <v>1</v>
      </c>
      <c r="R458" s="12">
        <f t="shared" si="38"/>
        <v>20.329999999999998</v>
      </c>
      <c r="S458" s="14" t="s">
        <v>8314</v>
      </c>
      <c r="T458" s="18" t="str">
        <f t="shared" si="39"/>
        <v>Sep</v>
      </c>
      <c r="U458" t="s">
        <v>8320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7">
        <f t="shared" si="35"/>
        <v>41837.767500000002</v>
      </c>
      <c r="P459">
        <f t="shared" si="36"/>
        <v>2014</v>
      </c>
      <c r="Q459">
        <f t="shared" si="37"/>
        <v>0</v>
      </c>
      <c r="R459" s="12" t="e">
        <f t="shared" si="38"/>
        <v>#DIV/0!</v>
      </c>
      <c r="S459" s="14" t="s">
        <v>8314</v>
      </c>
      <c r="T459" s="18" t="str">
        <f t="shared" si="39"/>
        <v>Jul</v>
      </c>
      <c r="U459" t="s">
        <v>8320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7">
        <f t="shared" si="35"/>
        <v>41378.69976851852</v>
      </c>
      <c r="P460">
        <f t="shared" si="36"/>
        <v>2013</v>
      </c>
      <c r="Q460">
        <f t="shared" si="37"/>
        <v>8</v>
      </c>
      <c r="R460" s="12">
        <f t="shared" si="38"/>
        <v>16.760000000000002</v>
      </c>
      <c r="S460" s="14" t="s">
        <v>8314</v>
      </c>
      <c r="T460" s="18" t="str">
        <f t="shared" si="39"/>
        <v>Apr</v>
      </c>
      <c r="U460" t="s">
        <v>8320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7">
        <f t="shared" si="35"/>
        <v>40800.6403587963</v>
      </c>
      <c r="P461">
        <f t="shared" si="36"/>
        <v>2011</v>
      </c>
      <c r="Q461">
        <f t="shared" si="37"/>
        <v>0</v>
      </c>
      <c r="R461" s="12">
        <f t="shared" si="38"/>
        <v>25</v>
      </c>
      <c r="S461" s="14" t="s">
        <v>8314</v>
      </c>
      <c r="T461" s="18" t="str">
        <f t="shared" si="39"/>
        <v>Sep</v>
      </c>
      <c r="U461" t="s">
        <v>8320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7">
        <f t="shared" si="35"/>
        <v>41759.542534722219</v>
      </c>
      <c r="P462">
        <f t="shared" si="36"/>
        <v>2014</v>
      </c>
      <c r="Q462">
        <f t="shared" si="37"/>
        <v>0</v>
      </c>
      <c r="R462" s="12">
        <f t="shared" si="38"/>
        <v>12.5</v>
      </c>
      <c r="S462" s="14" t="s">
        <v>8314</v>
      </c>
      <c r="T462" s="18" t="str">
        <f t="shared" si="39"/>
        <v>Apr</v>
      </c>
      <c r="U462" t="s">
        <v>8320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7">
        <f t="shared" si="35"/>
        <v>41407.84684027778</v>
      </c>
      <c r="P463">
        <f t="shared" si="36"/>
        <v>2013</v>
      </c>
      <c r="Q463">
        <f t="shared" si="37"/>
        <v>0</v>
      </c>
      <c r="R463" s="12" t="e">
        <f t="shared" si="38"/>
        <v>#DIV/0!</v>
      </c>
      <c r="S463" s="14" t="s">
        <v>8314</v>
      </c>
      <c r="T463" s="18" t="str">
        <f t="shared" si="39"/>
        <v>May</v>
      </c>
      <c r="U463" t="s">
        <v>8320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7">
        <f t="shared" si="35"/>
        <v>40705.12663194444</v>
      </c>
      <c r="P464">
        <f t="shared" si="36"/>
        <v>2011</v>
      </c>
      <c r="Q464">
        <f t="shared" si="37"/>
        <v>0</v>
      </c>
      <c r="R464" s="12" t="e">
        <f t="shared" si="38"/>
        <v>#DIV/0!</v>
      </c>
      <c r="S464" s="14" t="s">
        <v>8314</v>
      </c>
      <c r="T464" s="18" t="str">
        <f t="shared" si="39"/>
        <v>Jun</v>
      </c>
      <c r="U464" t="s">
        <v>8320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7">
        <f t="shared" si="35"/>
        <v>40750.710104166668</v>
      </c>
      <c r="P465">
        <f t="shared" si="36"/>
        <v>2011</v>
      </c>
      <c r="Q465">
        <f t="shared" si="37"/>
        <v>2</v>
      </c>
      <c r="R465" s="12">
        <f t="shared" si="38"/>
        <v>113.64</v>
      </c>
      <c r="S465" s="14" t="s">
        <v>8314</v>
      </c>
      <c r="T465" s="18" t="str">
        <f t="shared" si="39"/>
        <v>Jul</v>
      </c>
      <c r="U465" t="s">
        <v>8320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7">
        <f t="shared" si="35"/>
        <v>42488.84878472222</v>
      </c>
      <c r="P466">
        <f t="shared" si="36"/>
        <v>2016</v>
      </c>
      <c r="Q466">
        <f t="shared" si="37"/>
        <v>0</v>
      </c>
      <c r="R466" s="12">
        <f t="shared" si="38"/>
        <v>1</v>
      </c>
      <c r="S466" s="14" t="s">
        <v>8314</v>
      </c>
      <c r="T466" s="18" t="str">
        <f t="shared" si="39"/>
        <v>Apr</v>
      </c>
      <c r="U466" t="s">
        <v>8320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7">
        <f t="shared" si="35"/>
        <v>41801.120069444441</v>
      </c>
      <c r="P467">
        <f t="shared" si="36"/>
        <v>2014</v>
      </c>
      <c r="Q467">
        <f t="shared" si="37"/>
        <v>27</v>
      </c>
      <c r="R467" s="12">
        <f t="shared" si="38"/>
        <v>17.25</v>
      </c>
      <c r="S467" s="14" t="s">
        <v>8314</v>
      </c>
      <c r="T467" s="18" t="str">
        <f t="shared" si="39"/>
        <v>Jun</v>
      </c>
      <c r="U467" t="s">
        <v>8320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7">
        <f t="shared" si="35"/>
        <v>41129.942870370374</v>
      </c>
      <c r="P468">
        <f t="shared" si="36"/>
        <v>2012</v>
      </c>
      <c r="Q468">
        <f t="shared" si="37"/>
        <v>1</v>
      </c>
      <c r="R468" s="12">
        <f t="shared" si="38"/>
        <v>15.2</v>
      </c>
      <c r="S468" s="14" t="s">
        <v>8314</v>
      </c>
      <c r="T468" s="18" t="str">
        <f t="shared" si="39"/>
        <v>Aug</v>
      </c>
      <c r="U468" t="s">
        <v>8320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7">
        <f t="shared" si="35"/>
        <v>41135.679791666669</v>
      </c>
      <c r="P469">
        <f t="shared" si="36"/>
        <v>2012</v>
      </c>
      <c r="Q469">
        <f t="shared" si="37"/>
        <v>22</v>
      </c>
      <c r="R469" s="12">
        <f t="shared" si="38"/>
        <v>110.64</v>
      </c>
      <c r="S469" s="14" t="s">
        <v>8314</v>
      </c>
      <c r="T469" s="18" t="str">
        <f t="shared" si="39"/>
        <v>Aug</v>
      </c>
      <c r="U469" t="s">
        <v>8320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7">
        <f t="shared" si="35"/>
        <v>41041.167627314819</v>
      </c>
      <c r="P470">
        <f t="shared" si="36"/>
        <v>2012</v>
      </c>
      <c r="Q470">
        <f t="shared" si="37"/>
        <v>0</v>
      </c>
      <c r="R470" s="12" t="e">
        <f t="shared" si="38"/>
        <v>#DIV/0!</v>
      </c>
      <c r="S470" s="14" t="s">
        <v>8314</v>
      </c>
      <c r="T470" s="18" t="str">
        <f t="shared" si="39"/>
        <v>May</v>
      </c>
      <c r="U470" t="s">
        <v>8320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7">
        <f t="shared" si="35"/>
        <v>41827.989861111113</v>
      </c>
      <c r="P471">
        <f t="shared" si="36"/>
        <v>2014</v>
      </c>
      <c r="Q471">
        <f t="shared" si="37"/>
        <v>0</v>
      </c>
      <c r="R471" s="12" t="e">
        <f t="shared" si="38"/>
        <v>#DIV/0!</v>
      </c>
      <c r="S471" s="14" t="s">
        <v>8314</v>
      </c>
      <c r="T471" s="18" t="str">
        <f t="shared" si="39"/>
        <v>Jul</v>
      </c>
      <c r="U471" t="s">
        <v>8320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7">
        <f t="shared" si="35"/>
        <v>41605.167696759258</v>
      </c>
      <c r="P472">
        <f t="shared" si="36"/>
        <v>2013</v>
      </c>
      <c r="Q472">
        <f t="shared" si="37"/>
        <v>1</v>
      </c>
      <c r="R472" s="12">
        <f t="shared" si="38"/>
        <v>25.5</v>
      </c>
      <c r="S472" s="14" t="s">
        <v>8314</v>
      </c>
      <c r="T472" s="18" t="str">
        <f t="shared" si="39"/>
        <v>Nov</v>
      </c>
      <c r="U472" t="s">
        <v>8320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7">
        <f t="shared" si="35"/>
        <v>41703.721979166665</v>
      </c>
      <c r="P473">
        <f t="shared" si="36"/>
        <v>2014</v>
      </c>
      <c r="Q473">
        <f t="shared" si="37"/>
        <v>12</v>
      </c>
      <c r="R473" s="12">
        <f t="shared" si="38"/>
        <v>38.479999999999997</v>
      </c>
      <c r="S473" s="14" t="s">
        <v>8314</v>
      </c>
      <c r="T473" s="18" t="str">
        <f t="shared" si="39"/>
        <v>Mar</v>
      </c>
      <c r="U473" t="s">
        <v>8320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7">
        <f t="shared" si="35"/>
        <v>41844.922662037039</v>
      </c>
      <c r="P474">
        <f t="shared" si="36"/>
        <v>2014</v>
      </c>
      <c r="Q474">
        <f t="shared" si="37"/>
        <v>18</v>
      </c>
      <c r="R474" s="12">
        <f t="shared" si="38"/>
        <v>28.2</v>
      </c>
      <c r="S474" s="14" t="s">
        <v>8314</v>
      </c>
      <c r="T474" s="18" t="str">
        <f t="shared" si="39"/>
        <v>Jul</v>
      </c>
      <c r="U474" t="s">
        <v>8320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7">
        <f t="shared" si="35"/>
        <v>41869.698136574072</v>
      </c>
      <c r="P475">
        <f t="shared" si="36"/>
        <v>2014</v>
      </c>
      <c r="Q475">
        <f t="shared" si="37"/>
        <v>3</v>
      </c>
      <c r="R475" s="12">
        <f t="shared" si="38"/>
        <v>61.5</v>
      </c>
      <c r="S475" s="14" t="s">
        <v>8314</v>
      </c>
      <c r="T475" s="18" t="str">
        <f t="shared" si="39"/>
        <v>Aug</v>
      </c>
      <c r="U475" t="s">
        <v>8320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7">
        <f t="shared" si="35"/>
        <v>42753.329039351855</v>
      </c>
      <c r="P476">
        <f t="shared" si="36"/>
        <v>2017</v>
      </c>
      <c r="Q476">
        <f t="shared" si="37"/>
        <v>0</v>
      </c>
      <c r="R476" s="12">
        <f t="shared" si="38"/>
        <v>1</v>
      </c>
      <c r="S476" s="14" t="s">
        <v>8314</v>
      </c>
      <c r="T476" s="18" t="str">
        <f t="shared" si="39"/>
        <v>Jan</v>
      </c>
      <c r="U476" t="s">
        <v>8320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7">
        <f t="shared" si="35"/>
        <v>42100.086145833338</v>
      </c>
      <c r="P477">
        <f t="shared" si="36"/>
        <v>2015</v>
      </c>
      <c r="Q477">
        <f t="shared" si="37"/>
        <v>0</v>
      </c>
      <c r="R477" s="12" t="e">
        <f t="shared" si="38"/>
        <v>#DIV/0!</v>
      </c>
      <c r="S477" s="14" t="s">
        <v>8314</v>
      </c>
      <c r="T477" s="18" t="str">
        <f t="shared" si="39"/>
        <v>Apr</v>
      </c>
      <c r="U477" t="s">
        <v>8320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7">
        <f t="shared" si="35"/>
        <v>41757.975011574075</v>
      </c>
      <c r="P478">
        <f t="shared" si="36"/>
        <v>2014</v>
      </c>
      <c r="Q478">
        <f t="shared" si="37"/>
        <v>2</v>
      </c>
      <c r="R478" s="12">
        <f t="shared" si="38"/>
        <v>39.57</v>
      </c>
      <c r="S478" s="14" t="s">
        <v>8314</v>
      </c>
      <c r="T478" s="18" t="str">
        <f t="shared" si="39"/>
        <v>Apr</v>
      </c>
      <c r="U478" t="s">
        <v>8320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7">
        <f t="shared" si="35"/>
        <v>40987.83488425926</v>
      </c>
      <c r="P479">
        <f t="shared" si="36"/>
        <v>2012</v>
      </c>
      <c r="Q479">
        <f t="shared" si="37"/>
        <v>0</v>
      </c>
      <c r="R479" s="12" t="e">
        <f t="shared" si="38"/>
        <v>#DIV/0!</v>
      </c>
      <c r="S479" s="14" t="s">
        <v>8314</v>
      </c>
      <c r="T479" s="18" t="str">
        <f t="shared" si="39"/>
        <v>Mar</v>
      </c>
      <c r="U479" t="s">
        <v>8320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7">
        <f t="shared" si="35"/>
        <v>42065.910983796297</v>
      </c>
      <c r="P480">
        <f t="shared" si="36"/>
        <v>2015</v>
      </c>
      <c r="Q480">
        <f t="shared" si="37"/>
        <v>0</v>
      </c>
      <c r="R480" s="12" t="e">
        <f t="shared" si="38"/>
        <v>#DIV/0!</v>
      </c>
      <c r="S480" s="14" t="s">
        <v>8314</v>
      </c>
      <c r="T480" s="18" t="str">
        <f t="shared" si="39"/>
        <v>Mar</v>
      </c>
      <c r="U480" t="s">
        <v>8320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7">
        <f t="shared" si="35"/>
        <v>41904.407812500001</v>
      </c>
      <c r="P481">
        <f t="shared" si="36"/>
        <v>2014</v>
      </c>
      <c r="Q481">
        <f t="shared" si="37"/>
        <v>33</v>
      </c>
      <c r="R481" s="12">
        <f t="shared" si="38"/>
        <v>88.8</v>
      </c>
      <c r="S481" s="14" t="s">
        <v>8314</v>
      </c>
      <c r="T481" s="18" t="str">
        <f t="shared" si="39"/>
        <v>Sep</v>
      </c>
      <c r="U481" t="s">
        <v>8320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7">
        <f t="shared" si="35"/>
        <v>41465.500173611115</v>
      </c>
      <c r="P482">
        <f t="shared" si="36"/>
        <v>2013</v>
      </c>
      <c r="Q482">
        <f t="shared" si="37"/>
        <v>19</v>
      </c>
      <c r="R482" s="12">
        <f t="shared" si="38"/>
        <v>55.46</v>
      </c>
      <c r="S482" s="14" t="s">
        <v>8314</v>
      </c>
      <c r="T482" s="18" t="str">
        <f t="shared" si="39"/>
        <v>Jul</v>
      </c>
      <c r="U482" t="s">
        <v>8320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7">
        <f t="shared" si="35"/>
        <v>41162.672326388885</v>
      </c>
      <c r="P483">
        <f t="shared" si="36"/>
        <v>2012</v>
      </c>
      <c r="Q483">
        <f t="shared" si="37"/>
        <v>6</v>
      </c>
      <c r="R483" s="12">
        <f t="shared" si="38"/>
        <v>87.14</v>
      </c>
      <c r="S483" s="14" t="s">
        <v>8314</v>
      </c>
      <c r="T483" s="18" t="str">
        <f t="shared" si="39"/>
        <v>Sep</v>
      </c>
      <c r="U483" t="s">
        <v>8320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7">
        <f t="shared" si="35"/>
        <v>42447.896874999999</v>
      </c>
      <c r="P484">
        <f t="shared" si="36"/>
        <v>2016</v>
      </c>
      <c r="Q484">
        <f t="shared" si="37"/>
        <v>0</v>
      </c>
      <c r="R484" s="12">
        <f t="shared" si="38"/>
        <v>10</v>
      </c>
      <c r="S484" s="14" t="s">
        <v>8314</v>
      </c>
      <c r="T484" s="18" t="str">
        <f t="shared" si="39"/>
        <v>Mar</v>
      </c>
      <c r="U484" t="s">
        <v>8320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7">
        <f t="shared" si="35"/>
        <v>41243.197592592594</v>
      </c>
      <c r="P485">
        <f t="shared" si="36"/>
        <v>2012</v>
      </c>
      <c r="Q485">
        <f t="shared" si="37"/>
        <v>50</v>
      </c>
      <c r="R485" s="12">
        <f t="shared" si="38"/>
        <v>51.22</v>
      </c>
      <c r="S485" s="14" t="s">
        <v>8314</v>
      </c>
      <c r="T485" s="18" t="str">
        <f t="shared" si="39"/>
        <v>Nov</v>
      </c>
      <c r="U485" t="s">
        <v>8320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7">
        <f t="shared" si="35"/>
        <v>42272.93949074074</v>
      </c>
      <c r="P486">
        <f t="shared" si="36"/>
        <v>2015</v>
      </c>
      <c r="Q486">
        <f t="shared" si="37"/>
        <v>0</v>
      </c>
      <c r="R486" s="12">
        <f t="shared" si="38"/>
        <v>13.55</v>
      </c>
      <c r="S486" s="14" t="s">
        <v>8314</v>
      </c>
      <c r="T486" s="18" t="str">
        <f t="shared" si="39"/>
        <v>Sep</v>
      </c>
      <c r="U486" t="s">
        <v>8320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7">
        <f t="shared" si="35"/>
        <v>41381.505775462967</v>
      </c>
      <c r="P487">
        <f t="shared" si="36"/>
        <v>2013</v>
      </c>
      <c r="Q487">
        <f t="shared" si="37"/>
        <v>22</v>
      </c>
      <c r="R487" s="12">
        <f t="shared" si="38"/>
        <v>66.52</v>
      </c>
      <c r="S487" s="14" t="s">
        <v>8314</v>
      </c>
      <c r="T487" s="18" t="str">
        <f t="shared" si="39"/>
        <v>Apr</v>
      </c>
      <c r="U487" t="s">
        <v>8320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7">
        <f t="shared" si="35"/>
        <v>41761.94258101852</v>
      </c>
      <c r="P488">
        <f t="shared" si="36"/>
        <v>2014</v>
      </c>
      <c r="Q488">
        <f t="shared" si="37"/>
        <v>0</v>
      </c>
      <c r="R488" s="12">
        <f t="shared" si="38"/>
        <v>50</v>
      </c>
      <c r="S488" s="14" t="s">
        <v>8314</v>
      </c>
      <c r="T488" s="18" t="str">
        <f t="shared" si="39"/>
        <v>May</v>
      </c>
      <c r="U488" t="s">
        <v>8320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7">
        <f t="shared" si="35"/>
        <v>42669.594837962963</v>
      </c>
      <c r="P489">
        <f t="shared" si="36"/>
        <v>2016</v>
      </c>
      <c r="Q489">
        <f t="shared" si="37"/>
        <v>0</v>
      </c>
      <c r="R489" s="12" t="e">
        <f t="shared" si="38"/>
        <v>#DIV/0!</v>
      </c>
      <c r="S489" s="14" t="s">
        <v>8314</v>
      </c>
      <c r="T489" s="18" t="str">
        <f t="shared" si="39"/>
        <v>Oct</v>
      </c>
      <c r="U489" t="s">
        <v>8320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7">
        <f t="shared" si="35"/>
        <v>42714.054398148146</v>
      </c>
      <c r="P490">
        <f t="shared" si="36"/>
        <v>2016</v>
      </c>
      <c r="Q490">
        <f t="shared" si="37"/>
        <v>0</v>
      </c>
      <c r="R490" s="12" t="e">
        <f t="shared" si="38"/>
        <v>#DIV/0!</v>
      </c>
      <c r="S490" s="14" t="s">
        <v>8314</v>
      </c>
      <c r="T490" s="18" t="str">
        <f t="shared" si="39"/>
        <v>Dec</v>
      </c>
      <c r="U490" t="s">
        <v>8320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7">
        <f t="shared" si="35"/>
        <v>40882.481666666667</v>
      </c>
      <c r="P491">
        <f t="shared" si="36"/>
        <v>2011</v>
      </c>
      <c r="Q491">
        <f t="shared" si="37"/>
        <v>0</v>
      </c>
      <c r="R491" s="12">
        <f t="shared" si="38"/>
        <v>71.67</v>
      </c>
      <c r="S491" s="14" t="s">
        <v>8314</v>
      </c>
      <c r="T491" s="18" t="str">
        <f t="shared" si="39"/>
        <v>Dec</v>
      </c>
      <c r="U491" t="s">
        <v>8320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7">
        <f t="shared" si="35"/>
        <v>41113.968576388885</v>
      </c>
      <c r="P492">
        <f t="shared" si="36"/>
        <v>2012</v>
      </c>
      <c r="Q492">
        <f t="shared" si="37"/>
        <v>0</v>
      </c>
      <c r="R492" s="12" t="e">
        <f t="shared" si="38"/>
        <v>#DIV/0!</v>
      </c>
      <c r="S492" s="14" t="s">
        <v>8314</v>
      </c>
      <c r="T492" s="18" t="str">
        <f t="shared" si="39"/>
        <v>Jul</v>
      </c>
      <c r="U492" t="s">
        <v>8320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7">
        <f t="shared" si="35"/>
        <v>42366.982627314814</v>
      </c>
      <c r="P493">
        <f t="shared" si="36"/>
        <v>2015</v>
      </c>
      <c r="Q493">
        <f t="shared" si="37"/>
        <v>0</v>
      </c>
      <c r="R493" s="12" t="e">
        <f t="shared" si="38"/>
        <v>#DIV/0!</v>
      </c>
      <c r="S493" s="14" t="s">
        <v>8314</v>
      </c>
      <c r="T493" s="18" t="str">
        <f t="shared" si="39"/>
        <v>Dec</v>
      </c>
      <c r="U493" t="s">
        <v>8320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7">
        <f t="shared" si="35"/>
        <v>42596.03506944445</v>
      </c>
      <c r="P494">
        <f t="shared" si="36"/>
        <v>2016</v>
      </c>
      <c r="Q494">
        <f t="shared" si="37"/>
        <v>0</v>
      </c>
      <c r="R494" s="12" t="e">
        <f t="shared" si="38"/>
        <v>#DIV/0!</v>
      </c>
      <c r="S494" s="14" t="s">
        <v>8314</v>
      </c>
      <c r="T494" s="18" t="str">
        <f t="shared" si="39"/>
        <v>Aug</v>
      </c>
      <c r="U494" t="s">
        <v>8320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7">
        <f t="shared" si="35"/>
        <v>42114.726134259261</v>
      </c>
      <c r="P495">
        <f t="shared" si="36"/>
        <v>2015</v>
      </c>
      <c r="Q495">
        <f t="shared" si="37"/>
        <v>0</v>
      </c>
      <c r="R495" s="12" t="e">
        <f t="shared" si="38"/>
        <v>#DIV/0!</v>
      </c>
      <c r="S495" s="14" t="s">
        <v>8314</v>
      </c>
      <c r="T495" s="18" t="str">
        <f t="shared" si="39"/>
        <v>Apr</v>
      </c>
      <c r="U495" t="s">
        <v>8320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7">
        <f t="shared" si="35"/>
        <v>41799.830613425926</v>
      </c>
      <c r="P496">
        <f t="shared" si="36"/>
        <v>2014</v>
      </c>
      <c r="Q496">
        <f t="shared" si="37"/>
        <v>0</v>
      </c>
      <c r="R496" s="12">
        <f t="shared" si="38"/>
        <v>10.33</v>
      </c>
      <c r="S496" s="14" t="s">
        <v>8314</v>
      </c>
      <c r="T496" s="18" t="str">
        <f t="shared" si="39"/>
        <v>Jun</v>
      </c>
      <c r="U496" t="s">
        <v>8320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7">
        <f t="shared" si="35"/>
        <v>42171.827604166669</v>
      </c>
      <c r="P497">
        <f t="shared" si="36"/>
        <v>2015</v>
      </c>
      <c r="Q497">
        <f t="shared" si="37"/>
        <v>0</v>
      </c>
      <c r="R497" s="12" t="e">
        <f t="shared" si="38"/>
        <v>#DIV/0!</v>
      </c>
      <c r="S497" s="14" t="s">
        <v>8314</v>
      </c>
      <c r="T497" s="18" t="str">
        <f t="shared" si="39"/>
        <v>Jun</v>
      </c>
      <c r="U497" t="s">
        <v>8320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7">
        <f t="shared" si="35"/>
        <v>41620.93141203704</v>
      </c>
      <c r="P498">
        <f t="shared" si="36"/>
        <v>2013</v>
      </c>
      <c r="Q498">
        <f t="shared" si="37"/>
        <v>0</v>
      </c>
      <c r="R498" s="12">
        <f t="shared" si="38"/>
        <v>1</v>
      </c>
      <c r="S498" s="14" t="s">
        <v>8314</v>
      </c>
      <c r="T498" s="18" t="str">
        <f t="shared" si="39"/>
        <v>Dec</v>
      </c>
      <c r="U498" t="s">
        <v>8320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7">
        <f t="shared" si="35"/>
        <v>41945.037789351853</v>
      </c>
      <c r="P499">
        <f t="shared" si="36"/>
        <v>2014</v>
      </c>
      <c r="Q499">
        <f t="shared" si="37"/>
        <v>1</v>
      </c>
      <c r="R499" s="12">
        <f t="shared" si="38"/>
        <v>10</v>
      </c>
      <c r="S499" s="14" t="s">
        <v>8314</v>
      </c>
      <c r="T499" s="18" t="str">
        <f t="shared" si="39"/>
        <v>Nov</v>
      </c>
      <c r="U499" t="s">
        <v>8320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7">
        <f t="shared" si="35"/>
        <v>40858.762141203704</v>
      </c>
      <c r="P500">
        <f t="shared" si="36"/>
        <v>2011</v>
      </c>
      <c r="Q500">
        <f t="shared" si="37"/>
        <v>5</v>
      </c>
      <c r="R500" s="12">
        <f t="shared" si="38"/>
        <v>136.09</v>
      </c>
      <c r="S500" s="14" t="s">
        <v>8314</v>
      </c>
      <c r="T500" s="18" t="str">
        <f t="shared" si="39"/>
        <v>Nov</v>
      </c>
      <c r="U500" t="s">
        <v>8320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7">
        <f t="shared" si="35"/>
        <v>40043.895462962959</v>
      </c>
      <c r="P501">
        <f t="shared" si="36"/>
        <v>2009</v>
      </c>
      <c r="Q501">
        <f t="shared" si="37"/>
        <v>10</v>
      </c>
      <c r="R501" s="12">
        <f t="shared" si="38"/>
        <v>73.459999999999994</v>
      </c>
      <c r="S501" s="14" t="s">
        <v>8314</v>
      </c>
      <c r="T501" s="18" t="str">
        <f t="shared" si="39"/>
        <v>Aug</v>
      </c>
      <c r="U501" t="s">
        <v>8320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7">
        <f t="shared" si="35"/>
        <v>40247.886006944442</v>
      </c>
      <c r="P502">
        <f t="shared" si="36"/>
        <v>2010</v>
      </c>
      <c r="Q502">
        <f t="shared" si="37"/>
        <v>3</v>
      </c>
      <c r="R502" s="12">
        <f t="shared" si="38"/>
        <v>53.75</v>
      </c>
      <c r="S502" s="14" t="s">
        <v>8314</v>
      </c>
      <c r="T502" s="18" t="str">
        <f t="shared" si="39"/>
        <v>Mar</v>
      </c>
      <c r="U502" t="s">
        <v>8320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7">
        <f t="shared" si="35"/>
        <v>40703.234386574077</v>
      </c>
      <c r="P503">
        <f t="shared" si="36"/>
        <v>2011</v>
      </c>
      <c r="Q503">
        <f t="shared" si="37"/>
        <v>0</v>
      </c>
      <c r="R503" s="12" t="e">
        <f t="shared" si="38"/>
        <v>#DIV/0!</v>
      </c>
      <c r="S503" s="14" t="s">
        <v>8314</v>
      </c>
      <c r="T503" s="18" t="str">
        <f t="shared" si="39"/>
        <v>Jun</v>
      </c>
      <c r="U503" t="s">
        <v>8320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7">
        <f t="shared" si="35"/>
        <v>40956.553530092591</v>
      </c>
      <c r="P504">
        <f t="shared" si="36"/>
        <v>2012</v>
      </c>
      <c r="Q504">
        <f t="shared" si="37"/>
        <v>1</v>
      </c>
      <c r="R504" s="12">
        <f t="shared" si="38"/>
        <v>57.5</v>
      </c>
      <c r="S504" s="14" t="s">
        <v>8314</v>
      </c>
      <c r="T504" s="18" t="str">
        <f t="shared" si="39"/>
        <v>Feb</v>
      </c>
      <c r="U504" t="s">
        <v>8320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7">
        <f t="shared" si="35"/>
        <v>41991.526655092588</v>
      </c>
      <c r="P505">
        <f t="shared" si="36"/>
        <v>2014</v>
      </c>
      <c r="Q505">
        <f t="shared" si="37"/>
        <v>2</v>
      </c>
      <c r="R505" s="12">
        <f t="shared" si="38"/>
        <v>12.67</v>
      </c>
      <c r="S505" s="14" t="s">
        <v>8314</v>
      </c>
      <c r="T505" s="18" t="str">
        <f t="shared" si="39"/>
        <v>Dec</v>
      </c>
      <c r="U505" t="s">
        <v>8320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7">
        <f t="shared" si="35"/>
        <v>40949.98364583333</v>
      </c>
      <c r="P506">
        <f t="shared" si="36"/>
        <v>2012</v>
      </c>
      <c r="Q506">
        <f t="shared" si="37"/>
        <v>1</v>
      </c>
      <c r="R506" s="12">
        <f t="shared" si="38"/>
        <v>67</v>
      </c>
      <c r="S506" s="14" t="s">
        <v>8314</v>
      </c>
      <c r="T506" s="18" t="str">
        <f t="shared" si="39"/>
        <v>Feb</v>
      </c>
      <c r="U506" t="s">
        <v>8320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7">
        <f t="shared" si="35"/>
        <v>42318.098217592589</v>
      </c>
      <c r="P507">
        <f t="shared" si="36"/>
        <v>2015</v>
      </c>
      <c r="Q507">
        <f t="shared" si="37"/>
        <v>0</v>
      </c>
      <c r="R507" s="12">
        <f t="shared" si="38"/>
        <v>3.71</v>
      </c>
      <c r="S507" s="14" t="s">
        <v>8314</v>
      </c>
      <c r="T507" s="18" t="str">
        <f t="shared" si="39"/>
        <v>Nov</v>
      </c>
      <c r="U507" t="s">
        <v>8320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7">
        <f t="shared" si="35"/>
        <v>41466.552314814813</v>
      </c>
      <c r="P508">
        <f t="shared" si="36"/>
        <v>2013</v>
      </c>
      <c r="Q508">
        <f t="shared" si="37"/>
        <v>0</v>
      </c>
      <c r="R508" s="12">
        <f t="shared" si="38"/>
        <v>250</v>
      </c>
      <c r="S508" s="14" t="s">
        <v>8314</v>
      </c>
      <c r="T508" s="18" t="str">
        <f t="shared" si="39"/>
        <v>Jul</v>
      </c>
      <c r="U508" t="s">
        <v>8320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7">
        <f t="shared" si="35"/>
        <v>41156.958993055552</v>
      </c>
      <c r="P509">
        <f t="shared" si="36"/>
        <v>2012</v>
      </c>
      <c r="Q509">
        <f t="shared" si="37"/>
        <v>3</v>
      </c>
      <c r="R509" s="12">
        <f t="shared" si="38"/>
        <v>64</v>
      </c>
      <c r="S509" s="14" t="s">
        <v>8314</v>
      </c>
      <c r="T509" s="18" t="str">
        <f t="shared" si="39"/>
        <v>Sep</v>
      </c>
      <c r="U509" t="s">
        <v>8320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7">
        <f t="shared" si="35"/>
        <v>40995.024317129632</v>
      </c>
      <c r="P510">
        <f t="shared" si="36"/>
        <v>2012</v>
      </c>
      <c r="Q510">
        <f t="shared" si="37"/>
        <v>1</v>
      </c>
      <c r="R510" s="12">
        <f t="shared" si="38"/>
        <v>133.33000000000001</v>
      </c>
      <c r="S510" s="14" t="s">
        <v>8314</v>
      </c>
      <c r="T510" s="18" t="str">
        <f t="shared" si="39"/>
        <v>Mar</v>
      </c>
      <c r="U510" t="s">
        <v>8320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7">
        <f t="shared" si="35"/>
        <v>42153.631597222222</v>
      </c>
      <c r="P511">
        <f t="shared" si="36"/>
        <v>2015</v>
      </c>
      <c r="Q511">
        <f t="shared" si="37"/>
        <v>0</v>
      </c>
      <c r="R511" s="12">
        <f t="shared" si="38"/>
        <v>10</v>
      </c>
      <c r="S511" s="14" t="s">
        <v>8314</v>
      </c>
      <c r="T511" s="18" t="str">
        <f t="shared" si="39"/>
        <v>May</v>
      </c>
      <c r="U511" t="s">
        <v>8320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7">
        <f t="shared" si="35"/>
        <v>42400.176377314812</v>
      </c>
      <c r="P512">
        <f t="shared" si="36"/>
        <v>2016</v>
      </c>
      <c r="Q512">
        <f t="shared" si="37"/>
        <v>0</v>
      </c>
      <c r="R512" s="12" t="e">
        <f t="shared" si="38"/>
        <v>#DIV/0!</v>
      </c>
      <c r="S512" s="14" t="s">
        <v>8314</v>
      </c>
      <c r="T512" s="18" t="str">
        <f t="shared" si="39"/>
        <v>Jan</v>
      </c>
      <c r="U512" t="s">
        <v>8320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7">
        <f t="shared" si="35"/>
        <v>41340.303032407406</v>
      </c>
      <c r="P513">
        <f t="shared" si="36"/>
        <v>2013</v>
      </c>
      <c r="Q513">
        <f t="shared" si="37"/>
        <v>3</v>
      </c>
      <c r="R513" s="12">
        <f t="shared" si="38"/>
        <v>30</v>
      </c>
      <c r="S513" s="14" t="s">
        <v>8314</v>
      </c>
      <c r="T513" s="18" t="str">
        <f t="shared" si="39"/>
        <v>Mar</v>
      </c>
      <c r="U513" t="s">
        <v>8320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7">
        <f t="shared" si="35"/>
        <v>42649.742210648154</v>
      </c>
      <c r="P514">
        <f t="shared" si="36"/>
        <v>2016</v>
      </c>
      <c r="Q514">
        <f t="shared" si="37"/>
        <v>0</v>
      </c>
      <c r="R514" s="12">
        <f t="shared" si="38"/>
        <v>5.5</v>
      </c>
      <c r="S514" s="14" t="s">
        <v>8314</v>
      </c>
      <c r="T514" s="18" t="str">
        <f t="shared" si="39"/>
        <v>Oct</v>
      </c>
      <c r="U514" t="s">
        <v>8320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7">
        <f t="shared" ref="O515:O578" si="40">(J515/86400)+DATE(1970,1,1)</f>
        <v>42552.653993055559</v>
      </c>
      <c r="P515">
        <f t="shared" ref="P515:P578" si="41">YEAR(O515)</f>
        <v>2016</v>
      </c>
      <c r="Q515">
        <f t="shared" ref="Q515:Q578" si="42">ROUND(E515/D515*100,0)</f>
        <v>14</v>
      </c>
      <c r="R515" s="12">
        <f t="shared" ref="R515:R578" si="43">ROUND(E515/L515,2)</f>
        <v>102.38</v>
      </c>
      <c r="S515" s="14" t="s">
        <v>8314</v>
      </c>
      <c r="T515" s="18" t="str">
        <f t="shared" ref="T515:T578" si="44">TEXT(O515, "mmm")</f>
        <v>Jul</v>
      </c>
      <c r="U515" t="s">
        <v>8320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7">
        <f t="shared" si="40"/>
        <v>41830.613969907405</v>
      </c>
      <c r="P516">
        <f t="shared" si="41"/>
        <v>2014</v>
      </c>
      <c r="Q516">
        <f t="shared" si="42"/>
        <v>3</v>
      </c>
      <c r="R516" s="12">
        <f t="shared" si="43"/>
        <v>16.670000000000002</v>
      </c>
      <c r="S516" s="14" t="s">
        <v>8314</v>
      </c>
      <c r="T516" s="18" t="str">
        <f t="shared" si="44"/>
        <v>Jul</v>
      </c>
      <c r="U516" t="s">
        <v>8320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7">
        <f t="shared" si="40"/>
        <v>42327.490752314814</v>
      </c>
      <c r="P517">
        <f t="shared" si="41"/>
        <v>2015</v>
      </c>
      <c r="Q517">
        <f t="shared" si="42"/>
        <v>25</v>
      </c>
      <c r="R517" s="12">
        <f t="shared" si="43"/>
        <v>725.03</v>
      </c>
      <c r="S517" s="14" t="s">
        <v>8314</v>
      </c>
      <c r="T517" s="18" t="str">
        <f t="shared" si="44"/>
        <v>Nov</v>
      </c>
      <c r="U517" t="s">
        <v>8320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7">
        <f t="shared" si="40"/>
        <v>42091.778703703705</v>
      </c>
      <c r="P518">
        <f t="shared" si="41"/>
        <v>2015</v>
      </c>
      <c r="Q518">
        <f t="shared" si="42"/>
        <v>0</v>
      </c>
      <c r="R518" s="12" t="e">
        <f t="shared" si="43"/>
        <v>#DIV/0!</v>
      </c>
      <c r="S518" s="14" t="s">
        <v>8314</v>
      </c>
      <c r="T518" s="18" t="str">
        <f t="shared" si="44"/>
        <v>Mar</v>
      </c>
      <c r="U518" t="s">
        <v>8320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7">
        <f t="shared" si="40"/>
        <v>42738.615289351852</v>
      </c>
      <c r="P519">
        <f t="shared" si="41"/>
        <v>2017</v>
      </c>
      <c r="Q519">
        <f t="shared" si="42"/>
        <v>1</v>
      </c>
      <c r="R519" s="12">
        <f t="shared" si="43"/>
        <v>68.33</v>
      </c>
      <c r="S519" s="14" t="s">
        <v>8314</v>
      </c>
      <c r="T519" s="18" t="str">
        <f t="shared" si="44"/>
        <v>Jan</v>
      </c>
      <c r="U519" t="s">
        <v>8320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7">
        <f t="shared" si="40"/>
        <v>42223.616018518514</v>
      </c>
      <c r="P520">
        <f t="shared" si="41"/>
        <v>2015</v>
      </c>
      <c r="Q520">
        <f t="shared" si="42"/>
        <v>0</v>
      </c>
      <c r="R520" s="12" t="e">
        <f t="shared" si="43"/>
        <v>#DIV/0!</v>
      </c>
      <c r="S520" s="14" t="s">
        <v>8314</v>
      </c>
      <c r="T520" s="18" t="str">
        <f t="shared" si="44"/>
        <v>Aug</v>
      </c>
      <c r="U520" t="s">
        <v>8320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7">
        <f t="shared" si="40"/>
        <v>41218.391446759255</v>
      </c>
      <c r="P521">
        <f t="shared" si="41"/>
        <v>2012</v>
      </c>
      <c r="Q521">
        <f t="shared" si="42"/>
        <v>23</v>
      </c>
      <c r="R521" s="12">
        <f t="shared" si="43"/>
        <v>39.229999999999997</v>
      </c>
      <c r="S521" s="14" t="s">
        <v>8314</v>
      </c>
      <c r="T521" s="18" t="str">
        <f t="shared" si="44"/>
        <v>Nov</v>
      </c>
      <c r="U521" t="s">
        <v>8320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7">
        <f t="shared" si="40"/>
        <v>42318.702094907407</v>
      </c>
      <c r="P522">
        <f t="shared" si="41"/>
        <v>2015</v>
      </c>
      <c r="Q522">
        <f t="shared" si="42"/>
        <v>102</v>
      </c>
      <c r="R522" s="12">
        <f t="shared" si="43"/>
        <v>150.15</v>
      </c>
      <c r="S522" s="14" t="s">
        <v>8321</v>
      </c>
      <c r="T522" s="18" t="str">
        <f t="shared" si="44"/>
        <v>Nov</v>
      </c>
      <c r="U522" t="s">
        <v>8322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7">
        <f t="shared" si="40"/>
        <v>42646.092812499999</v>
      </c>
      <c r="P523">
        <f t="shared" si="41"/>
        <v>2016</v>
      </c>
      <c r="Q523">
        <f t="shared" si="42"/>
        <v>105</v>
      </c>
      <c r="R523" s="12">
        <f t="shared" si="43"/>
        <v>93.43</v>
      </c>
      <c r="S523" s="14" t="s">
        <v>8321</v>
      </c>
      <c r="T523" s="18" t="str">
        <f t="shared" si="44"/>
        <v>Oct</v>
      </c>
      <c r="U523" t="s">
        <v>8322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7">
        <f t="shared" si="40"/>
        <v>42430.040798611109</v>
      </c>
      <c r="P524">
        <f t="shared" si="41"/>
        <v>2016</v>
      </c>
      <c r="Q524">
        <f t="shared" si="42"/>
        <v>115</v>
      </c>
      <c r="R524" s="12">
        <f t="shared" si="43"/>
        <v>110.97</v>
      </c>
      <c r="S524" s="14" t="s">
        <v>8321</v>
      </c>
      <c r="T524" s="18" t="str">
        <f t="shared" si="44"/>
        <v>Mar</v>
      </c>
      <c r="U524" t="s">
        <v>8322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7">
        <f t="shared" si="40"/>
        <v>42238.13282407407</v>
      </c>
      <c r="P525">
        <f t="shared" si="41"/>
        <v>2015</v>
      </c>
      <c r="Q525">
        <f t="shared" si="42"/>
        <v>121</v>
      </c>
      <c r="R525" s="12">
        <f t="shared" si="43"/>
        <v>71.790000000000006</v>
      </c>
      <c r="S525" s="14" t="s">
        <v>8321</v>
      </c>
      <c r="T525" s="18" t="str">
        <f t="shared" si="44"/>
        <v>Aug</v>
      </c>
      <c r="U525" t="s">
        <v>8322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7">
        <f t="shared" si="40"/>
        <v>42492.717233796298</v>
      </c>
      <c r="P526">
        <f t="shared" si="41"/>
        <v>2016</v>
      </c>
      <c r="Q526">
        <f t="shared" si="42"/>
        <v>109</v>
      </c>
      <c r="R526" s="12">
        <f t="shared" si="43"/>
        <v>29.26</v>
      </c>
      <c r="S526" s="14" t="s">
        <v>8321</v>
      </c>
      <c r="T526" s="18" t="str">
        <f t="shared" si="44"/>
        <v>May</v>
      </c>
      <c r="U526" t="s">
        <v>8322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7">
        <f t="shared" si="40"/>
        <v>41850.400937500002</v>
      </c>
      <c r="P527">
        <f t="shared" si="41"/>
        <v>2014</v>
      </c>
      <c r="Q527">
        <f t="shared" si="42"/>
        <v>100</v>
      </c>
      <c r="R527" s="12">
        <f t="shared" si="43"/>
        <v>1000</v>
      </c>
      <c r="S527" s="14" t="s">
        <v>8321</v>
      </c>
      <c r="T527" s="18" t="str">
        <f t="shared" si="44"/>
        <v>Jul</v>
      </c>
      <c r="U527" t="s">
        <v>8322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7">
        <f t="shared" si="40"/>
        <v>42192.591944444444</v>
      </c>
      <c r="P528">
        <f t="shared" si="41"/>
        <v>2015</v>
      </c>
      <c r="Q528">
        <f t="shared" si="42"/>
        <v>114</v>
      </c>
      <c r="R528" s="12">
        <f t="shared" si="43"/>
        <v>74.349999999999994</v>
      </c>
      <c r="S528" s="14" t="s">
        <v>8321</v>
      </c>
      <c r="T528" s="18" t="str">
        <f t="shared" si="44"/>
        <v>Jul</v>
      </c>
      <c r="U528" t="s">
        <v>8322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7">
        <f t="shared" si="40"/>
        <v>42753.205625000002</v>
      </c>
      <c r="P529">
        <f t="shared" si="41"/>
        <v>2017</v>
      </c>
      <c r="Q529">
        <f t="shared" si="42"/>
        <v>101</v>
      </c>
      <c r="R529" s="12">
        <f t="shared" si="43"/>
        <v>63.83</v>
      </c>
      <c r="S529" s="14" t="s">
        <v>8321</v>
      </c>
      <c r="T529" s="18" t="str">
        <f t="shared" si="44"/>
        <v>Jan</v>
      </c>
      <c r="U529" t="s">
        <v>8322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7">
        <f t="shared" si="40"/>
        <v>42155.920219907406</v>
      </c>
      <c r="P530">
        <f t="shared" si="41"/>
        <v>2015</v>
      </c>
      <c r="Q530">
        <f t="shared" si="42"/>
        <v>116</v>
      </c>
      <c r="R530" s="12">
        <f t="shared" si="43"/>
        <v>44.33</v>
      </c>
      <c r="S530" s="14" t="s">
        <v>8321</v>
      </c>
      <c r="T530" s="18" t="str">
        <f t="shared" si="44"/>
        <v>May</v>
      </c>
      <c r="U530" t="s">
        <v>8322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7">
        <f t="shared" si="40"/>
        <v>42725.031180555554</v>
      </c>
      <c r="P531">
        <f t="shared" si="41"/>
        <v>2016</v>
      </c>
      <c r="Q531">
        <f t="shared" si="42"/>
        <v>130</v>
      </c>
      <c r="R531" s="12">
        <f t="shared" si="43"/>
        <v>86.94</v>
      </c>
      <c r="S531" s="14" t="s">
        <v>8321</v>
      </c>
      <c r="T531" s="18" t="str">
        <f t="shared" si="44"/>
        <v>Dec</v>
      </c>
      <c r="U531" t="s">
        <v>8322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7">
        <f t="shared" si="40"/>
        <v>42157.591064814813</v>
      </c>
      <c r="P532">
        <f t="shared" si="41"/>
        <v>2015</v>
      </c>
      <c r="Q532">
        <f t="shared" si="42"/>
        <v>108</v>
      </c>
      <c r="R532" s="12">
        <f t="shared" si="43"/>
        <v>126.55</v>
      </c>
      <c r="S532" s="14" t="s">
        <v>8321</v>
      </c>
      <c r="T532" s="18" t="str">
        <f t="shared" si="44"/>
        <v>Jun</v>
      </c>
      <c r="U532" t="s">
        <v>8322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7">
        <f t="shared" si="40"/>
        <v>42676.065150462964</v>
      </c>
      <c r="P533">
        <f t="shared" si="41"/>
        <v>2016</v>
      </c>
      <c r="Q533">
        <f t="shared" si="42"/>
        <v>100</v>
      </c>
      <c r="R533" s="12">
        <f t="shared" si="43"/>
        <v>129.03</v>
      </c>
      <c r="S533" s="14" t="s">
        <v>8321</v>
      </c>
      <c r="T533" s="18" t="str">
        <f t="shared" si="44"/>
        <v>Nov</v>
      </c>
      <c r="U533" t="s">
        <v>8322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7">
        <f t="shared" si="40"/>
        <v>42473.007037037038</v>
      </c>
      <c r="P534">
        <f t="shared" si="41"/>
        <v>2016</v>
      </c>
      <c r="Q534">
        <f t="shared" si="42"/>
        <v>123</v>
      </c>
      <c r="R534" s="12">
        <f t="shared" si="43"/>
        <v>71.239999999999995</v>
      </c>
      <c r="S534" s="14" t="s">
        <v>8321</v>
      </c>
      <c r="T534" s="18" t="str">
        <f t="shared" si="44"/>
        <v>Apr</v>
      </c>
      <c r="U534" t="s">
        <v>8322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7">
        <f t="shared" si="40"/>
        <v>42482.43478009259</v>
      </c>
      <c r="P535">
        <f t="shared" si="41"/>
        <v>2016</v>
      </c>
      <c r="Q535">
        <f t="shared" si="42"/>
        <v>100</v>
      </c>
      <c r="R535" s="12">
        <f t="shared" si="43"/>
        <v>117.88</v>
      </c>
      <c r="S535" s="14" t="s">
        <v>8321</v>
      </c>
      <c r="T535" s="18" t="str">
        <f t="shared" si="44"/>
        <v>Apr</v>
      </c>
      <c r="U535" t="s">
        <v>8322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7">
        <f t="shared" si="40"/>
        <v>42270.810995370368</v>
      </c>
      <c r="P536">
        <f t="shared" si="41"/>
        <v>2015</v>
      </c>
      <c r="Q536">
        <f t="shared" si="42"/>
        <v>105</v>
      </c>
      <c r="R536" s="12">
        <f t="shared" si="43"/>
        <v>327.08</v>
      </c>
      <c r="S536" s="14" t="s">
        <v>8321</v>
      </c>
      <c r="T536" s="18" t="str">
        <f t="shared" si="44"/>
        <v>Sep</v>
      </c>
      <c r="U536" t="s">
        <v>8322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7">
        <f t="shared" si="40"/>
        <v>42711.54519675926</v>
      </c>
      <c r="P537">
        <f t="shared" si="41"/>
        <v>2016</v>
      </c>
      <c r="Q537">
        <f t="shared" si="42"/>
        <v>103</v>
      </c>
      <c r="R537" s="12">
        <f t="shared" si="43"/>
        <v>34.75</v>
      </c>
      <c r="S537" s="14" t="s">
        <v>8321</v>
      </c>
      <c r="T537" s="18" t="str">
        <f t="shared" si="44"/>
        <v>Dec</v>
      </c>
      <c r="U537" t="s">
        <v>8322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7">
        <f t="shared" si="40"/>
        <v>42179.344988425924</v>
      </c>
      <c r="P538">
        <f t="shared" si="41"/>
        <v>2015</v>
      </c>
      <c r="Q538">
        <f t="shared" si="42"/>
        <v>118</v>
      </c>
      <c r="R538" s="12">
        <f t="shared" si="43"/>
        <v>100.06</v>
      </c>
      <c r="S538" s="14" t="s">
        <v>8321</v>
      </c>
      <c r="T538" s="18" t="str">
        <f t="shared" si="44"/>
        <v>Jun</v>
      </c>
      <c r="U538" t="s">
        <v>8322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7">
        <f t="shared" si="40"/>
        <v>42282.768414351856</v>
      </c>
      <c r="P539">
        <f t="shared" si="41"/>
        <v>2015</v>
      </c>
      <c r="Q539">
        <f t="shared" si="42"/>
        <v>121</v>
      </c>
      <c r="R539" s="12">
        <f t="shared" si="43"/>
        <v>40.85</v>
      </c>
      <c r="S539" s="14" t="s">
        <v>8321</v>
      </c>
      <c r="T539" s="18" t="str">
        <f t="shared" si="44"/>
        <v>Oct</v>
      </c>
      <c r="U539" t="s">
        <v>8322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7">
        <f t="shared" si="40"/>
        <v>42473.794710648144</v>
      </c>
      <c r="P540">
        <f t="shared" si="41"/>
        <v>2016</v>
      </c>
      <c r="Q540">
        <f t="shared" si="42"/>
        <v>302</v>
      </c>
      <c r="R540" s="12">
        <f t="shared" si="43"/>
        <v>252.02</v>
      </c>
      <c r="S540" s="14" t="s">
        <v>8321</v>
      </c>
      <c r="T540" s="18" t="str">
        <f t="shared" si="44"/>
        <v>Apr</v>
      </c>
      <c r="U540" t="s">
        <v>8322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7">
        <f t="shared" si="40"/>
        <v>42535.049849537041</v>
      </c>
      <c r="P541">
        <f t="shared" si="41"/>
        <v>2016</v>
      </c>
      <c r="Q541">
        <f t="shared" si="42"/>
        <v>101</v>
      </c>
      <c r="R541" s="12">
        <f t="shared" si="43"/>
        <v>25.16</v>
      </c>
      <c r="S541" s="14" t="s">
        <v>8321</v>
      </c>
      <c r="T541" s="18" t="str">
        <f t="shared" si="44"/>
        <v>Jun</v>
      </c>
      <c r="U541" t="s">
        <v>8322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7">
        <f t="shared" si="40"/>
        <v>42009.817199074074</v>
      </c>
      <c r="P542">
        <f t="shared" si="41"/>
        <v>2015</v>
      </c>
      <c r="Q542">
        <f t="shared" si="42"/>
        <v>0</v>
      </c>
      <c r="R542" s="12">
        <f t="shared" si="43"/>
        <v>1</v>
      </c>
      <c r="S542" s="14" t="s">
        <v>8323</v>
      </c>
      <c r="T542" s="18" t="str">
        <f t="shared" si="44"/>
        <v>Jan</v>
      </c>
      <c r="U542" t="s">
        <v>8324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7">
        <f t="shared" si="40"/>
        <v>42276.046689814815</v>
      </c>
      <c r="P543">
        <f t="shared" si="41"/>
        <v>2015</v>
      </c>
      <c r="Q543">
        <f t="shared" si="42"/>
        <v>1</v>
      </c>
      <c r="R543" s="12">
        <f t="shared" si="43"/>
        <v>25</v>
      </c>
      <c r="S543" s="14" t="s">
        <v>8323</v>
      </c>
      <c r="T543" s="18" t="str">
        <f t="shared" si="44"/>
        <v>Sep</v>
      </c>
      <c r="U543" t="s">
        <v>8324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7">
        <f t="shared" si="40"/>
        <v>42433.737453703703</v>
      </c>
      <c r="P544">
        <f t="shared" si="41"/>
        <v>2016</v>
      </c>
      <c r="Q544">
        <f t="shared" si="42"/>
        <v>0</v>
      </c>
      <c r="R544" s="12">
        <f t="shared" si="43"/>
        <v>1</v>
      </c>
      <c r="S544" s="14" t="s">
        <v>8323</v>
      </c>
      <c r="T544" s="18" t="str">
        <f t="shared" si="44"/>
        <v>Mar</v>
      </c>
      <c r="U544" t="s">
        <v>8324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7">
        <f t="shared" si="40"/>
        <v>41914.092152777775</v>
      </c>
      <c r="P545">
        <f t="shared" si="41"/>
        <v>2014</v>
      </c>
      <c r="Q545">
        <f t="shared" si="42"/>
        <v>0</v>
      </c>
      <c r="R545" s="12">
        <f t="shared" si="43"/>
        <v>35</v>
      </c>
      <c r="S545" s="14" t="s">
        <v>8323</v>
      </c>
      <c r="T545" s="18" t="str">
        <f t="shared" si="44"/>
        <v>Oct</v>
      </c>
      <c r="U545" t="s">
        <v>8324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7">
        <f t="shared" si="40"/>
        <v>42525.656944444447</v>
      </c>
      <c r="P546">
        <f t="shared" si="41"/>
        <v>2016</v>
      </c>
      <c r="Q546">
        <f t="shared" si="42"/>
        <v>1</v>
      </c>
      <c r="R546" s="12">
        <f t="shared" si="43"/>
        <v>3</v>
      </c>
      <c r="S546" s="14" t="s">
        <v>8323</v>
      </c>
      <c r="T546" s="18" t="str">
        <f t="shared" si="44"/>
        <v>Jun</v>
      </c>
      <c r="U546" t="s">
        <v>8324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7">
        <f t="shared" si="40"/>
        <v>42283.592465277776</v>
      </c>
      <c r="P547">
        <f t="shared" si="41"/>
        <v>2015</v>
      </c>
      <c r="Q547">
        <f t="shared" si="42"/>
        <v>27</v>
      </c>
      <c r="R547" s="12">
        <f t="shared" si="43"/>
        <v>402.71</v>
      </c>
      <c r="S547" s="14" t="s">
        <v>8323</v>
      </c>
      <c r="T547" s="18" t="str">
        <f t="shared" si="44"/>
        <v>Oct</v>
      </c>
      <c r="U547" t="s">
        <v>8324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7">
        <f t="shared" si="40"/>
        <v>42249.667997685188</v>
      </c>
      <c r="P548">
        <f t="shared" si="41"/>
        <v>2015</v>
      </c>
      <c r="Q548">
        <f t="shared" si="42"/>
        <v>0</v>
      </c>
      <c r="R548" s="12">
        <f t="shared" si="43"/>
        <v>26</v>
      </c>
      <c r="S548" s="14" t="s">
        <v>8323</v>
      </c>
      <c r="T548" s="18" t="str">
        <f t="shared" si="44"/>
        <v>Sep</v>
      </c>
      <c r="U548" t="s">
        <v>8324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7">
        <f t="shared" si="40"/>
        <v>42380.696342592593</v>
      </c>
      <c r="P549">
        <f t="shared" si="41"/>
        <v>2016</v>
      </c>
      <c r="Q549">
        <f t="shared" si="42"/>
        <v>0</v>
      </c>
      <c r="R549" s="12" t="e">
        <f t="shared" si="43"/>
        <v>#DIV/0!</v>
      </c>
      <c r="S549" s="14" t="s">
        <v>8323</v>
      </c>
      <c r="T549" s="18" t="str">
        <f t="shared" si="44"/>
        <v>Jan</v>
      </c>
      <c r="U549" t="s">
        <v>8324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7">
        <f t="shared" si="40"/>
        <v>42276.903333333335</v>
      </c>
      <c r="P550">
        <f t="shared" si="41"/>
        <v>2015</v>
      </c>
      <c r="Q550">
        <f t="shared" si="42"/>
        <v>0</v>
      </c>
      <c r="R550" s="12">
        <f t="shared" si="43"/>
        <v>9</v>
      </c>
      <c r="S550" s="14" t="s">
        <v>8323</v>
      </c>
      <c r="T550" s="18" t="str">
        <f t="shared" si="44"/>
        <v>Sep</v>
      </c>
      <c r="U550" t="s">
        <v>8324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7">
        <f t="shared" si="40"/>
        <v>42163.636828703704</v>
      </c>
      <c r="P551">
        <f t="shared" si="41"/>
        <v>2015</v>
      </c>
      <c r="Q551">
        <f t="shared" si="42"/>
        <v>3</v>
      </c>
      <c r="R551" s="12">
        <f t="shared" si="43"/>
        <v>8.5</v>
      </c>
      <c r="S551" s="14" t="s">
        <v>8323</v>
      </c>
      <c r="T551" s="18" t="str">
        <f t="shared" si="44"/>
        <v>Jun</v>
      </c>
      <c r="U551" t="s">
        <v>8324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7">
        <f t="shared" si="40"/>
        <v>42753.678761574076</v>
      </c>
      <c r="P552">
        <f t="shared" si="41"/>
        <v>2017</v>
      </c>
      <c r="Q552">
        <f t="shared" si="42"/>
        <v>1</v>
      </c>
      <c r="R552" s="12">
        <f t="shared" si="43"/>
        <v>8.75</v>
      </c>
      <c r="S552" s="14" t="s">
        <v>8323</v>
      </c>
      <c r="T552" s="18" t="str">
        <f t="shared" si="44"/>
        <v>Jan</v>
      </c>
      <c r="U552" t="s">
        <v>8324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7">
        <f t="shared" si="40"/>
        <v>42173.275740740741</v>
      </c>
      <c r="P553">
        <f t="shared" si="41"/>
        <v>2015</v>
      </c>
      <c r="Q553">
        <f t="shared" si="42"/>
        <v>5</v>
      </c>
      <c r="R553" s="12">
        <f t="shared" si="43"/>
        <v>135.04</v>
      </c>
      <c r="S553" s="14" t="s">
        <v>8323</v>
      </c>
      <c r="T553" s="18" t="str">
        <f t="shared" si="44"/>
        <v>Jun</v>
      </c>
      <c r="U553" t="s">
        <v>8324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7">
        <f t="shared" si="40"/>
        <v>42318.616851851853</v>
      </c>
      <c r="P554">
        <f t="shared" si="41"/>
        <v>2015</v>
      </c>
      <c r="Q554">
        <f t="shared" si="42"/>
        <v>0</v>
      </c>
      <c r="R554" s="12" t="e">
        <f t="shared" si="43"/>
        <v>#DIV/0!</v>
      </c>
      <c r="S554" s="14" t="s">
        <v>8323</v>
      </c>
      <c r="T554" s="18" t="str">
        <f t="shared" si="44"/>
        <v>Nov</v>
      </c>
      <c r="U554" t="s">
        <v>8324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7">
        <f t="shared" si="40"/>
        <v>41927.71980324074</v>
      </c>
      <c r="P555">
        <f t="shared" si="41"/>
        <v>2014</v>
      </c>
      <c r="Q555">
        <f t="shared" si="42"/>
        <v>0</v>
      </c>
      <c r="R555" s="12">
        <f t="shared" si="43"/>
        <v>20.5</v>
      </c>
      <c r="S555" s="14" t="s">
        <v>8323</v>
      </c>
      <c r="T555" s="18" t="str">
        <f t="shared" si="44"/>
        <v>Oct</v>
      </c>
      <c r="U555" t="s">
        <v>8324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7">
        <f t="shared" si="40"/>
        <v>41901.684861111113</v>
      </c>
      <c r="P556">
        <f t="shared" si="41"/>
        <v>2014</v>
      </c>
      <c r="Q556">
        <f t="shared" si="42"/>
        <v>37</v>
      </c>
      <c r="R556" s="12">
        <f t="shared" si="43"/>
        <v>64.36</v>
      </c>
      <c r="S556" s="14" t="s">
        <v>8323</v>
      </c>
      <c r="T556" s="18" t="str">
        <f t="shared" si="44"/>
        <v>Sep</v>
      </c>
      <c r="U556" t="s">
        <v>8324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7">
        <f t="shared" si="40"/>
        <v>42503.353506944448</v>
      </c>
      <c r="P557">
        <f t="shared" si="41"/>
        <v>2016</v>
      </c>
      <c r="Q557">
        <f t="shared" si="42"/>
        <v>0</v>
      </c>
      <c r="R557" s="12" t="e">
        <f t="shared" si="43"/>
        <v>#DIV/0!</v>
      </c>
      <c r="S557" s="14" t="s">
        <v>8323</v>
      </c>
      <c r="T557" s="18" t="str">
        <f t="shared" si="44"/>
        <v>May</v>
      </c>
      <c r="U557" t="s">
        <v>8324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7">
        <f t="shared" si="40"/>
        <v>42345.860150462962</v>
      </c>
      <c r="P558">
        <f t="shared" si="41"/>
        <v>2015</v>
      </c>
      <c r="Q558">
        <f t="shared" si="42"/>
        <v>3</v>
      </c>
      <c r="R558" s="12">
        <f t="shared" si="43"/>
        <v>200</v>
      </c>
      <c r="S558" s="14" t="s">
        <v>8323</v>
      </c>
      <c r="T558" s="18" t="str">
        <f t="shared" si="44"/>
        <v>Dec</v>
      </c>
      <c r="U558" t="s">
        <v>8324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7">
        <f t="shared" si="40"/>
        <v>42676.942164351851</v>
      </c>
      <c r="P559">
        <f t="shared" si="41"/>
        <v>2016</v>
      </c>
      <c r="Q559">
        <f t="shared" si="42"/>
        <v>1</v>
      </c>
      <c r="R559" s="12">
        <f t="shared" si="43"/>
        <v>68.3</v>
      </c>
      <c r="S559" s="14" t="s">
        <v>8323</v>
      </c>
      <c r="T559" s="18" t="str">
        <f t="shared" si="44"/>
        <v>Nov</v>
      </c>
      <c r="U559" t="s">
        <v>8324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7">
        <f t="shared" si="40"/>
        <v>42057.883159722223</v>
      </c>
      <c r="P560">
        <f t="shared" si="41"/>
        <v>2015</v>
      </c>
      <c r="Q560">
        <f t="shared" si="42"/>
        <v>0</v>
      </c>
      <c r="R560" s="12" t="e">
        <f t="shared" si="43"/>
        <v>#DIV/0!</v>
      </c>
      <c r="S560" s="14" t="s">
        <v>8323</v>
      </c>
      <c r="T560" s="18" t="str">
        <f t="shared" si="44"/>
        <v>Feb</v>
      </c>
      <c r="U560" t="s">
        <v>8324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7">
        <f t="shared" si="40"/>
        <v>42321.283101851848</v>
      </c>
      <c r="P561">
        <f t="shared" si="41"/>
        <v>2015</v>
      </c>
      <c r="Q561">
        <f t="shared" si="42"/>
        <v>0</v>
      </c>
      <c r="R561" s="12">
        <f t="shared" si="43"/>
        <v>50</v>
      </c>
      <c r="S561" s="14" t="s">
        <v>8323</v>
      </c>
      <c r="T561" s="18" t="str">
        <f t="shared" si="44"/>
        <v>Nov</v>
      </c>
      <c r="U561" t="s">
        <v>8324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7">
        <f t="shared" si="40"/>
        <v>41960.771354166667</v>
      </c>
      <c r="P562">
        <f t="shared" si="41"/>
        <v>2014</v>
      </c>
      <c r="Q562">
        <f t="shared" si="42"/>
        <v>0</v>
      </c>
      <c r="R562" s="12">
        <f t="shared" si="43"/>
        <v>4</v>
      </c>
      <c r="S562" s="14" t="s">
        <v>8323</v>
      </c>
      <c r="T562" s="18" t="str">
        <f t="shared" si="44"/>
        <v>Nov</v>
      </c>
      <c r="U562" t="s">
        <v>8324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7">
        <f t="shared" si="40"/>
        <v>42268.658715277779</v>
      </c>
      <c r="P563">
        <f t="shared" si="41"/>
        <v>2015</v>
      </c>
      <c r="Q563">
        <f t="shared" si="42"/>
        <v>0</v>
      </c>
      <c r="R563" s="12">
        <f t="shared" si="43"/>
        <v>27.5</v>
      </c>
      <c r="S563" s="14" t="s">
        <v>8323</v>
      </c>
      <c r="T563" s="18" t="str">
        <f t="shared" si="44"/>
        <v>Sep</v>
      </c>
      <c r="U563" t="s">
        <v>8324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7">
        <f t="shared" si="40"/>
        <v>42692.389062499999</v>
      </c>
      <c r="P564">
        <f t="shared" si="41"/>
        <v>2016</v>
      </c>
      <c r="Q564">
        <f t="shared" si="42"/>
        <v>0</v>
      </c>
      <c r="R564" s="12" t="e">
        <f t="shared" si="43"/>
        <v>#DIV/0!</v>
      </c>
      <c r="S564" s="14" t="s">
        <v>8323</v>
      </c>
      <c r="T564" s="18" t="str">
        <f t="shared" si="44"/>
        <v>Nov</v>
      </c>
      <c r="U564" t="s">
        <v>8324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7">
        <f t="shared" si="40"/>
        <v>42022.069988425923</v>
      </c>
      <c r="P565">
        <f t="shared" si="41"/>
        <v>2015</v>
      </c>
      <c r="Q565">
        <f t="shared" si="42"/>
        <v>0</v>
      </c>
      <c r="R565" s="12">
        <f t="shared" si="43"/>
        <v>34</v>
      </c>
      <c r="S565" s="14" t="s">
        <v>8323</v>
      </c>
      <c r="T565" s="18" t="str">
        <f t="shared" si="44"/>
        <v>Jan</v>
      </c>
      <c r="U565" t="s">
        <v>8324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7">
        <f t="shared" si="40"/>
        <v>42411.942997685182</v>
      </c>
      <c r="P566">
        <f t="shared" si="41"/>
        <v>2016</v>
      </c>
      <c r="Q566">
        <f t="shared" si="42"/>
        <v>0</v>
      </c>
      <c r="R566" s="12">
        <f t="shared" si="43"/>
        <v>1</v>
      </c>
      <c r="S566" s="14" t="s">
        <v>8323</v>
      </c>
      <c r="T566" s="18" t="str">
        <f t="shared" si="44"/>
        <v>Feb</v>
      </c>
      <c r="U566" t="s">
        <v>8324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7">
        <f t="shared" si="40"/>
        <v>42165.78528935185</v>
      </c>
      <c r="P567">
        <f t="shared" si="41"/>
        <v>2015</v>
      </c>
      <c r="Q567">
        <f t="shared" si="42"/>
        <v>0</v>
      </c>
      <c r="R567" s="12" t="e">
        <f t="shared" si="43"/>
        <v>#DIV/0!</v>
      </c>
      <c r="S567" s="14" t="s">
        <v>8323</v>
      </c>
      <c r="T567" s="18" t="str">
        <f t="shared" si="44"/>
        <v>Jun</v>
      </c>
      <c r="U567" t="s">
        <v>8324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7">
        <f t="shared" si="40"/>
        <v>42535.68440972222</v>
      </c>
      <c r="P568">
        <f t="shared" si="41"/>
        <v>2016</v>
      </c>
      <c r="Q568">
        <f t="shared" si="42"/>
        <v>0</v>
      </c>
      <c r="R568" s="12">
        <f t="shared" si="43"/>
        <v>1</v>
      </c>
      <c r="S568" s="14" t="s">
        <v>8323</v>
      </c>
      <c r="T568" s="18" t="str">
        <f t="shared" si="44"/>
        <v>Jun</v>
      </c>
      <c r="U568" t="s">
        <v>8324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7">
        <f t="shared" si="40"/>
        <v>41975.842523148152</v>
      </c>
      <c r="P569">
        <f t="shared" si="41"/>
        <v>2014</v>
      </c>
      <c r="Q569">
        <f t="shared" si="42"/>
        <v>0</v>
      </c>
      <c r="R569" s="12" t="e">
        <f t="shared" si="43"/>
        <v>#DIV/0!</v>
      </c>
      <c r="S569" s="14" t="s">
        <v>8323</v>
      </c>
      <c r="T569" s="18" t="str">
        <f t="shared" si="44"/>
        <v>Dec</v>
      </c>
      <c r="U569" t="s">
        <v>8324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7">
        <f t="shared" si="40"/>
        <v>42348.9215625</v>
      </c>
      <c r="P570">
        <f t="shared" si="41"/>
        <v>2015</v>
      </c>
      <c r="Q570">
        <f t="shared" si="42"/>
        <v>1</v>
      </c>
      <c r="R570" s="12">
        <f t="shared" si="43"/>
        <v>49</v>
      </c>
      <c r="S570" s="14" t="s">
        <v>8323</v>
      </c>
      <c r="T570" s="18" t="str">
        <f t="shared" si="44"/>
        <v>Dec</v>
      </c>
      <c r="U570" t="s">
        <v>8324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7">
        <f t="shared" si="40"/>
        <v>42340.847361111111</v>
      </c>
      <c r="P571">
        <f t="shared" si="41"/>
        <v>2015</v>
      </c>
      <c r="Q571">
        <f t="shared" si="42"/>
        <v>1</v>
      </c>
      <c r="R571" s="12">
        <f t="shared" si="43"/>
        <v>20</v>
      </c>
      <c r="S571" s="14" t="s">
        <v>8323</v>
      </c>
      <c r="T571" s="18" t="str">
        <f t="shared" si="44"/>
        <v>Dec</v>
      </c>
      <c r="U571" t="s">
        <v>8324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7">
        <f t="shared" si="40"/>
        <v>42388.798252314809</v>
      </c>
      <c r="P572">
        <f t="shared" si="41"/>
        <v>2016</v>
      </c>
      <c r="Q572">
        <f t="shared" si="42"/>
        <v>0</v>
      </c>
      <c r="R572" s="12">
        <f t="shared" si="43"/>
        <v>142</v>
      </c>
      <c r="S572" s="14" t="s">
        <v>8323</v>
      </c>
      <c r="T572" s="18" t="str">
        <f t="shared" si="44"/>
        <v>Jan</v>
      </c>
      <c r="U572" t="s">
        <v>8324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7">
        <f t="shared" si="40"/>
        <v>42192.816238425927</v>
      </c>
      <c r="P573">
        <f t="shared" si="41"/>
        <v>2015</v>
      </c>
      <c r="Q573">
        <f t="shared" si="42"/>
        <v>0</v>
      </c>
      <c r="R573" s="12">
        <f t="shared" si="43"/>
        <v>53</v>
      </c>
      <c r="S573" s="14" t="s">
        <v>8323</v>
      </c>
      <c r="T573" s="18" t="str">
        <f t="shared" si="44"/>
        <v>Jul</v>
      </c>
      <c r="U573" t="s">
        <v>8324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7">
        <f t="shared" si="40"/>
        <v>42282.716296296298</v>
      </c>
      <c r="P574">
        <f t="shared" si="41"/>
        <v>2015</v>
      </c>
      <c r="Q574">
        <f t="shared" si="42"/>
        <v>0</v>
      </c>
      <c r="R574" s="12" t="e">
        <f t="shared" si="43"/>
        <v>#DIV/0!</v>
      </c>
      <c r="S574" s="14" t="s">
        <v>8323</v>
      </c>
      <c r="T574" s="18" t="str">
        <f t="shared" si="44"/>
        <v>Oct</v>
      </c>
      <c r="U574" t="s">
        <v>8324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7">
        <f t="shared" si="40"/>
        <v>41963.050127314811</v>
      </c>
      <c r="P575">
        <f t="shared" si="41"/>
        <v>2014</v>
      </c>
      <c r="Q575">
        <f t="shared" si="42"/>
        <v>0</v>
      </c>
      <c r="R575" s="12">
        <f t="shared" si="43"/>
        <v>38.44</v>
      </c>
      <c r="S575" s="14" t="s">
        <v>8323</v>
      </c>
      <c r="T575" s="18" t="str">
        <f t="shared" si="44"/>
        <v>Nov</v>
      </c>
      <c r="U575" t="s">
        <v>8324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7">
        <f t="shared" si="40"/>
        <v>42632.443368055552</v>
      </c>
      <c r="P576">
        <f t="shared" si="41"/>
        <v>2016</v>
      </c>
      <c r="Q576">
        <f t="shared" si="42"/>
        <v>1</v>
      </c>
      <c r="R576" s="12">
        <f t="shared" si="43"/>
        <v>20</v>
      </c>
      <c r="S576" s="14" t="s">
        <v>8323</v>
      </c>
      <c r="T576" s="18" t="str">
        <f t="shared" si="44"/>
        <v>Sep</v>
      </c>
      <c r="U576" t="s">
        <v>8324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7">
        <f t="shared" si="40"/>
        <v>42138.692627314813</v>
      </c>
      <c r="P577">
        <f t="shared" si="41"/>
        <v>2015</v>
      </c>
      <c r="Q577">
        <f t="shared" si="42"/>
        <v>0</v>
      </c>
      <c r="R577" s="12">
        <f t="shared" si="43"/>
        <v>64.75</v>
      </c>
      <c r="S577" s="14" t="s">
        <v>8323</v>
      </c>
      <c r="T577" s="18" t="str">
        <f t="shared" si="44"/>
        <v>May</v>
      </c>
      <c r="U577" t="s">
        <v>8324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7">
        <f t="shared" si="40"/>
        <v>42031.471666666665</v>
      </c>
      <c r="P578">
        <f t="shared" si="41"/>
        <v>2015</v>
      </c>
      <c r="Q578">
        <f t="shared" si="42"/>
        <v>0</v>
      </c>
      <c r="R578" s="12">
        <f t="shared" si="43"/>
        <v>1</v>
      </c>
      <c r="S578" s="14" t="s">
        <v>8323</v>
      </c>
      <c r="T578" s="18" t="str">
        <f t="shared" si="44"/>
        <v>Jan</v>
      </c>
      <c r="U578" t="s">
        <v>8324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7">
        <f t="shared" ref="O579:O642" si="45">(J579/86400)+DATE(1970,1,1)</f>
        <v>42450.589143518519</v>
      </c>
      <c r="P579">
        <f t="shared" ref="P579:P642" si="46">YEAR(O579)</f>
        <v>2016</v>
      </c>
      <c r="Q579">
        <f t="shared" ref="Q579:Q642" si="47">ROUND(E579/D579*100,0)</f>
        <v>0</v>
      </c>
      <c r="R579" s="12">
        <f t="shared" ref="R579:R642" si="48">ROUND(E579/L579,2)</f>
        <v>10</v>
      </c>
      <c r="S579" s="14" t="s">
        <v>8323</v>
      </c>
      <c r="T579" s="18" t="str">
        <f t="shared" ref="T579:T642" si="49">TEXT(O579, "mmm")</f>
        <v>Mar</v>
      </c>
      <c r="U579" t="s">
        <v>8324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7">
        <f t="shared" si="45"/>
        <v>42230.578622685185</v>
      </c>
      <c r="P580">
        <f t="shared" si="46"/>
        <v>2015</v>
      </c>
      <c r="Q580">
        <f t="shared" si="47"/>
        <v>0</v>
      </c>
      <c r="R580" s="12">
        <f t="shared" si="48"/>
        <v>2</v>
      </c>
      <c r="S580" s="14" t="s">
        <v>8323</v>
      </c>
      <c r="T580" s="18" t="str">
        <f t="shared" si="49"/>
        <v>Aug</v>
      </c>
      <c r="U580" t="s">
        <v>8324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7">
        <f t="shared" si="45"/>
        <v>41968.852118055554</v>
      </c>
      <c r="P581">
        <f t="shared" si="46"/>
        <v>2014</v>
      </c>
      <c r="Q581">
        <f t="shared" si="47"/>
        <v>1</v>
      </c>
      <c r="R581" s="12">
        <f t="shared" si="48"/>
        <v>35</v>
      </c>
      <c r="S581" s="14" t="s">
        <v>8323</v>
      </c>
      <c r="T581" s="18" t="str">
        <f t="shared" si="49"/>
        <v>Nov</v>
      </c>
      <c r="U581" t="s">
        <v>8324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7">
        <f t="shared" si="45"/>
        <v>42605.908182870371</v>
      </c>
      <c r="P582">
        <f t="shared" si="46"/>
        <v>2016</v>
      </c>
      <c r="Q582">
        <f t="shared" si="47"/>
        <v>0</v>
      </c>
      <c r="R582" s="12">
        <f t="shared" si="48"/>
        <v>1</v>
      </c>
      <c r="S582" s="14" t="s">
        <v>8323</v>
      </c>
      <c r="T582" s="18" t="str">
        <f t="shared" si="49"/>
        <v>Aug</v>
      </c>
      <c r="U582" t="s">
        <v>8324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7">
        <f t="shared" si="45"/>
        <v>42188.012777777782</v>
      </c>
      <c r="P583">
        <f t="shared" si="46"/>
        <v>2015</v>
      </c>
      <c r="Q583">
        <f t="shared" si="47"/>
        <v>0</v>
      </c>
      <c r="R583" s="12" t="e">
        <f t="shared" si="48"/>
        <v>#DIV/0!</v>
      </c>
      <c r="S583" s="14" t="s">
        <v>8323</v>
      </c>
      <c r="T583" s="18" t="str">
        <f t="shared" si="49"/>
        <v>Jul</v>
      </c>
      <c r="U583" t="s">
        <v>8324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7">
        <f t="shared" si="45"/>
        <v>42055.739803240736</v>
      </c>
      <c r="P584">
        <f t="shared" si="46"/>
        <v>2015</v>
      </c>
      <c r="Q584">
        <f t="shared" si="47"/>
        <v>0</v>
      </c>
      <c r="R584" s="12" t="e">
        <f t="shared" si="48"/>
        <v>#DIV/0!</v>
      </c>
      <c r="S584" s="14" t="s">
        <v>8323</v>
      </c>
      <c r="T584" s="18" t="str">
        <f t="shared" si="49"/>
        <v>Feb</v>
      </c>
      <c r="U584" t="s">
        <v>8324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7">
        <f t="shared" si="45"/>
        <v>42052.93850694444</v>
      </c>
      <c r="P585">
        <f t="shared" si="46"/>
        <v>2015</v>
      </c>
      <c r="Q585">
        <f t="shared" si="47"/>
        <v>0</v>
      </c>
      <c r="R585" s="12">
        <f t="shared" si="48"/>
        <v>1</v>
      </c>
      <c r="S585" s="14" t="s">
        <v>8323</v>
      </c>
      <c r="T585" s="18" t="str">
        <f t="shared" si="49"/>
        <v>Feb</v>
      </c>
      <c r="U585" t="s">
        <v>8324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7">
        <f t="shared" si="45"/>
        <v>42049.716620370367</v>
      </c>
      <c r="P586">
        <f t="shared" si="46"/>
        <v>2015</v>
      </c>
      <c r="Q586">
        <f t="shared" si="47"/>
        <v>1</v>
      </c>
      <c r="R586" s="12">
        <f t="shared" si="48"/>
        <v>5</v>
      </c>
      <c r="S586" s="14" t="s">
        <v>8323</v>
      </c>
      <c r="T586" s="18" t="str">
        <f t="shared" si="49"/>
        <v>Feb</v>
      </c>
      <c r="U586" t="s">
        <v>8324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7">
        <f t="shared" si="45"/>
        <v>42283.3909375</v>
      </c>
      <c r="P587">
        <f t="shared" si="46"/>
        <v>2015</v>
      </c>
      <c r="Q587">
        <f t="shared" si="47"/>
        <v>0</v>
      </c>
      <c r="R587" s="12" t="e">
        <f t="shared" si="48"/>
        <v>#DIV/0!</v>
      </c>
      <c r="S587" s="14" t="s">
        <v>8323</v>
      </c>
      <c r="T587" s="18" t="str">
        <f t="shared" si="49"/>
        <v>Oct</v>
      </c>
      <c r="U587" t="s">
        <v>8324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7">
        <f t="shared" si="45"/>
        <v>42020.854247685187</v>
      </c>
      <c r="P588">
        <f t="shared" si="46"/>
        <v>2015</v>
      </c>
      <c r="Q588">
        <f t="shared" si="47"/>
        <v>1</v>
      </c>
      <c r="R588" s="12">
        <f t="shared" si="48"/>
        <v>14</v>
      </c>
      <c r="S588" s="14" t="s">
        <v>8323</v>
      </c>
      <c r="T588" s="18" t="str">
        <f t="shared" si="49"/>
        <v>Jan</v>
      </c>
      <c r="U588" t="s">
        <v>8324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7">
        <f t="shared" si="45"/>
        <v>42080.757326388892</v>
      </c>
      <c r="P589">
        <f t="shared" si="46"/>
        <v>2015</v>
      </c>
      <c r="Q589">
        <f t="shared" si="47"/>
        <v>9</v>
      </c>
      <c r="R589" s="12">
        <f t="shared" si="48"/>
        <v>389.29</v>
      </c>
      <c r="S589" s="14" t="s">
        <v>8323</v>
      </c>
      <c r="T589" s="18" t="str">
        <f t="shared" si="49"/>
        <v>Mar</v>
      </c>
      <c r="U589" t="s">
        <v>8324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7">
        <f t="shared" si="45"/>
        <v>42631.769513888888</v>
      </c>
      <c r="P590">
        <f t="shared" si="46"/>
        <v>2016</v>
      </c>
      <c r="Q590">
        <f t="shared" si="47"/>
        <v>3</v>
      </c>
      <c r="R590" s="12">
        <f t="shared" si="48"/>
        <v>150.5</v>
      </c>
      <c r="S590" s="14" t="s">
        <v>8323</v>
      </c>
      <c r="T590" s="18" t="str">
        <f t="shared" si="49"/>
        <v>Sep</v>
      </c>
      <c r="U590" t="s">
        <v>8324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7">
        <f t="shared" si="45"/>
        <v>42178.614571759259</v>
      </c>
      <c r="P591">
        <f t="shared" si="46"/>
        <v>2015</v>
      </c>
      <c r="Q591">
        <f t="shared" si="47"/>
        <v>0</v>
      </c>
      <c r="R591" s="12">
        <f t="shared" si="48"/>
        <v>1</v>
      </c>
      <c r="S591" s="14" t="s">
        <v>8323</v>
      </c>
      <c r="T591" s="18" t="str">
        <f t="shared" si="49"/>
        <v>Jun</v>
      </c>
      <c r="U591" t="s">
        <v>8324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7">
        <f t="shared" si="45"/>
        <v>42377.554756944446</v>
      </c>
      <c r="P592">
        <f t="shared" si="46"/>
        <v>2016</v>
      </c>
      <c r="Q592">
        <f t="shared" si="47"/>
        <v>4</v>
      </c>
      <c r="R592" s="12">
        <f t="shared" si="48"/>
        <v>24.78</v>
      </c>
      <c r="S592" s="14" t="s">
        <v>8323</v>
      </c>
      <c r="T592" s="18" t="str">
        <f t="shared" si="49"/>
        <v>Jan</v>
      </c>
      <c r="U592" t="s">
        <v>8324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7">
        <f t="shared" si="45"/>
        <v>42177.543171296296</v>
      </c>
      <c r="P593">
        <f t="shared" si="46"/>
        <v>2015</v>
      </c>
      <c r="Q593">
        <f t="shared" si="47"/>
        <v>0</v>
      </c>
      <c r="R593" s="12">
        <f t="shared" si="48"/>
        <v>30.5</v>
      </c>
      <c r="S593" s="14" t="s">
        <v>8323</v>
      </c>
      <c r="T593" s="18" t="str">
        <f t="shared" si="49"/>
        <v>Jun</v>
      </c>
      <c r="U593" t="s">
        <v>8324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7">
        <f t="shared" si="45"/>
        <v>41946.232175925928</v>
      </c>
      <c r="P594">
        <f t="shared" si="46"/>
        <v>2014</v>
      </c>
      <c r="Q594">
        <f t="shared" si="47"/>
        <v>3</v>
      </c>
      <c r="R594" s="12">
        <f t="shared" si="48"/>
        <v>250</v>
      </c>
      <c r="S594" s="14" t="s">
        <v>8323</v>
      </c>
      <c r="T594" s="18" t="str">
        <f t="shared" si="49"/>
        <v>Nov</v>
      </c>
      <c r="U594" t="s">
        <v>8324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7">
        <f t="shared" si="45"/>
        <v>42070.677604166667</v>
      </c>
      <c r="P595">
        <f t="shared" si="46"/>
        <v>2015</v>
      </c>
      <c r="Q595">
        <f t="shared" si="47"/>
        <v>23</v>
      </c>
      <c r="R595" s="12">
        <f t="shared" si="48"/>
        <v>16.43</v>
      </c>
      <c r="S595" s="14" t="s">
        <v>8323</v>
      </c>
      <c r="T595" s="18" t="str">
        <f t="shared" si="49"/>
        <v>Mar</v>
      </c>
      <c r="U595" t="s">
        <v>8324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7">
        <f t="shared" si="45"/>
        <v>42446.780162037037</v>
      </c>
      <c r="P596">
        <f t="shared" si="46"/>
        <v>2016</v>
      </c>
      <c r="Q596">
        <f t="shared" si="47"/>
        <v>0</v>
      </c>
      <c r="R596" s="12">
        <f t="shared" si="48"/>
        <v>13</v>
      </c>
      <c r="S596" s="14" t="s">
        <v>8323</v>
      </c>
      <c r="T596" s="18" t="str">
        <f t="shared" si="49"/>
        <v>Mar</v>
      </c>
      <c r="U596" t="s">
        <v>8324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7">
        <f t="shared" si="45"/>
        <v>42083.069884259261</v>
      </c>
      <c r="P597">
        <f t="shared" si="46"/>
        <v>2015</v>
      </c>
      <c r="Q597">
        <f t="shared" si="47"/>
        <v>0</v>
      </c>
      <c r="R597" s="12">
        <f t="shared" si="48"/>
        <v>53.25</v>
      </c>
      <c r="S597" s="14" t="s">
        <v>8323</v>
      </c>
      <c r="T597" s="18" t="str">
        <f t="shared" si="49"/>
        <v>Mar</v>
      </c>
      <c r="U597" t="s">
        <v>8324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7">
        <f t="shared" si="45"/>
        <v>42646.896898148145</v>
      </c>
      <c r="P598">
        <f t="shared" si="46"/>
        <v>2016</v>
      </c>
      <c r="Q598">
        <f t="shared" si="47"/>
        <v>0</v>
      </c>
      <c r="R598" s="12">
        <f t="shared" si="48"/>
        <v>3</v>
      </c>
      <c r="S598" s="14" t="s">
        <v>8323</v>
      </c>
      <c r="T598" s="18" t="str">
        <f t="shared" si="49"/>
        <v>Oct</v>
      </c>
      <c r="U598" t="s">
        <v>8324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7">
        <f t="shared" si="45"/>
        <v>42545.705266203702</v>
      </c>
      <c r="P599">
        <f t="shared" si="46"/>
        <v>2016</v>
      </c>
      <c r="Q599">
        <f t="shared" si="47"/>
        <v>0</v>
      </c>
      <c r="R599" s="12">
        <f t="shared" si="48"/>
        <v>10</v>
      </c>
      <c r="S599" s="14" t="s">
        <v>8323</v>
      </c>
      <c r="T599" s="18" t="str">
        <f t="shared" si="49"/>
        <v>Jun</v>
      </c>
      <c r="U599" t="s">
        <v>8324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7">
        <f t="shared" si="45"/>
        <v>41948.00209490741</v>
      </c>
      <c r="P600">
        <f t="shared" si="46"/>
        <v>2014</v>
      </c>
      <c r="Q600">
        <f t="shared" si="47"/>
        <v>34</v>
      </c>
      <c r="R600" s="12">
        <f t="shared" si="48"/>
        <v>121.43</v>
      </c>
      <c r="S600" s="14" t="s">
        <v>8323</v>
      </c>
      <c r="T600" s="18" t="str">
        <f t="shared" si="49"/>
        <v>Nov</v>
      </c>
      <c r="U600" t="s">
        <v>8324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7">
        <f t="shared" si="45"/>
        <v>42047.812523148154</v>
      </c>
      <c r="P601">
        <f t="shared" si="46"/>
        <v>2015</v>
      </c>
      <c r="Q601">
        <f t="shared" si="47"/>
        <v>0</v>
      </c>
      <c r="R601" s="12">
        <f t="shared" si="48"/>
        <v>15.5</v>
      </c>
      <c r="S601" s="14" t="s">
        <v>8323</v>
      </c>
      <c r="T601" s="18" t="str">
        <f t="shared" si="49"/>
        <v>Feb</v>
      </c>
      <c r="U601" t="s">
        <v>8324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7">
        <f t="shared" si="45"/>
        <v>42073.798171296294</v>
      </c>
      <c r="P602">
        <f t="shared" si="46"/>
        <v>2015</v>
      </c>
      <c r="Q602">
        <f t="shared" si="47"/>
        <v>2</v>
      </c>
      <c r="R602" s="12">
        <f t="shared" si="48"/>
        <v>100</v>
      </c>
      <c r="S602" s="14" t="s">
        <v>8323</v>
      </c>
      <c r="T602" s="18" t="str">
        <f t="shared" si="49"/>
        <v>Mar</v>
      </c>
      <c r="U602" t="s">
        <v>8324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7">
        <f t="shared" si="45"/>
        <v>41969.858090277776</v>
      </c>
      <c r="P603">
        <f t="shared" si="46"/>
        <v>2014</v>
      </c>
      <c r="Q603">
        <f t="shared" si="47"/>
        <v>1</v>
      </c>
      <c r="R603" s="12">
        <f t="shared" si="48"/>
        <v>23.33</v>
      </c>
      <c r="S603" s="14" t="s">
        <v>8323</v>
      </c>
      <c r="T603" s="18" t="str">
        <f t="shared" si="49"/>
        <v>Nov</v>
      </c>
      <c r="U603" t="s">
        <v>8324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7">
        <f t="shared" si="45"/>
        <v>42143.79415509259</v>
      </c>
      <c r="P604">
        <f t="shared" si="46"/>
        <v>2015</v>
      </c>
      <c r="Q604">
        <f t="shared" si="47"/>
        <v>0</v>
      </c>
      <c r="R604" s="12" t="e">
        <f t="shared" si="48"/>
        <v>#DIV/0!</v>
      </c>
      <c r="S604" s="14" t="s">
        <v>8323</v>
      </c>
      <c r="T604" s="18" t="str">
        <f t="shared" si="49"/>
        <v>May</v>
      </c>
      <c r="U604" t="s">
        <v>8324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7">
        <f t="shared" si="45"/>
        <v>41835.639155092591</v>
      </c>
      <c r="P605">
        <f t="shared" si="46"/>
        <v>2014</v>
      </c>
      <c r="Q605">
        <f t="shared" si="47"/>
        <v>4</v>
      </c>
      <c r="R605" s="12">
        <f t="shared" si="48"/>
        <v>45.39</v>
      </c>
      <c r="S605" s="14" t="s">
        <v>8323</v>
      </c>
      <c r="T605" s="18" t="str">
        <f t="shared" si="49"/>
        <v>Jul</v>
      </c>
      <c r="U605" t="s">
        <v>8324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7">
        <f t="shared" si="45"/>
        <v>41849.035370370373</v>
      </c>
      <c r="P606">
        <f t="shared" si="46"/>
        <v>2014</v>
      </c>
      <c r="Q606">
        <f t="shared" si="47"/>
        <v>0</v>
      </c>
      <c r="R606" s="12" t="e">
        <f t="shared" si="48"/>
        <v>#DIV/0!</v>
      </c>
      <c r="S606" s="14" t="s">
        <v>8323</v>
      </c>
      <c r="T606" s="18" t="str">
        <f t="shared" si="49"/>
        <v>Jul</v>
      </c>
      <c r="U606" t="s">
        <v>8324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7">
        <f t="shared" si="45"/>
        <v>42194.357731481483</v>
      </c>
      <c r="P607">
        <f t="shared" si="46"/>
        <v>2015</v>
      </c>
      <c r="Q607">
        <f t="shared" si="47"/>
        <v>3</v>
      </c>
      <c r="R607" s="12">
        <f t="shared" si="48"/>
        <v>16.38</v>
      </c>
      <c r="S607" s="14" t="s">
        <v>8323</v>
      </c>
      <c r="T607" s="18" t="str">
        <f t="shared" si="49"/>
        <v>Jul</v>
      </c>
      <c r="U607" t="s">
        <v>8324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7">
        <f t="shared" si="45"/>
        <v>42102.650567129633</v>
      </c>
      <c r="P608">
        <f t="shared" si="46"/>
        <v>2015</v>
      </c>
      <c r="Q608">
        <f t="shared" si="47"/>
        <v>0</v>
      </c>
      <c r="R608" s="12">
        <f t="shared" si="48"/>
        <v>10</v>
      </c>
      <c r="S608" s="14" t="s">
        <v>8323</v>
      </c>
      <c r="T608" s="18" t="str">
        <f t="shared" si="49"/>
        <v>Apr</v>
      </c>
      <c r="U608" t="s">
        <v>8324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7">
        <f t="shared" si="45"/>
        <v>42300.825648148151</v>
      </c>
      <c r="P609">
        <f t="shared" si="46"/>
        <v>2015</v>
      </c>
      <c r="Q609">
        <f t="shared" si="47"/>
        <v>0</v>
      </c>
      <c r="R609" s="12" t="e">
        <f t="shared" si="48"/>
        <v>#DIV/0!</v>
      </c>
      <c r="S609" s="14" t="s">
        <v>8323</v>
      </c>
      <c r="T609" s="18" t="str">
        <f t="shared" si="49"/>
        <v>Oct</v>
      </c>
      <c r="U609" t="s">
        <v>8324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7">
        <f t="shared" si="45"/>
        <v>42140.921064814815</v>
      </c>
      <c r="P610">
        <f t="shared" si="46"/>
        <v>2015</v>
      </c>
      <c r="Q610">
        <f t="shared" si="47"/>
        <v>1</v>
      </c>
      <c r="R610" s="12">
        <f t="shared" si="48"/>
        <v>292.2</v>
      </c>
      <c r="S610" s="14" t="s">
        <v>8323</v>
      </c>
      <c r="T610" s="18" t="str">
        <f t="shared" si="49"/>
        <v>May</v>
      </c>
      <c r="U610" t="s">
        <v>8324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7">
        <f t="shared" si="45"/>
        <v>42307.034074074079</v>
      </c>
      <c r="P611">
        <f t="shared" si="46"/>
        <v>2015</v>
      </c>
      <c r="Q611">
        <f t="shared" si="47"/>
        <v>1</v>
      </c>
      <c r="R611" s="12">
        <f t="shared" si="48"/>
        <v>5</v>
      </c>
      <c r="S611" s="14" t="s">
        <v>8323</v>
      </c>
      <c r="T611" s="18" t="str">
        <f t="shared" si="49"/>
        <v>Oct</v>
      </c>
      <c r="U611" t="s">
        <v>8324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7">
        <f t="shared" si="45"/>
        <v>42086.83085648148</v>
      </c>
      <c r="P612">
        <f t="shared" si="46"/>
        <v>2015</v>
      </c>
      <c r="Q612">
        <f t="shared" si="47"/>
        <v>0</v>
      </c>
      <c r="R612" s="12" t="e">
        <f t="shared" si="48"/>
        <v>#DIV/0!</v>
      </c>
      <c r="S612" s="14" t="s">
        <v>8323</v>
      </c>
      <c r="T612" s="18" t="str">
        <f t="shared" si="49"/>
        <v>Mar</v>
      </c>
      <c r="U612" t="s">
        <v>8324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7">
        <f t="shared" si="45"/>
        <v>42328.560613425929</v>
      </c>
      <c r="P613">
        <f t="shared" si="46"/>
        <v>2015</v>
      </c>
      <c r="Q613">
        <f t="shared" si="47"/>
        <v>0</v>
      </c>
      <c r="R613" s="12" t="e">
        <f t="shared" si="48"/>
        <v>#DIV/0!</v>
      </c>
      <c r="S613" s="14" t="s">
        <v>8323</v>
      </c>
      <c r="T613" s="18" t="str">
        <f t="shared" si="49"/>
        <v>Nov</v>
      </c>
      <c r="U613" t="s">
        <v>8324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7">
        <f t="shared" si="45"/>
        <v>42585.031782407408</v>
      </c>
      <c r="P614">
        <f t="shared" si="46"/>
        <v>2016</v>
      </c>
      <c r="Q614">
        <f t="shared" si="47"/>
        <v>0</v>
      </c>
      <c r="R614" s="12" t="e">
        <f t="shared" si="48"/>
        <v>#DIV/0!</v>
      </c>
      <c r="S614" s="14" t="s">
        <v>8323</v>
      </c>
      <c r="T614" s="18" t="str">
        <f t="shared" si="49"/>
        <v>Aug</v>
      </c>
      <c r="U614" t="s">
        <v>8324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7">
        <f t="shared" si="45"/>
        <v>42247.496759259258</v>
      </c>
      <c r="P615">
        <f t="shared" si="46"/>
        <v>2015</v>
      </c>
      <c r="Q615">
        <f t="shared" si="47"/>
        <v>21</v>
      </c>
      <c r="R615" s="12">
        <f t="shared" si="48"/>
        <v>105.93</v>
      </c>
      <c r="S615" s="14" t="s">
        <v>8323</v>
      </c>
      <c r="T615" s="18" t="str">
        <f t="shared" si="49"/>
        <v>Aug</v>
      </c>
      <c r="U615" t="s">
        <v>8324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7">
        <f t="shared" si="45"/>
        <v>42515.061805555553</v>
      </c>
      <c r="P616">
        <f t="shared" si="46"/>
        <v>2016</v>
      </c>
      <c r="Q616">
        <f t="shared" si="47"/>
        <v>0</v>
      </c>
      <c r="R616" s="12" t="e">
        <f t="shared" si="48"/>
        <v>#DIV/0!</v>
      </c>
      <c r="S616" s="14" t="s">
        <v>8323</v>
      </c>
      <c r="T616" s="18" t="str">
        <f t="shared" si="49"/>
        <v>May</v>
      </c>
      <c r="U616" t="s">
        <v>8324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7">
        <f t="shared" si="45"/>
        <v>42242.122210648144</v>
      </c>
      <c r="P617">
        <f t="shared" si="46"/>
        <v>2015</v>
      </c>
      <c r="Q617">
        <f t="shared" si="47"/>
        <v>0</v>
      </c>
      <c r="R617" s="12" t="e">
        <f t="shared" si="48"/>
        <v>#DIV/0!</v>
      </c>
      <c r="S617" s="14" t="s">
        <v>8323</v>
      </c>
      <c r="T617" s="18" t="str">
        <f t="shared" si="49"/>
        <v>Aug</v>
      </c>
      <c r="U617" t="s">
        <v>8324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7">
        <f t="shared" si="45"/>
        <v>42761.376238425924</v>
      </c>
      <c r="P618">
        <f t="shared" si="46"/>
        <v>2017</v>
      </c>
      <c r="Q618">
        <f t="shared" si="47"/>
        <v>0</v>
      </c>
      <c r="R618" s="12" t="e">
        <f t="shared" si="48"/>
        <v>#DIV/0!</v>
      </c>
      <c r="S618" s="14" t="s">
        <v>8323</v>
      </c>
      <c r="T618" s="18" t="str">
        <f t="shared" si="49"/>
        <v>Jan</v>
      </c>
      <c r="U618" t="s">
        <v>8324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7">
        <f t="shared" si="45"/>
        <v>42087.343090277776</v>
      </c>
      <c r="P619">
        <f t="shared" si="46"/>
        <v>2015</v>
      </c>
      <c r="Q619">
        <f t="shared" si="47"/>
        <v>3</v>
      </c>
      <c r="R619" s="12">
        <f t="shared" si="48"/>
        <v>20</v>
      </c>
      <c r="S619" s="14" t="s">
        <v>8323</v>
      </c>
      <c r="T619" s="18" t="str">
        <f t="shared" si="49"/>
        <v>Mar</v>
      </c>
      <c r="U619" t="s">
        <v>8324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7">
        <f t="shared" si="45"/>
        <v>42317.810219907406</v>
      </c>
      <c r="P620">
        <f t="shared" si="46"/>
        <v>2015</v>
      </c>
      <c r="Q620">
        <f t="shared" si="47"/>
        <v>0</v>
      </c>
      <c r="R620" s="12" t="e">
        <f t="shared" si="48"/>
        <v>#DIV/0!</v>
      </c>
      <c r="S620" s="14" t="s">
        <v>8323</v>
      </c>
      <c r="T620" s="18" t="str">
        <f t="shared" si="49"/>
        <v>Nov</v>
      </c>
      <c r="U620" t="s">
        <v>8324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7">
        <f t="shared" si="45"/>
        <v>41908.650347222225</v>
      </c>
      <c r="P621">
        <f t="shared" si="46"/>
        <v>2014</v>
      </c>
      <c r="Q621">
        <f t="shared" si="47"/>
        <v>0</v>
      </c>
      <c r="R621" s="12">
        <f t="shared" si="48"/>
        <v>1</v>
      </c>
      <c r="S621" s="14" t="s">
        <v>8323</v>
      </c>
      <c r="T621" s="18" t="str">
        <f t="shared" si="49"/>
        <v>Sep</v>
      </c>
      <c r="U621" t="s">
        <v>8324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7">
        <f t="shared" si="45"/>
        <v>41831.716874999998</v>
      </c>
      <c r="P622">
        <f t="shared" si="46"/>
        <v>2014</v>
      </c>
      <c r="Q622">
        <f t="shared" si="47"/>
        <v>1</v>
      </c>
      <c r="R622" s="12">
        <f t="shared" si="48"/>
        <v>300</v>
      </c>
      <c r="S622" s="14" t="s">
        <v>8323</v>
      </c>
      <c r="T622" s="18" t="str">
        <f t="shared" si="49"/>
        <v>Jul</v>
      </c>
      <c r="U622" t="s">
        <v>8324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7">
        <f t="shared" si="45"/>
        <v>42528.987696759257</v>
      </c>
      <c r="P623">
        <f t="shared" si="46"/>
        <v>2016</v>
      </c>
      <c r="Q623">
        <f t="shared" si="47"/>
        <v>1</v>
      </c>
      <c r="R623" s="12">
        <f t="shared" si="48"/>
        <v>87</v>
      </c>
      <c r="S623" s="14" t="s">
        <v>8323</v>
      </c>
      <c r="T623" s="18" t="str">
        <f t="shared" si="49"/>
        <v>Jun</v>
      </c>
      <c r="U623" t="s">
        <v>8324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7">
        <f t="shared" si="45"/>
        <v>42532.774745370371</v>
      </c>
      <c r="P624">
        <f t="shared" si="46"/>
        <v>2016</v>
      </c>
      <c r="Q624">
        <f t="shared" si="47"/>
        <v>6</v>
      </c>
      <c r="R624" s="12">
        <f t="shared" si="48"/>
        <v>37.89</v>
      </c>
      <c r="S624" s="14" t="s">
        <v>8323</v>
      </c>
      <c r="T624" s="18" t="str">
        <f t="shared" si="49"/>
        <v>Jun</v>
      </c>
      <c r="U624" t="s">
        <v>8324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7">
        <f t="shared" si="45"/>
        <v>42122.009224537032</v>
      </c>
      <c r="P625">
        <f t="shared" si="46"/>
        <v>2015</v>
      </c>
      <c r="Q625">
        <f t="shared" si="47"/>
        <v>0</v>
      </c>
      <c r="R625" s="12" t="e">
        <f t="shared" si="48"/>
        <v>#DIV/0!</v>
      </c>
      <c r="S625" s="14" t="s">
        <v>8323</v>
      </c>
      <c r="T625" s="18" t="str">
        <f t="shared" si="49"/>
        <v>Apr</v>
      </c>
      <c r="U625" t="s">
        <v>8324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7">
        <f t="shared" si="45"/>
        <v>42108.988900462966</v>
      </c>
      <c r="P626">
        <f t="shared" si="46"/>
        <v>2015</v>
      </c>
      <c r="Q626">
        <f t="shared" si="47"/>
        <v>0</v>
      </c>
      <c r="R626" s="12" t="e">
        <f t="shared" si="48"/>
        <v>#DIV/0!</v>
      </c>
      <c r="S626" s="14" t="s">
        <v>8323</v>
      </c>
      <c r="T626" s="18" t="str">
        <f t="shared" si="49"/>
        <v>Apr</v>
      </c>
      <c r="U626" t="s">
        <v>8324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7">
        <f t="shared" si="45"/>
        <v>42790.895567129628</v>
      </c>
      <c r="P627">
        <f t="shared" si="46"/>
        <v>2017</v>
      </c>
      <c r="Q627">
        <f t="shared" si="47"/>
        <v>0</v>
      </c>
      <c r="R627" s="12" t="e">
        <f t="shared" si="48"/>
        <v>#DIV/0!</v>
      </c>
      <c r="S627" s="14" t="s">
        <v>8323</v>
      </c>
      <c r="T627" s="18" t="str">
        <f t="shared" si="49"/>
        <v>Feb</v>
      </c>
      <c r="U627" t="s">
        <v>8324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7">
        <f t="shared" si="45"/>
        <v>42198.559479166666</v>
      </c>
      <c r="P628">
        <f t="shared" si="46"/>
        <v>2015</v>
      </c>
      <c r="Q628">
        <f t="shared" si="47"/>
        <v>17</v>
      </c>
      <c r="R628" s="12">
        <f t="shared" si="48"/>
        <v>111.41</v>
      </c>
      <c r="S628" s="14" t="s">
        <v>8323</v>
      </c>
      <c r="T628" s="18" t="str">
        <f t="shared" si="49"/>
        <v>Jul</v>
      </c>
      <c r="U628" t="s">
        <v>8324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7">
        <f t="shared" si="45"/>
        <v>42384.306840277779</v>
      </c>
      <c r="P629">
        <f t="shared" si="46"/>
        <v>2016</v>
      </c>
      <c r="Q629">
        <f t="shared" si="47"/>
        <v>0</v>
      </c>
      <c r="R629" s="12">
        <f t="shared" si="48"/>
        <v>90</v>
      </c>
      <c r="S629" s="14" t="s">
        <v>8323</v>
      </c>
      <c r="T629" s="18" t="str">
        <f t="shared" si="49"/>
        <v>Jan</v>
      </c>
      <c r="U629" t="s">
        <v>8324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7">
        <f t="shared" si="45"/>
        <v>41803.692789351851</v>
      </c>
      <c r="P630">
        <f t="shared" si="46"/>
        <v>2014</v>
      </c>
      <c r="Q630">
        <f t="shared" si="47"/>
        <v>0</v>
      </c>
      <c r="R630" s="12" t="e">
        <f t="shared" si="48"/>
        <v>#DIV/0!</v>
      </c>
      <c r="S630" s="14" t="s">
        <v>8323</v>
      </c>
      <c r="T630" s="18" t="str">
        <f t="shared" si="49"/>
        <v>Jun</v>
      </c>
      <c r="U630" t="s">
        <v>8324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7">
        <f t="shared" si="45"/>
        <v>42474.637824074074</v>
      </c>
      <c r="P631">
        <f t="shared" si="46"/>
        <v>2016</v>
      </c>
      <c r="Q631">
        <f t="shared" si="47"/>
        <v>0</v>
      </c>
      <c r="R631" s="12">
        <f t="shared" si="48"/>
        <v>116.67</v>
      </c>
      <c r="S631" s="14" t="s">
        <v>8323</v>
      </c>
      <c r="T631" s="18" t="str">
        <f t="shared" si="49"/>
        <v>Apr</v>
      </c>
      <c r="U631" t="s">
        <v>8324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7">
        <f t="shared" si="45"/>
        <v>42223.619456018518</v>
      </c>
      <c r="P632">
        <f t="shared" si="46"/>
        <v>2015</v>
      </c>
      <c r="Q632">
        <f t="shared" si="47"/>
        <v>0</v>
      </c>
      <c r="R632" s="12">
        <f t="shared" si="48"/>
        <v>10</v>
      </c>
      <c r="S632" s="14" t="s">
        <v>8323</v>
      </c>
      <c r="T632" s="18" t="str">
        <f t="shared" si="49"/>
        <v>Aug</v>
      </c>
      <c r="U632" t="s">
        <v>8324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7">
        <f t="shared" si="45"/>
        <v>42489.772326388891</v>
      </c>
      <c r="P633">
        <f t="shared" si="46"/>
        <v>2016</v>
      </c>
      <c r="Q633">
        <f t="shared" si="47"/>
        <v>1</v>
      </c>
      <c r="R633" s="12">
        <f t="shared" si="48"/>
        <v>76.67</v>
      </c>
      <c r="S633" s="14" t="s">
        <v>8323</v>
      </c>
      <c r="T633" s="18" t="str">
        <f t="shared" si="49"/>
        <v>Apr</v>
      </c>
      <c r="U633" t="s">
        <v>8324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7">
        <f t="shared" si="45"/>
        <v>42303.659317129626</v>
      </c>
      <c r="P634">
        <f t="shared" si="46"/>
        <v>2015</v>
      </c>
      <c r="Q634">
        <f t="shared" si="47"/>
        <v>0</v>
      </c>
      <c r="R634" s="12" t="e">
        <f t="shared" si="48"/>
        <v>#DIV/0!</v>
      </c>
      <c r="S634" s="14" t="s">
        <v>8323</v>
      </c>
      <c r="T634" s="18" t="str">
        <f t="shared" si="49"/>
        <v>Oct</v>
      </c>
      <c r="U634" t="s">
        <v>8324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7">
        <f t="shared" si="45"/>
        <v>42507.299328703702</v>
      </c>
      <c r="P635">
        <f t="shared" si="46"/>
        <v>2016</v>
      </c>
      <c r="Q635">
        <f t="shared" si="47"/>
        <v>12</v>
      </c>
      <c r="R635" s="12">
        <f t="shared" si="48"/>
        <v>49.8</v>
      </c>
      <c r="S635" s="14" t="s">
        <v>8323</v>
      </c>
      <c r="T635" s="18" t="str">
        <f t="shared" si="49"/>
        <v>May</v>
      </c>
      <c r="U635" t="s">
        <v>8324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7">
        <f t="shared" si="45"/>
        <v>42031.928576388891</v>
      </c>
      <c r="P636">
        <f t="shared" si="46"/>
        <v>2015</v>
      </c>
      <c r="Q636">
        <f t="shared" si="47"/>
        <v>0</v>
      </c>
      <c r="R636" s="12">
        <f t="shared" si="48"/>
        <v>1</v>
      </c>
      <c r="S636" s="14" t="s">
        <v>8323</v>
      </c>
      <c r="T636" s="18" t="str">
        <f t="shared" si="49"/>
        <v>Jan</v>
      </c>
      <c r="U636" t="s">
        <v>8324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7">
        <f t="shared" si="45"/>
        <v>42076.092152777783</v>
      </c>
      <c r="P637">
        <f t="shared" si="46"/>
        <v>2015</v>
      </c>
      <c r="Q637">
        <f t="shared" si="47"/>
        <v>0</v>
      </c>
      <c r="R637" s="12">
        <f t="shared" si="48"/>
        <v>2</v>
      </c>
      <c r="S637" s="14" t="s">
        <v>8323</v>
      </c>
      <c r="T637" s="18" t="str">
        <f t="shared" si="49"/>
        <v>Mar</v>
      </c>
      <c r="U637" t="s">
        <v>8324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7">
        <f t="shared" si="45"/>
        <v>42131.455439814818</v>
      </c>
      <c r="P638">
        <f t="shared" si="46"/>
        <v>2015</v>
      </c>
      <c r="Q638">
        <f t="shared" si="47"/>
        <v>0</v>
      </c>
      <c r="R638" s="12">
        <f t="shared" si="48"/>
        <v>4</v>
      </c>
      <c r="S638" s="14" t="s">
        <v>8323</v>
      </c>
      <c r="T638" s="18" t="str">
        <f t="shared" si="49"/>
        <v>May</v>
      </c>
      <c r="U638" t="s">
        <v>8324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7">
        <f t="shared" si="45"/>
        <v>42762.962013888886</v>
      </c>
      <c r="P639">
        <f t="shared" si="46"/>
        <v>2017</v>
      </c>
      <c r="Q639">
        <f t="shared" si="47"/>
        <v>0</v>
      </c>
      <c r="R639" s="12" t="e">
        <f t="shared" si="48"/>
        <v>#DIV/0!</v>
      </c>
      <c r="S639" s="14" t="s">
        <v>8323</v>
      </c>
      <c r="T639" s="18" t="str">
        <f t="shared" si="49"/>
        <v>Jan</v>
      </c>
      <c r="U639" t="s">
        <v>8324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7">
        <f t="shared" si="45"/>
        <v>42759.593310185184</v>
      </c>
      <c r="P640">
        <f t="shared" si="46"/>
        <v>2017</v>
      </c>
      <c r="Q640">
        <f t="shared" si="47"/>
        <v>0</v>
      </c>
      <c r="R640" s="12">
        <f t="shared" si="48"/>
        <v>3</v>
      </c>
      <c r="S640" s="14" t="s">
        <v>8323</v>
      </c>
      <c r="T640" s="18" t="str">
        <f t="shared" si="49"/>
        <v>Jan</v>
      </c>
      <c r="U640" t="s">
        <v>8324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7">
        <f t="shared" si="45"/>
        <v>41865.583275462966</v>
      </c>
      <c r="P641">
        <f t="shared" si="46"/>
        <v>2014</v>
      </c>
      <c r="Q641">
        <f t="shared" si="47"/>
        <v>0</v>
      </c>
      <c r="R641" s="12">
        <f t="shared" si="48"/>
        <v>1</v>
      </c>
      <c r="S641" s="14" t="s">
        <v>8323</v>
      </c>
      <c r="T641" s="18" t="str">
        <f t="shared" si="49"/>
        <v>Aug</v>
      </c>
      <c r="U641" t="s">
        <v>8324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7">
        <f t="shared" si="45"/>
        <v>42683.420312499999</v>
      </c>
      <c r="P642">
        <f t="shared" si="46"/>
        <v>2016</v>
      </c>
      <c r="Q642">
        <f t="shared" si="47"/>
        <v>144</v>
      </c>
      <c r="R642" s="12">
        <f t="shared" si="48"/>
        <v>50.5</v>
      </c>
      <c r="S642" s="14" t="s">
        <v>8323</v>
      </c>
      <c r="T642" s="18" t="str">
        <f t="shared" si="49"/>
        <v>Nov</v>
      </c>
      <c r="U642" t="s">
        <v>8325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7">
        <f t="shared" ref="O643:O706" si="50">(J643/86400)+DATE(1970,1,1)</f>
        <v>42199.57</v>
      </c>
      <c r="P643">
        <f t="shared" ref="P643:P706" si="51">YEAR(O643)</f>
        <v>2015</v>
      </c>
      <c r="Q643">
        <f t="shared" ref="Q643:Q706" si="52">ROUND(E643/D643*100,0)</f>
        <v>119</v>
      </c>
      <c r="R643" s="12">
        <f t="shared" ref="R643:R706" si="53">ROUND(E643/L643,2)</f>
        <v>151.32</v>
      </c>
      <c r="S643" s="14" t="s">
        <v>8323</v>
      </c>
      <c r="T643" s="18" t="str">
        <f t="shared" ref="T643:T706" si="54">TEXT(O643, "mmm")</f>
        <v>Jul</v>
      </c>
      <c r="U643" t="s">
        <v>8325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7">
        <f t="shared" si="50"/>
        <v>42199.651319444441</v>
      </c>
      <c r="P644">
        <f t="shared" si="51"/>
        <v>2015</v>
      </c>
      <c r="Q644">
        <f t="shared" si="52"/>
        <v>1460</v>
      </c>
      <c r="R644" s="12">
        <f t="shared" si="53"/>
        <v>134.36000000000001</v>
      </c>
      <c r="S644" s="14" t="s">
        <v>8323</v>
      </c>
      <c r="T644" s="18" t="str">
        <f t="shared" si="54"/>
        <v>Jul</v>
      </c>
      <c r="U644" t="s">
        <v>8325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7">
        <f t="shared" si="50"/>
        <v>42100.642071759255</v>
      </c>
      <c r="P645">
        <f t="shared" si="51"/>
        <v>2015</v>
      </c>
      <c r="Q645">
        <f t="shared" si="52"/>
        <v>106</v>
      </c>
      <c r="R645" s="12">
        <f t="shared" si="53"/>
        <v>174.03</v>
      </c>
      <c r="S645" s="14" t="s">
        <v>8323</v>
      </c>
      <c r="T645" s="18" t="str">
        <f t="shared" si="54"/>
        <v>Apr</v>
      </c>
      <c r="U645" t="s">
        <v>8325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7">
        <f t="shared" si="50"/>
        <v>41898.665960648148</v>
      </c>
      <c r="P646">
        <f t="shared" si="51"/>
        <v>2014</v>
      </c>
      <c r="Q646">
        <f t="shared" si="52"/>
        <v>300</v>
      </c>
      <c r="R646" s="12">
        <f t="shared" si="53"/>
        <v>73.489999999999995</v>
      </c>
      <c r="S646" s="14" t="s">
        <v>8323</v>
      </c>
      <c r="T646" s="18" t="str">
        <f t="shared" si="54"/>
        <v>Sep</v>
      </c>
      <c r="U646" t="s">
        <v>8325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7">
        <f t="shared" si="50"/>
        <v>42564.026319444441</v>
      </c>
      <c r="P647">
        <f t="shared" si="51"/>
        <v>2016</v>
      </c>
      <c r="Q647">
        <f t="shared" si="52"/>
        <v>279</v>
      </c>
      <c r="R647" s="12">
        <f t="shared" si="53"/>
        <v>23.52</v>
      </c>
      <c r="S647" s="14" t="s">
        <v>8323</v>
      </c>
      <c r="T647" s="18" t="str">
        <f t="shared" si="54"/>
        <v>Jul</v>
      </c>
      <c r="U647" t="s">
        <v>8325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7">
        <f t="shared" si="50"/>
        <v>41832.852627314816</v>
      </c>
      <c r="P648">
        <f t="shared" si="51"/>
        <v>2014</v>
      </c>
      <c r="Q648">
        <f t="shared" si="52"/>
        <v>132</v>
      </c>
      <c r="R648" s="12">
        <f t="shared" si="53"/>
        <v>39.07</v>
      </c>
      <c r="S648" s="14" t="s">
        <v>8323</v>
      </c>
      <c r="T648" s="18" t="str">
        <f t="shared" si="54"/>
        <v>Jul</v>
      </c>
      <c r="U648" t="s">
        <v>8325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7">
        <f t="shared" si="50"/>
        <v>42416.767928240741</v>
      </c>
      <c r="P649">
        <f t="shared" si="51"/>
        <v>2016</v>
      </c>
      <c r="Q649">
        <f t="shared" si="52"/>
        <v>107</v>
      </c>
      <c r="R649" s="12">
        <f t="shared" si="53"/>
        <v>125.94</v>
      </c>
      <c r="S649" s="14" t="s">
        <v>8323</v>
      </c>
      <c r="T649" s="18" t="str">
        <f t="shared" si="54"/>
        <v>Feb</v>
      </c>
      <c r="U649" t="s">
        <v>8325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7">
        <f t="shared" si="50"/>
        <v>41891.693379629629</v>
      </c>
      <c r="P650">
        <f t="shared" si="51"/>
        <v>2014</v>
      </c>
      <c r="Q650">
        <f t="shared" si="52"/>
        <v>127</v>
      </c>
      <c r="R650" s="12">
        <f t="shared" si="53"/>
        <v>1644</v>
      </c>
      <c r="S650" s="14" t="s">
        <v>8323</v>
      </c>
      <c r="T650" s="18" t="str">
        <f t="shared" si="54"/>
        <v>Sep</v>
      </c>
      <c r="U650" t="s">
        <v>8325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7">
        <f t="shared" si="50"/>
        <v>41877.912187499998</v>
      </c>
      <c r="P651">
        <f t="shared" si="51"/>
        <v>2014</v>
      </c>
      <c r="Q651">
        <f t="shared" si="52"/>
        <v>140</v>
      </c>
      <c r="R651" s="12">
        <f t="shared" si="53"/>
        <v>42.67</v>
      </c>
      <c r="S651" s="14" t="s">
        <v>8323</v>
      </c>
      <c r="T651" s="18" t="str">
        <f t="shared" si="54"/>
        <v>Aug</v>
      </c>
      <c r="U651" t="s">
        <v>8325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7">
        <f t="shared" si="50"/>
        <v>41932.036851851852</v>
      </c>
      <c r="P652">
        <f t="shared" si="51"/>
        <v>2014</v>
      </c>
      <c r="Q652">
        <f t="shared" si="52"/>
        <v>112</v>
      </c>
      <c r="R652" s="12">
        <f t="shared" si="53"/>
        <v>35.130000000000003</v>
      </c>
      <c r="S652" s="14" t="s">
        <v>8323</v>
      </c>
      <c r="T652" s="18" t="str">
        <f t="shared" si="54"/>
        <v>Oct</v>
      </c>
      <c r="U652" t="s">
        <v>8325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7">
        <f t="shared" si="50"/>
        <v>41956.017488425925</v>
      </c>
      <c r="P653">
        <f t="shared" si="51"/>
        <v>2014</v>
      </c>
      <c r="Q653">
        <f t="shared" si="52"/>
        <v>101</v>
      </c>
      <c r="R653" s="12">
        <f t="shared" si="53"/>
        <v>239.35</v>
      </c>
      <c r="S653" s="14" t="s">
        <v>8323</v>
      </c>
      <c r="T653" s="18" t="str">
        <f t="shared" si="54"/>
        <v>Nov</v>
      </c>
      <c r="U653" t="s">
        <v>8325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7">
        <f t="shared" si="50"/>
        <v>42675.690393518518</v>
      </c>
      <c r="P654">
        <f t="shared" si="51"/>
        <v>2016</v>
      </c>
      <c r="Q654">
        <f t="shared" si="52"/>
        <v>100</v>
      </c>
      <c r="R654" s="12">
        <f t="shared" si="53"/>
        <v>107.64</v>
      </c>
      <c r="S654" s="14" t="s">
        <v>8323</v>
      </c>
      <c r="T654" s="18" t="str">
        <f t="shared" si="54"/>
        <v>Nov</v>
      </c>
      <c r="U654" t="s">
        <v>8325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7">
        <f t="shared" si="50"/>
        <v>42199.618518518517</v>
      </c>
      <c r="P655">
        <f t="shared" si="51"/>
        <v>2015</v>
      </c>
      <c r="Q655">
        <f t="shared" si="52"/>
        <v>141</v>
      </c>
      <c r="R655" s="12">
        <f t="shared" si="53"/>
        <v>95.83</v>
      </c>
      <c r="S655" s="14" t="s">
        <v>8323</v>
      </c>
      <c r="T655" s="18" t="str">
        <f t="shared" si="54"/>
        <v>Jul</v>
      </c>
      <c r="U655" t="s">
        <v>8325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7">
        <f t="shared" si="50"/>
        <v>42163.957326388889</v>
      </c>
      <c r="P656">
        <f t="shared" si="51"/>
        <v>2015</v>
      </c>
      <c r="Q656">
        <f t="shared" si="52"/>
        <v>267</v>
      </c>
      <c r="R656" s="12">
        <f t="shared" si="53"/>
        <v>31.66</v>
      </c>
      <c r="S656" s="14" t="s">
        <v>8323</v>
      </c>
      <c r="T656" s="18" t="str">
        <f t="shared" si="54"/>
        <v>Jun</v>
      </c>
      <c r="U656" t="s">
        <v>8325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7">
        <f t="shared" si="50"/>
        <v>42045.957314814819</v>
      </c>
      <c r="P657">
        <f t="shared" si="51"/>
        <v>2015</v>
      </c>
      <c r="Q657">
        <f t="shared" si="52"/>
        <v>147</v>
      </c>
      <c r="R657" s="12">
        <f t="shared" si="53"/>
        <v>42.89</v>
      </c>
      <c r="S657" s="14" t="s">
        <v>8323</v>
      </c>
      <c r="T657" s="18" t="str">
        <f t="shared" si="54"/>
        <v>Feb</v>
      </c>
      <c r="U657" t="s">
        <v>8325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7">
        <f t="shared" si="50"/>
        <v>42417.804618055554</v>
      </c>
      <c r="P658">
        <f t="shared" si="51"/>
        <v>2016</v>
      </c>
      <c r="Q658">
        <f t="shared" si="52"/>
        <v>214</v>
      </c>
      <c r="R658" s="12">
        <f t="shared" si="53"/>
        <v>122.74</v>
      </c>
      <c r="S658" s="14" t="s">
        <v>8323</v>
      </c>
      <c r="T658" s="18" t="str">
        <f t="shared" si="54"/>
        <v>Feb</v>
      </c>
      <c r="U658" t="s">
        <v>8325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7">
        <f t="shared" si="50"/>
        <v>42331.84574074074</v>
      </c>
      <c r="P659">
        <f t="shared" si="51"/>
        <v>2015</v>
      </c>
      <c r="Q659">
        <f t="shared" si="52"/>
        <v>126</v>
      </c>
      <c r="R659" s="12">
        <f t="shared" si="53"/>
        <v>190.45</v>
      </c>
      <c r="S659" s="14" t="s">
        <v>8323</v>
      </c>
      <c r="T659" s="18" t="str">
        <f t="shared" si="54"/>
        <v>Nov</v>
      </c>
      <c r="U659" t="s">
        <v>8325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7">
        <f t="shared" si="50"/>
        <v>42179.160752314812</v>
      </c>
      <c r="P660">
        <f t="shared" si="51"/>
        <v>2015</v>
      </c>
      <c r="Q660">
        <f t="shared" si="52"/>
        <v>104</v>
      </c>
      <c r="R660" s="12">
        <f t="shared" si="53"/>
        <v>109.34</v>
      </c>
      <c r="S660" s="14" t="s">
        <v>8323</v>
      </c>
      <c r="T660" s="18" t="str">
        <f t="shared" si="54"/>
        <v>Jun</v>
      </c>
      <c r="U660" t="s">
        <v>8325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7">
        <f t="shared" si="50"/>
        <v>42209.593692129631</v>
      </c>
      <c r="P661">
        <f t="shared" si="51"/>
        <v>2015</v>
      </c>
      <c r="Q661">
        <f t="shared" si="52"/>
        <v>101</v>
      </c>
      <c r="R661" s="12">
        <f t="shared" si="53"/>
        <v>143.66999999999999</v>
      </c>
      <c r="S661" s="14" t="s">
        <v>8323</v>
      </c>
      <c r="T661" s="18" t="str">
        <f t="shared" si="54"/>
        <v>Jul</v>
      </c>
      <c r="U661" t="s">
        <v>8325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7">
        <f t="shared" si="50"/>
        <v>41922.741655092592</v>
      </c>
      <c r="P662">
        <f t="shared" si="51"/>
        <v>2014</v>
      </c>
      <c r="Q662">
        <f t="shared" si="52"/>
        <v>3</v>
      </c>
      <c r="R662" s="12">
        <f t="shared" si="53"/>
        <v>84.94</v>
      </c>
      <c r="S662" s="14" t="s">
        <v>8323</v>
      </c>
      <c r="T662" s="18" t="str">
        <f t="shared" si="54"/>
        <v>Oct</v>
      </c>
      <c r="U662" t="s">
        <v>8325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7">
        <f t="shared" si="50"/>
        <v>42636.645358796297</v>
      </c>
      <c r="P663">
        <f t="shared" si="51"/>
        <v>2016</v>
      </c>
      <c r="Q663">
        <f t="shared" si="52"/>
        <v>1</v>
      </c>
      <c r="R663" s="12">
        <f t="shared" si="53"/>
        <v>10.56</v>
      </c>
      <c r="S663" s="14" t="s">
        <v>8323</v>
      </c>
      <c r="T663" s="18" t="str">
        <f t="shared" si="54"/>
        <v>Sep</v>
      </c>
      <c r="U663" t="s">
        <v>8325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7">
        <f t="shared" si="50"/>
        <v>41990.438043981485</v>
      </c>
      <c r="P664">
        <f t="shared" si="51"/>
        <v>2014</v>
      </c>
      <c r="Q664">
        <f t="shared" si="52"/>
        <v>0</v>
      </c>
      <c r="R664" s="12">
        <f t="shared" si="53"/>
        <v>39</v>
      </c>
      <c r="S664" s="14" t="s">
        <v>8323</v>
      </c>
      <c r="T664" s="18" t="str">
        <f t="shared" si="54"/>
        <v>Dec</v>
      </c>
      <c r="U664" t="s">
        <v>8325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7">
        <f t="shared" si="50"/>
        <v>42173.843240740738</v>
      </c>
      <c r="P665">
        <f t="shared" si="51"/>
        <v>2015</v>
      </c>
      <c r="Q665">
        <f t="shared" si="52"/>
        <v>0</v>
      </c>
      <c r="R665" s="12">
        <f t="shared" si="53"/>
        <v>100</v>
      </c>
      <c r="S665" s="14" t="s">
        <v>8323</v>
      </c>
      <c r="T665" s="18" t="str">
        <f t="shared" si="54"/>
        <v>Jun</v>
      </c>
      <c r="U665" t="s">
        <v>8325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7">
        <f t="shared" si="50"/>
        <v>42077.666377314818</v>
      </c>
      <c r="P666">
        <f t="shared" si="51"/>
        <v>2015</v>
      </c>
      <c r="Q666">
        <f t="shared" si="52"/>
        <v>8</v>
      </c>
      <c r="R666" s="12">
        <f t="shared" si="53"/>
        <v>31.17</v>
      </c>
      <c r="S666" s="14" t="s">
        <v>8323</v>
      </c>
      <c r="T666" s="18" t="str">
        <f t="shared" si="54"/>
        <v>Mar</v>
      </c>
      <c r="U666" t="s">
        <v>8325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7">
        <f t="shared" si="50"/>
        <v>42688.711354166662</v>
      </c>
      <c r="P667">
        <f t="shared" si="51"/>
        <v>2016</v>
      </c>
      <c r="Q667">
        <f t="shared" si="52"/>
        <v>19</v>
      </c>
      <c r="R667" s="12">
        <f t="shared" si="53"/>
        <v>155.33000000000001</v>
      </c>
      <c r="S667" s="14" t="s">
        <v>8323</v>
      </c>
      <c r="T667" s="18" t="str">
        <f t="shared" si="54"/>
        <v>Nov</v>
      </c>
      <c r="U667" t="s">
        <v>8325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7">
        <f t="shared" si="50"/>
        <v>41838.832152777773</v>
      </c>
      <c r="P668">
        <f t="shared" si="51"/>
        <v>2014</v>
      </c>
      <c r="Q668">
        <f t="shared" si="52"/>
        <v>0</v>
      </c>
      <c r="R668" s="12">
        <f t="shared" si="53"/>
        <v>2</v>
      </c>
      <c r="S668" s="14" t="s">
        <v>8323</v>
      </c>
      <c r="T668" s="18" t="str">
        <f t="shared" si="54"/>
        <v>Jul</v>
      </c>
      <c r="U668" t="s">
        <v>8325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7">
        <f t="shared" si="50"/>
        <v>42632.373414351852</v>
      </c>
      <c r="P669">
        <f t="shared" si="51"/>
        <v>2016</v>
      </c>
      <c r="Q669">
        <f t="shared" si="52"/>
        <v>10</v>
      </c>
      <c r="R669" s="12">
        <f t="shared" si="53"/>
        <v>178.93</v>
      </c>
      <c r="S669" s="14" t="s">
        <v>8323</v>
      </c>
      <c r="T669" s="18" t="str">
        <f t="shared" si="54"/>
        <v>Sep</v>
      </c>
      <c r="U669" t="s">
        <v>8325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7">
        <f t="shared" si="50"/>
        <v>42090.831273148149</v>
      </c>
      <c r="P670">
        <f t="shared" si="51"/>
        <v>2015</v>
      </c>
      <c r="Q670">
        <f t="shared" si="52"/>
        <v>5</v>
      </c>
      <c r="R670" s="12">
        <f t="shared" si="53"/>
        <v>27.36</v>
      </c>
      <c r="S670" s="14" t="s">
        <v>8323</v>
      </c>
      <c r="T670" s="18" t="str">
        <f t="shared" si="54"/>
        <v>Mar</v>
      </c>
      <c r="U670" t="s">
        <v>8325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7">
        <f t="shared" si="50"/>
        <v>42527.625671296293</v>
      </c>
      <c r="P671">
        <f t="shared" si="51"/>
        <v>2016</v>
      </c>
      <c r="Q671">
        <f t="shared" si="52"/>
        <v>22</v>
      </c>
      <c r="R671" s="12">
        <f t="shared" si="53"/>
        <v>1536.25</v>
      </c>
      <c r="S671" s="14" t="s">
        <v>8323</v>
      </c>
      <c r="T671" s="18" t="str">
        <f t="shared" si="54"/>
        <v>Jun</v>
      </c>
      <c r="U671" t="s">
        <v>8325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7">
        <f t="shared" si="50"/>
        <v>42506.709722222222</v>
      </c>
      <c r="P672">
        <f t="shared" si="51"/>
        <v>2016</v>
      </c>
      <c r="Q672">
        <f t="shared" si="52"/>
        <v>29</v>
      </c>
      <c r="R672" s="12">
        <f t="shared" si="53"/>
        <v>85</v>
      </c>
      <c r="S672" s="14" t="s">
        <v>8323</v>
      </c>
      <c r="T672" s="18" t="str">
        <f t="shared" si="54"/>
        <v>May</v>
      </c>
      <c r="U672" t="s">
        <v>8325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7">
        <f t="shared" si="50"/>
        <v>41984.692731481482</v>
      </c>
      <c r="P673">
        <f t="shared" si="51"/>
        <v>2014</v>
      </c>
      <c r="Q673">
        <f t="shared" si="52"/>
        <v>39</v>
      </c>
      <c r="R673" s="12">
        <f t="shared" si="53"/>
        <v>788.53</v>
      </c>
      <c r="S673" s="14" t="s">
        <v>8323</v>
      </c>
      <c r="T673" s="18" t="str">
        <f t="shared" si="54"/>
        <v>Dec</v>
      </c>
      <c r="U673" t="s">
        <v>8325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7">
        <f t="shared" si="50"/>
        <v>41974.219490740739</v>
      </c>
      <c r="P674">
        <f t="shared" si="51"/>
        <v>2014</v>
      </c>
      <c r="Q674">
        <f t="shared" si="52"/>
        <v>22</v>
      </c>
      <c r="R674" s="12">
        <f t="shared" si="53"/>
        <v>50.3</v>
      </c>
      <c r="S674" s="14" t="s">
        <v>8323</v>
      </c>
      <c r="T674" s="18" t="str">
        <f t="shared" si="54"/>
        <v>Dec</v>
      </c>
      <c r="U674" t="s">
        <v>8325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7">
        <f t="shared" si="50"/>
        <v>41838.840474537035</v>
      </c>
      <c r="P675">
        <f t="shared" si="51"/>
        <v>2014</v>
      </c>
      <c r="Q675">
        <f t="shared" si="52"/>
        <v>0</v>
      </c>
      <c r="R675" s="12">
        <f t="shared" si="53"/>
        <v>68.33</v>
      </c>
      <c r="S675" s="14" t="s">
        <v>8323</v>
      </c>
      <c r="T675" s="18" t="str">
        <f t="shared" si="54"/>
        <v>Jul</v>
      </c>
      <c r="U675" t="s">
        <v>8325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7">
        <f t="shared" si="50"/>
        <v>41803.116053240738</v>
      </c>
      <c r="P676">
        <f t="shared" si="51"/>
        <v>2014</v>
      </c>
      <c r="Q676">
        <f t="shared" si="52"/>
        <v>0</v>
      </c>
      <c r="R676" s="12">
        <f t="shared" si="53"/>
        <v>7.5</v>
      </c>
      <c r="S676" s="14" t="s">
        <v>8323</v>
      </c>
      <c r="T676" s="18" t="str">
        <f t="shared" si="54"/>
        <v>Jun</v>
      </c>
      <c r="U676" t="s">
        <v>8325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7">
        <f t="shared" si="50"/>
        <v>41975.930601851855</v>
      </c>
      <c r="P677">
        <f t="shared" si="51"/>
        <v>2014</v>
      </c>
      <c r="Q677">
        <f t="shared" si="52"/>
        <v>15</v>
      </c>
      <c r="R677" s="12">
        <f t="shared" si="53"/>
        <v>34.270000000000003</v>
      </c>
      <c r="S677" s="14" t="s">
        <v>8323</v>
      </c>
      <c r="T677" s="18" t="str">
        <f t="shared" si="54"/>
        <v>Dec</v>
      </c>
      <c r="U677" t="s">
        <v>8325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7">
        <f t="shared" si="50"/>
        <v>42012.76829861111</v>
      </c>
      <c r="P678">
        <f t="shared" si="51"/>
        <v>2015</v>
      </c>
      <c r="Q678">
        <f t="shared" si="52"/>
        <v>1</v>
      </c>
      <c r="R678" s="12">
        <f t="shared" si="53"/>
        <v>61.29</v>
      </c>
      <c r="S678" s="14" t="s">
        <v>8323</v>
      </c>
      <c r="T678" s="18" t="str">
        <f t="shared" si="54"/>
        <v>Jan</v>
      </c>
      <c r="U678" t="s">
        <v>8325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7">
        <f t="shared" si="50"/>
        <v>42504.403877314813</v>
      </c>
      <c r="P679">
        <f t="shared" si="51"/>
        <v>2016</v>
      </c>
      <c r="Q679">
        <f t="shared" si="52"/>
        <v>26</v>
      </c>
      <c r="R679" s="12">
        <f t="shared" si="53"/>
        <v>133.25</v>
      </c>
      <c r="S679" s="14" t="s">
        <v>8323</v>
      </c>
      <c r="T679" s="18" t="str">
        <f t="shared" si="54"/>
        <v>May</v>
      </c>
      <c r="U679" t="s">
        <v>8325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7">
        <f t="shared" si="50"/>
        <v>42481.376597222217</v>
      </c>
      <c r="P680">
        <f t="shared" si="51"/>
        <v>2016</v>
      </c>
      <c r="Q680">
        <f t="shared" si="52"/>
        <v>4</v>
      </c>
      <c r="R680" s="12">
        <f t="shared" si="53"/>
        <v>65.180000000000007</v>
      </c>
      <c r="S680" s="14" t="s">
        <v>8323</v>
      </c>
      <c r="T680" s="18" t="str">
        <f t="shared" si="54"/>
        <v>Apr</v>
      </c>
      <c r="U680" t="s">
        <v>8325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7">
        <f t="shared" si="50"/>
        <v>42556.695706018523</v>
      </c>
      <c r="P681">
        <f t="shared" si="51"/>
        <v>2016</v>
      </c>
      <c r="Q681">
        <f t="shared" si="52"/>
        <v>15</v>
      </c>
      <c r="R681" s="12">
        <f t="shared" si="53"/>
        <v>93.9</v>
      </c>
      <c r="S681" s="14" t="s">
        <v>8323</v>
      </c>
      <c r="T681" s="18" t="str">
        <f t="shared" si="54"/>
        <v>Jul</v>
      </c>
      <c r="U681" t="s">
        <v>8325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7">
        <f t="shared" si="50"/>
        <v>41864.501516203702</v>
      </c>
      <c r="P682">
        <f t="shared" si="51"/>
        <v>2014</v>
      </c>
      <c r="Q682">
        <f t="shared" si="52"/>
        <v>26</v>
      </c>
      <c r="R682" s="12">
        <f t="shared" si="53"/>
        <v>150.65</v>
      </c>
      <c r="S682" s="14" t="s">
        <v>8323</v>
      </c>
      <c r="T682" s="18" t="str">
        <f t="shared" si="54"/>
        <v>Aug</v>
      </c>
      <c r="U682" t="s">
        <v>8325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7">
        <f t="shared" si="50"/>
        <v>42639.805601851855</v>
      </c>
      <c r="P683">
        <f t="shared" si="51"/>
        <v>2016</v>
      </c>
      <c r="Q683">
        <f t="shared" si="52"/>
        <v>0</v>
      </c>
      <c r="R683" s="12">
        <f t="shared" si="53"/>
        <v>1</v>
      </c>
      <c r="S683" s="14" t="s">
        <v>8323</v>
      </c>
      <c r="T683" s="18" t="str">
        <f t="shared" si="54"/>
        <v>Sep</v>
      </c>
      <c r="U683" t="s">
        <v>8325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7">
        <f t="shared" si="50"/>
        <v>42778.765300925923</v>
      </c>
      <c r="P684">
        <f t="shared" si="51"/>
        <v>2017</v>
      </c>
      <c r="Q684">
        <f t="shared" si="52"/>
        <v>0</v>
      </c>
      <c r="R684" s="12">
        <f t="shared" si="53"/>
        <v>13.25</v>
      </c>
      <c r="S684" s="14" t="s">
        <v>8323</v>
      </c>
      <c r="T684" s="18" t="str">
        <f t="shared" si="54"/>
        <v>Feb</v>
      </c>
      <c r="U684" t="s">
        <v>8325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7">
        <f t="shared" si="50"/>
        <v>42634.900046296301</v>
      </c>
      <c r="P685">
        <f t="shared" si="51"/>
        <v>2016</v>
      </c>
      <c r="Q685">
        <f t="shared" si="52"/>
        <v>1</v>
      </c>
      <c r="R685" s="12">
        <f t="shared" si="53"/>
        <v>99.33</v>
      </c>
      <c r="S685" s="14" t="s">
        <v>8323</v>
      </c>
      <c r="T685" s="18" t="str">
        <f t="shared" si="54"/>
        <v>Sep</v>
      </c>
      <c r="U685" t="s">
        <v>8325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7">
        <f t="shared" si="50"/>
        <v>41809.473275462966</v>
      </c>
      <c r="P686">
        <f t="shared" si="51"/>
        <v>2014</v>
      </c>
      <c r="Q686">
        <f t="shared" si="52"/>
        <v>7</v>
      </c>
      <c r="R686" s="12">
        <f t="shared" si="53"/>
        <v>177.39</v>
      </c>
      <c r="S686" s="14" t="s">
        <v>8323</v>
      </c>
      <c r="T686" s="18" t="str">
        <f t="shared" si="54"/>
        <v>Jun</v>
      </c>
      <c r="U686" t="s">
        <v>8325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7">
        <f t="shared" si="50"/>
        <v>41971.866574074069</v>
      </c>
      <c r="P687">
        <f t="shared" si="51"/>
        <v>2014</v>
      </c>
      <c r="Q687">
        <f t="shared" si="52"/>
        <v>28</v>
      </c>
      <c r="R687" s="12">
        <f t="shared" si="53"/>
        <v>55.3</v>
      </c>
      <c r="S687" s="14" t="s">
        <v>8323</v>
      </c>
      <c r="T687" s="18" t="str">
        <f t="shared" si="54"/>
        <v>Nov</v>
      </c>
      <c r="U687" t="s">
        <v>8325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7">
        <f t="shared" si="50"/>
        <v>42189.673263888893</v>
      </c>
      <c r="P688">
        <f t="shared" si="51"/>
        <v>2015</v>
      </c>
      <c r="Q688">
        <f t="shared" si="52"/>
        <v>0</v>
      </c>
      <c r="R688" s="12" t="e">
        <f t="shared" si="53"/>
        <v>#DIV/0!</v>
      </c>
      <c r="S688" s="14" t="s">
        <v>8323</v>
      </c>
      <c r="T688" s="18" t="str">
        <f t="shared" si="54"/>
        <v>Jul</v>
      </c>
      <c r="U688" t="s">
        <v>8325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7">
        <f t="shared" si="50"/>
        <v>42711.750613425931</v>
      </c>
      <c r="P689">
        <f t="shared" si="51"/>
        <v>2016</v>
      </c>
      <c r="Q689">
        <f t="shared" si="52"/>
        <v>4</v>
      </c>
      <c r="R689" s="12">
        <f t="shared" si="53"/>
        <v>591.66999999999996</v>
      </c>
      <c r="S689" s="14" t="s">
        <v>8323</v>
      </c>
      <c r="T689" s="18" t="str">
        <f t="shared" si="54"/>
        <v>Dec</v>
      </c>
      <c r="U689" t="s">
        <v>8325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7">
        <f t="shared" si="50"/>
        <v>42262.104780092588</v>
      </c>
      <c r="P690">
        <f t="shared" si="51"/>
        <v>2015</v>
      </c>
      <c r="Q690">
        <f t="shared" si="52"/>
        <v>73</v>
      </c>
      <c r="R690" s="12">
        <f t="shared" si="53"/>
        <v>405.5</v>
      </c>
      <c r="S690" s="14" t="s">
        <v>8323</v>
      </c>
      <c r="T690" s="18" t="str">
        <f t="shared" si="54"/>
        <v>Sep</v>
      </c>
      <c r="U690" t="s">
        <v>8325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7">
        <f t="shared" si="50"/>
        <v>42675.66778935185</v>
      </c>
      <c r="P691">
        <f t="shared" si="51"/>
        <v>2016</v>
      </c>
      <c r="Q691">
        <f t="shared" si="52"/>
        <v>58</v>
      </c>
      <c r="R691" s="12">
        <f t="shared" si="53"/>
        <v>343.15</v>
      </c>
      <c r="S691" s="14" t="s">
        <v>8323</v>
      </c>
      <c r="T691" s="18" t="str">
        <f t="shared" si="54"/>
        <v>Nov</v>
      </c>
      <c r="U691" t="s">
        <v>8325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7">
        <f t="shared" si="50"/>
        <v>42579.634733796294</v>
      </c>
      <c r="P692">
        <f t="shared" si="51"/>
        <v>2016</v>
      </c>
      <c r="Q692">
        <f t="shared" si="52"/>
        <v>12</v>
      </c>
      <c r="R692" s="12">
        <f t="shared" si="53"/>
        <v>72.59</v>
      </c>
      <c r="S692" s="14" t="s">
        <v>8323</v>
      </c>
      <c r="T692" s="18" t="str">
        <f t="shared" si="54"/>
        <v>Jul</v>
      </c>
      <c r="U692" t="s">
        <v>8325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7">
        <f t="shared" si="50"/>
        <v>42158.028310185182</v>
      </c>
      <c r="P693">
        <f t="shared" si="51"/>
        <v>2015</v>
      </c>
      <c r="Q693">
        <f t="shared" si="52"/>
        <v>1</v>
      </c>
      <c r="R693" s="12">
        <f t="shared" si="53"/>
        <v>26</v>
      </c>
      <c r="S693" s="14" t="s">
        <v>8323</v>
      </c>
      <c r="T693" s="18" t="str">
        <f t="shared" si="54"/>
        <v>Jun</v>
      </c>
      <c r="U693" t="s">
        <v>8325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7">
        <f t="shared" si="50"/>
        <v>42696.37572916667</v>
      </c>
      <c r="P694">
        <f t="shared" si="51"/>
        <v>2016</v>
      </c>
      <c r="Q694">
        <f t="shared" si="52"/>
        <v>7</v>
      </c>
      <c r="R694" s="12">
        <f t="shared" si="53"/>
        <v>6.5</v>
      </c>
      <c r="S694" s="14" t="s">
        <v>8323</v>
      </c>
      <c r="T694" s="18" t="str">
        <f t="shared" si="54"/>
        <v>Nov</v>
      </c>
      <c r="U694" t="s">
        <v>8325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7">
        <f t="shared" si="50"/>
        <v>42094.808182870373</v>
      </c>
      <c r="P695">
        <f t="shared" si="51"/>
        <v>2015</v>
      </c>
      <c r="Q695">
        <f t="shared" si="52"/>
        <v>35</v>
      </c>
      <c r="R695" s="12">
        <f t="shared" si="53"/>
        <v>119.39</v>
      </c>
      <c r="S695" s="14" t="s">
        <v>8323</v>
      </c>
      <c r="T695" s="18" t="str">
        <f t="shared" si="54"/>
        <v>Mar</v>
      </c>
      <c r="U695" t="s">
        <v>8325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7">
        <f t="shared" si="50"/>
        <v>42737.663877314815</v>
      </c>
      <c r="P696">
        <f t="shared" si="51"/>
        <v>2017</v>
      </c>
      <c r="Q696">
        <f t="shared" si="52"/>
        <v>0</v>
      </c>
      <c r="R696" s="12">
        <f t="shared" si="53"/>
        <v>84.29</v>
      </c>
      <c r="S696" s="14" t="s">
        <v>8323</v>
      </c>
      <c r="T696" s="18" t="str">
        <f t="shared" si="54"/>
        <v>Jan</v>
      </c>
      <c r="U696" t="s">
        <v>8325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7">
        <f t="shared" si="50"/>
        <v>41913.521064814813</v>
      </c>
      <c r="P697">
        <f t="shared" si="51"/>
        <v>2014</v>
      </c>
      <c r="Q697">
        <f t="shared" si="52"/>
        <v>1</v>
      </c>
      <c r="R697" s="12">
        <f t="shared" si="53"/>
        <v>90.86</v>
      </c>
      <c r="S697" s="14" t="s">
        <v>8323</v>
      </c>
      <c r="T697" s="18" t="str">
        <f t="shared" si="54"/>
        <v>Oct</v>
      </c>
      <c r="U697" t="s">
        <v>8325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7">
        <f t="shared" si="50"/>
        <v>41815.927106481482</v>
      </c>
      <c r="P698">
        <f t="shared" si="51"/>
        <v>2014</v>
      </c>
      <c r="Q698">
        <f t="shared" si="52"/>
        <v>0</v>
      </c>
      <c r="R698" s="12">
        <f t="shared" si="53"/>
        <v>1</v>
      </c>
      <c r="S698" s="14" t="s">
        <v>8323</v>
      </c>
      <c r="T698" s="18" t="str">
        <f t="shared" si="54"/>
        <v>Jun</v>
      </c>
      <c r="U698" t="s">
        <v>8325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7">
        <f t="shared" si="50"/>
        <v>42388.523020833338</v>
      </c>
      <c r="P699">
        <f t="shared" si="51"/>
        <v>2016</v>
      </c>
      <c r="Q699">
        <f t="shared" si="52"/>
        <v>46</v>
      </c>
      <c r="R699" s="12">
        <f t="shared" si="53"/>
        <v>20.34</v>
      </c>
      <c r="S699" s="14" t="s">
        <v>8323</v>
      </c>
      <c r="T699" s="18" t="str">
        <f t="shared" si="54"/>
        <v>Jan</v>
      </c>
      <c r="U699" t="s">
        <v>8325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7">
        <f t="shared" si="50"/>
        <v>41866.931076388893</v>
      </c>
      <c r="P700">
        <f t="shared" si="51"/>
        <v>2014</v>
      </c>
      <c r="Q700">
        <f t="shared" si="52"/>
        <v>15</v>
      </c>
      <c r="R700" s="12">
        <f t="shared" si="53"/>
        <v>530.69000000000005</v>
      </c>
      <c r="S700" s="14" t="s">
        <v>8323</v>
      </c>
      <c r="T700" s="18" t="str">
        <f t="shared" si="54"/>
        <v>Aug</v>
      </c>
      <c r="U700" t="s">
        <v>8325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7">
        <f t="shared" si="50"/>
        <v>41563.485509259262</v>
      </c>
      <c r="P701">
        <f t="shared" si="51"/>
        <v>2013</v>
      </c>
      <c r="Q701">
        <f t="shared" si="52"/>
        <v>82</v>
      </c>
      <c r="R701" s="12">
        <f t="shared" si="53"/>
        <v>120.39</v>
      </c>
      <c r="S701" s="14" t="s">
        <v>8323</v>
      </c>
      <c r="T701" s="18" t="str">
        <f t="shared" si="54"/>
        <v>Oct</v>
      </c>
      <c r="U701" t="s">
        <v>8325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7">
        <f t="shared" si="50"/>
        <v>42715.688437500001</v>
      </c>
      <c r="P702">
        <f t="shared" si="51"/>
        <v>2016</v>
      </c>
      <c r="Q702">
        <f t="shared" si="52"/>
        <v>3</v>
      </c>
      <c r="R702" s="12">
        <f t="shared" si="53"/>
        <v>13</v>
      </c>
      <c r="S702" s="14" t="s">
        <v>8323</v>
      </c>
      <c r="T702" s="18" t="str">
        <f t="shared" si="54"/>
        <v>Dec</v>
      </c>
      <c r="U702" t="s">
        <v>8325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7">
        <f t="shared" si="50"/>
        <v>41813.662962962961</v>
      </c>
      <c r="P703">
        <f t="shared" si="51"/>
        <v>2014</v>
      </c>
      <c r="Q703">
        <f t="shared" si="52"/>
        <v>27</v>
      </c>
      <c r="R703" s="12">
        <f t="shared" si="53"/>
        <v>291.33</v>
      </c>
      <c r="S703" s="14" t="s">
        <v>8323</v>
      </c>
      <c r="T703" s="18" t="str">
        <f t="shared" si="54"/>
        <v>Jun</v>
      </c>
      <c r="U703" t="s">
        <v>8325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7">
        <f t="shared" si="50"/>
        <v>42668.726701388892</v>
      </c>
      <c r="P704">
        <f t="shared" si="51"/>
        <v>2016</v>
      </c>
      <c r="Q704">
        <f t="shared" si="52"/>
        <v>31</v>
      </c>
      <c r="R704" s="12">
        <f t="shared" si="53"/>
        <v>124.92</v>
      </c>
      <c r="S704" s="14" t="s">
        <v>8323</v>
      </c>
      <c r="T704" s="18" t="str">
        <f t="shared" si="54"/>
        <v>Oct</v>
      </c>
      <c r="U704" t="s">
        <v>8325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7">
        <f t="shared" si="50"/>
        <v>42711.950798611113</v>
      </c>
      <c r="P705">
        <f t="shared" si="51"/>
        <v>2016</v>
      </c>
      <c r="Q705">
        <f t="shared" si="52"/>
        <v>6</v>
      </c>
      <c r="R705" s="12">
        <f t="shared" si="53"/>
        <v>119.57</v>
      </c>
      <c r="S705" s="14" t="s">
        <v>8323</v>
      </c>
      <c r="T705" s="18" t="str">
        <f t="shared" si="54"/>
        <v>Dec</v>
      </c>
      <c r="U705" t="s">
        <v>8325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7">
        <f t="shared" si="50"/>
        <v>42726.192916666667</v>
      </c>
      <c r="P706">
        <f t="shared" si="51"/>
        <v>2016</v>
      </c>
      <c r="Q706">
        <f t="shared" si="52"/>
        <v>1</v>
      </c>
      <c r="R706" s="12">
        <f t="shared" si="53"/>
        <v>120.25</v>
      </c>
      <c r="S706" s="14" t="s">
        <v>8323</v>
      </c>
      <c r="T706" s="18" t="str">
        <f t="shared" si="54"/>
        <v>Dec</v>
      </c>
      <c r="U706" t="s">
        <v>8325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7">
        <f t="shared" ref="O707:O770" si="55">(J707/86400)+DATE(1970,1,1)</f>
        <v>42726.491643518515</v>
      </c>
      <c r="P707">
        <f t="shared" ref="P707:P770" si="56">YEAR(O707)</f>
        <v>2016</v>
      </c>
      <c r="Q707">
        <f t="shared" ref="Q707:Q770" si="57">ROUND(E707/D707*100,0)</f>
        <v>1</v>
      </c>
      <c r="R707" s="12">
        <f t="shared" ref="R707:R770" si="58">ROUND(E707/L707,2)</f>
        <v>195.4</v>
      </c>
      <c r="S707" s="14" t="s">
        <v>8323</v>
      </c>
      <c r="T707" s="18" t="str">
        <f t="shared" ref="T707:T770" si="59">TEXT(O707, "mmm")</f>
        <v>Dec</v>
      </c>
      <c r="U707" t="s">
        <v>8325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7">
        <f t="shared" si="55"/>
        <v>42676.995173611111</v>
      </c>
      <c r="P708">
        <f t="shared" si="56"/>
        <v>2016</v>
      </c>
      <c r="Q708">
        <f t="shared" si="57"/>
        <v>0</v>
      </c>
      <c r="R708" s="12" t="e">
        <f t="shared" si="58"/>
        <v>#DIV/0!</v>
      </c>
      <c r="S708" s="14" t="s">
        <v>8323</v>
      </c>
      <c r="T708" s="18" t="str">
        <f t="shared" si="59"/>
        <v>Nov</v>
      </c>
      <c r="U708" t="s">
        <v>8325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7">
        <f t="shared" si="55"/>
        <v>42696.663506944446</v>
      </c>
      <c r="P709">
        <f t="shared" si="56"/>
        <v>2016</v>
      </c>
      <c r="Q709">
        <f t="shared" si="57"/>
        <v>79</v>
      </c>
      <c r="R709" s="12">
        <f t="shared" si="58"/>
        <v>117.7</v>
      </c>
      <c r="S709" s="14" t="s">
        <v>8323</v>
      </c>
      <c r="T709" s="18" t="str">
        <f t="shared" si="59"/>
        <v>Nov</v>
      </c>
      <c r="U709" t="s">
        <v>8325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7">
        <f t="shared" si="55"/>
        <v>41835.581018518518</v>
      </c>
      <c r="P710">
        <f t="shared" si="56"/>
        <v>2014</v>
      </c>
      <c r="Q710">
        <f t="shared" si="57"/>
        <v>22</v>
      </c>
      <c r="R710" s="12">
        <f t="shared" si="58"/>
        <v>23.95</v>
      </c>
      <c r="S710" s="14" t="s">
        <v>8323</v>
      </c>
      <c r="T710" s="18" t="str">
        <f t="shared" si="59"/>
        <v>Jul</v>
      </c>
      <c r="U710" t="s">
        <v>8325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7">
        <f t="shared" si="55"/>
        <v>41948.041192129633</v>
      </c>
      <c r="P711">
        <f t="shared" si="56"/>
        <v>2014</v>
      </c>
      <c r="Q711">
        <f t="shared" si="57"/>
        <v>0</v>
      </c>
      <c r="R711" s="12">
        <f t="shared" si="58"/>
        <v>30.5</v>
      </c>
      <c r="S711" s="14" t="s">
        <v>8323</v>
      </c>
      <c r="T711" s="18" t="str">
        <f t="shared" si="59"/>
        <v>Nov</v>
      </c>
      <c r="U711" t="s">
        <v>8325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7">
        <f t="shared" si="55"/>
        <v>41837.984976851854</v>
      </c>
      <c r="P712">
        <f t="shared" si="56"/>
        <v>2014</v>
      </c>
      <c r="Q712">
        <f t="shared" si="57"/>
        <v>0</v>
      </c>
      <c r="R712" s="12" t="e">
        <f t="shared" si="58"/>
        <v>#DIV/0!</v>
      </c>
      <c r="S712" s="14" t="s">
        <v>8323</v>
      </c>
      <c r="T712" s="18" t="str">
        <f t="shared" si="59"/>
        <v>Jul</v>
      </c>
      <c r="U712" t="s">
        <v>8325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7">
        <f t="shared" si="55"/>
        <v>42678.459120370375</v>
      </c>
      <c r="P713">
        <f t="shared" si="56"/>
        <v>2016</v>
      </c>
      <c r="Q713">
        <f t="shared" si="57"/>
        <v>34</v>
      </c>
      <c r="R713" s="12">
        <f t="shared" si="58"/>
        <v>99.97</v>
      </c>
      <c r="S713" s="14" t="s">
        <v>8323</v>
      </c>
      <c r="T713" s="18" t="str">
        <f t="shared" si="59"/>
        <v>Nov</v>
      </c>
      <c r="U713" t="s">
        <v>8325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7">
        <f t="shared" si="55"/>
        <v>42384.680925925924</v>
      </c>
      <c r="P714">
        <f t="shared" si="56"/>
        <v>2016</v>
      </c>
      <c r="Q714">
        <f t="shared" si="57"/>
        <v>0</v>
      </c>
      <c r="R714" s="12">
        <f t="shared" si="58"/>
        <v>26.25</v>
      </c>
      <c r="S714" s="14" t="s">
        <v>8323</v>
      </c>
      <c r="T714" s="18" t="str">
        <f t="shared" si="59"/>
        <v>Jan</v>
      </c>
      <c r="U714" t="s">
        <v>8325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7">
        <f t="shared" si="55"/>
        <v>42496.529305555552</v>
      </c>
      <c r="P715">
        <f t="shared" si="56"/>
        <v>2016</v>
      </c>
      <c r="Q715">
        <f t="shared" si="57"/>
        <v>1</v>
      </c>
      <c r="R715" s="12">
        <f t="shared" si="58"/>
        <v>199</v>
      </c>
      <c r="S715" s="14" t="s">
        <v>8323</v>
      </c>
      <c r="T715" s="18" t="str">
        <f t="shared" si="59"/>
        <v>May</v>
      </c>
      <c r="U715" t="s">
        <v>8325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7">
        <f t="shared" si="55"/>
        <v>42734.787986111114</v>
      </c>
      <c r="P716">
        <f t="shared" si="56"/>
        <v>2016</v>
      </c>
      <c r="Q716">
        <f t="shared" si="57"/>
        <v>15</v>
      </c>
      <c r="R716" s="12">
        <f t="shared" si="58"/>
        <v>80.319999999999993</v>
      </c>
      <c r="S716" s="14" t="s">
        <v>8323</v>
      </c>
      <c r="T716" s="18" t="str">
        <f t="shared" si="59"/>
        <v>Dec</v>
      </c>
      <c r="U716" t="s">
        <v>8325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7">
        <f t="shared" si="55"/>
        <v>42273.090740740736</v>
      </c>
      <c r="P717">
        <f t="shared" si="56"/>
        <v>2015</v>
      </c>
      <c r="Q717">
        <f t="shared" si="57"/>
        <v>5</v>
      </c>
      <c r="R717" s="12">
        <f t="shared" si="58"/>
        <v>115.75</v>
      </c>
      <c r="S717" s="14" t="s">
        <v>8323</v>
      </c>
      <c r="T717" s="18" t="str">
        <f t="shared" si="59"/>
        <v>Sep</v>
      </c>
      <c r="U717" t="s">
        <v>8325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7">
        <f t="shared" si="55"/>
        <v>41940.658645833333</v>
      </c>
      <c r="P718">
        <f t="shared" si="56"/>
        <v>2014</v>
      </c>
      <c r="Q718">
        <f t="shared" si="57"/>
        <v>10</v>
      </c>
      <c r="R718" s="12">
        <f t="shared" si="58"/>
        <v>44.69</v>
      </c>
      <c r="S718" s="14" t="s">
        <v>8323</v>
      </c>
      <c r="T718" s="18" t="str">
        <f t="shared" si="59"/>
        <v>Oct</v>
      </c>
      <c r="U718" t="s">
        <v>8325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7">
        <f t="shared" si="55"/>
        <v>41857.854189814811</v>
      </c>
      <c r="P719">
        <f t="shared" si="56"/>
        <v>2014</v>
      </c>
      <c r="Q719">
        <f t="shared" si="57"/>
        <v>0</v>
      </c>
      <c r="R719" s="12">
        <f t="shared" si="58"/>
        <v>76.25</v>
      </c>
      <c r="S719" s="14" t="s">
        <v>8323</v>
      </c>
      <c r="T719" s="18" t="str">
        <f t="shared" si="59"/>
        <v>Aug</v>
      </c>
      <c r="U719" t="s">
        <v>8325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7">
        <f t="shared" si="55"/>
        <v>42752.845451388886</v>
      </c>
      <c r="P720">
        <f t="shared" si="56"/>
        <v>2017</v>
      </c>
      <c r="Q720">
        <f t="shared" si="57"/>
        <v>1</v>
      </c>
      <c r="R720" s="12">
        <f t="shared" si="58"/>
        <v>22.5</v>
      </c>
      <c r="S720" s="14" t="s">
        <v>8323</v>
      </c>
      <c r="T720" s="18" t="str">
        <f t="shared" si="59"/>
        <v>Jan</v>
      </c>
      <c r="U720" t="s">
        <v>8325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7">
        <f t="shared" si="55"/>
        <v>42409.040231481486</v>
      </c>
      <c r="P721">
        <f t="shared" si="56"/>
        <v>2016</v>
      </c>
      <c r="Q721">
        <f t="shared" si="57"/>
        <v>1</v>
      </c>
      <c r="R721" s="12">
        <f t="shared" si="58"/>
        <v>19.399999999999999</v>
      </c>
      <c r="S721" s="14" t="s">
        <v>8323</v>
      </c>
      <c r="T721" s="18" t="str">
        <f t="shared" si="59"/>
        <v>Feb</v>
      </c>
      <c r="U721" t="s">
        <v>8325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7">
        <f t="shared" si="55"/>
        <v>40909.649201388893</v>
      </c>
      <c r="P722">
        <f t="shared" si="56"/>
        <v>2012</v>
      </c>
      <c r="Q722">
        <f t="shared" si="57"/>
        <v>144</v>
      </c>
      <c r="R722" s="12">
        <f t="shared" si="58"/>
        <v>66.709999999999994</v>
      </c>
      <c r="S722" s="14" t="s">
        <v>8326</v>
      </c>
      <c r="T722" s="18" t="str">
        <f t="shared" si="59"/>
        <v>Jan</v>
      </c>
      <c r="U722" t="s">
        <v>8327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7">
        <f t="shared" si="55"/>
        <v>41807.571840277778</v>
      </c>
      <c r="P723">
        <f t="shared" si="56"/>
        <v>2014</v>
      </c>
      <c r="Q723">
        <f t="shared" si="57"/>
        <v>122</v>
      </c>
      <c r="R723" s="12">
        <f t="shared" si="58"/>
        <v>84.14</v>
      </c>
      <c r="S723" s="14" t="s">
        <v>8326</v>
      </c>
      <c r="T723" s="18" t="str">
        <f t="shared" si="59"/>
        <v>Jun</v>
      </c>
      <c r="U723" t="s">
        <v>8327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7">
        <f t="shared" si="55"/>
        <v>40977.805300925924</v>
      </c>
      <c r="P724">
        <f t="shared" si="56"/>
        <v>2012</v>
      </c>
      <c r="Q724">
        <f t="shared" si="57"/>
        <v>132</v>
      </c>
      <c r="R724" s="12">
        <f t="shared" si="58"/>
        <v>215.73</v>
      </c>
      <c r="S724" s="14" t="s">
        <v>8326</v>
      </c>
      <c r="T724" s="18" t="str">
        <f t="shared" si="59"/>
        <v>Mar</v>
      </c>
      <c r="U724" t="s">
        <v>8327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7">
        <f t="shared" si="55"/>
        <v>42184.81653935185</v>
      </c>
      <c r="P725">
        <f t="shared" si="56"/>
        <v>2015</v>
      </c>
      <c r="Q725">
        <f t="shared" si="57"/>
        <v>109</v>
      </c>
      <c r="R725" s="12">
        <f t="shared" si="58"/>
        <v>54.69</v>
      </c>
      <c r="S725" s="14" t="s">
        <v>8326</v>
      </c>
      <c r="T725" s="18" t="str">
        <f t="shared" si="59"/>
        <v>Jun</v>
      </c>
      <c r="U725" t="s">
        <v>8327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7">
        <f t="shared" si="55"/>
        <v>40694.638460648144</v>
      </c>
      <c r="P726">
        <f t="shared" si="56"/>
        <v>2011</v>
      </c>
      <c r="Q726">
        <f t="shared" si="57"/>
        <v>105</v>
      </c>
      <c r="R726" s="12">
        <f t="shared" si="58"/>
        <v>51.63</v>
      </c>
      <c r="S726" s="14" t="s">
        <v>8326</v>
      </c>
      <c r="T726" s="18" t="str">
        <f t="shared" si="59"/>
        <v>May</v>
      </c>
      <c r="U726" t="s">
        <v>8327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7">
        <f t="shared" si="55"/>
        <v>42321.626296296294</v>
      </c>
      <c r="P727">
        <f t="shared" si="56"/>
        <v>2015</v>
      </c>
      <c r="Q727">
        <f t="shared" si="57"/>
        <v>100</v>
      </c>
      <c r="R727" s="12">
        <f t="shared" si="58"/>
        <v>143.36000000000001</v>
      </c>
      <c r="S727" s="14" t="s">
        <v>8326</v>
      </c>
      <c r="T727" s="18" t="str">
        <f t="shared" si="59"/>
        <v>Nov</v>
      </c>
      <c r="U727" t="s">
        <v>8327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7">
        <f t="shared" si="55"/>
        <v>41346.042673611111</v>
      </c>
      <c r="P728">
        <f t="shared" si="56"/>
        <v>2013</v>
      </c>
      <c r="Q728">
        <f t="shared" si="57"/>
        <v>101</v>
      </c>
      <c r="R728" s="12">
        <f t="shared" si="58"/>
        <v>72.430000000000007</v>
      </c>
      <c r="S728" s="14" t="s">
        <v>8326</v>
      </c>
      <c r="T728" s="18" t="str">
        <f t="shared" si="59"/>
        <v>Mar</v>
      </c>
      <c r="U728" t="s">
        <v>8327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7">
        <f t="shared" si="55"/>
        <v>41247.020243055558</v>
      </c>
      <c r="P729">
        <f t="shared" si="56"/>
        <v>2012</v>
      </c>
      <c r="Q729">
        <f t="shared" si="57"/>
        <v>156</v>
      </c>
      <c r="R729" s="12">
        <f t="shared" si="58"/>
        <v>36.53</v>
      </c>
      <c r="S729" s="14" t="s">
        <v>8326</v>
      </c>
      <c r="T729" s="18" t="str">
        <f t="shared" si="59"/>
        <v>Dec</v>
      </c>
      <c r="U729" t="s">
        <v>8327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7">
        <f t="shared" si="55"/>
        <v>40731.837465277778</v>
      </c>
      <c r="P730">
        <f t="shared" si="56"/>
        <v>2011</v>
      </c>
      <c r="Q730">
        <f t="shared" si="57"/>
        <v>106</v>
      </c>
      <c r="R730" s="12">
        <f t="shared" si="58"/>
        <v>60.9</v>
      </c>
      <c r="S730" s="14" t="s">
        <v>8326</v>
      </c>
      <c r="T730" s="18" t="str">
        <f t="shared" si="59"/>
        <v>Jul</v>
      </c>
      <c r="U730" t="s">
        <v>8327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7">
        <f t="shared" si="55"/>
        <v>41111.185891203706</v>
      </c>
      <c r="P731">
        <f t="shared" si="56"/>
        <v>2012</v>
      </c>
      <c r="Q731">
        <f t="shared" si="57"/>
        <v>131</v>
      </c>
      <c r="R731" s="12">
        <f t="shared" si="58"/>
        <v>43.55</v>
      </c>
      <c r="S731" s="14" t="s">
        <v>8326</v>
      </c>
      <c r="T731" s="18" t="str">
        <f t="shared" si="59"/>
        <v>Jul</v>
      </c>
      <c r="U731" t="s">
        <v>8327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7">
        <f t="shared" si="55"/>
        <v>40854.745266203703</v>
      </c>
      <c r="P732">
        <f t="shared" si="56"/>
        <v>2011</v>
      </c>
      <c r="Q732">
        <f t="shared" si="57"/>
        <v>132</v>
      </c>
      <c r="R732" s="12">
        <f t="shared" si="58"/>
        <v>99.77</v>
      </c>
      <c r="S732" s="14" t="s">
        <v>8326</v>
      </c>
      <c r="T732" s="18" t="str">
        <f t="shared" si="59"/>
        <v>Nov</v>
      </c>
      <c r="U732" t="s">
        <v>8327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7">
        <f t="shared" si="55"/>
        <v>40879.795682870368</v>
      </c>
      <c r="P733">
        <f t="shared" si="56"/>
        <v>2011</v>
      </c>
      <c r="Q733">
        <f t="shared" si="57"/>
        <v>126</v>
      </c>
      <c r="R733" s="12">
        <f t="shared" si="58"/>
        <v>88.73</v>
      </c>
      <c r="S733" s="14" t="s">
        <v>8326</v>
      </c>
      <c r="T733" s="18" t="str">
        <f t="shared" si="59"/>
        <v>Dec</v>
      </c>
      <c r="U733" t="s">
        <v>8327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7">
        <f t="shared" si="55"/>
        <v>41486.424317129626</v>
      </c>
      <c r="P734">
        <f t="shared" si="56"/>
        <v>2013</v>
      </c>
      <c r="Q734">
        <f t="shared" si="57"/>
        <v>160</v>
      </c>
      <c r="R734" s="12">
        <f t="shared" si="58"/>
        <v>4.92</v>
      </c>
      <c r="S734" s="14" t="s">
        <v>8326</v>
      </c>
      <c r="T734" s="18" t="str">
        <f t="shared" si="59"/>
        <v>Jul</v>
      </c>
      <c r="U734" t="s">
        <v>8327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7">
        <f t="shared" si="55"/>
        <v>41598.420046296298</v>
      </c>
      <c r="P735">
        <f t="shared" si="56"/>
        <v>2013</v>
      </c>
      <c r="Q735">
        <f t="shared" si="57"/>
        <v>120</v>
      </c>
      <c r="R735" s="12">
        <f t="shared" si="58"/>
        <v>17.82</v>
      </c>
      <c r="S735" s="14" t="s">
        <v>8326</v>
      </c>
      <c r="T735" s="18" t="str">
        <f t="shared" si="59"/>
        <v>Nov</v>
      </c>
      <c r="U735" t="s">
        <v>8327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7">
        <f t="shared" si="55"/>
        <v>42102.164583333331</v>
      </c>
      <c r="P736">
        <f t="shared" si="56"/>
        <v>2015</v>
      </c>
      <c r="Q736">
        <f t="shared" si="57"/>
        <v>126</v>
      </c>
      <c r="R736" s="12">
        <f t="shared" si="58"/>
        <v>187.19</v>
      </c>
      <c r="S736" s="14" t="s">
        <v>8326</v>
      </c>
      <c r="T736" s="18" t="str">
        <f t="shared" si="59"/>
        <v>Apr</v>
      </c>
      <c r="U736" t="s">
        <v>8327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7">
        <f t="shared" si="55"/>
        <v>41946.029467592591</v>
      </c>
      <c r="P737">
        <f t="shared" si="56"/>
        <v>2014</v>
      </c>
      <c r="Q737">
        <f t="shared" si="57"/>
        <v>114</v>
      </c>
      <c r="R737" s="12">
        <f t="shared" si="58"/>
        <v>234.81</v>
      </c>
      <c r="S737" s="14" t="s">
        <v>8326</v>
      </c>
      <c r="T737" s="18" t="str">
        <f t="shared" si="59"/>
        <v>Nov</v>
      </c>
      <c r="U737" t="s">
        <v>8327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7">
        <f t="shared" si="55"/>
        <v>41579.734259259261</v>
      </c>
      <c r="P738">
        <f t="shared" si="56"/>
        <v>2013</v>
      </c>
      <c r="Q738">
        <f t="shared" si="57"/>
        <v>315</v>
      </c>
      <c r="R738" s="12">
        <f t="shared" si="58"/>
        <v>105.05</v>
      </c>
      <c r="S738" s="14" t="s">
        <v>8326</v>
      </c>
      <c r="T738" s="18" t="str">
        <f t="shared" si="59"/>
        <v>Nov</v>
      </c>
      <c r="U738" t="s">
        <v>8327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7">
        <f t="shared" si="55"/>
        <v>41667.275312500002</v>
      </c>
      <c r="P739">
        <f t="shared" si="56"/>
        <v>2014</v>
      </c>
      <c r="Q739">
        <f t="shared" si="57"/>
        <v>122</v>
      </c>
      <c r="R739" s="12">
        <f t="shared" si="58"/>
        <v>56.67</v>
      </c>
      <c r="S739" s="14" t="s">
        <v>8326</v>
      </c>
      <c r="T739" s="18" t="str">
        <f t="shared" si="59"/>
        <v>Jan</v>
      </c>
      <c r="U739" t="s">
        <v>8327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7">
        <f t="shared" si="55"/>
        <v>41943.604097222225</v>
      </c>
      <c r="P740">
        <f t="shared" si="56"/>
        <v>2014</v>
      </c>
      <c r="Q740">
        <f t="shared" si="57"/>
        <v>107</v>
      </c>
      <c r="R740" s="12">
        <f t="shared" si="58"/>
        <v>39.049999999999997</v>
      </c>
      <c r="S740" s="14" t="s">
        <v>8326</v>
      </c>
      <c r="T740" s="18" t="str">
        <f t="shared" si="59"/>
        <v>Oct</v>
      </c>
      <c r="U740" t="s">
        <v>8327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7">
        <f t="shared" si="55"/>
        <v>41829.502650462964</v>
      </c>
      <c r="P741">
        <f t="shared" si="56"/>
        <v>2014</v>
      </c>
      <c r="Q741">
        <f t="shared" si="57"/>
        <v>158</v>
      </c>
      <c r="R741" s="12">
        <f t="shared" si="58"/>
        <v>68.349999999999994</v>
      </c>
      <c r="S741" s="14" t="s">
        <v>8326</v>
      </c>
      <c r="T741" s="18" t="str">
        <f t="shared" si="59"/>
        <v>Jul</v>
      </c>
      <c r="U741" t="s">
        <v>8327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7">
        <f t="shared" si="55"/>
        <v>42162.146782407406</v>
      </c>
      <c r="P742">
        <f t="shared" si="56"/>
        <v>2015</v>
      </c>
      <c r="Q742">
        <f t="shared" si="57"/>
        <v>107</v>
      </c>
      <c r="R742" s="12">
        <f t="shared" si="58"/>
        <v>169.58</v>
      </c>
      <c r="S742" s="14" t="s">
        <v>8326</v>
      </c>
      <c r="T742" s="18" t="str">
        <f t="shared" si="59"/>
        <v>Jun</v>
      </c>
      <c r="U742" t="s">
        <v>8327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7">
        <f t="shared" si="55"/>
        <v>41401.648217592592</v>
      </c>
      <c r="P743">
        <f t="shared" si="56"/>
        <v>2013</v>
      </c>
      <c r="Q743">
        <f t="shared" si="57"/>
        <v>102</v>
      </c>
      <c r="R743" s="12">
        <f t="shared" si="58"/>
        <v>141.41999999999999</v>
      </c>
      <c r="S743" s="14" t="s">
        <v>8326</v>
      </c>
      <c r="T743" s="18" t="str">
        <f t="shared" si="59"/>
        <v>May</v>
      </c>
      <c r="U743" t="s">
        <v>8327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7">
        <f t="shared" si="55"/>
        <v>41689.917962962965</v>
      </c>
      <c r="P744">
        <f t="shared" si="56"/>
        <v>2014</v>
      </c>
      <c r="Q744">
        <f t="shared" si="57"/>
        <v>111</v>
      </c>
      <c r="R744" s="12">
        <f t="shared" si="58"/>
        <v>67.39</v>
      </c>
      <c r="S744" s="14" t="s">
        <v>8326</v>
      </c>
      <c r="T744" s="18" t="str">
        <f t="shared" si="59"/>
        <v>Feb</v>
      </c>
      <c r="U744" t="s">
        <v>8327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7">
        <f t="shared" si="55"/>
        <v>40990.709317129629</v>
      </c>
      <c r="P745">
        <f t="shared" si="56"/>
        <v>2012</v>
      </c>
      <c r="Q745">
        <f t="shared" si="57"/>
        <v>148</v>
      </c>
      <c r="R745" s="12">
        <f t="shared" si="58"/>
        <v>54.27</v>
      </c>
      <c r="S745" s="14" t="s">
        <v>8326</v>
      </c>
      <c r="T745" s="18" t="str">
        <f t="shared" si="59"/>
        <v>Mar</v>
      </c>
      <c r="U745" t="s">
        <v>8327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7">
        <f t="shared" si="55"/>
        <v>41226.95721064815</v>
      </c>
      <c r="P746">
        <f t="shared" si="56"/>
        <v>2012</v>
      </c>
      <c r="Q746">
        <f t="shared" si="57"/>
        <v>102</v>
      </c>
      <c r="R746" s="12">
        <f t="shared" si="58"/>
        <v>82.52</v>
      </c>
      <c r="S746" s="14" t="s">
        <v>8326</v>
      </c>
      <c r="T746" s="18" t="str">
        <f t="shared" si="59"/>
        <v>Nov</v>
      </c>
      <c r="U746" t="s">
        <v>8327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7">
        <f t="shared" si="55"/>
        <v>41367.572280092594</v>
      </c>
      <c r="P747">
        <f t="shared" si="56"/>
        <v>2013</v>
      </c>
      <c r="Q747">
        <f t="shared" si="57"/>
        <v>179</v>
      </c>
      <c r="R747" s="12">
        <f t="shared" si="58"/>
        <v>53.73</v>
      </c>
      <c r="S747" s="14" t="s">
        <v>8326</v>
      </c>
      <c r="T747" s="18" t="str">
        <f t="shared" si="59"/>
        <v>Apr</v>
      </c>
      <c r="U747" t="s">
        <v>8327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7">
        <f t="shared" si="55"/>
        <v>41157.042928240742</v>
      </c>
      <c r="P748">
        <f t="shared" si="56"/>
        <v>2012</v>
      </c>
      <c r="Q748">
        <f t="shared" si="57"/>
        <v>111</v>
      </c>
      <c r="R748" s="12">
        <f t="shared" si="58"/>
        <v>34.21</v>
      </c>
      <c r="S748" s="14" t="s">
        <v>8326</v>
      </c>
      <c r="T748" s="18" t="str">
        <f t="shared" si="59"/>
        <v>Sep</v>
      </c>
      <c r="U748" t="s">
        <v>8327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7">
        <f t="shared" si="55"/>
        <v>41988.548831018517</v>
      </c>
      <c r="P749">
        <f t="shared" si="56"/>
        <v>2014</v>
      </c>
      <c r="Q749">
        <f t="shared" si="57"/>
        <v>100</v>
      </c>
      <c r="R749" s="12">
        <f t="shared" si="58"/>
        <v>127.33</v>
      </c>
      <c r="S749" s="14" t="s">
        <v>8326</v>
      </c>
      <c r="T749" s="18" t="str">
        <f t="shared" si="59"/>
        <v>Dec</v>
      </c>
      <c r="U749" t="s">
        <v>8327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7">
        <f t="shared" si="55"/>
        <v>41831.846828703703</v>
      </c>
      <c r="P750">
        <f t="shared" si="56"/>
        <v>2014</v>
      </c>
      <c r="Q750">
        <f t="shared" si="57"/>
        <v>100</v>
      </c>
      <c r="R750" s="12">
        <f t="shared" si="58"/>
        <v>45.57</v>
      </c>
      <c r="S750" s="14" t="s">
        <v>8326</v>
      </c>
      <c r="T750" s="18" t="str">
        <f t="shared" si="59"/>
        <v>Jul</v>
      </c>
      <c r="U750" t="s">
        <v>8327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7">
        <f t="shared" si="55"/>
        <v>42733.94131944445</v>
      </c>
      <c r="P751">
        <f t="shared" si="56"/>
        <v>2016</v>
      </c>
      <c r="Q751">
        <f t="shared" si="57"/>
        <v>106</v>
      </c>
      <c r="R751" s="12">
        <f t="shared" si="58"/>
        <v>95.96</v>
      </c>
      <c r="S751" s="14" t="s">
        <v>8326</v>
      </c>
      <c r="T751" s="18" t="str">
        <f t="shared" si="59"/>
        <v>Dec</v>
      </c>
      <c r="U751" t="s">
        <v>8327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7">
        <f t="shared" si="55"/>
        <v>41299.878148148149</v>
      </c>
      <c r="P752">
        <f t="shared" si="56"/>
        <v>2013</v>
      </c>
      <c r="Q752">
        <f t="shared" si="57"/>
        <v>103</v>
      </c>
      <c r="R752" s="12">
        <f t="shared" si="58"/>
        <v>77.27</v>
      </c>
      <c r="S752" s="14" t="s">
        <v>8326</v>
      </c>
      <c r="T752" s="18" t="str">
        <f t="shared" si="59"/>
        <v>Jan</v>
      </c>
      <c r="U752" t="s">
        <v>8327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7">
        <f t="shared" si="55"/>
        <v>40713.630497685182</v>
      </c>
      <c r="P753">
        <f t="shared" si="56"/>
        <v>2011</v>
      </c>
      <c r="Q753">
        <f t="shared" si="57"/>
        <v>119</v>
      </c>
      <c r="R753" s="12">
        <f t="shared" si="58"/>
        <v>57.34</v>
      </c>
      <c r="S753" s="14" t="s">
        <v>8326</v>
      </c>
      <c r="T753" s="18" t="str">
        <f t="shared" si="59"/>
        <v>Jun</v>
      </c>
      <c r="U753" t="s">
        <v>8327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7">
        <f t="shared" si="55"/>
        <v>42639.421493055561</v>
      </c>
      <c r="P754">
        <f t="shared" si="56"/>
        <v>2016</v>
      </c>
      <c r="Q754">
        <f t="shared" si="57"/>
        <v>112</v>
      </c>
      <c r="R754" s="12">
        <f t="shared" si="58"/>
        <v>53.19</v>
      </c>
      <c r="S754" s="14" t="s">
        <v>8326</v>
      </c>
      <c r="T754" s="18" t="str">
        <f t="shared" si="59"/>
        <v>Sep</v>
      </c>
      <c r="U754" t="s">
        <v>8327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7">
        <f t="shared" si="55"/>
        <v>42019.590173611112</v>
      </c>
      <c r="P755">
        <f t="shared" si="56"/>
        <v>2015</v>
      </c>
      <c r="Q755">
        <f t="shared" si="57"/>
        <v>128</v>
      </c>
      <c r="R755" s="12">
        <f t="shared" si="58"/>
        <v>492.31</v>
      </c>
      <c r="S755" s="14" t="s">
        <v>8326</v>
      </c>
      <c r="T755" s="18" t="str">
        <f t="shared" si="59"/>
        <v>Jan</v>
      </c>
      <c r="U755" t="s">
        <v>8327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7">
        <f t="shared" si="55"/>
        <v>41249.749085648145</v>
      </c>
      <c r="P756">
        <f t="shared" si="56"/>
        <v>2012</v>
      </c>
      <c r="Q756">
        <f t="shared" si="57"/>
        <v>104</v>
      </c>
      <c r="R756" s="12">
        <f t="shared" si="58"/>
        <v>42.35</v>
      </c>
      <c r="S756" s="14" t="s">
        <v>8326</v>
      </c>
      <c r="T756" s="18" t="str">
        <f t="shared" si="59"/>
        <v>Dec</v>
      </c>
      <c r="U756" t="s">
        <v>8327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7">
        <f t="shared" si="55"/>
        <v>41383.605057870373</v>
      </c>
      <c r="P757">
        <f t="shared" si="56"/>
        <v>2013</v>
      </c>
      <c r="Q757">
        <f t="shared" si="57"/>
        <v>102</v>
      </c>
      <c r="R757" s="12">
        <f t="shared" si="58"/>
        <v>37.47</v>
      </c>
      <c r="S757" s="14" t="s">
        <v>8326</v>
      </c>
      <c r="T757" s="18" t="str">
        <f t="shared" si="59"/>
        <v>Apr</v>
      </c>
      <c r="U757" t="s">
        <v>8327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7">
        <f t="shared" si="55"/>
        <v>40590.766886574071</v>
      </c>
      <c r="P758">
        <f t="shared" si="56"/>
        <v>2011</v>
      </c>
      <c r="Q758">
        <f t="shared" si="57"/>
        <v>118</v>
      </c>
      <c r="R758" s="12">
        <f t="shared" si="58"/>
        <v>37.450000000000003</v>
      </c>
      <c r="S758" s="14" t="s">
        <v>8326</v>
      </c>
      <c r="T758" s="18" t="str">
        <f t="shared" si="59"/>
        <v>Feb</v>
      </c>
      <c r="U758" t="s">
        <v>8327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7">
        <f t="shared" si="55"/>
        <v>41235.054560185185</v>
      </c>
      <c r="P759">
        <f t="shared" si="56"/>
        <v>2012</v>
      </c>
      <c r="Q759">
        <f t="shared" si="57"/>
        <v>238</v>
      </c>
      <c r="R759" s="12">
        <f t="shared" si="58"/>
        <v>33.06</v>
      </c>
      <c r="S759" s="14" t="s">
        <v>8326</v>
      </c>
      <c r="T759" s="18" t="str">
        <f t="shared" si="59"/>
        <v>Nov</v>
      </c>
      <c r="U759" t="s">
        <v>8327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7">
        <f t="shared" si="55"/>
        <v>40429.836435185185</v>
      </c>
      <c r="P760">
        <f t="shared" si="56"/>
        <v>2010</v>
      </c>
      <c r="Q760">
        <f t="shared" si="57"/>
        <v>102</v>
      </c>
      <c r="R760" s="12">
        <f t="shared" si="58"/>
        <v>134.21</v>
      </c>
      <c r="S760" s="14" t="s">
        <v>8326</v>
      </c>
      <c r="T760" s="18" t="str">
        <f t="shared" si="59"/>
        <v>Sep</v>
      </c>
      <c r="U760" t="s">
        <v>8327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7">
        <f t="shared" si="55"/>
        <v>41789.330312500002</v>
      </c>
      <c r="P761">
        <f t="shared" si="56"/>
        <v>2014</v>
      </c>
      <c r="Q761">
        <f t="shared" si="57"/>
        <v>102</v>
      </c>
      <c r="R761" s="12">
        <f t="shared" si="58"/>
        <v>51.47</v>
      </c>
      <c r="S761" s="14" t="s">
        <v>8326</v>
      </c>
      <c r="T761" s="18" t="str">
        <f t="shared" si="59"/>
        <v>May</v>
      </c>
      <c r="U761" t="s">
        <v>8327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7">
        <f t="shared" si="55"/>
        <v>42670.764039351852</v>
      </c>
      <c r="P762">
        <f t="shared" si="56"/>
        <v>2016</v>
      </c>
      <c r="Q762">
        <f t="shared" si="57"/>
        <v>0</v>
      </c>
      <c r="R762" s="12" t="e">
        <f t="shared" si="58"/>
        <v>#DIV/0!</v>
      </c>
      <c r="S762" s="14" t="s">
        <v>8326</v>
      </c>
      <c r="T762" s="18" t="str">
        <f t="shared" si="59"/>
        <v>Oct</v>
      </c>
      <c r="U762" t="s">
        <v>8328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7">
        <f t="shared" si="55"/>
        <v>41642.751458333332</v>
      </c>
      <c r="P763">
        <f t="shared" si="56"/>
        <v>2014</v>
      </c>
      <c r="Q763">
        <f t="shared" si="57"/>
        <v>5</v>
      </c>
      <c r="R763" s="12">
        <f t="shared" si="58"/>
        <v>39.17</v>
      </c>
      <c r="S763" s="14" t="s">
        <v>8326</v>
      </c>
      <c r="T763" s="18" t="str">
        <f t="shared" si="59"/>
        <v>Jan</v>
      </c>
      <c r="U763" t="s">
        <v>8328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7">
        <f t="shared" si="55"/>
        <v>42690.858449074076</v>
      </c>
      <c r="P764">
        <f t="shared" si="56"/>
        <v>2016</v>
      </c>
      <c r="Q764">
        <f t="shared" si="57"/>
        <v>0</v>
      </c>
      <c r="R764" s="12" t="e">
        <f t="shared" si="58"/>
        <v>#DIV/0!</v>
      </c>
      <c r="S764" s="14" t="s">
        <v>8326</v>
      </c>
      <c r="T764" s="18" t="str">
        <f t="shared" si="59"/>
        <v>Nov</v>
      </c>
      <c r="U764" t="s">
        <v>8328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7">
        <f t="shared" si="55"/>
        <v>41471.446851851855</v>
      </c>
      <c r="P765">
        <f t="shared" si="56"/>
        <v>2013</v>
      </c>
      <c r="Q765">
        <f t="shared" si="57"/>
        <v>0</v>
      </c>
      <c r="R765" s="12">
        <f t="shared" si="58"/>
        <v>5</v>
      </c>
      <c r="S765" s="14" t="s">
        <v>8326</v>
      </c>
      <c r="T765" s="18" t="str">
        <f t="shared" si="59"/>
        <v>Jul</v>
      </c>
      <c r="U765" t="s">
        <v>8328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7">
        <f t="shared" si="55"/>
        <v>42227.173159722224</v>
      </c>
      <c r="P766">
        <f t="shared" si="56"/>
        <v>2015</v>
      </c>
      <c r="Q766">
        <f t="shared" si="57"/>
        <v>0</v>
      </c>
      <c r="R766" s="12" t="e">
        <f t="shared" si="58"/>
        <v>#DIV/0!</v>
      </c>
      <c r="S766" s="14" t="s">
        <v>8326</v>
      </c>
      <c r="T766" s="18" t="str">
        <f t="shared" si="59"/>
        <v>Aug</v>
      </c>
      <c r="U766" t="s">
        <v>8328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7">
        <f t="shared" si="55"/>
        <v>41901.542638888888</v>
      </c>
      <c r="P767">
        <f t="shared" si="56"/>
        <v>2014</v>
      </c>
      <c r="Q767">
        <f t="shared" si="57"/>
        <v>36</v>
      </c>
      <c r="R767" s="12">
        <f t="shared" si="58"/>
        <v>57.3</v>
      </c>
      <c r="S767" s="14" t="s">
        <v>8326</v>
      </c>
      <c r="T767" s="18" t="str">
        <f t="shared" si="59"/>
        <v>Sep</v>
      </c>
      <c r="U767" t="s">
        <v>8328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7">
        <f t="shared" si="55"/>
        <v>42021.783368055556</v>
      </c>
      <c r="P768">
        <f t="shared" si="56"/>
        <v>2015</v>
      </c>
      <c r="Q768">
        <f t="shared" si="57"/>
        <v>0</v>
      </c>
      <c r="R768" s="12" t="e">
        <f t="shared" si="58"/>
        <v>#DIV/0!</v>
      </c>
      <c r="S768" s="14" t="s">
        <v>8326</v>
      </c>
      <c r="T768" s="18" t="str">
        <f t="shared" si="59"/>
        <v>Jan</v>
      </c>
      <c r="U768" t="s">
        <v>8328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7">
        <f t="shared" si="55"/>
        <v>42115.143634259264</v>
      </c>
      <c r="P769">
        <f t="shared" si="56"/>
        <v>2015</v>
      </c>
      <c r="Q769">
        <f t="shared" si="57"/>
        <v>4</v>
      </c>
      <c r="R769" s="12">
        <f t="shared" si="58"/>
        <v>59</v>
      </c>
      <c r="S769" s="14" t="s">
        <v>8326</v>
      </c>
      <c r="T769" s="18" t="str">
        <f t="shared" si="59"/>
        <v>Apr</v>
      </c>
      <c r="U769" t="s">
        <v>8328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7">
        <f t="shared" si="55"/>
        <v>41594.207060185188</v>
      </c>
      <c r="P770">
        <f t="shared" si="56"/>
        <v>2013</v>
      </c>
      <c r="Q770">
        <f t="shared" si="57"/>
        <v>0</v>
      </c>
      <c r="R770" s="12" t="e">
        <f t="shared" si="58"/>
        <v>#DIV/0!</v>
      </c>
      <c r="S770" s="14" t="s">
        <v>8326</v>
      </c>
      <c r="T770" s="18" t="str">
        <f t="shared" si="59"/>
        <v>Nov</v>
      </c>
      <c r="U770" t="s">
        <v>8328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7">
        <f t="shared" ref="O771:O834" si="60">(J771/86400)+DATE(1970,1,1)</f>
        <v>41604.996458333335</v>
      </c>
      <c r="P771">
        <f t="shared" ref="P771:P834" si="61">YEAR(O771)</f>
        <v>2013</v>
      </c>
      <c r="Q771">
        <f t="shared" ref="Q771:Q834" si="62">ROUND(E771/D771*100,0)</f>
        <v>41</v>
      </c>
      <c r="R771" s="12">
        <f t="shared" ref="R771:R834" si="63">ROUND(E771/L771,2)</f>
        <v>31.85</v>
      </c>
      <c r="S771" s="14" t="s">
        <v>8326</v>
      </c>
      <c r="T771" s="18" t="str">
        <f t="shared" ref="T771:T834" si="64">TEXT(O771, "mmm")</f>
        <v>Nov</v>
      </c>
      <c r="U771" t="s">
        <v>8328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7">
        <f t="shared" si="60"/>
        <v>41289.9996412037</v>
      </c>
      <c r="P772">
        <f t="shared" si="61"/>
        <v>2013</v>
      </c>
      <c r="Q772">
        <f t="shared" si="62"/>
        <v>0</v>
      </c>
      <c r="R772" s="12" t="e">
        <f t="shared" si="63"/>
        <v>#DIV/0!</v>
      </c>
      <c r="S772" s="14" t="s">
        <v>8326</v>
      </c>
      <c r="T772" s="18" t="str">
        <f t="shared" si="64"/>
        <v>Jan</v>
      </c>
      <c r="U772" t="s">
        <v>8328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7">
        <f t="shared" si="60"/>
        <v>42349.824097222227</v>
      </c>
      <c r="P773">
        <f t="shared" si="61"/>
        <v>2015</v>
      </c>
      <c r="Q773">
        <f t="shared" si="62"/>
        <v>0</v>
      </c>
      <c r="R773" s="12">
        <f t="shared" si="63"/>
        <v>10</v>
      </c>
      <c r="S773" s="14" t="s">
        <v>8326</v>
      </c>
      <c r="T773" s="18" t="str">
        <f t="shared" si="64"/>
        <v>Dec</v>
      </c>
      <c r="U773" t="s">
        <v>8328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7">
        <f t="shared" si="60"/>
        <v>40068.056932870371</v>
      </c>
      <c r="P774">
        <f t="shared" si="61"/>
        <v>2009</v>
      </c>
      <c r="Q774">
        <f t="shared" si="62"/>
        <v>3</v>
      </c>
      <c r="R774" s="12">
        <f t="shared" si="63"/>
        <v>50</v>
      </c>
      <c r="S774" s="14" t="s">
        <v>8326</v>
      </c>
      <c r="T774" s="18" t="str">
        <f t="shared" si="64"/>
        <v>Sep</v>
      </c>
      <c r="U774" t="s">
        <v>8328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7">
        <f t="shared" si="60"/>
        <v>42100.735937500001</v>
      </c>
      <c r="P775">
        <f t="shared" si="61"/>
        <v>2015</v>
      </c>
      <c r="Q775">
        <f t="shared" si="62"/>
        <v>1</v>
      </c>
      <c r="R775" s="12">
        <f t="shared" si="63"/>
        <v>16</v>
      </c>
      <c r="S775" s="14" t="s">
        <v>8326</v>
      </c>
      <c r="T775" s="18" t="str">
        <f t="shared" si="64"/>
        <v>Apr</v>
      </c>
      <c r="U775" t="s">
        <v>8328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7">
        <f t="shared" si="60"/>
        <v>41663.780300925922</v>
      </c>
      <c r="P776">
        <f t="shared" si="61"/>
        <v>2014</v>
      </c>
      <c r="Q776">
        <f t="shared" si="62"/>
        <v>70</v>
      </c>
      <c r="R776" s="12">
        <f t="shared" si="63"/>
        <v>39</v>
      </c>
      <c r="S776" s="14" t="s">
        <v>8326</v>
      </c>
      <c r="T776" s="18" t="str">
        <f t="shared" si="64"/>
        <v>Jan</v>
      </c>
      <c r="U776" t="s">
        <v>8328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7">
        <f t="shared" si="60"/>
        <v>40863.060127314813</v>
      </c>
      <c r="P777">
        <f t="shared" si="61"/>
        <v>2011</v>
      </c>
      <c r="Q777">
        <f t="shared" si="62"/>
        <v>2</v>
      </c>
      <c r="R777" s="12">
        <f t="shared" si="63"/>
        <v>34</v>
      </c>
      <c r="S777" s="14" t="s">
        <v>8326</v>
      </c>
      <c r="T777" s="18" t="str">
        <f t="shared" si="64"/>
        <v>Nov</v>
      </c>
      <c r="U777" t="s">
        <v>8328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7">
        <f t="shared" si="60"/>
        <v>42250.685706018514</v>
      </c>
      <c r="P778">
        <f t="shared" si="61"/>
        <v>2015</v>
      </c>
      <c r="Q778">
        <f t="shared" si="62"/>
        <v>51</v>
      </c>
      <c r="R778" s="12">
        <f t="shared" si="63"/>
        <v>63.12</v>
      </c>
      <c r="S778" s="14" t="s">
        <v>8326</v>
      </c>
      <c r="T778" s="18" t="str">
        <f t="shared" si="64"/>
        <v>Sep</v>
      </c>
      <c r="U778" t="s">
        <v>8328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7">
        <f t="shared" si="60"/>
        <v>41456.981215277774</v>
      </c>
      <c r="P779">
        <f t="shared" si="61"/>
        <v>2013</v>
      </c>
      <c r="Q779">
        <f t="shared" si="62"/>
        <v>1</v>
      </c>
      <c r="R779" s="12">
        <f t="shared" si="63"/>
        <v>7</v>
      </c>
      <c r="S779" s="14" t="s">
        <v>8326</v>
      </c>
      <c r="T779" s="18" t="str">
        <f t="shared" si="64"/>
        <v>Jul</v>
      </c>
      <c r="U779" t="s">
        <v>8328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7">
        <f t="shared" si="60"/>
        <v>41729.702314814815</v>
      </c>
      <c r="P780">
        <f t="shared" si="61"/>
        <v>2014</v>
      </c>
      <c r="Q780">
        <f t="shared" si="62"/>
        <v>0</v>
      </c>
      <c r="R780" s="12">
        <f t="shared" si="63"/>
        <v>2</v>
      </c>
      <c r="S780" s="14" t="s">
        <v>8326</v>
      </c>
      <c r="T780" s="18" t="str">
        <f t="shared" si="64"/>
        <v>Mar</v>
      </c>
      <c r="U780" t="s">
        <v>8328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7">
        <f t="shared" si="60"/>
        <v>40436.68408564815</v>
      </c>
      <c r="P781">
        <f t="shared" si="61"/>
        <v>2010</v>
      </c>
      <c r="Q781">
        <f t="shared" si="62"/>
        <v>3</v>
      </c>
      <c r="R781" s="12">
        <f t="shared" si="63"/>
        <v>66.67</v>
      </c>
      <c r="S781" s="14" t="s">
        <v>8326</v>
      </c>
      <c r="T781" s="18" t="str">
        <f t="shared" si="64"/>
        <v>Sep</v>
      </c>
      <c r="U781" t="s">
        <v>8328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7">
        <f t="shared" si="60"/>
        <v>40636.673900462964</v>
      </c>
      <c r="P782">
        <f t="shared" si="61"/>
        <v>2011</v>
      </c>
      <c r="Q782">
        <f t="shared" si="62"/>
        <v>104</v>
      </c>
      <c r="R782" s="12">
        <f t="shared" si="63"/>
        <v>38.520000000000003</v>
      </c>
      <c r="S782" s="14" t="s">
        <v>8329</v>
      </c>
      <c r="T782" s="18" t="str">
        <f t="shared" si="64"/>
        <v>Apr</v>
      </c>
      <c r="U782" t="s">
        <v>8330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7">
        <f t="shared" si="60"/>
        <v>41403.000856481478</v>
      </c>
      <c r="P783">
        <f t="shared" si="61"/>
        <v>2013</v>
      </c>
      <c r="Q783">
        <f t="shared" si="62"/>
        <v>133</v>
      </c>
      <c r="R783" s="12">
        <f t="shared" si="63"/>
        <v>42.61</v>
      </c>
      <c r="S783" s="14" t="s">
        <v>8329</v>
      </c>
      <c r="T783" s="18" t="str">
        <f t="shared" si="64"/>
        <v>May</v>
      </c>
      <c r="U783" t="s">
        <v>8330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7">
        <f t="shared" si="60"/>
        <v>41116.758125</v>
      </c>
      <c r="P784">
        <f t="shared" si="61"/>
        <v>2012</v>
      </c>
      <c r="Q784">
        <f t="shared" si="62"/>
        <v>100</v>
      </c>
      <c r="R784" s="12">
        <f t="shared" si="63"/>
        <v>50</v>
      </c>
      <c r="S784" s="14" t="s">
        <v>8329</v>
      </c>
      <c r="T784" s="18" t="str">
        <f t="shared" si="64"/>
        <v>Jul</v>
      </c>
      <c r="U784" t="s">
        <v>8330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7">
        <f t="shared" si="60"/>
        <v>40987.773715277777</v>
      </c>
      <c r="P785">
        <f t="shared" si="61"/>
        <v>2012</v>
      </c>
      <c r="Q785">
        <f t="shared" si="62"/>
        <v>148</v>
      </c>
      <c r="R785" s="12">
        <f t="shared" si="63"/>
        <v>63.49</v>
      </c>
      <c r="S785" s="14" t="s">
        <v>8329</v>
      </c>
      <c r="T785" s="18" t="str">
        <f t="shared" si="64"/>
        <v>Mar</v>
      </c>
      <c r="U785" t="s">
        <v>8330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7">
        <f t="shared" si="60"/>
        <v>41675.149525462963</v>
      </c>
      <c r="P786">
        <f t="shared" si="61"/>
        <v>2014</v>
      </c>
      <c r="Q786">
        <f t="shared" si="62"/>
        <v>103</v>
      </c>
      <c r="R786" s="12">
        <f t="shared" si="63"/>
        <v>102.5</v>
      </c>
      <c r="S786" s="14" t="s">
        <v>8329</v>
      </c>
      <c r="T786" s="18" t="str">
        <f t="shared" si="64"/>
        <v>Feb</v>
      </c>
      <c r="U786" t="s">
        <v>8330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7">
        <f t="shared" si="60"/>
        <v>41303.593923611115</v>
      </c>
      <c r="P787">
        <f t="shared" si="61"/>
        <v>2013</v>
      </c>
      <c r="Q787">
        <f t="shared" si="62"/>
        <v>181</v>
      </c>
      <c r="R787" s="12">
        <f t="shared" si="63"/>
        <v>31.14</v>
      </c>
      <c r="S787" s="14" t="s">
        <v>8329</v>
      </c>
      <c r="T787" s="18" t="str">
        <f t="shared" si="64"/>
        <v>Jan</v>
      </c>
      <c r="U787" t="s">
        <v>8330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7">
        <f t="shared" si="60"/>
        <v>40983.055949074071</v>
      </c>
      <c r="P788">
        <f t="shared" si="61"/>
        <v>2012</v>
      </c>
      <c r="Q788">
        <f t="shared" si="62"/>
        <v>143</v>
      </c>
      <c r="R788" s="12">
        <f t="shared" si="63"/>
        <v>162.27000000000001</v>
      </c>
      <c r="S788" s="14" t="s">
        <v>8329</v>
      </c>
      <c r="T788" s="18" t="str">
        <f t="shared" si="64"/>
        <v>Mar</v>
      </c>
      <c r="U788" t="s">
        <v>8330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7">
        <f t="shared" si="60"/>
        <v>41549.627615740741</v>
      </c>
      <c r="P789">
        <f t="shared" si="61"/>
        <v>2013</v>
      </c>
      <c r="Q789">
        <f t="shared" si="62"/>
        <v>114</v>
      </c>
      <c r="R789" s="12">
        <f t="shared" si="63"/>
        <v>80.59</v>
      </c>
      <c r="S789" s="14" t="s">
        <v>8329</v>
      </c>
      <c r="T789" s="18" t="str">
        <f t="shared" si="64"/>
        <v>Oct</v>
      </c>
      <c r="U789" t="s">
        <v>8330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7">
        <f t="shared" si="60"/>
        <v>41059.006805555553</v>
      </c>
      <c r="P790">
        <f t="shared" si="61"/>
        <v>2012</v>
      </c>
      <c r="Q790">
        <f t="shared" si="62"/>
        <v>204</v>
      </c>
      <c r="R790" s="12">
        <f t="shared" si="63"/>
        <v>59.85</v>
      </c>
      <c r="S790" s="14" t="s">
        <v>8329</v>
      </c>
      <c r="T790" s="18" t="str">
        <f t="shared" si="64"/>
        <v>May</v>
      </c>
      <c r="U790" t="s">
        <v>8330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7">
        <f t="shared" si="60"/>
        <v>41277.186111111107</v>
      </c>
      <c r="P791">
        <f t="shared" si="61"/>
        <v>2013</v>
      </c>
      <c r="Q791">
        <f t="shared" si="62"/>
        <v>109</v>
      </c>
      <c r="R791" s="12">
        <f t="shared" si="63"/>
        <v>132.86000000000001</v>
      </c>
      <c r="S791" s="14" t="s">
        <v>8329</v>
      </c>
      <c r="T791" s="18" t="str">
        <f t="shared" si="64"/>
        <v>Jan</v>
      </c>
      <c r="U791" t="s">
        <v>8330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7">
        <f t="shared" si="60"/>
        <v>41276.047905092593</v>
      </c>
      <c r="P792">
        <f t="shared" si="61"/>
        <v>2013</v>
      </c>
      <c r="Q792">
        <f t="shared" si="62"/>
        <v>144</v>
      </c>
      <c r="R792" s="12">
        <f t="shared" si="63"/>
        <v>92.55</v>
      </c>
      <c r="S792" s="14" t="s">
        <v>8329</v>
      </c>
      <c r="T792" s="18" t="str">
        <f t="shared" si="64"/>
        <v>Jan</v>
      </c>
      <c r="U792" t="s">
        <v>8330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7">
        <f t="shared" si="60"/>
        <v>41557.780624999999</v>
      </c>
      <c r="P793">
        <f t="shared" si="61"/>
        <v>2013</v>
      </c>
      <c r="Q793">
        <f t="shared" si="62"/>
        <v>104</v>
      </c>
      <c r="R793" s="12">
        <f t="shared" si="63"/>
        <v>60.86</v>
      </c>
      <c r="S793" s="14" t="s">
        <v>8329</v>
      </c>
      <c r="T793" s="18" t="str">
        <f t="shared" si="64"/>
        <v>Oct</v>
      </c>
      <c r="U793" t="s">
        <v>8330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7">
        <f t="shared" si="60"/>
        <v>41555.87364583333</v>
      </c>
      <c r="P794">
        <f t="shared" si="61"/>
        <v>2013</v>
      </c>
      <c r="Q794">
        <f t="shared" si="62"/>
        <v>100</v>
      </c>
      <c r="R794" s="12">
        <f t="shared" si="63"/>
        <v>41.85</v>
      </c>
      <c r="S794" s="14" t="s">
        <v>8329</v>
      </c>
      <c r="T794" s="18" t="str">
        <f t="shared" si="64"/>
        <v>Oct</v>
      </c>
      <c r="U794" t="s">
        <v>8330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7">
        <f t="shared" si="60"/>
        <v>41442.741249999999</v>
      </c>
      <c r="P795">
        <f t="shared" si="61"/>
        <v>2013</v>
      </c>
      <c r="Q795">
        <f t="shared" si="62"/>
        <v>103</v>
      </c>
      <c r="R795" s="12">
        <f t="shared" si="63"/>
        <v>88.33</v>
      </c>
      <c r="S795" s="14" t="s">
        <v>8329</v>
      </c>
      <c r="T795" s="18" t="str">
        <f t="shared" si="64"/>
        <v>Jun</v>
      </c>
      <c r="U795" t="s">
        <v>8330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7">
        <f t="shared" si="60"/>
        <v>40736.115011574075</v>
      </c>
      <c r="P796">
        <f t="shared" si="61"/>
        <v>2011</v>
      </c>
      <c r="Q796">
        <f t="shared" si="62"/>
        <v>105</v>
      </c>
      <c r="R796" s="12">
        <f t="shared" si="63"/>
        <v>158.96</v>
      </c>
      <c r="S796" s="14" t="s">
        <v>8329</v>
      </c>
      <c r="T796" s="18" t="str">
        <f t="shared" si="64"/>
        <v>Jul</v>
      </c>
      <c r="U796" t="s">
        <v>8330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7">
        <f t="shared" si="60"/>
        <v>40963.613032407404</v>
      </c>
      <c r="P797">
        <f t="shared" si="61"/>
        <v>2012</v>
      </c>
      <c r="Q797">
        <f t="shared" si="62"/>
        <v>112</v>
      </c>
      <c r="R797" s="12">
        <f t="shared" si="63"/>
        <v>85.05</v>
      </c>
      <c r="S797" s="14" t="s">
        <v>8329</v>
      </c>
      <c r="T797" s="18" t="str">
        <f t="shared" si="64"/>
        <v>Feb</v>
      </c>
      <c r="U797" t="s">
        <v>8330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7">
        <f t="shared" si="60"/>
        <v>41502.882928240739</v>
      </c>
      <c r="P798">
        <f t="shared" si="61"/>
        <v>2013</v>
      </c>
      <c r="Q798">
        <f t="shared" si="62"/>
        <v>101</v>
      </c>
      <c r="R798" s="12">
        <f t="shared" si="63"/>
        <v>112.61</v>
      </c>
      <c r="S798" s="14" t="s">
        <v>8329</v>
      </c>
      <c r="T798" s="18" t="str">
        <f t="shared" si="64"/>
        <v>Aug</v>
      </c>
      <c r="U798" t="s">
        <v>8330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7">
        <f t="shared" si="60"/>
        <v>40996.994074074071</v>
      </c>
      <c r="P799">
        <f t="shared" si="61"/>
        <v>2012</v>
      </c>
      <c r="Q799">
        <f t="shared" si="62"/>
        <v>108</v>
      </c>
      <c r="R799" s="12">
        <f t="shared" si="63"/>
        <v>45.44</v>
      </c>
      <c r="S799" s="14" t="s">
        <v>8329</v>
      </c>
      <c r="T799" s="18" t="str">
        <f t="shared" si="64"/>
        <v>Mar</v>
      </c>
      <c r="U799" t="s">
        <v>8330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7">
        <f t="shared" si="60"/>
        <v>41882.590127314819</v>
      </c>
      <c r="P800">
        <f t="shared" si="61"/>
        <v>2014</v>
      </c>
      <c r="Q800">
        <f t="shared" si="62"/>
        <v>115</v>
      </c>
      <c r="R800" s="12">
        <f t="shared" si="63"/>
        <v>46.22</v>
      </c>
      <c r="S800" s="14" t="s">
        <v>8329</v>
      </c>
      <c r="T800" s="18" t="str">
        <f t="shared" si="64"/>
        <v>Aug</v>
      </c>
      <c r="U800" t="s">
        <v>8330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7">
        <f t="shared" si="60"/>
        <v>40996.667199074072</v>
      </c>
      <c r="P801">
        <f t="shared" si="61"/>
        <v>2012</v>
      </c>
      <c r="Q801">
        <f t="shared" si="62"/>
        <v>100</v>
      </c>
      <c r="R801" s="12">
        <f t="shared" si="63"/>
        <v>178.61</v>
      </c>
      <c r="S801" s="14" t="s">
        <v>8329</v>
      </c>
      <c r="T801" s="18" t="str">
        <f t="shared" si="64"/>
        <v>Mar</v>
      </c>
      <c r="U801" t="s">
        <v>8330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7">
        <f t="shared" si="60"/>
        <v>41863.433495370373</v>
      </c>
      <c r="P802">
        <f t="shared" si="61"/>
        <v>2014</v>
      </c>
      <c r="Q802">
        <f t="shared" si="62"/>
        <v>152</v>
      </c>
      <c r="R802" s="12">
        <f t="shared" si="63"/>
        <v>40.75</v>
      </c>
      <c r="S802" s="14" t="s">
        <v>8329</v>
      </c>
      <c r="T802" s="18" t="str">
        <f t="shared" si="64"/>
        <v>Aug</v>
      </c>
      <c r="U802" t="s">
        <v>8330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7">
        <f t="shared" si="60"/>
        <v>40695.795370370368</v>
      </c>
      <c r="P803">
        <f t="shared" si="61"/>
        <v>2011</v>
      </c>
      <c r="Q803">
        <f t="shared" si="62"/>
        <v>112</v>
      </c>
      <c r="R803" s="12">
        <f t="shared" si="63"/>
        <v>43.73</v>
      </c>
      <c r="S803" s="14" t="s">
        <v>8329</v>
      </c>
      <c r="T803" s="18" t="str">
        <f t="shared" si="64"/>
        <v>Jun</v>
      </c>
      <c r="U803" t="s">
        <v>8330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7">
        <f t="shared" si="60"/>
        <v>41123.022268518514</v>
      </c>
      <c r="P804">
        <f t="shared" si="61"/>
        <v>2012</v>
      </c>
      <c r="Q804">
        <f t="shared" si="62"/>
        <v>101</v>
      </c>
      <c r="R804" s="12">
        <f t="shared" si="63"/>
        <v>81.069999999999993</v>
      </c>
      <c r="S804" s="14" t="s">
        <v>8329</v>
      </c>
      <c r="T804" s="18" t="str">
        <f t="shared" si="64"/>
        <v>Aug</v>
      </c>
      <c r="U804" t="s">
        <v>8330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7">
        <f t="shared" si="60"/>
        <v>40665.949976851851</v>
      </c>
      <c r="P805">
        <f t="shared" si="61"/>
        <v>2011</v>
      </c>
      <c r="Q805">
        <f t="shared" si="62"/>
        <v>123</v>
      </c>
      <c r="R805" s="12">
        <f t="shared" si="63"/>
        <v>74.61</v>
      </c>
      <c r="S805" s="14" t="s">
        <v>8329</v>
      </c>
      <c r="T805" s="18" t="str">
        <f t="shared" si="64"/>
        <v>May</v>
      </c>
      <c r="U805" t="s">
        <v>8330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7">
        <f t="shared" si="60"/>
        <v>40730.105624999997</v>
      </c>
      <c r="P806">
        <f t="shared" si="61"/>
        <v>2011</v>
      </c>
      <c r="Q806">
        <f t="shared" si="62"/>
        <v>100</v>
      </c>
      <c r="R806" s="12">
        <f t="shared" si="63"/>
        <v>305.56</v>
      </c>
      <c r="S806" s="14" t="s">
        <v>8329</v>
      </c>
      <c r="T806" s="18" t="str">
        <f t="shared" si="64"/>
        <v>Jul</v>
      </c>
      <c r="U806" t="s">
        <v>8330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7">
        <f t="shared" si="60"/>
        <v>40690.823055555556</v>
      </c>
      <c r="P807">
        <f t="shared" si="61"/>
        <v>2011</v>
      </c>
      <c r="Q807">
        <f t="shared" si="62"/>
        <v>105</v>
      </c>
      <c r="R807" s="12">
        <f t="shared" si="63"/>
        <v>58.33</v>
      </c>
      <c r="S807" s="14" t="s">
        <v>8329</v>
      </c>
      <c r="T807" s="18" t="str">
        <f t="shared" si="64"/>
        <v>May</v>
      </c>
      <c r="U807" t="s">
        <v>8330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7">
        <f t="shared" si="60"/>
        <v>40763.691423611112</v>
      </c>
      <c r="P808">
        <f t="shared" si="61"/>
        <v>2011</v>
      </c>
      <c r="Q808">
        <f t="shared" si="62"/>
        <v>104</v>
      </c>
      <c r="R808" s="12">
        <f t="shared" si="63"/>
        <v>117.68</v>
      </c>
      <c r="S808" s="14" t="s">
        <v>8329</v>
      </c>
      <c r="T808" s="18" t="str">
        <f t="shared" si="64"/>
        <v>Aug</v>
      </c>
      <c r="U808" t="s">
        <v>8330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7">
        <f t="shared" si="60"/>
        <v>42759.628599537042</v>
      </c>
      <c r="P809">
        <f t="shared" si="61"/>
        <v>2017</v>
      </c>
      <c r="Q809">
        <f t="shared" si="62"/>
        <v>105</v>
      </c>
      <c r="R809" s="12">
        <f t="shared" si="63"/>
        <v>73.77</v>
      </c>
      <c r="S809" s="14" t="s">
        <v>8329</v>
      </c>
      <c r="T809" s="18" t="str">
        <f t="shared" si="64"/>
        <v>Jan</v>
      </c>
      <c r="U809" t="s">
        <v>8330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7">
        <f t="shared" si="60"/>
        <v>41962.100532407407</v>
      </c>
      <c r="P810">
        <f t="shared" si="61"/>
        <v>2014</v>
      </c>
      <c r="Q810">
        <f t="shared" si="62"/>
        <v>100</v>
      </c>
      <c r="R810" s="12">
        <f t="shared" si="63"/>
        <v>104.65</v>
      </c>
      <c r="S810" s="14" t="s">
        <v>8329</v>
      </c>
      <c r="T810" s="18" t="str">
        <f t="shared" si="64"/>
        <v>Nov</v>
      </c>
      <c r="U810" t="s">
        <v>8330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7">
        <f t="shared" si="60"/>
        <v>41628.833680555559</v>
      </c>
      <c r="P811">
        <f t="shared" si="61"/>
        <v>2013</v>
      </c>
      <c r="Q811">
        <f t="shared" si="62"/>
        <v>104</v>
      </c>
      <c r="R811" s="12">
        <f t="shared" si="63"/>
        <v>79.83</v>
      </c>
      <c r="S811" s="14" t="s">
        <v>8329</v>
      </c>
      <c r="T811" s="18" t="str">
        <f t="shared" si="64"/>
        <v>Dec</v>
      </c>
      <c r="U811" t="s">
        <v>8330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7">
        <f t="shared" si="60"/>
        <v>41123.056273148148</v>
      </c>
      <c r="P812">
        <f t="shared" si="61"/>
        <v>2012</v>
      </c>
      <c r="Q812">
        <f t="shared" si="62"/>
        <v>105</v>
      </c>
      <c r="R812" s="12">
        <f t="shared" si="63"/>
        <v>58.33</v>
      </c>
      <c r="S812" s="14" t="s">
        <v>8329</v>
      </c>
      <c r="T812" s="18" t="str">
        <f t="shared" si="64"/>
        <v>Aug</v>
      </c>
      <c r="U812" t="s">
        <v>8330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7">
        <f t="shared" si="60"/>
        <v>41443.643541666665</v>
      </c>
      <c r="P813">
        <f t="shared" si="61"/>
        <v>2013</v>
      </c>
      <c r="Q813">
        <f t="shared" si="62"/>
        <v>104</v>
      </c>
      <c r="R813" s="12">
        <f t="shared" si="63"/>
        <v>86.67</v>
      </c>
      <c r="S813" s="14" t="s">
        <v>8329</v>
      </c>
      <c r="T813" s="18" t="str">
        <f t="shared" si="64"/>
        <v>Jun</v>
      </c>
      <c r="U813" t="s">
        <v>8330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7">
        <f t="shared" si="60"/>
        <v>41282.017962962964</v>
      </c>
      <c r="P814">
        <f t="shared" si="61"/>
        <v>2013</v>
      </c>
      <c r="Q814">
        <f t="shared" si="62"/>
        <v>152</v>
      </c>
      <c r="R814" s="12">
        <f t="shared" si="63"/>
        <v>27.61</v>
      </c>
      <c r="S814" s="14" t="s">
        <v>8329</v>
      </c>
      <c r="T814" s="18" t="str">
        <f t="shared" si="64"/>
        <v>Jan</v>
      </c>
      <c r="U814" t="s">
        <v>8330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7">
        <f t="shared" si="60"/>
        <v>41080.960243055553</v>
      </c>
      <c r="P815">
        <f t="shared" si="61"/>
        <v>2012</v>
      </c>
      <c r="Q815">
        <f t="shared" si="62"/>
        <v>160</v>
      </c>
      <c r="R815" s="12">
        <f t="shared" si="63"/>
        <v>25</v>
      </c>
      <c r="S815" s="14" t="s">
        <v>8329</v>
      </c>
      <c r="T815" s="18" t="str">
        <f t="shared" si="64"/>
        <v>Jun</v>
      </c>
      <c r="U815" t="s">
        <v>8330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7">
        <f t="shared" si="60"/>
        <v>40679.743067129632</v>
      </c>
      <c r="P816">
        <f t="shared" si="61"/>
        <v>2011</v>
      </c>
      <c r="Q816">
        <f t="shared" si="62"/>
        <v>127</v>
      </c>
      <c r="R816" s="12">
        <f t="shared" si="63"/>
        <v>45.46</v>
      </c>
      <c r="S816" s="14" t="s">
        <v>8329</v>
      </c>
      <c r="T816" s="18" t="str">
        <f t="shared" si="64"/>
        <v>May</v>
      </c>
      <c r="U816" t="s">
        <v>8330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7">
        <f t="shared" si="60"/>
        <v>41914.917858796296</v>
      </c>
      <c r="P817">
        <f t="shared" si="61"/>
        <v>2014</v>
      </c>
      <c r="Q817">
        <f t="shared" si="62"/>
        <v>107</v>
      </c>
      <c r="R817" s="12">
        <f t="shared" si="63"/>
        <v>99.53</v>
      </c>
      <c r="S817" s="14" t="s">
        <v>8329</v>
      </c>
      <c r="T817" s="18" t="str">
        <f t="shared" si="64"/>
        <v>Oct</v>
      </c>
      <c r="U817" t="s">
        <v>8330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7">
        <f t="shared" si="60"/>
        <v>41341.870868055557</v>
      </c>
      <c r="P818">
        <f t="shared" si="61"/>
        <v>2013</v>
      </c>
      <c r="Q818">
        <f t="shared" si="62"/>
        <v>115</v>
      </c>
      <c r="R818" s="12">
        <f t="shared" si="63"/>
        <v>39.31</v>
      </c>
      <c r="S818" s="14" t="s">
        <v>8329</v>
      </c>
      <c r="T818" s="18" t="str">
        <f t="shared" si="64"/>
        <v>Mar</v>
      </c>
      <c r="U818" t="s">
        <v>8330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7">
        <f t="shared" si="60"/>
        <v>40925.599664351852</v>
      </c>
      <c r="P819">
        <f t="shared" si="61"/>
        <v>2012</v>
      </c>
      <c r="Q819">
        <f t="shared" si="62"/>
        <v>137</v>
      </c>
      <c r="R819" s="12">
        <f t="shared" si="63"/>
        <v>89.42</v>
      </c>
      <c r="S819" s="14" t="s">
        <v>8329</v>
      </c>
      <c r="T819" s="18" t="str">
        <f t="shared" si="64"/>
        <v>Jan</v>
      </c>
      <c r="U819" t="s">
        <v>8330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7">
        <f t="shared" si="60"/>
        <v>41120.882881944446</v>
      </c>
      <c r="P820">
        <f t="shared" si="61"/>
        <v>2012</v>
      </c>
      <c r="Q820">
        <f t="shared" si="62"/>
        <v>156</v>
      </c>
      <c r="R820" s="12">
        <f t="shared" si="63"/>
        <v>28.68</v>
      </c>
      <c r="S820" s="14" t="s">
        <v>8329</v>
      </c>
      <c r="T820" s="18" t="str">
        <f t="shared" si="64"/>
        <v>Jul</v>
      </c>
      <c r="U820" t="s">
        <v>8330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7">
        <f t="shared" si="60"/>
        <v>41619.998310185183</v>
      </c>
      <c r="P821">
        <f t="shared" si="61"/>
        <v>2013</v>
      </c>
      <c r="Q821">
        <f t="shared" si="62"/>
        <v>109</v>
      </c>
      <c r="R821" s="12">
        <f t="shared" si="63"/>
        <v>31.07</v>
      </c>
      <c r="S821" s="14" t="s">
        <v>8329</v>
      </c>
      <c r="T821" s="18" t="str">
        <f t="shared" si="64"/>
        <v>Dec</v>
      </c>
      <c r="U821" t="s">
        <v>8330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7">
        <f t="shared" si="60"/>
        <v>41768.841921296298</v>
      </c>
      <c r="P822">
        <f t="shared" si="61"/>
        <v>2014</v>
      </c>
      <c r="Q822">
        <f t="shared" si="62"/>
        <v>134</v>
      </c>
      <c r="R822" s="12">
        <f t="shared" si="63"/>
        <v>70.55</v>
      </c>
      <c r="S822" s="14" t="s">
        <v>8329</v>
      </c>
      <c r="T822" s="18" t="str">
        <f t="shared" si="64"/>
        <v>May</v>
      </c>
      <c r="U822" t="s">
        <v>8330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7">
        <f t="shared" si="60"/>
        <v>42093.922048611115</v>
      </c>
      <c r="P823">
        <f t="shared" si="61"/>
        <v>2015</v>
      </c>
      <c r="Q823">
        <f t="shared" si="62"/>
        <v>100</v>
      </c>
      <c r="R823" s="12">
        <f t="shared" si="63"/>
        <v>224.13</v>
      </c>
      <c r="S823" s="14" t="s">
        <v>8329</v>
      </c>
      <c r="T823" s="18" t="str">
        <f t="shared" si="64"/>
        <v>Mar</v>
      </c>
      <c r="U823" t="s">
        <v>8330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7">
        <f t="shared" si="60"/>
        <v>41157.947337962964</v>
      </c>
      <c r="P824">
        <f t="shared" si="61"/>
        <v>2012</v>
      </c>
      <c r="Q824">
        <f t="shared" si="62"/>
        <v>119</v>
      </c>
      <c r="R824" s="12">
        <f t="shared" si="63"/>
        <v>51.81</v>
      </c>
      <c r="S824" s="14" t="s">
        <v>8329</v>
      </c>
      <c r="T824" s="18" t="str">
        <f t="shared" si="64"/>
        <v>Sep</v>
      </c>
      <c r="U824" t="s">
        <v>8330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7">
        <f t="shared" si="60"/>
        <v>42055.972824074073</v>
      </c>
      <c r="P825">
        <f t="shared" si="61"/>
        <v>2015</v>
      </c>
      <c r="Q825">
        <f t="shared" si="62"/>
        <v>180</v>
      </c>
      <c r="R825" s="12">
        <f t="shared" si="63"/>
        <v>43.52</v>
      </c>
      <c r="S825" s="14" t="s">
        <v>8329</v>
      </c>
      <c r="T825" s="18" t="str">
        <f t="shared" si="64"/>
        <v>Feb</v>
      </c>
      <c r="U825" t="s">
        <v>8330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7">
        <f t="shared" si="60"/>
        <v>40250.242106481484</v>
      </c>
      <c r="P826">
        <f t="shared" si="61"/>
        <v>2010</v>
      </c>
      <c r="Q826">
        <f t="shared" si="62"/>
        <v>134</v>
      </c>
      <c r="R826" s="12">
        <f t="shared" si="63"/>
        <v>39.82</v>
      </c>
      <c r="S826" s="14" t="s">
        <v>8329</v>
      </c>
      <c r="T826" s="18" t="str">
        <f t="shared" si="64"/>
        <v>Mar</v>
      </c>
      <c r="U826" t="s">
        <v>8330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7">
        <f t="shared" si="60"/>
        <v>41186.306527777779</v>
      </c>
      <c r="P827">
        <f t="shared" si="61"/>
        <v>2012</v>
      </c>
      <c r="Q827">
        <f t="shared" si="62"/>
        <v>100</v>
      </c>
      <c r="R827" s="12">
        <f t="shared" si="63"/>
        <v>126.81</v>
      </c>
      <c r="S827" s="14" t="s">
        <v>8329</v>
      </c>
      <c r="T827" s="18" t="str">
        <f t="shared" si="64"/>
        <v>Oct</v>
      </c>
      <c r="U827" t="s">
        <v>8330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7">
        <f t="shared" si="60"/>
        <v>40973.038541666669</v>
      </c>
      <c r="P828">
        <f t="shared" si="61"/>
        <v>2012</v>
      </c>
      <c r="Q828">
        <f t="shared" si="62"/>
        <v>101</v>
      </c>
      <c r="R828" s="12">
        <f t="shared" si="63"/>
        <v>113.88</v>
      </c>
      <c r="S828" s="14" t="s">
        <v>8329</v>
      </c>
      <c r="T828" s="18" t="str">
        <f t="shared" si="64"/>
        <v>Mar</v>
      </c>
      <c r="U828" t="s">
        <v>8330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7">
        <f t="shared" si="60"/>
        <v>40927.473460648151</v>
      </c>
      <c r="P829">
        <f t="shared" si="61"/>
        <v>2012</v>
      </c>
      <c r="Q829">
        <f t="shared" si="62"/>
        <v>103</v>
      </c>
      <c r="R829" s="12">
        <f t="shared" si="63"/>
        <v>28.18</v>
      </c>
      <c r="S829" s="14" t="s">
        <v>8329</v>
      </c>
      <c r="T829" s="18" t="str">
        <f t="shared" si="64"/>
        <v>Jan</v>
      </c>
      <c r="U829" t="s">
        <v>8330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7">
        <f t="shared" si="60"/>
        <v>41073.050717592589</v>
      </c>
      <c r="P830">
        <f t="shared" si="61"/>
        <v>2012</v>
      </c>
      <c r="Q830">
        <f t="shared" si="62"/>
        <v>107</v>
      </c>
      <c r="R830" s="12">
        <f t="shared" si="63"/>
        <v>36.61</v>
      </c>
      <c r="S830" s="14" t="s">
        <v>8329</v>
      </c>
      <c r="T830" s="18" t="str">
        <f t="shared" si="64"/>
        <v>Jun</v>
      </c>
      <c r="U830" t="s">
        <v>8330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7">
        <f t="shared" si="60"/>
        <v>42504.801388888889</v>
      </c>
      <c r="P831">
        <f t="shared" si="61"/>
        <v>2016</v>
      </c>
      <c r="Q831">
        <f t="shared" si="62"/>
        <v>104</v>
      </c>
      <c r="R831" s="12">
        <f t="shared" si="63"/>
        <v>32.5</v>
      </c>
      <c r="S831" s="14" t="s">
        <v>8329</v>
      </c>
      <c r="T831" s="18" t="str">
        <f t="shared" si="64"/>
        <v>May</v>
      </c>
      <c r="U831" t="s">
        <v>8330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7">
        <f t="shared" si="60"/>
        <v>41325.525752314818</v>
      </c>
      <c r="P832">
        <f t="shared" si="61"/>
        <v>2013</v>
      </c>
      <c r="Q832">
        <f t="shared" si="62"/>
        <v>108</v>
      </c>
      <c r="R832" s="12">
        <f t="shared" si="63"/>
        <v>60.66</v>
      </c>
      <c r="S832" s="14" t="s">
        <v>8329</v>
      </c>
      <c r="T832" s="18" t="str">
        <f t="shared" si="64"/>
        <v>Feb</v>
      </c>
      <c r="U832" t="s">
        <v>8330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7">
        <f t="shared" si="60"/>
        <v>40996.646921296298</v>
      </c>
      <c r="P833">
        <f t="shared" si="61"/>
        <v>2012</v>
      </c>
      <c r="Q833">
        <f t="shared" si="62"/>
        <v>233</v>
      </c>
      <c r="R833" s="12">
        <f t="shared" si="63"/>
        <v>175</v>
      </c>
      <c r="S833" s="14" t="s">
        <v>8329</v>
      </c>
      <c r="T833" s="18" t="str">
        <f t="shared" si="64"/>
        <v>Mar</v>
      </c>
      <c r="U833" t="s">
        <v>8330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7">
        <f t="shared" si="60"/>
        <v>40869.675173611111</v>
      </c>
      <c r="P834">
        <f t="shared" si="61"/>
        <v>2011</v>
      </c>
      <c r="Q834">
        <f t="shared" si="62"/>
        <v>101</v>
      </c>
      <c r="R834" s="12">
        <f t="shared" si="63"/>
        <v>97.99</v>
      </c>
      <c r="S834" s="14" t="s">
        <v>8329</v>
      </c>
      <c r="T834" s="18" t="str">
        <f t="shared" si="64"/>
        <v>Nov</v>
      </c>
      <c r="U834" t="s">
        <v>8330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7">
        <f t="shared" ref="O835:O898" si="65">(J835/86400)+DATE(1970,1,1)</f>
        <v>41718.878182870372</v>
      </c>
      <c r="P835">
        <f t="shared" ref="P835:P898" si="66">YEAR(O835)</f>
        <v>2014</v>
      </c>
      <c r="Q835">
        <f t="shared" ref="Q835:Q898" si="67">ROUND(E835/D835*100,0)</f>
        <v>102</v>
      </c>
      <c r="R835" s="12">
        <f t="shared" ref="R835:R898" si="68">ROUND(E835/L835,2)</f>
        <v>148.78</v>
      </c>
      <c r="S835" s="14" t="s">
        <v>8329</v>
      </c>
      <c r="T835" s="18" t="str">
        <f t="shared" ref="T835:T898" si="69">TEXT(O835, "mmm")</f>
        <v>Mar</v>
      </c>
      <c r="U835" t="s">
        <v>8330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7">
        <f t="shared" si="65"/>
        <v>41422.822824074072</v>
      </c>
      <c r="P836">
        <f t="shared" si="66"/>
        <v>2013</v>
      </c>
      <c r="Q836">
        <f t="shared" si="67"/>
        <v>131</v>
      </c>
      <c r="R836" s="12">
        <f t="shared" si="68"/>
        <v>96.08</v>
      </c>
      <c r="S836" s="14" t="s">
        <v>8329</v>
      </c>
      <c r="T836" s="18" t="str">
        <f t="shared" si="69"/>
        <v>May</v>
      </c>
      <c r="U836" t="s">
        <v>8330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7">
        <f t="shared" si="65"/>
        <v>41005.45784722222</v>
      </c>
      <c r="P837">
        <f t="shared" si="66"/>
        <v>2012</v>
      </c>
      <c r="Q837">
        <f t="shared" si="67"/>
        <v>117</v>
      </c>
      <c r="R837" s="12">
        <f t="shared" si="68"/>
        <v>58.63</v>
      </c>
      <c r="S837" s="14" t="s">
        <v>8329</v>
      </c>
      <c r="T837" s="18" t="str">
        <f t="shared" si="69"/>
        <v>Apr</v>
      </c>
      <c r="U837" t="s">
        <v>8330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7">
        <f t="shared" si="65"/>
        <v>41524.056921296295</v>
      </c>
      <c r="P838">
        <f t="shared" si="66"/>
        <v>2013</v>
      </c>
      <c r="Q838">
        <f t="shared" si="67"/>
        <v>101</v>
      </c>
      <c r="R838" s="12">
        <f t="shared" si="68"/>
        <v>109.71</v>
      </c>
      <c r="S838" s="14" t="s">
        <v>8329</v>
      </c>
      <c r="T838" s="18" t="str">
        <f t="shared" si="69"/>
        <v>Sep</v>
      </c>
      <c r="U838" t="s">
        <v>8330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7">
        <f t="shared" si="65"/>
        <v>41730.998402777775</v>
      </c>
      <c r="P839">
        <f t="shared" si="66"/>
        <v>2014</v>
      </c>
      <c r="Q839">
        <f t="shared" si="67"/>
        <v>122</v>
      </c>
      <c r="R839" s="12">
        <f t="shared" si="68"/>
        <v>49.11</v>
      </c>
      <c r="S839" s="14" t="s">
        <v>8329</v>
      </c>
      <c r="T839" s="18" t="str">
        <f t="shared" si="69"/>
        <v>Apr</v>
      </c>
      <c r="U839" t="s">
        <v>8330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7">
        <f t="shared" si="65"/>
        <v>40895.897974537038</v>
      </c>
      <c r="P840">
        <f t="shared" si="66"/>
        <v>2011</v>
      </c>
      <c r="Q840">
        <f t="shared" si="67"/>
        <v>145</v>
      </c>
      <c r="R840" s="12">
        <f t="shared" si="68"/>
        <v>47.67</v>
      </c>
      <c r="S840" s="14" t="s">
        <v>8329</v>
      </c>
      <c r="T840" s="18" t="str">
        <f t="shared" si="69"/>
        <v>Dec</v>
      </c>
      <c r="U840" t="s">
        <v>8330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7">
        <f t="shared" si="65"/>
        <v>41144.763379629629</v>
      </c>
      <c r="P841">
        <f t="shared" si="66"/>
        <v>2012</v>
      </c>
      <c r="Q841">
        <f t="shared" si="67"/>
        <v>117</v>
      </c>
      <c r="R841" s="12">
        <f t="shared" si="68"/>
        <v>60.74</v>
      </c>
      <c r="S841" s="14" t="s">
        <v>8329</v>
      </c>
      <c r="T841" s="18" t="str">
        <f t="shared" si="69"/>
        <v>Aug</v>
      </c>
      <c r="U841" t="s">
        <v>8330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7">
        <f t="shared" si="65"/>
        <v>42607.226701388892</v>
      </c>
      <c r="P842">
        <f t="shared" si="66"/>
        <v>2016</v>
      </c>
      <c r="Q842">
        <f t="shared" si="67"/>
        <v>120</v>
      </c>
      <c r="R842" s="12">
        <f t="shared" si="68"/>
        <v>63.38</v>
      </c>
      <c r="S842" s="14" t="s">
        <v>8329</v>
      </c>
      <c r="T842" s="18" t="str">
        <f t="shared" si="69"/>
        <v>Aug</v>
      </c>
      <c r="U842" t="s">
        <v>8331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7">
        <f t="shared" si="65"/>
        <v>41923.838692129633</v>
      </c>
      <c r="P843">
        <f t="shared" si="66"/>
        <v>2014</v>
      </c>
      <c r="Q843">
        <f t="shared" si="67"/>
        <v>101</v>
      </c>
      <c r="R843" s="12">
        <f t="shared" si="68"/>
        <v>53.89</v>
      </c>
      <c r="S843" s="14" t="s">
        <v>8329</v>
      </c>
      <c r="T843" s="18" t="str">
        <f t="shared" si="69"/>
        <v>Oct</v>
      </c>
      <c r="U843" t="s">
        <v>8331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7">
        <f t="shared" si="65"/>
        <v>41526.59239583333</v>
      </c>
      <c r="P844">
        <f t="shared" si="66"/>
        <v>2013</v>
      </c>
      <c r="Q844">
        <f t="shared" si="67"/>
        <v>104</v>
      </c>
      <c r="R844" s="12">
        <f t="shared" si="68"/>
        <v>66.87</v>
      </c>
      <c r="S844" s="14" t="s">
        <v>8329</v>
      </c>
      <c r="T844" s="18" t="str">
        <f t="shared" si="69"/>
        <v>Sep</v>
      </c>
      <c r="U844" t="s">
        <v>8331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7">
        <f t="shared" si="65"/>
        <v>42695.257870370369</v>
      </c>
      <c r="P845">
        <f t="shared" si="66"/>
        <v>2016</v>
      </c>
      <c r="Q845">
        <f t="shared" si="67"/>
        <v>267</v>
      </c>
      <c r="R845" s="12">
        <f t="shared" si="68"/>
        <v>63.1</v>
      </c>
      <c r="S845" s="14" t="s">
        <v>8329</v>
      </c>
      <c r="T845" s="18" t="str">
        <f t="shared" si="69"/>
        <v>Nov</v>
      </c>
      <c r="U845" t="s">
        <v>8331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7">
        <f t="shared" si="65"/>
        <v>41905.684629629628</v>
      </c>
      <c r="P846">
        <f t="shared" si="66"/>
        <v>2014</v>
      </c>
      <c r="Q846">
        <f t="shared" si="67"/>
        <v>194</v>
      </c>
      <c r="R846" s="12">
        <f t="shared" si="68"/>
        <v>36.630000000000003</v>
      </c>
      <c r="S846" s="14" t="s">
        <v>8329</v>
      </c>
      <c r="T846" s="18" t="str">
        <f t="shared" si="69"/>
        <v>Sep</v>
      </c>
      <c r="U846" t="s">
        <v>8331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7">
        <f t="shared" si="65"/>
        <v>42578.205972222218</v>
      </c>
      <c r="P847">
        <f t="shared" si="66"/>
        <v>2016</v>
      </c>
      <c r="Q847">
        <f t="shared" si="67"/>
        <v>120</v>
      </c>
      <c r="R847" s="12">
        <f t="shared" si="68"/>
        <v>34.01</v>
      </c>
      <c r="S847" s="14" t="s">
        <v>8329</v>
      </c>
      <c r="T847" s="18" t="str">
        <f t="shared" si="69"/>
        <v>Jul</v>
      </c>
      <c r="U847" t="s">
        <v>8331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7">
        <f t="shared" si="65"/>
        <v>41694.391840277778</v>
      </c>
      <c r="P848">
        <f t="shared" si="66"/>
        <v>2014</v>
      </c>
      <c r="Q848">
        <f t="shared" si="67"/>
        <v>122</v>
      </c>
      <c r="R848" s="12">
        <f t="shared" si="68"/>
        <v>28.55</v>
      </c>
      <c r="S848" s="14" t="s">
        <v>8329</v>
      </c>
      <c r="T848" s="18" t="str">
        <f t="shared" si="69"/>
        <v>Feb</v>
      </c>
      <c r="U848" t="s">
        <v>8331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7">
        <f t="shared" si="65"/>
        <v>42165.798333333332</v>
      </c>
      <c r="P849">
        <f t="shared" si="66"/>
        <v>2015</v>
      </c>
      <c r="Q849">
        <f t="shared" si="67"/>
        <v>100</v>
      </c>
      <c r="R849" s="12">
        <f t="shared" si="68"/>
        <v>10</v>
      </c>
      <c r="S849" s="14" t="s">
        <v>8329</v>
      </c>
      <c r="T849" s="18" t="str">
        <f t="shared" si="69"/>
        <v>Jun</v>
      </c>
      <c r="U849" t="s">
        <v>8331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7">
        <f t="shared" si="65"/>
        <v>42078.792048611111</v>
      </c>
      <c r="P850">
        <f t="shared" si="66"/>
        <v>2015</v>
      </c>
      <c r="Q850">
        <f t="shared" si="67"/>
        <v>100</v>
      </c>
      <c r="R850" s="12">
        <f t="shared" si="68"/>
        <v>18.75</v>
      </c>
      <c r="S850" s="14" t="s">
        <v>8329</v>
      </c>
      <c r="T850" s="18" t="str">
        <f t="shared" si="69"/>
        <v>Mar</v>
      </c>
      <c r="U850" t="s">
        <v>8331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7">
        <f t="shared" si="65"/>
        <v>42051.148888888885</v>
      </c>
      <c r="P851">
        <f t="shared" si="66"/>
        <v>2015</v>
      </c>
      <c r="Q851">
        <f t="shared" si="67"/>
        <v>120</v>
      </c>
      <c r="R851" s="12">
        <f t="shared" si="68"/>
        <v>41.7</v>
      </c>
      <c r="S851" s="14" t="s">
        <v>8329</v>
      </c>
      <c r="T851" s="18" t="str">
        <f t="shared" si="69"/>
        <v>Feb</v>
      </c>
      <c r="U851" t="s">
        <v>8331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7">
        <f t="shared" si="65"/>
        <v>42452.827743055561</v>
      </c>
      <c r="P852">
        <f t="shared" si="66"/>
        <v>2016</v>
      </c>
      <c r="Q852">
        <f t="shared" si="67"/>
        <v>155</v>
      </c>
      <c r="R852" s="12">
        <f t="shared" si="68"/>
        <v>46.67</v>
      </c>
      <c r="S852" s="14" t="s">
        <v>8329</v>
      </c>
      <c r="T852" s="18" t="str">
        <f t="shared" si="69"/>
        <v>Mar</v>
      </c>
      <c r="U852" t="s">
        <v>8331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7">
        <f t="shared" si="65"/>
        <v>42522.880243055552</v>
      </c>
      <c r="P853">
        <f t="shared" si="66"/>
        <v>2016</v>
      </c>
      <c r="Q853">
        <f t="shared" si="67"/>
        <v>130</v>
      </c>
      <c r="R853" s="12">
        <f t="shared" si="68"/>
        <v>37.270000000000003</v>
      </c>
      <c r="S853" s="14" t="s">
        <v>8329</v>
      </c>
      <c r="T853" s="18" t="str">
        <f t="shared" si="69"/>
        <v>Jun</v>
      </c>
      <c r="U853" t="s">
        <v>8331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7">
        <f t="shared" si="65"/>
        <v>42656.805497685185</v>
      </c>
      <c r="P854">
        <f t="shared" si="66"/>
        <v>2016</v>
      </c>
      <c r="Q854">
        <f t="shared" si="67"/>
        <v>105</v>
      </c>
      <c r="R854" s="12">
        <f t="shared" si="68"/>
        <v>59.26</v>
      </c>
      <c r="S854" s="14" t="s">
        <v>8329</v>
      </c>
      <c r="T854" s="18" t="str">
        <f t="shared" si="69"/>
        <v>Oct</v>
      </c>
      <c r="U854" t="s">
        <v>8331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7">
        <f t="shared" si="65"/>
        <v>42021.832280092596</v>
      </c>
      <c r="P855">
        <f t="shared" si="66"/>
        <v>2015</v>
      </c>
      <c r="Q855">
        <f t="shared" si="67"/>
        <v>100</v>
      </c>
      <c r="R855" s="12">
        <f t="shared" si="68"/>
        <v>30</v>
      </c>
      <c r="S855" s="14" t="s">
        <v>8329</v>
      </c>
      <c r="T855" s="18" t="str">
        <f t="shared" si="69"/>
        <v>Jan</v>
      </c>
      <c r="U855" t="s">
        <v>8331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7">
        <f t="shared" si="65"/>
        <v>42702.212337962963</v>
      </c>
      <c r="P856">
        <f t="shared" si="66"/>
        <v>2016</v>
      </c>
      <c r="Q856">
        <f t="shared" si="67"/>
        <v>118</v>
      </c>
      <c r="R856" s="12">
        <f t="shared" si="68"/>
        <v>65.86</v>
      </c>
      <c r="S856" s="14" t="s">
        <v>8329</v>
      </c>
      <c r="T856" s="18" t="str">
        <f t="shared" si="69"/>
        <v>Nov</v>
      </c>
      <c r="U856" t="s">
        <v>8331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7">
        <f t="shared" si="65"/>
        <v>42545.125196759254</v>
      </c>
      <c r="P857">
        <f t="shared" si="66"/>
        <v>2016</v>
      </c>
      <c r="Q857">
        <f t="shared" si="67"/>
        <v>103</v>
      </c>
      <c r="R857" s="12">
        <f t="shared" si="68"/>
        <v>31.91</v>
      </c>
      <c r="S857" s="14" t="s">
        <v>8329</v>
      </c>
      <c r="T857" s="18" t="str">
        <f t="shared" si="69"/>
        <v>Jun</v>
      </c>
      <c r="U857" t="s">
        <v>8331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7">
        <f t="shared" si="65"/>
        <v>42609.311990740738</v>
      </c>
      <c r="P858">
        <f t="shared" si="66"/>
        <v>2016</v>
      </c>
      <c r="Q858">
        <f t="shared" si="67"/>
        <v>218</v>
      </c>
      <c r="R858" s="12">
        <f t="shared" si="68"/>
        <v>19.46</v>
      </c>
      <c r="S858" s="14" t="s">
        <v>8329</v>
      </c>
      <c r="T858" s="18" t="str">
        <f t="shared" si="69"/>
        <v>Aug</v>
      </c>
      <c r="U858" t="s">
        <v>8331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7">
        <f t="shared" si="65"/>
        <v>42291.581377314811</v>
      </c>
      <c r="P859">
        <f t="shared" si="66"/>
        <v>2015</v>
      </c>
      <c r="Q859">
        <f t="shared" si="67"/>
        <v>100</v>
      </c>
      <c r="R859" s="12">
        <f t="shared" si="68"/>
        <v>50</v>
      </c>
      <c r="S859" s="14" t="s">
        <v>8329</v>
      </c>
      <c r="T859" s="18" t="str">
        <f t="shared" si="69"/>
        <v>Oct</v>
      </c>
      <c r="U859" t="s">
        <v>8331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7">
        <f t="shared" si="65"/>
        <v>42079.745578703703</v>
      </c>
      <c r="P860">
        <f t="shared" si="66"/>
        <v>2015</v>
      </c>
      <c r="Q860">
        <f t="shared" si="67"/>
        <v>144</v>
      </c>
      <c r="R860" s="12">
        <f t="shared" si="68"/>
        <v>22.74</v>
      </c>
      <c r="S860" s="14" t="s">
        <v>8329</v>
      </c>
      <c r="T860" s="18" t="str">
        <f t="shared" si="69"/>
        <v>Mar</v>
      </c>
      <c r="U860" t="s">
        <v>8331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7">
        <f t="shared" si="65"/>
        <v>42128.820231481484</v>
      </c>
      <c r="P861">
        <f t="shared" si="66"/>
        <v>2015</v>
      </c>
      <c r="Q861">
        <f t="shared" si="67"/>
        <v>105</v>
      </c>
      <c r="R861" s="12">
        <f t="shared" si="68"/>
        <v>42.72</v>
      </c>
      <c r="S861" s="14" t="s">
        <v>8329</v>
      </c>
      <c r="T861" s="18" t="str">
        <f t="shared" si="69"/>
        <v>May</v>
      </c>
      <c r="U861" t="s">
        <v>8331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7">
        <f t="shared" si="65"/>
        <v>41570.482789351852</v>
      </c>
      <c r="P862">
        <f t="shared" si="66"/>
        <v>2013</v>
      </c>
      <c r="Q862">
        <f t="shared" si="67"/>
        <v>18</v>
      </c>
      <c r="R862" s="12">
        <f t="shared" si="68"/>
        <v>52.92</v>
      </c>
      <c r="S862" s="14" t="s">
        <v>8329</v>
      </c>
      <c r="T862" s="18" t="str">
        <f t="shared" si="69"/>
        <v>Oct</v>
      </c>
      <c r="U862" t="s">
        <v>8332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7">
        <f t="shared" si="65"/>
        <v>42599.965324074074</v>
      </c>
      <c r="P863">
        <f t="shared" si="66"/>
        <v>2016</v>
      </c>
      <c r="Q863">
        <f t="shared" si="67"/>
        <v>2</v>
      </c>
      <c r="R863" s="12">
        <f t="shared" si="68"/>
        <v>50.5</v>
      </c>
      <c r="S863" s="14" t="s">
        <v>8329</v>
      </c>
      <c r="T863" s="18" t="str">
        <f t="shared" si="69"/>
        <v>Aug</v>
      </c>
      <c r="U863" t="s">
        <v>8332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7">
        <f t="shared" si="65"/>
        <v>41559.5549537037</v>
      </c>
      <c r="P864">
        <f t="shared" si="66"/>
        <v>2013</v>
      </c>
      <c r="Q864">
        <f t="shared" si="67"/>
        <v>0</v>
      </c>
      <c r="R864" s="12">
        <f t="shared" si="68"/>
        <v>42.5</v>
      </c>
      <c r="S864" s="14" t="s">
        <v>8329</v>
      </c>
      <c r="T864" s="18" t="str">
        <f t="shared" si="69"/>
        <v>Oct</v>
      </c>
      <c r="U864" t="s">
        <v>8332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7">
        <f t="shared" si="65"/>
        <v>40921.117662037039</v>
      </c>
      <c r="P865">
        <f t="shared" si="66"/>
        <v>2012</v>
      </c>
      <c r="Q865">
        <f t="shared" si="67"/>
        <v>5</v>
      </c>
      <c r="R865" s="12">
        <f t="shared" si="68"/>
        <v>18</v>
      </c>
      <c r="S865" s="14" t="s">
        <v>8329</v>
      </c>
      <c r="T865" s="18" t="str">
        <f t="shared" si="69"/>
        <v>Jan</v>
      </c>
      <c r="U865" t="s">
        <v>8332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7">
        <f t="shared" si="65"/>
        <v>41541.106921296298</v>
      </c>
      <c r="P866">
        <f t="shared" si="66"/>
        <v>2013</v>
      </c>
      <c r="Q866">
        <f t="shared" si="67"/>
        <v>42</v>
      </c>
      <c r="R866" s="12">
        <f t="shared" si="68"/>
        <v>34.18</v>
      </c>
      <c r="S866" s="14" t="s">
        <v>8329</v>
      </c>
      <c r="T866" s="18" t="str">
        <f t="shared" si="69"/>
        <v>Sep</v>
      </c>
      <c r="U866" t="s">
        <v>8332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7">
        <f t="shared" si="65"/>
        <v>41230.773113425923</v>
      </c>
      <c r="P867">
        <f t="shared" si="66"/>
        <v>2012</v>
      </c>
      <c r="Q867">
        <f t="shared" si="67"/>
        <v>2</v>
      </c>
      <c r="R867" s="12">
        <f t="shared" si="68"/>
        <v>22.5</v>
      </c>
      <c r="S867" s="14" t="s">
        <v>8329</v>
      </c>
      <c r="T867" s="18" t="str">
        <f t="shared" si="69"/>
        <v>Nov</v>
      </c>
      <c r="U867" t="s">
        <v>8332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7">
        <f t="shared" si="65"/>
        <v>42025.637939814813</v>
      </c>
      <c r="P868">
        <f t="shared" si="66"/>
        <v>2015</v>
      </c>
      <c r="Q868">
        <f t="shared" si="67"/>
        <v>18</v>
      </c>
      <c r="R868" s="12">
        <f t="shared" si="68"/>
        <v>58.18</v>
      </c>
      <c r="S868" s="14" t="s">
        <v>8329</v>
      </c>
      <c r="T868" s="18" t="str">
        <f t="shared" si="69"/>
        <v>Jan</v>
      </c>
      <c r="U868" t="s">
        <v>8332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7">
        <f t="shared" si="65"/>
        <v>40088.105393518519</v>
      </c>
      <c r="P869">
        <f t="shared" si="66"/>
        <v>2009</v>
      </c>
      <c r="Q869">
        <f t="shared" si="67"/>
        <v>24</v>
      </c>
      <c r="R869" s="12">
        <f t="shared" si="68"/>
        <v>109.18</v>
      </c>
      <c r="S869" s="14" t="s">
        <v>8329</v>
      </c>
      <c r="T869" s="18" t="str">
        <f t="shared" si="69"/>
        <v>Oct</v>
      </c>
      <c r="U869" t="s">
        <v>8332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7">
        <f t="shared" si="65"/>
        <v>41616.027754629627</v>
      </c>
      <c r="P870">
        <f t="shared" si="66"/>
        <v>2013</v>
      </c>
      <c r="Q870">
        <f t="shared" si="67"/>
        <v>0</v>
      </c>
      <c r="R870" s="12">
        <f t="shared" si="68"/>
        <v>50</v>
      </c>
      <c r="S870" s="14" t="s">
        <v>8329</v>
      </c>
      <c r="T870" s="18" t="str">
        <f t="shared" si="69"/>
        <v>Dec</v>
      </c>
      <c r="U870" t="s">
        <v>8332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7">
        <f t="shared" si="65"/>
        <v>41342.845567129625</v>
      </c>
      <c r="P871">
        <f t="shared" si="66"/>
        <v>2013</v>
      </c>
      <c r="Q871">
        <f t="shared" si="67"/>
        <v>12</v>
      </c>
      <c r="R871" s="12">
        <f t="shared" si="68"/>
        <v>346.67</v>
      </c>
      <c r="S871" s="14" t="s">
        <v>8329</v>
      </c>
      <c r="T871" s="18" t="str">
        <f t="shared" si="69"/>
        <v>Mar</v>
      </c>
      <c r="U871" t="s">
        <v>8332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7">
        <f t="shared" si="65"/>
        <v>41488.022256944445</v>
      </c>
      <c r="P872">
        <f t="shared" si="66"/>
        <v>2013</v>
      </c>
      <c r="Q872">
        <f t="shared" si="67"/>
        <v>0</v>
      </c>
      <c r="R872" s="12">
        <f t="shared" si="68"/>
        <v>12.4</v>
      </c>
      <c r="S872" s="14" t="s">
        <v>8329</v>
      </c>
      <c r="T872" s="18" t="str">
        <f t="shared" si="69"/>
        <v>Aug</v>
      </c>
      <c r="U872" t="s">
        <v>8332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7">
        <f t="shared" si="65"/>
        <v>41577.561284722222</v>
      </c>
      <c r="P873">
        <f t="shared" si="66"/>
        <v>2013</v>
      </c>
      <c r="Q873">
        <f t="shared" si="67"/>
        <v>5</v>
      </c>
      <c r="R873" s="12">
        <f t="shared" si="68"/>
        <v>27.08</v>
      </c>
      <c r="S873" s="14" t="s">
        <v>8329</v>
      </c>
      <c r="T873" s="18" t="str">
        <f t="shared" si="69"/>
        <v>Oct</v>
      </c>
      <c r="U873" t="s">
        <v>8332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7">
        <f t="shared" si="65"/>
        <v>40567.825543981482</v>
      </c>
      <c r="P874">
        <f t="shared" si="66"/>
        <v>2011</v>
      </c>
      <c r="Q874">
        <f t="shared" si="67"/>
        <v>1</v>
      </c>
      <c r="R874" s="12">
        <f t="shared" si="68"/>
        <v>32.5</v>
      </c>
      <c r="S874" s="14" t="s">
        <v>8329</v>
      </c>
      <c r="T874" s="18" t="str">
        <f t="shared" si="69"/>
        <v>Jan</v>
      </c>
      <c r="U874" t="s">
        <v>8332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7">
        <f t="shared" si="65"/>
        <v>41184.167129629626</v>
      </c>
      <c r="P875">
        <f t="shared" si="66"/>
        <v>2012</v>
      </c>
      <c r="Q875">
        <f t="shared" si="67"/>
        <v>1</v>
      </c>
      <c r="R875" s="12">
        <f t="shared" si="68"/>
        <v>9</v>
      </c>
      <c r="S875" s="14" t="s">
        <v>8329</v>
      </c>
      <c r="T875" s="18" t="str">
        <f t="shared" si="69"/>
        <v>Oct</v>
      </c>
      <c r="U875" t="s">
        <v>8332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7">
        <f t="shared" si="65"/>
        <v>41368.583726851852</v>
      </c>
      <c r="P876">
        <f t="shared" si="66"/>
        <v>2013</v>
      </c>
      <c r="Q876">
        <f t="shared" si="67"/>
        <v>24</v>
      </c>
      <c r="R876" s="12">
        <f t="shared" si="68"/>
        <v>34.76</v>
      </c>
      <c r="S876" s="14" t="s">
        <v>8329</v>
      </c>
      <c r="T876" s="18" t="str">
        <f t="shared" si="69"/>
        <v>Apr</v>
      </c>
      <c r="U876" t="s">
        <v>8332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7">
        <f t="shared" si="65"/>
        <v>42248.723738425921</v>
      </c>
      <c r="P877">
        <f t="shared" si="66"/>
        <v>2015</v>
      </c>
      <c r="Q877">
        <f t="shared" si="67"/>
        <v>0</v>
      </c>
      <c r="R877" s="12" t="e">
        <f t="shared" si="68"/>
        <v>#DIV/0!</v>
      </c>
      <c r="S877" s="14" t="s">
        <v>8329</v>
      </c>
      <c r="T877" s="18" t="str">
        <f t="shared" si="69"/>
        <v>Sep</v>
      </c>
      <c r="U877" t="s">
        <v>8332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7">
        <f t="shared" si="65"/>
        <v>41276.496840277774</v>
      </c>
      <c r="P878">
        <f t="shared" si="66"/>
        <v>2013</v>
      </c>
      <c r="Q878">
        <f t="shared" si="67"/>
        <v>41</v>
      </c>
      <c r="R878" s="12">
        <f t="shared" si="68"/>
        <v>28.58</v>
      </c>
      <c r="S878" s="14" t="s">
        <v>8329</v>
      </c>
      <c r="T878" s="18" t="str">
        <f t="shared" si="69"/>
        <v>Jan</v>
      </c>
      <c r="U878" t="s">
        <v>8332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7">
        <f t="shared" si="65"/>
        <v>41597.788888888885</v>
      </c>
      <c r="P879">
        <f t="shared" si="66"/>
        <v>2013</v>
      </c>
      <c r="Q879">
        <f t="shared" si="67"/>
        <v>68</v>
      </c>
      <c r="R879" s="12">
        <f t="shared" si="68"/>
        <v>46.59</v>
      </c>
      <c r="S879" s="14" t="s">
        <v>8329</v>
      </c>
      <c r="T879" s="18" t="str">
        <f t="shared" si="69"/>
        <v>Nov</v>
      </c>
      <c r="U879" t="s">
        <v>8332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7">
        <f t="shared" si="65"/>
        <v>40505.232916666668</v>
      </c>
      <c r="P880">
        <f t="shared" si="66"/>
        <v>2010</v>
      </c>
      <c r="Q880">
        <f t="shared" si="67"/>
        <v>1</v>
      </c>
      <c r="R880" s="12">
        <f t="shared" si="68"/>
        <v>32.5</v>
      </c>
      <c r="S880" s="14" t="s">
        <v>8329</v>
      </c>
      <c r="T880" s="18" t="str">
        <f t="shared" si="69"/>
        <v>Nov</v>
      </c>
      <c r="U880" t="s">
        <v>8332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7">
        <f t="shared" si="65"/>
        <v>41037.829918981479</v>
      </c>
      <c r="P881">
        <f t="shared" si="66"/>
        <v>2012</v>
      </c>
      <c r="Q881">
        <f t="shared" si="67"/>
        <v>31</v>
      </c>
      <c r="R881" s="12">
        <f t="shared" si="68"/>
        <v>21.47</v>
      </c>
      <c r="S881" s="14" t="s">
        <v>8329</v>
      </c>
      <c r="T881" s="18" t="str">
        <f t="shared" si="69"/>
        <v>May</v>
      </c>
      <c r="U881" t="s">
        <v>8332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7">
        <f t="shared" si="65"/>
        <v>41179.32104166667</v>
      </c>
      <c r="P882">
        <f t="shared" si="66"/>
        <v>2012</v>
      </c>
      <c r="Q882">
        <f t="shared" si="67"/>
        <v>3</v>
      </c>
      <c r="R882" s="12">
        <f t="shared" si="68"/>
        <v>14.13</v>
      </c>
      <c r="S882" s="14" t="s">
        <v>8329</v>
      </c>
      <c r="T882" s="18" t="str">
        <f t="shared" si="69"/>
        <v>Sep</v>
      </c>
      <c r="U882" t="s">
        <v>8333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7">
        <f t="shared" si="65"/>
        <v>40877.25099537037</v>
      </c>
      <c r="P883">
        <f t="shared" si="66"/>
        <v>2011</v>
      </c>
      <c r="Q883">
        <f t="shared" si="67"/>
        <v>1</v>
      </c>
      <c r="R883" s="12">
        <f t="shared" si="68"/>
        <v>30</v>
      </c>
      <c r="S883" s="14" t="s">
        <v>8329</v>
      </c>
      <c r="T883" s="18" t="str">
        <f t="shared" si="69"/>
        <v>Nov</v>
      </c>
      <c r="U883" t="s">
        <v>8333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7">
        <f t="shared" si="65"/>
        <v>40759.860532407409</v>
      </c>
      <c r="P884">
        <f t="shared" si="66"/>
        <v>2011</v>
      </c>
      <c r="Q884">
        <f t="shared" si="67"/>
        <v>20</v>
      </c>
      <c r="R884" s="12">
        <f t="shared" si="68"/>
        <v>21.57</v>
      </c>
      <c r="S884" s="14" t="s">
        <v>8329</v>
      </c>
      <c r="T884" s="18" t="str">
        <f t="shared" si="69"/>
        <v>Aug</v>
      </c>
      <c r="U884" t="s">
        <v>8333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7">
        <f t="shared" si="65"/>
        <v>42371.935590277775</v>
      </c>
      <c r="P885">
        <f t="shared" si="66"/>
        <v>2016</v>
      </c>
      <c r="Q885">
        <f t="shared" si="67"/>
        <v>40</v>
      </c>
      <c r="R885" s="12">
        <f t="shared" si="68"/>
        <v>83.38</v>
      </c>
      <c r="S885" s="14" t="s">
        <v>8329</v>
      </c>
      <c r="T885" s="18" t="str">
        <f t="shared" si="69"/>
        <v>Jan</v>
      </c>
      <c r="U885" t="s">
        <v>8333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7">
        <f t="shared" si="65"/>
        <v>40981.802615740744</v>
      </c>
      <c r="P886">
        <f t="shared" si="66"/>
        <v>2012</v>
      </c>
      <c r="Q886">
        <f t="shared" si="67"/>
        <v>1</v>
      </c>
      <c r="R886" s="12">
        <f t="shared" si="68"/>
        <v>10</v>
      </c>
      <c r="S886" s="14" t="s">
        <v>8329</v>
      </c>
      <c r="T886" s="18" t="str">
        <f t="shared" si="69"/>
        <v>Mar</v>
      </c>
      <c r="U886" t="s">
        <v>8333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7">
        <f t="shared" si="65"/>
        <v>42713.941099537042</v>
      </c>
      <c r="P887">
        <f t="shared" si="66"/>
        <v>2016</v>
      </c>
      <c r="Q887">
        <f t="shared" si="67"/>
        <v>75</v>
      </c>
      <c r="R887" s="12">
        <f t="shared" si="68"/>
        <v>35.71</v>
      </c>
      <c r="S887" s="14" t="s">
        <v>8329</v>
      </c>
      <c r="T887" s="18" t="str">
        <f t="shared" si="69"/>
        <v>Dec</v>
      </c>
      <c r="U887" t="s">
        <v>8333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7">
        <f t="shared" si="65"/>
        <v>42603.870520833334</v>
      </c>
      <c r="P888">
        <f t="shared" si="66"/>
        <v>2016</v>
      </c>
      <c r="Q888">
        <f t="shared" si="67"/>
        <v>41</v>
      </c>
      <c r="R888" s="12">
        <f t="shared" si="68"/>
        <v>29.29</v>
      </c>
      <c r="S888" s="14" t="s">
        <v>8329</v>
      </c>
      <c r="T888" s="18" t="str">
        <f t="shared" si="69"/>
        <v>Aug</v>
      </c>
      <c r="U888" t="s">
        <v>8333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7">
        <f t="shared" si="65"/>
        <v>41026.958969907406</v>
      </c>
      <c r="P889">
        <f t="shared" si="66"/>
        <v>2012</v>
      </c>
      <c r="Q889">
        <f t="shared" si="67"/>
        <v>0</v>
      </c>
      <c r="R889" s="12" t="e">
        <f t="shared" si="68"/>
        <v>#DIV/0!</v>
      </c>
      <c r="S889" s="14" t="s">
        <v>8329</v>
      </c>
      <c r="T889" s="18" t="str">
        <f t="shared" si="69"/>
        <v>Apr</v>
      </c>
      <c r="U889" t="s">
        <v>8333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7">
        <f t="shared" si="65"/>
        <v>40751.753298611111</v>
      </c>
      <c r="P890">
        <f t="shared" si="66"/>
        <v>2011</v>
      </c>
      <c r="Q890">
        <f t="shared" si="67"/>
        <v>7</v>
      </c>
      <c r="R890" s="12">
        <f t="shared" si="68"/>
        <v>18</v>
      </c>
      <c r="S890" s="14" t="s">
        <v>8329</v>
      </c>
      <c r="T890" s="18" t="str">
        <f t="shared" si="69"/>
        <v>Jul</v>
      </c>
      <c r="U890" t="s">
        <v>8333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7">
        <f t="shared" si="65"/>
        <v>41887.784062500003</v>
      </c>
      <c r="P891">
        <f t="shared" si="66"/>
        <v>2014</v>
      </c>
      <c r="Q891">
        <f t="shared" si="67"/>
        <v>9</v>
      </c>
      <c r="R891" s="12">
        <f t="shared" si="68"/>
        <v>73.760000000000005</v>
      </c>
      <c r="S891" s="14" t="s">
        <v>8329</v>
      </c>
      <c r="T891" s="18" t="str">
        <f t="shared" si="69"/>
        <v>Sep</v>
      </c>
      <c r="U891" t="s">
        <v>8333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7">
        <f t="shared" si="65"/>
        <v>41569.698831018519</v>
      </c>
      <c r="P892">
        <f t="shared" si="66"/>
        <v>2013</v>
      </c>
      <c r="Q892">
        <f t="shared" si="67"/>
        <v>4</v>
      </c>
      <c r="R892" s="12">
        <f t="shared" si="68"/>
        <v>31.25</v>
      </c>
      <c r="S892" s="14" t="s">
        <v>8329</v>
      </c>
      <c r="T892" s="18" t="str">
        <f t="shared" si="69"/>
        <v>Oct</v>
      </c>
      <c r="U892" t="s">
        <v>8333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7">
        <f t="shared" si="65"/>
        <v>41842.031597222223</v>
      </c>
      <c r="P893">
        <f t="shared" si="66"/>
        <v>2014</v>
      </c>
      <c r="Q893">
        <f t="shared" si="67"/>
        <v>3</v>
      </c>
      <c r="R893" s="12">
        <f t="shared" si="68"/>
        <v>28.89</v>
      </c>
      <c r="S893" s="14" t="s">
        <v>8329</v>
      </c>
      <c r="T893" s="18" t="str">
        <f t="shared" si="69"/>
        <v>Jul</v>
      </c>
      <c r="U893" t="s">
        <v>8333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7">
        <f t="shared" si="65"/>
        <v>40304.20003472222</v>
      </c>
      <c r="P894">
        <f t="shared" si="66"/>
        <v>2010</v>
      </c>
      <c r="Q894">
        <f t="shared" si="67"/>
        <v>41</v>
      </c>
      <c r="R894" s="12">
        <f t="shared" si="68"/>
        <v>143.82</v>
      </c>
      <c r="S894" s="14" t="s">
        <v>8329</v>
      </c>
      <c r="T894" s="18" t="str">
        <f t="shared" si="69"/>
        <v>May</v>
      </c>
      <c r="U894" t="s">
        <v>8333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7">
        <f t="shared" si="65"/>
        <v>42065.897719907407</v>
      </c>
      <c r="P895">
        <f t="shared" si="66"/>
        <v>2015</v>
      </c>
      <c r="Q895">
        <f t="shared" si="67"/>
        <v>10</v>
      </c>
      <c r="R895" s="12">
        <f t="shared" si="68"/>
        <v>40</v>
      </c>
      <c r="S895" s="14" t="s">
        <v>8329</v>
      </c>
      <c r="T895" s="18" t="str">
        <f t="shared" si="69"/>
        <v>Mar</v>
      </c>
      <c r="U895" t="s">
        <v>8333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7">
        <f t="shared" si="65"/>
        <v>42496.98159722222</v>
      </c>
      <c r="P896">
        <f t="shared" si="66"/>
        <v>2016</v>
      </c>
      <c r="Q896">
        <f t="shared" si="67"/>
        <v>39</v>
      </c>
      <c r="R896" s="12">
        <f t="shared" si="68"/>
        <v>147.81</v>
      </c>
      <c r="S896" s="14" t="s">
        <v>8329</v>
      </c>
      <c r="T896" s="18" t="str">
        <f t="shared" si="69"/>
        <v>May</v>
      </c>
      <c r="U896" t="s">
        <v>8333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7">
        <f t="shared" si="65"/>
        <v>40431.127650462964</v>
      </c>
      <c r="P897">
        <f t="shared" si="66"/>
        <v>2010</v>
      </c>
      <c r="Q897">
        <f t="shared" si="67"/>
        <v>2</v>
      </c>
      <c r="R897" s="12">
        <f t="shared" si="68"/>
        <v>27.86</v>
      </c>
      <c r="S897" s="14" t="s">
        <v>8329</v>
      </c>
      <c r="T897" s="18" t="str">
        <f t="shared" si="69"/>
        <v>Sep</v>
      </c>
      <c r="U897" t="s">
        <v>8333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7">
        <f t="shared" si="65"/>
        <v>42218.872986111106</v>
      </c>
      <c r="P898">
        <f t="shared" si="66"/>
        <v>2015</v>
      </c>
      <c r="Q898">
        <f t="shared" si="67"/>
        <v>40</v>
      </c>
      <c r="R898" s="12">
        <f t="shared" si="68"/>
        <v>44.44</v>
      </c>
      <c r="S898" s="14" t="s">
        <v>8329</v>
      </c>
      <c r="T898" s="18" t="str">
        <f t="shared" si="69"/>
        <v>Aug</v>
      </c>
      <c r="U898" t="s">
        <v>8333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7">
        <f t="shared" ref="O899:O962" si="70">(J899/86400)+DATE(1970,1,1)</f>
        <v>41211.688750000001</v>
      </c>
      <c r="P899">
        <f t="shared" ref="P899:P962" si="71">YEAR(O899)</f>
        <v>2012</v>
      </c>
      <c r="Q899">
        <f t="shared" ref="Q899:Q962" si="72">ROUND(E899/D899*100,0)</f>
        <v>0</v>
      </c>
      <c r="R899" s="12" t="e">
        <f t="shared" ref="R899:R962" si="73">ROUND(E899/L899,2)</f>
        <v>#DIV/0!</v>
      </c>
      <c r="S899" s="14" t="s">
        <v>8329</v>
      </c>
      <c r="T899" s="18" t="str">
        <f t="shared" ref="T899:T962" si="74">TEXT(O899, "mmm")</f>
        <v>Oct</v>
      </c>
      <c r="U899" t="s">
        <v>8333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7">
        <f t="shared" si="70"/>
        <v>40878.758217592593</v>
      </c>
      <c r="P900">
        <f t="shared" si="71"/>
        <v>2011</v>
      </c>
      <c r="Q900">
        <f t="shared" si="72"/>
        <v>3</v>
      </c>
      <c r="R900" s="12">
        <f t="shared" si="73"/>
        <v>35</v>
      </c>
      <c r="S900" s="14" t="s">
        <v>8329</v>
      </c>
      <c r="T900" s="18" t="str">
        <f t="shared" si="74"/>
        <v>Dec</v>
      </c>
      <c r="U900" t="s">
        <v>8333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7">
        <f t="shared" si="70"/>
        <v>40646.099097222221</v>
      </c>
      <c r="P901">
        <f t="shared" si="71"/>
        <v>2011</v>
      </c>
      <c r="Q901">
        <f t="shared" si="72"/>
        <v>37</v>
      </c>
      <c r="R901" s="12">
        <f t="shared" si="73"/>
        <v>35</v>
      </c>
      <c r="S901" s="14" t="s">
        <v>8329</v>
      </c>
      <c r="T901" s="18" t="str">
        <f t="shared" si="74"/>
        <v>Apr</v>
      </c>
      <c r="U901" t="s">
        <v>8333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7">
        <f t="shared" si="70"/>
        <v>42429.84956018519</v>
      </c>
      <c r="P902">
        <f t="shared" si="71"/>
        <v>2016</v>
      </c>
      <c r="Q902">
        <f t="shared" si="72"/>
        <v>0</v>
      </c>
      <c r="R902" s="12">
        <f t="shared" si="73"/>
        <v>10.5</v>
      </c>
      <c r="S902" s="14" t="s">
        <v>8329</v>
      </c>
      <c r="T902" s="18" t="str">
        <f t="shared" si="74"/>
        <v>Feb</v>
      </c>
      <c r="U902" t="s">
        <v>8332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7">
        <f t="shared" si="70"/>
        <v>40291.81150462963</v>
      </c>
      <c r="P903">
        <f t="shared" si="71"/>
        <v>2010</v>
      </c>
      <c r="Q903">
        <f t="shared" si="72"/>
        <v>0</v>
      </c>
      <c r="R903" s="12" t="e">
        <f t="shared" si="73"/>
        <v>#DIV/0!</v>
      </c>
      <c r="S903" s="14" t="s">
        <v>8329</v>
      </c>
      <c r="T903" s="18" t="str">
        <f t="shared" si="74"/>
        <v>Apr</v>
      </c>
      <c r="U903" t="s">
        <v>8332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7">
        <f t="shared" si="70"/>
        <v>41829.965532407405</v>
      </c>
      <c r="P904">
        <f t="shared" si="71"/>
        <v>2014</v>
      </c>
      <c r="Q904">
        <f t="shared" si="72"/>
        <v>0</v>
      </c>
      <c r="R904" s="12">
        <f t="shared" si="73"/>
        <v>30</v>
      </c>
      <c r="S904" s="14" t="s">
        <v>8329</v>
      </c>
      <c r="T904" s="18" t="str">
        <f t="shared" si="74"/>
        <v>Jul</v>
      </c>
      <c r="U904" t="s">
        <v>8332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7">
        <f t="shared" si="70"/>
        <v>41149.796064814815</v>
      </c>
      <c r="P905">
        <f t="shared" si="71"/>
        <v>2012</v>
      </c>
      <c r="Q905">
        <f t="shared" si="72"/>
        <v>3</v>
      </c>
      <c r="R905" s="12">
        <f t="shared" si="73"/>
        <v>40</v>
      </c>
      <c r="S905" s="14" t="s">
        <v>8329</v>
      </c>
      <c r="T905" s="18" t="str">
        <f t="shared" si="74"/>
        <v>Aug</v>
      </c>
      <c r="U905" t="s">
        <v>8332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7">
        <f t="shared" si="70"/>
        <v>42342.080289351856</v>
      </c>
      <c r="P906">
        <f t="shared" si="71"/>
        <v>2015</v>
      </c>
      <c r="Q906">
        <f t="shared" si="72"/>
        <v>0</v>
      </c>
      <c r="R906" s="12">
        <f t="shared" si="73"/>
        <v>50.33</v>
      </c>
      <c r="S906" s="14" t="s">
        <v>8329</v>
      </c>
      <c r="T906" s="18" t="str">
        <f t="shared" si="74"/>
        <v>Dec</v>
      </c>
      <c r="U906" t="s">
        <v>8332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7">
        <f t="shared" si="70"/>
        <v>40507.239884259259</v>
      </c>
      <c r="P907">
        <f t="shared" si="71"/>
        <v>2010</v>
      </c>
      <c r="Q907">
        <f t="shared" si="72"/>
        <v>3</v>
      </c>
      <c r="R907" s="12">
        <f t="shared" si="73"/>
        <v>32.67</v>
      </c>
      <c r="S907" s="14" t="s">
        <v>8329</v>
      </c>
      <c r="T907" s="18" t="str">
        <f t="shared" si="74"/>
        <v>Nov</v>
      </c>
      <c r="U907" t="s">
        <v>8332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7">
        <f t="shared" si="70"/>
        <v>41681.189699074072</v>
      </c>
      <c r="P908">
        <f t="shared" si="71"/>
        <v>2014</v>
      </c>
      <c r="Q908">
        <f t="shared" si="72"/>
        <v>0</v>
      </c>
      <c r="R908" s="12" t="e">
        <f t="shared" si="73"/>
        <v>#DIV/0!</v>
      </c>
      <c r="S908" s="14" t="s">
        <v>8329</v>
      </c>
      <c r="T908" s="18" t="str">
        <f t="shared" si="74"/>
        <v>Feb</v>
      </c>
      <c r="U908" t="s">
        <v>8332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7">
        <f t="shared" si="70"/>
        <v>40767.192395833335</v>
      </c>
      <c r="P909">
        <f t="shared" si="71"/>
        <v>2011</v>
      </c>
      <c r="Q909">
        <f t="shared" si="72"/>
        <v>0</v>
      </c>
      <c r="R909" s="12" t="e">
        <f t="shared" si="73"/>
        <v>#DIV/0!</v>
      </c>
      <c r="S909" s="14" t="s">
        <v>8329</v>
      </c>
      <c r="T909" s="18" t="str">
        <f t="shared" si="74"/>
        <v>Aug</v>
      </c>
      <c r="U909" t="s">
        <v>8332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7">
        <f t="shared" si="70"/>
        <v>40340.801562499997</v>
      </c>
      <c r="P910">
        <f t="shared" si="71"/>
        <v>2010</v>
      </c>
      <c r="Q910">
        <f t="shared" si="72"/>
        <v>0</v>
      </c>
      <c r="R910" s="12" t="e">
        <f t="shared" si="73"/>
        <v>#DIV/0!</v>
      </c>
      <c r="S910" s="14" t="s">
        <v>8329</v>
      </c>
      <c r="T910" s="18" t="str">
        <f t="shared" si="74"/>
        <v>Jun</v>
      </c>
      <c r="U910" t="s">
        <v>8332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7">
        <f t="shared" si="70"/>
        <v>41081.69027777778</v>
      </c>
      <c r="P911">
        <f t="shared" si="71"/>
        <v>2012</v>
      </c>
      <c r="Q911">
        <f t="shared" si="72"/>
        <v>3</v>
      </c>
      <c r="R911" s="12">
        <f t="shared" si="73"/>
        <v>65</v>
      </c>
      <c r="S911" s="14" t="s">
        <v>8329</v>
      </c>
      <c r="T911" s="18" t="str">
        <f t="shared" si="74"/>
        <v>Jun</v>
      </c>
      <c r="U911" t="s">
        <v>8332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7">
        <f t="shared" si="70"/>
        <v>42737.545358796298</v>
      </c>
      <c r="P912">
        <f t="shared" si="71"/>
        <v>2017</v>
      </c>
      <c r="Q912">
        <f t="shared" si="72"/>
        <v>22</v>
      </c>
      <c r="R912" s="12">
        <f t="shared" si="73"/>
        <v>24.6</v>
      </c>
      <c r="S912" s="14" t="s">
        <v>8329</v>
      </c>
      <c r="T912" s="18" t="str">
        <f t="shared" si="74"/>
        <v>Jan</v>
      </c>
      <c r="U912" t="s">
        <v>8332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7">
        <f t="shared" si="70"/>
        <v>41642.005150462966</v>
      </c>
      <c r="P913">
        <f t="shared" si="71"/>
        <v>2014</v>
      </c>
      <c r="Q913">
        <f t="shared" si="72"/>
        <v>0</v>
      </c>
      <c r="R913" s="12" t="e">
        <f t="shared" si="73"/>
        <v>#DIV/0!</v>
      </c>
      <c r="S913" s="14" t="s">
        <v>8329</v>
      </c>
      <c r="T913" s="18" t="str">
        <f t="shared" si="74"/>
        <v>Jan</v>
      </c>
      <c r="U913" t="s">
        <v>8332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7">
        <f t="shared" si="70"/>
        <v>41194.109340277777</v>
      </c>
      <c r="P914">
        <f t="shared" si="71"/>
        <v>2012</v>
      </c>
      <c r="Q914">
        <f t="shared" si="72"/>
        <v>1</v>
      </c>
      <c r="R914" s="12">
        <f t="shared" si="73"/>
        <v>15</v>
      </c>
      <c r="S914" s="14" t="s">
        <v>8329</v>
      </c>
      <c r="T914" s="18" t="str">
        <f t="shared" si="74"/>
        <v>Oct</v>
      </c>
      <c r="U914" t="s">
        <v>8332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7">
        <f t="shared" si="70"/>
        <v>41004.139108796298</v>
      </c>
      <c r="P915">
        <f t="shared" si="71"/>
        <v>2012</v>
      </c>
      <c r="Q915">
        <f t="shared" si="72"/>
        <v>7</v>
      </c>
      <c r="R915" s="12">
        <f t="shared" si="73"/>
        <v>82.58</v>
      </c>
      <c r="S915" s="14" t="s">
        <v>8329</v>
      </c>
      <c r="T915" s="18" t="str">
        <f t="shared" si="74"/>
        <v>Apr</v>
      </c>
      <c r="U915" t="s">
        <v>8332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7">
        <f t="shared" si="70"/>
        <v>41116.763275462959</v>
      </c>
      <c r="P916">
        <f t="shared" si="71"/>
        <v>2012</v>
      </c>
      <c r="Q916">
        <f t="shared" si="72"/>
        <v>0</v>
      </c>
      <c r="R916" s="12" t="e">
        <f t="shared" si="73"/>
        <v>#DIV/0!</v>
      </c>
      <c r="S916" s="14" t="s">
        <v>8329</v>
      </c>
      <c r="T916" s="18" t="str">
        <f t="shared" si="74"/>
        <v>Jul</v>
      </c>
      <c r="U916" t="s">
        <v>8332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7">
        <f t="shared" si="70"/>
        <v>40937.679560185185</v>
      </c>
      <c r="P917">
        <f t="shared" si="71"/>
        <v>2012</v>
      </c>
      <c r="Q917">
        <f t="shared" si="72"/>
        <v>6</v>
      </c>
      <c r="R917" s="12">
        <f t="shared" si="73"/>
        <v>41.67</v>
      </c>
      <c r="S917" s="14" t="s">
        <v>8329</v>
      </c>
      <c r="T917" s="18" t="str">
        <f t="shared" si="74"/>
        <v>Jan</v>
      </c>
      <c r="U917" t="s">
        <v>8332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7">
        <f t="shared" si="70"/>
        <v>40434.853402777779</v>
      </c>
      <c r="P918">
        <f t="shared" si="71"/>
        <v>2010</v>
      </c>
      <c r="Q918">
        <f t="shared" si="72"/>
        <v>0</v>
      </c>
      <c r="R918" s="12" t="e">
        <f t="shared" si="73"/>
        <v>#DIV/0!</v>
      </c>
      <c r="S918" s="14" t="s">
        <v>8329</v>
      </c>
      <c r="T918" s="18" t="str">
        <f t="shared" si="74"/>
        <v>Sep</v>
      </c>
      <c r="U918" t="s">
        <v>8332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7">
        <f t="shared" si="70"/>
        <v>41802.94363425926</v>
      </c>
      <c r="P919">
        <f t="shared" si="71"/>
        <v>2014</v>
      </c>
      <c r="Q919">
        <f t="shared" si="72"/>
        <v>1</v>
      </c>
      <c r="R919" s="12">
        <f t="shared" si="73"/>
        <v>30</v>
      </c>
      <c r="S919" s="14" t="s">
        <v>8329</v>
      </c>
      <c r="T919" s="18" t="str">
        <f t="shared" si="74"/>
        <v>Jun</v>
      </c>
      <c r="U919" t="s">
        <v>8332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7">
        <f t="shared" si="70"/>
        <v>41944.916215277779</v>
      </c>
      <c r="P920">
        <f t="shared" si="71"/>
        <v>2014</v>
      </c>
      <c r="Q920">
        <f t="shared" si="72"/>
        <v>5</v>
      </c>
      <c r="R920" s="12">
        <f t="shared" si="73"/>
        <v>19.600000000000001</v>
      </c>
      <c r="S920" s="14" t="s">
        <v>8329</v>
      </c>
      <c r="T920" s="18" t="str">
        <f t="shared" si="74"/>
        <v>Nov</v>
      </c>
      <c r="U920" t="s">
        <v>8332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7">
        <f t="shared" si="70"/>
        <v>41227.641724537039</v>
      </c>
      <c r="P921">
        <f t="shared" si="71"/>
        <v>2012</v>
      </c>
      <c r="Q921">
        <f t="shared" si="72"/>
        <v>1</v>
      </c>
      <c r="R921" s="12">
        <f t="shared" si="73"/>
        <v>100</v>
      </c>
      <c r="S921" s="14" t="s">
        <v>8329</v>
      </c>
      <c r="T921" s="18" t="str">
        <f t="shared" si="74"/>
        <v>Nov</v>
      </c>
      <c r="U921" t="s">
        <v>8332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7">
        <f t="shared" si="70"/>
        <v>41562.671550925923</v>
      </c>
      <c r="P922">
        <f t="shared" si="71"/>
        <v>2013</v>
      </c>
      <c r="Q922">
        <f t="shared" si="72"/>
        <v>0</v>
      </c>
      <c r="R922" s="12" t="e">
        <f t="shared" si="73"/>
        <v>#DIV/0!</v>
      </c>
      <c r="S922" s="14" t="s">
        <v>8329</v>
      </c>
      <c r="T922" s="18" t="str">
        <f t="shared" si="74"/>
        <v>Oct</v>
      </c>
      <c r="U922" t="s">
        <v>8332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7">
        <f t="shared" si="70"/>
        <v>40847.171018518522</v>
      </c>
      <c r="P923">
        <f t="shared" si="71"/>
        <v>2011</v>
      </c>
      <c r="Q923">
        <f t="shared" si="72"/>
        <v>31</v>
      </c>
      <c r="R923" s="12">
        <f t="shared" si="73"/>
        <v>231.75</v>
      </c>
      <c r="S923" s="14" t="s">
        <v>8329</v>
      </c>
      <c r="T923" s="18" t="str">
        <f t="shared" si="74"/>
        <v>Oct</v>
      </c>
      <c r="U923" t="s">
        <v>8332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7">
        <f t="shared" si="70"/>
        <v>41878.530011574076</v>
      </c>
      <c r="P924">
        <f t="shared" si="71"/>
        <v>2014</v>
      </c>
      <c r="Q924">
        <f t="shared" si="72"/>
        <v>21</v>
      </c>
      <c r="R924" s="12">
        <f t="shared" si="73"/>
        <v>189.33</v>
      </c>
      <c r="S924" s="14" t="s">
        <v>8329</v>
      </c>
      <c r="T924" s="18" t="str">
        <f t="shared" si="74"/>
        <v>Aug</v>
      </c>
      <c r="U924" t="s">
        <v>8332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7">
        <f t="shared" si="70"/>
        <v>41934.959756944445</v>
      </c>
      <c r="P925">
        <f t="shared" si="71"/>
        <v>2014</v>
      </c>
      <c r="Q925">
        <f t="shared" si="72"/>
        <v>2</v>
      </c>
      <c r="R925" s="12">
        <f t="shared" si="73"/>
        <v>55</v>
      </c>
      <c r="S925" s="14" t="s">
        <v>8329</v>
      </c>
      <c r="T925" s="18" t="str">
        <f t="shared" si="74"/>
        <v>Oct</v>
      </c>
      <c r="U925" t="s">
        <v>8332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7">
        <f t="shared" si="70"/>
        <v>41288.942928240736</v>
      </c>
      <c r="P926">
        <f t="shared" si="71"/>
        <v>2013</v>
      </c>
      <c r="Q926">
        <f t="shared" si="72"/>
        <v>11</v>
      </c>
      <c r="R926" s="12">
        <f t="shared" si="73"/>
        <v>21.8</v>
      </c>
      <c r="S926" s="14" t="s">
        <v>8329</v>
      </c>
      <c r="T926" s="18" t="str">
        <f t="shared" si="74"/>
        <v>Jan</v>
      </c>
      <c r="U926" t="s">
        <v>8332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7">
        <f t="shared" si="70"/>
        <v>41575.880914351852</v>
      </c>
      <c r="P927">
        <f t="shared" si="71"/>
        <v>2013</v>
      </c>
      <c r="Q927">
        <f t="shared" si="72"/>
        <v>3</v>
      </c>
      <c r="R927" s="12">
        <f t="shared" si="73"/>
        <v>32</v>
      </c>
      <c r="S927" s="14" t="s">
        <v>8329</v>
      </c>
      <c r="T927" s="18" t="str">
        <f t="shared" si="74"/>
        <v>Oct</v>
      </c>
      <c r="U927" t="s">
        <v>8332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7">
        <f t="shared" si="70"/>
        <v>40338.02002314815</v>
      </c>
      <c r="P928">
        <f t="shared" si="71"/>
        <v>2010</v>
      </c>
      <c r="Q928">
        <f t="shared" si="72"/>
        <v>0</v>
      </c>
      <c r="R928" s="12" t="e">
        <f t="shared" si="73"/>
        <v>#DIV/0!</v>
      </c>
      <c r="S928" s="14" t="s">
        <v>8329</v>
      </c>
      <c r="T928" s="18" t="str">
        <f t="shared" si="74"/>
        <v>Jun</v>
      </c>
      <c r="U928" t="s">
        <v>8332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7">
        <f t="shared" si="70"/>
        <v>41013.822858796295</v>
      </c>
      <c r="P929">
        <f t="shared" si="71"/>
        <v>2012</v>
      </c>
      <c r="Q929">
        <f t="shared" si="72"/>
        <v>0</v>
      </c>
      <c r="R929" s="12" t="e">
        <f t="shared" si="73"/>
        <v>#DIV/0!</v>
      </c>
      <c r="S929" s="14" t="s">
        <v>8329</v>
      </c>
      <c r="T929" s="18" t="str">
        <f t="shared" si="74"/>
        <v>Apr</v>
      </c>
      <c r="U929" t="s">
        <v>8332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7">
        <f t="shared" si="70"/>
        <v>41180.86241898148</v>
      </c>
      <c r="P930">
        <f t="shared" si="71"/>
        <v>2012</v>
      </c>
      <c r="Q930">
        <f t="shared" si="72"/>
        <v>11</v>
      </c>
      <c r="R930" s="12">
        <f t="shared" si="73"/>
        <v>56.25</v>
      </c>
      <c r="S930" s="14" t="s">
        <v>8329</v>
      </c>
      <c r="T930" s="18" t="str">
        <f t="shared" si="74"/>
        <v>Sep</v>
      </c>
      <c r="U930" t="s">
        <v>8332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7">
        <f t="shared" si="70"/>
        <v>40978.238067129627</v>
      </c>
      <c r="P931">
        <f t="shared" si="71"/>
        <v>2012</v>
      </c>
      <c r="Q931">
        <f t="shared" si="72"/>
        <v>0</v>
      </c>
      <c r="R931" s="12" t="e">
        <f t="shared" si="73"/>
        <v>#DIV/0!</v>
      </c>
      <c r="S931" s="14" t="s">
        <v>8329</v>
      </c>
      <c r="T931" s="18" t="str">
        <f t="shared" si="74"/>
        <v>Mar</v>
      </c>
      <c r="U931" t="s">
        <v>8332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7">
        <f t="shared" si="70"/>
        <v>40312.915578703702</v>
      </c>
      <c r="P932">
        <f t="shared" si="71"/>
        <v>2010</v>
      </c>
      <c r="Q932">
        <f t="shared" si="72"/>
        <v>38</v>
      </c>
      <c r="R932" s="12">
        <f t="shared" si="73"/>
        <v>69</v>
      </c>
      <c r="S932" s="14" t="s">
        <v>8329</v>
      </c>
      <c r="T932" s="18" t="str">
        <f t="shared" si="74"/>
        <v>May</v>
      </c>
      <c r="U932" t="s">
        <v>8332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7">
        <f t="shared" si="70"/>
        <v>41680.359976851854</v>
      </c>
      <c r="P933">
        <f t="shared" si="71"/>
        <v>2014</v>
      </c>
      <c r="Q933">
        <f t="shared" si="72"/>
        <v>7</v>
      </c>
      <c r="R933" s="12">
        <f t="shared" si="73"/>
        <v>18.71</v>
      </c>
      <c r="S933" s="14" t="s">
        <v>8329</v>
      </c>
      <c r="T933" s="18" t="str">
        <f t="shared" si="74"/>
        <v>Feb</v>
      </c>
      <c r="U933" t="s">
        <v>8332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7">
        <f t="shared" si="70"/>
        <v>41310.969270833331</v>
      </c>
      <c r="P934">
        <f t="shared" si="71"/>
        <v>2013</v>
      </c>
      <c r="Q934">
        <f t="shared" si="72"/>
        <v>15</v>
      </c>
      <c r="R934" s="12">
        <f t="shared" si="73"/>
        <v>46.03</v>
      </c>
      <c r="S934" s="14" t="s">
        <v>8329</v>
      </c>
      <c r="T934" s="18" t="str">
        <f t="shared" si="74"/>
        <v>Feb</v>
      </c>
      <c r="U934" t="s">
        <v>8332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7">
        <f t="shared" si="70"/>
        <v>41711.169085648144</v>
      </c>
      <c r="P935">
        <f t="shared" si="71"/>
        <v>2014</v>
      </c>
      <c r="Q935">
        <f t="shared" si="72"/>
        <v>6</v>
      </c>
      <c r="R935" s="12">
        <f t="shared" si="73"/>
        <v>60</v>
      </c>
      <c r="S935" s="14" t="s">
        <v>8329</v>
      </c>
      <c r="T935" s="18" t="str">
        <f t="shared" si="74"/>
        <v>Mar</v>
      </c>
      <c r="U935" t="s">
        <v>8332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7">
        <f t="shared" si="70"/>
        <v>41733.737083333333</v>
      </c>
      <c r="P936">
        <f t="shared" si="71"/>
        <v>2014</v>
      </c>
      <c r="Q936">
        <f t="shared" si="72"/>
        <v>30</v>
      </c>
      <c r="R936" s="12">
        <f t="shared" si="73"/>
        <v>50.67</v>
      </c>
      <c r="S936" s="14" t="s">
        <v>8329</v>
      </c>
      <c r="T936" s="18" t="str">
        <f t="shared" si="74"/>
        <v>Apr</v>
      </c>
      <c r="U936" t="s">
        <v>8332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7">
        <f t="shared" si="70"/>
        <v>42368.333668981482</v>
      </c>
      <c r="P937">
        <f t="shared" si="71"/>
        <v>2015</v>
      </c>
      <c r="Q937">
        <f t="shared" si="72"/>
        <v>1</v>
      </c>
      <c r="R937" s="12">
        <f t="shared" si="73"/>
        <v>25</v>
      </c>
      <c r="S937" s="14" t="s">
        <v>8329</v>
      </c>
      <c r="T937" s="18" t="str">
        <f t="shared" si="74"/>
        <v>Dec</v>
      </c>
      <c r="U937" t="s">
        <v>8332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7">
        <f t="shared" si="70"/>
        <v>40883.024178240739</v>
      </c>
      <c r="P938">
        <f t="shared" si="71"/>
        <v>2011</v>
      </c>
      <c r="Q938">
        <f t="shared" si="72"/>
        <v>0</v>
      </c>
      <c r="R938" s="12" t="e">
        <f t="shared" si="73"/>
        <v>#DIV/0!</v>
      </c>
      <c r="S938" s="14" t="s">
        <v>8329</v>
      </c>
      <c r="T938" s="18" t="str">
        <f t="shared" si="74"/>
        <v>Dec</v>
      </c>
      <c r="U938" t="s">
        <v>8332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7">
        <f t="shared" si="70"/>
        <v>41551.798113425924</v>
      </c>
      <c r="P939">
        <f t="shared" si="71"/>
        <v>2013</v>
      </c>
      <c r="Q939">
        <f t="shared" si="72"/>
        <v>1</v>
      </c>
      <c r="R939" s="12">
        <f t="shared" si="73"/>
        <v>20</v>
      </c>
      <c r="S939" s="14" t="s">
        <v>8329</v>
      </c>
      <c r="T939" s="18" t="str">
        <f t="shared" si="74"/>
        <v>Oct</v>
      </c>
      <c r="U939" t="s">
        <v>8332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7">
        <f t="shared" si="70"/>
        <v>41124.479722222226</v>
      </c>
      <c r="P940">
        <f t="shared" si="71"/>
        <v>2012</v>
      </c>
      <c r="Q940">
        <f t="shared" si="72"/>
        <v>0</v>
      </c>
      <c r="R940" s="12">
        <f t="shared" si="73"/>
        <v>25</v>
      </c>
      <c r="S940" s="14" t="s">
        <v>8329</v>
      </c>
      <c r="T940" s="18" t="str">
        <f t="shared" si="74"/>
        <v>Aug</v>
      </c>
      <c r="U940" t="s">
        <v>8332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7">
        <f t="shared" si="70"/>
        <v>41416.763171296298</v>
      </c>
      <c r="P941">
        <f t="shared" si="71"/>
        <v>2013</v>
      </c>
      <c r="Q941">
        <f t="shared" si="72"/>
        <v>1</v>
      </c>
      <c r="R941" s="12">
        <f t="shared" si="73"/>
        <v>20</v>
      </c>
      <c r="S941" s="14" t="s">
        <v>8329</v>
      </c>
      <c r="T941" s="18" t="str">
        <f t="shared" si="74"/>
        <v>May</v>
      </c>
      <c r="U941" t="s">
        <v>8332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7">
        <f t="shared" si="70"/>
        <v>42182.008402777778</v>
      </c>
      <c r="P942">
        <f t="shared" si="71"/>
        <v>2015</v>
      </c>
      <c r="Q942">
        <f t="shared" si="72"/>
        <v>17</v>
      </c>
      <c r="R942" s="12">
        <f t="shared" si="73"/>
        <v>110.29</v>
      </c>
      <c r="S942" s="14" t="s">
        <v>8323</v>
      </c>
      <c r="T942" s="18" t="str">
        <f t="shared" si="74"/>
        <v>Jun</v>
      </c>
      <c r="U942" t="s">
        <v>8325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7">
        <f t="shared" si="70"/>
        <v>42746.096585648149</v>
      </c>
      <c r="P943">
        <f t="shared" si="71"/>
        <v>2017</v>
      </c>
      <c r="Q943">
        <f t="shared" si="72"/>
        <v>2</v>
      </c>
      <c r="R943" s="12">
        <f t="shared" si="73"/>
        <v>37.450000000000003</v>
      </c>
      <c r="S943" s="14" t="s">
        <v>8323</v>
      </c>
      <c r="T943" s="18" t="str">
        <f t="shared" si="74"/>
        <v>Jan</v>
      </c>
      <c r="U943" t="s">
        <v>8325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7">
        <f t="shared" si="70"/>
        <v>42382.843287037038</v>
      </c>
      <c r="P944">
        <f t="shared" si="71"/>
        <v>2016</v>
      </c>
      <c r="Q944">
        <f t="shared" si="72"/>
        <v>9</v>
      </c>
      <c r="R944" s="12">
        <f t="shared" si="73"/>
        <v>41.75</v>
      </c>
      <c r="S944" s="14" t="s">
        <v>8323</v>
      </c>
      <c r="T944" s="18" t="str">
        <f t="shared" si="74"/>
        <v>Jan</v>
      </c>
      <c r="U944" t="s">
        <v>8325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7">
        <f t="shared" si="70"/>
        <v>42673.66788194445</v>
      </c>
      <c r="P945">
        <f t="shared" si="71"/>
        <v>2016</v>
      </c>
      <c r="Q945">
        <f t="shared" si="72"/>
        <v>10</v>
      </c>
      <c r="R945" s="12">
        <f t="shared" si="73"/>
        <v>24.08</v>
      </c>
      <c r="S945" s="14" t="s">
        <v>8323</v>
      </c>
      <c r="T945" s="18" t="str">
        <f t="shared" si="74"/>
        <v>Oct</v>
      </c>
      <c r="U945" t="s">
        <v>8325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7">
        <f t="shared" si="70"/>
        <v>42444.583912037036</v>
      </c>
      <c r="P946">
        <f t="shared" si="71"/>
        <v>2016</v>
      </c>
      <c r="Q946">
        <f t="shared" si="72"/>
        <v>13</v>
      </c>
      <c r="R946" s="12">
        <f t="shared" si="73"/>
        <v>69.41</v>
      </c>
      <c r="S946" s="14" t="s">
        <v>8323</v>
      </c>
      <c r="T946" s="18" t="str">
        <f t="shared" si="74"/>
        <v>Mar</v>
      </c>
      <c r="U946" t="s">
        <v>8325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7">
        <f t="shared" si="70"/>
        <v>42732.872986111106</v>
      </c>
      <c r="P947">
        <f t="shared" si="71"/>
        <v>2016</v>
      </c>
      <c r="Q947">
        <f t="shared" si="72"/>
        <v>2</v>
      </c>
      <c r="R947" s="12">
        <f t="shared" si="73"/>
        <v>155.25</v>
      </c>
      <c r="S947" s="14" t="s">
        <v>8323</v>
      </c>
      <c r="T947" s="18" t="str">
        <f t="shared" si="74"/>
        <v>Dec</v>
      </c>
      <c r="U947" t="s">
        <v>8325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7">
        <f t="shared" si="70"/>
        <v>42592.750555555554</v>
      </c>
      <c r="P948">
        <f t="shared" si="71"/>
        <v>2016</v>
      </c>
      <c r="Q948">
        <f t="shared" si="72"/>
        <v>2</v>
      </c>
      <c r="R948" s="12">
        <f t="shared" si="73"/>
        <v>57.2</v>
      </c>
      <c r="S948" s="14" t="s">
        <v>8323</v>
      </c>
      <c r="T948" s="18" t="str">
        <f t="shared" si="74"/>
        <v>Aug</v>
      </c>
      <c r="U948" t="s">
        <v>8325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7">
        <f t="shared" si="70"/>
        <v>42491.781319444446</v>
      </c>
      <c r="P949">
        <f t="shared" si="71"/>
        <v>2016</v>
      </c>
      <c r="Q949">
        <f t="shared" si="72"/>
        <v>0</v>
      </c>
      <c r="R949" s="12" t="e">
        <f t="shared" si="73"/>
        <v>#DIV/0!</v>
      </c>
      <c r="S949" s="14" t="s">
        <v>8323</v>
      </c>
      <c r="T949" s="18" t="str">
        <f t="shared" si="74"/>
        <v>May</v>
      </c>
      <c r="U949" t="s">
        <v>8325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7">
        <f t="shared" si="70"/>
        <v>42411.828287037039</v>
      </c>
      <c r="P950">
        <f t="shared" si="71"/>
        <v>2016</v>
      </c>
      <c r="Q950">
        <f t="shared" si="72"/>
        <v>12</v>
      </c>
      <c r="R950" s="12">
        <f t="shared" si="73"/>
        <v>60</v>
      </c>
      <c r="S950" s="14" t="s">
        <v>8323</v>
      </c>
      <c r="T950" s="18" t="str">
        <f t="shared" si="74"/>
        <v>Feb</v>
      </c>
      <c r="U950" t="s">
        <v>8325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7">
        <f t="shared" si="70"/>
        <v>42361.043703703705</v>
      </c>
      <c r="P951">
        <f t="shared" si="71"/>
        <v>2015</v>
      </c>
      <c r="Q951">
        <f t="shared" si="72"/>
        <v>1</v>
      </c>
      <c r="R951" s="12">
        <f t="shared" si="73"/>
        <v>39</v>
      </c>
      <c r="S951" s="14" t="s">
        <v>8323</v>
      </c>
      <c r="T951" s="18" t="str">
        <f t="shared" si="74"/>
        <v>Dec</v>
      </c>
      <c r="U951" t="s">
        <v>8325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7">
        <f t="shared" si="70"/>
        <v>42356.750706018516</v>
      </c>
      <c r="P952">
        <f t="shared" si="71"/>
        <v>2015</v>
      </c>
      <c r="Q952">
        <f t="shared" si="72"/>
        <v>28</v>
      </c>
      <c r="R952" s="12">
        <f t="shared" si="73"/>
        <v>58.42</v>
      </c>
      <c r="S952" s="14" t="s">
        <v>8323</v>
      </c>
      <c r="T952" s="18" t="str">
        <f t="shared" si="74"/>
        <v>Dec</v>
      </c>
      <c r="U952" t="s">
        <v>8325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7">
        <f t="shared" si="70"/>
        <v>42480.653611111113</v>
      </c>
      <c r="P953">
        <f t="shared" si="71"/>
        <v>2016</v>
      </c>
      <c r="Q953">
        <f t="shared" si="72"/>
        <v>38</v>
      </c>
      <c r="R953" s="12">
        <f t="shared" si="73"/>
        <v>158.63999999999999</v>
      </c>
      <c r="S953" s="14" t="s">
        <v>8323</v>
      </c>
      <c r="T953" s="18" t="str">
        <f t="shared" si="74"/>
        <v>Apr</v>
      </c>
      <c r="U953" t="s">
        <v>8325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7">
        <f t="shared" si="70"/>
        <v>42662.613564814819</v>
      </c>
      <c r="P954">
        <f t="shared" si="71"/>
        <v>2016</v>
      </c>
      <c r="Q954">
        <f t="shared" si="72"/>
        <v>40</v>
      </c>
      <c r="R954" s="12">
        <f t="shared" si="73"/>
        <v>99.86</v>
      </c>
      <c r="S954" s="14" t="s">
        <v>8323</v>
      </c>
      <c r="T954" s="18" t="str">
        <f t="shared" si="74"/>
        <v>Oct</v>
      </c>
      <c r="U954" t="s">
        <v>8325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7">
        <f t="shared" si="70"/>
        <v>41999.164340277777</v>
      </c>
      <c r="P955">
        <f t="shared" si="71"/>
        <v>2014</v>
      </c>
      <c r="Q955">
        <f t="shared" si="72"/>
        <v>1</v>
      </c>
      <c r="R955" s="12">
        <f t="shared" si="73"/>
        <v>25.2</v>
      </c>
      <c r="S955" s="14" t="s">
        <v>8323</v>
      </c>
      <c r="T955" s="18" t="str">
        <f t="shared" si="74"/>
        <v>Dec</v>
      </c>
      <c r="U955" t="s">
        <v>8325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7">
        <f t="shared" si="70"/>
        <v>42194.833784722221</v>
      </c>
      <c r="P956">
        <f t="shared" si="71"/>
        <v>2015</v>
      </c>
      <c r="Q956">
        <f t="shared" si="72"/>
        <v>43</v>
      </c>
      <c r="R956" s="12">
        <f t="shared" si="73"/>
        <v>89.19</v>
      </c>
      <c r="S956" s="14" t="s">
        <v>8323</v>
      </c>
      <c r="T956" s="18" t="str">
        <f t="shared" si="74"/>
        <v>Jul</v>
      </c>
      <c r="U956" t="s">
        <v>8325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7">
        <f t="shared" si="70"/>
        <v>42586.295138888891</v>
      </c>
      <c r="P957">
        <f t="shared" si="71"/>
        <v>2016</v>
      </c>
      <c r="Q957">
        <f t="shared" si="72"/>
        <v>6</v>
      </c>
      <c r="R957" s="12">
        <f t="shared" si="73"/>
        <v>182.62</v>
      </c>
      <c r="S957" s="14" t="s">
        <v>8323</v>
      </c>
      <c r="T957" s="18" t="str">
        <f t="shared" si="74"/>
        <v>Aug</v>
      </c>
      <c r="U957" t="s">
        <v>8325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7">
        <f t="shared" si="70"/>
        <v>42060.913877314815</v>
      </c>
      <c r="P958">
        <f t="shared" si="71"/>
        <v>2015</v>
      </c>
      <c r="Q958">
        <f t="shared" si="72"/>
        <v>2</v>
      </c>
      <c r="R958" s="12">
        <f t="shared" si="73"/>
        <v>50.65</v>
      </c>
      <c r="S958" s="14" t="s">
        <v>8323</v>
      </c>
      <c r="T958" s="18" t="str">
        <f t="shared" si="74"/>
        <v>Feb</v>
      </c>
      <c r="U958" t="s">
        <v>8325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7">
        <f t="shared" si="70"/>
        <v>42660.552465277782</v>
      </c>
      <c r="P959">
        <f t="shared" si="71"/>
        <v>2016</v>
      </c>
      <c r="Q959">
        <f t="shared" si="72"/>
        <v>2</v>
      </c>
      <c r="R959" s="12">
        <f t="shared" si="73"/>
        <v>33.29</v>
      </c>
      <c r="S959" s="14" t="s">
        <v>8323</v>
      </c>
      <c r="T959" s="18" t="str">
        <f t="shared" si="74"/>
        <v>Oct</v>
      </c>
      <c r="U959" t="s">
        <v>8325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7">
        <f t="shared" si="70"/>
        <v>42082.802812499998</v>
      </c>
      <c r="P960">
        <f t="shared" si="71"/>
        <v>2015</v>
      </c>
      <c r="Q960">
        <f t="shared" si="72"/>
        <v>11</v>
      </c>
      <c r="R960" s="12">
        <f t="shared" si="73"/>
        <v>51.82</v>
      </c>
      <c r="S960" s="14" t="s">
        <v>8323</v>
      </c>
      <c r="T960" s="18" t="str">
        <f t="shared" si="74"/>
        <v>Mar</v>
      </c>
      <c r="U960" t="s">
        <v>8325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7">
        <f t="shared" si="70"/>
        <v>41993.174363425926</v>
      </c>
      <c r="P961">
        <f t="shared" si="71"/>
        <v>2014</v>
      </c>
      <c r="Q961">
        <f t="shared" si="72"/>
        <v>39</v>
      </c>
      <c r="R961" s="12">
        <f t="shared" si="73"/>
        <v>113.63</v>
      </c>
      <c r="S961" s="14" t="s">
        <v>8323</v>
      </c>
      <c r="T961" s="18" t="str">
        <f t="shared" si="74"/>
        <v>Dec</v>
      </c>
      <c r="U961" t="s">
        <v>8325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7">
        <f t="shared" si="70"/>
        <v>42766.626793981486</v>
      </c>
      <c r="P962">
        <f t="shared" si="71"/>
        <v>2017</v>
      </c>
      <c r="Q962">
        <f t="shared" si="72"/>
        <v>46</v>
      </c>
      <c r="R962" s="12">
        <f t="shared" si="73"/>
        <v>136.46</v>
      </c>
      <c r="S962" s="14" t="s">
        <v>8323</v>
      </c>
      <c r="T962" s="18" t="str">
        <f t="shared" si="74"/>
        <v>Jan</v>
      </c>
      <c r="U962" t="s">
        <v>8325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7">
        <f t="shared" ref="O963:O1026" si="75">(J963/86400)+DATE(1970,1,1)</f>
        <v>42740.693692129629</v>
      </c>
      <c r="P963">
        <f t="shared" ref="P963:P1026" si="76">YEAR(O963)</f>
        <v>2017</v>
      </c>
      <c r="Q963">
        <f t="shared" ref="Q963:Q1026" si="77">ROUND(E963/D963*100,0)</f>
        <v>42</v>
      </c>
      <c r="R963" s="12">
        <f t="shared" ref="R963:R1026" si="78">ROUND(E963/L963,2)</f>
        <v>364.35</v>
      </c>
      <c r="S963" s="14" t="s">
        <v>8323</v>
      </c>
      <c r="T963" s="18" t="str">
        <f t="shared" ref="T963:T1026" si="79">TEXT(O963, "mmm")</f>
        <v>Jan</v>
      </c>
      <c r="U963" t="s">
        <v>8325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7">
        <f t="shared" si="75"/>
        <v>42373.712418981479</v>
      </c>
      <c r="P964">
        <f t="shared" si="76"/>
        <v>2016</v>
      </c>
      <c r="Q964">
        <f t="shared" si="77"/>
        <v>28</v>
      </c>
      <c r="R964" s="12">
        <f t="shared" si="78"/>
        <v>19.239999999999998</v>
      </c>
      <c r="S964" s="14" t="s">
        <v>8323</v>
      </c>
      <c r="T964" s="18" t="str">
        <f t="shared" si="79"/>
        <v>Jan</v>
      </c>
      <c r="U964" t="s">
        <v>8325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7">
        <f t="shared" si="75"/>
        <v>42625.635636574079</v>
      </c>
      <c r="P965">
        <f t="shared" si="76"/>
        <v>2016</v>
      </c>
      <c r="Q965">
        <f t="shared" si="77"/>
        <v>1</v>
      </c>
      <c r="R965" s="12">
        <f t="shared" si="78"/>
        <v>41.89</v>
      </c>
      <c r="S965" s="14" t="s">
        <v>8323</v>
      </c>
      <c r="T965" s="18" t="str">
        <f t="shared" si="79"/>
        <v>Sep</v>
      </c>
      <c r="U965" t="s">
        <v>8325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7">
        <f t="shared" si="75"/>
        <v>42208.628692129627</v>
      </c>
      <c r="P966">
        <f t="shared" si="76"/>
        <v>2015</v>
      </c>
      <c r="Q966">
        <f t="shared" si="77"/>
        <v>1</v>
      </c>
      <c r="R966" s="12">
        <f t="shared" si="78"/>
        <v>30.31</v>
      </c>
      <c r="S966" s="14" t="s">
        <v>8323</v>
      </c>
      <c r="T966" s="18" t="str">
        <f t="shared" si="79"/>
        <v>Jul</v>
      </c>
      <c r="U966" t="s">
        <v>8325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7">
        <f t="shared" si="75"/>
        <v>42637.016736111109</v>
      </c>
      <c r="P967">
        <f t="shared" si="76"/>
        <v>2016</v>
      </c>
      <c r="Q967">
        <f t="shared" si="77"/>
        <v>1</v>
      </c>
      <c r="R967" s="12">
        <f t="shared" si="78"/>
        <v>49.67</v>
      </c>
      <c r="S967" s="14" t="s">
        <v>8323</v>
      </c>
      <c r="T967" s="18" t="str">
        <f t="shared" si="79"/>
        <v>Sep</v>
      </c>
      <c r="U967" t="s">
        <v>8325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7">
        <f t="shared" si="75"/>
        <v>42619.635787037041</v>
      </c>
      <c r="P968">
        <f t="shared" si="76"/>
        <v>2016</v>
      </c>
      <c r="Q968">
        <f t="shared" si="77"/>
        <v>15</v>
      </c>
      <c r="R968" s="12">
        <f t="shared" si="78"/>
        <v>59.2</v>
      </c>
      <c r="S968" s="14" t="s">
        <v>8323</v>
      </c>
      <c r="T968" s="18" t="str">
        <f t="shared" si="79"/>
        <v>Sep</v>
      </c>
      <c r="U968" t="s">
        <v>8325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7">
        <f t="shared" si="75"/>
        <v>42422.254328703704</v>
      </c>
      <c r="P969">
        <f t="shared" si="76"/>
        <v>2016</v>
      </c>
      <c r="Q969">
        <f t="shared" si="77"/>
        <v>18</v>
      </c>
      <c r="R969" s="12">
        <f t="shared" si="78"/>
        <v>43.98</v>
      </c>
      <c r="S969" s="14" t="s">
        <v>8323</v>
      </c>
      <c r="T969" s="18" t="str">
        <f t="shared" si="79"/>
        <v>Feb</v>
      </c>
      <c r="U969" t="s">
        <v>8325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7">
        <f t="shared" si="75"/>
        <v>41836.847615740742</v>
      </c>
      <c r="P970">
        <f t="shared" si="76"/>
        <v>2014</v>
      </c>
      <c r="Q970">
        <f t="shared" si="77"/>
        <v>1</v>
      </c>
      <c r="R970" s="12">
        <f t="shared" si="78"/>
        <v>26.5</v>
      </c>
      <c r="S970" s="14" t="s">
        <v>8323</v>
      </c>
      <c r="T970" s="18" t="str">
        <f t="shared" si="79"/>
        <v>Jul</v>
      </c>
      <c r="U970" t="s">
        <v>8325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7">
        <f t="shared" si="75"/>
        <v>42742.30332175926</v>
      </c>
      <c r="P971">
        <f t="shared" si="76"/>
        <v>2017</v>
      </c>
      <c r="Q971">
        <f t="shared" si="77"/>
        <v>47</v>
      </c>
      <c r="R971" s="12">
        <f t="shared" si="78"/>
        <v>1272.73</v>
      </c>
      <c r="S971" s="14" t="s">
        <v>8323</v>
      </c>
      <c r="T971" s="18" t="str">
        <f t="shared" si="79"/>
        <v>Jan</v>
      </c>
      <c r="U971" t="s">
        <v>8325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7">
        <f t="shared" si="75"/>
        <v>42721.220520833333</v>
      </c>
      <c r="P972">
        <f t="shared" si="76"/>
        <v>2016</v>
      </c>
      <c r="Q972">
        <f t="shared" si="77"/>
        <v>46</v>
      </c>
      <c r="R972" s="12">
        <f t="shared" si="78"/>
        <v>164</v>
      </c>
      <c r="S972" s="14" t="s">
        <v>8323</v>
      </c>
      <c r="T972" s="18" t="str">
        <f t="shared" si="79"/>
        <v>Dec</v>
      </c>
      <c r="U972" t="s">
        <v>8325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7">
        <f t="shared" si="75"/>
        <v>42111.709027777775</v>
      </c>
      <c r="P973">
        <f t="shared" si="76"/>
        <v>2015</v>
      </c>
      <c r="Q973">
        <f t="shared" si="77"/>
        <v>0</v>
      </c>
      <c r="R973" s="12">
        <f t="shared" si="78"/>
        <v>45.2</v>
      </c>
      <c r="S973" s="14" t="s">
        <v>8323</v>
      </c>
      <c r="T973" s="18" t="str">
        <f t="shared" si="79"/>
        <v>Apr</v>
      </c>
      <c r="U973" t="s">
        <v>8325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7">
        <f t="shared" si="75"/>
        <v>41856.865717592591</v>
      </c>
      <c r="P974">
        <f t="shared" si="76"/>
        <v>2014</v>
      </c>
      <c r="Q974">
        <f t="shared" si="77"/>
        <v>35</v>
      </c>
      <c r="R974" s="12">
        <f t="shared" si="78"/>
        <v>153.88999999999999</v>
      </c>
      <c r="S974" s="14" t="s">
        <v>8323</v>
      </c>
      <c r="T974" s="18" t="str">
        <f t="shared" si="79"/>
        <v>Aug</v>
      </c>
      <c r="U974" t="s">
        <v>8325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7">
        <f t="shared" si="75"/>
        <v>42257.014965277776</v>
      </c>
      <c r="P975">
        <f t="shared" si="76"/>
        <v>2015</v>
      </c>
      <c r="Q975">
        <f t="shared" si="77"/>
        <v>2</v>
      </c>
      <c r="R975" s="12">
        <f t="shared" si="78"/>
        <v>51.38</v>
      </c>
      <c r="S975" s="14" t="s">
        <v>8323</v>
      </c>
      <c r="T975" s="18" t="str">
        <f t="shared" si="79"/>
        <v>Sep</v>
      </c>
      <c r="U975" t="s">
        <v>8325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7">
        <f t="shared" si="75"/>
        <v>42424.749490740738</v>
      </c>
      <c r="P976">
        <f t="shared" si="76"/>
        <v>2016</v>
      </c>
      <c r="Q976">
        <f t="shared" si="77"/>
        <v>1</v>
      </c>
      <c r="R976" s="12">
        <f t="shared" si="78"/>
        <v>93.33</v>
      </c>
      <c r="S976" s="14" t="s">
        <v>8323</v>
      </c>
      <c r="T976" s="18" t="str">
        <f t="shared" si="79"/>
        <v>Feb</v>
      </c>
      <c r="U976" t="s">
        <v>8325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7">
        <f t="shared" si="75"/>
        <v>42489.696585648147</v>
      </c>
      <c r="P977">
        <f t="shared" si="76"/>
        <v>2016</v>
      </c>
      <c r="Q977">
        <f t="shared" si="77"/>
        <v>3</v>
      </c>
      <c r="R977" s="12">
        <f t="shared" si="78"/>
        <v>108.63</v>
      </c>
      <c r="S977" s="14" t="s">
        <v>8323</v>
      </c>
      <c r="T977" s="18" t="str">
        <f t="shared" si="79"/>
        <v>Apr</v>
      </c>
      <c r="U977" t="s">
        <v>8325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7">
        <f t="shared" si="75"/>
        <v>42185.058993055558</v>
      </c>
      <c r="P978">
        <f t="shared" si="76"/>
        <v>2015</v>
      </c>
      <c r="Q978">
        <f t="shared" si="77"/>
        <v>2</v>
      </c>
      <c r="R978" s="12">
        <f t="shared" si="78"/>
        <v>160.5</v>
      </c>
      <c r="S978" s="14" t="s">
        <v>8323</v>
      </c>
      <c r="T978" s="18" t="str">
        <f t="shared" si="79"/>
        <v>Jun</v>
      </c>
      <c r="U978" t="s">
        <v>8325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7">
        <f t="shared" si="75"/>
        <v>42391.942094907412</v>
      </c>
      <c r="P979">
        <f t="shared" si="76"/>
        <v>2016</v>
      </c>
      <c r="Q979">
        <f t="shared" si="77"/>
        <v>34</v>
      </c>
      <c r="R979" s="12">
        <f t="shared" si="78"/>
        <v>75.75</v>
      </c>
      <c r="S979" s="14" t="s">
        <v>8323</v>
      </c>
      <c r="T979" s="18" t="str">
        <f t="shared" si="79"/>
        <v>Jan</v>
      </c>
      <c r="U979" t="s">
        <v>8325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7">
        <f t="shared" si="75"/>
        <v>42395.309039351851</v>
      </c>
      <c r="P980">
        <f t="shared" si="76"/>
        <v>2016</v>
      </c>
      <c r="Q980">
        <f t="shared" si="77"/>
        <v>56</v>
      </c>
      <c r="R980" s="12">
        <f t="shared" si="78"/>
        <v>790.84</v>
      </c>
      <c r="S980" s="14" t="s">
        <v>8323</v>
      </c>
      <c r="T980" s="18" t="str">
        <f t="shared" si="79"/>
        <v>Jan</v>
      </c>
      <c r="U980" t="s">
        <v>8325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7">
        <f t="shared" si="75"/>
        <v>42506.416990740741</v>
      </c>
      <c r="P981">
        <f t="shared" si="76"/>
        <v>2016</v>
      </c>
      <c r="Q981">
        <f t="shared" si="77"/>
        <v>83</v>
      </c>
      <c r="R981" s="12">
        <f t="shared" si="78"/>
        <v>301.94</v>
      </c>
      <c r="S981" s="14" t="s">
        <v>8323</v>
      </c>
      <c r="T981" s="18" t="str">
        <f t="shared" si="79"/>
        <v>May</v>
      </c>
      <c r="U981" t="s">
        <v>8325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7">
        <f t="shared" si="75"/>
        <v>41928.904189814813</v>
      </c>
      <c r="P982">
        <f t="shared" si="76"/>
        <v>2014</v>
      </c>
      <c r="Q982">
        <f t="shared" si="77"/>
        <v>15</v>
      </c>
      <c r="R982" s="12">
        <f t="shared" si="78"/>
        <v>47.94</v>
      </c>
      <c r="S982" s="14" t="s">
        <v>8323</v>
      </c>
      <c r="T982" s="18" t="str">
        <f t="shared" si="79"/>
        <v>Oct</v>
      </c>
      <c r="U982" t="s">
        <v>8325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7">
        <f t="shared" si="75"/>
        <v>41830.947013888886</v>
      </c>
      <c r="P983">
        <f t="shared" si="76"/>
        <v>2014</v>
      </c>
      <c r="Q983">
        <f t="shared" si="77"/>
        <v>0</v>
      </c>
      <c r="R983" s="12">
        <f t="shared" si="78"/>
        <v>2.75</v>
      </c>
      <c r="S983" s="14" t="s">
        <v>8323</v>
      </c>
      <c r="T983" s="18" t="str">
        <f t="shared" si="79"/>
        <v>Jul</v>
      </c>
      <c r="U983" t="s">
        <v>8325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7">
        <f t="shared" si="75"/>
        <v>42615.753310185188</v>
      </c>
      <c r="P984">
        <f t="shared" si="76"/>
        <v>2016</v>
      </c>
      <c r="Q984">
        <f t="shared" si="77"/>
        <v>0</v>
      </c>
      <c r="R984" s="12">
        <f t="shared" si="78"/>
        <v>1</v>
      </c>
      <c r="S984" s="14" t="s">
        <v>8323</v>
      </c>
      <c r="T984" s="18" t="str">
        <f t="shared" si="79"/>
        <v>Sep</v>
      </c>
      <c r="U984" t="s">
        <v>8325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7">
        <f t="shared" si="75"/>
        <v>42574.667650462958</v>
      </c>
      <c r="P985">
        <f t="shared" si="76"/>
        <v>2016</v>
      </c>
      <c r="Q985">
        <f t="shared" si="77"/>
        <v>30</v>
      </c>
      <c r="R985" s="12">
        <f t="shared" si="78"/>
        <v>171.79</v>
      </c>
      <c r="S985" s="14" t="s">
        <v>8323</v>
      </c>
      <c r="T985" s="18" t="str">
        <f t="shared" si="79"/>
        <v>Jul</v>
      </c>
      <c r="U985" t="s">
        <v>8325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7">
        <f t="shared" si="75"/>
        <v>42061.11583333333</v>
      </c>
      <c r="P986">
        <f t="shared" si="76"/>
        <v>2015</v>
      </c>
      <c r="Q986">
        <f t="shared" si="77"/>
        <v>1</v>
      </c>
      <c r="R986" s="12">
        <f t="shared" si="78"/>
        <v>35.33</v>
      </c>
      <c r="S986" s="14" t="s">
        <v>8323</v>
      </c>
      <c r="T986" s="18" t="str">
        <f t="shared" si="79"/>
        <v>Feb</v>
      </c>
      <c r="U986" t="s">
        <v>8325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7">
        <f t="shared" si="75"/>
        <v>42339.967708333337</v>
      </c>
      <c r="P987">
        <f t="shared" si="76"/>
        <v>2015</v>
      </c>
      <c r="Q987">
        <f t="shared" si="77"/>
        <v>6</v>
      </c>
      <c r="R987" s="12">
        <f t="shared" si="78"/>
        <v>82.09</v>
      </c>
      <c r="S987" s="14" t="s">
        <v>8323</v>
      </c>
      <c r="T987" s="18" t="str">
        <f t="shared" si="79"/>
        <v>Dec</v>
      </c>
      <c r="U987" t="s">
        <v>8325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7">
        <f t="shared" si="75"/>
        <v>42324.767361111109</v>
      </c>
      <c r="P988">
        <f t="shared" si="76"/>
        <v>2015</v>
      </c>
      <c r="Q988">
        <f t="shared" si="77"/>
        <v>13</v>
      </c>
      <c r="R988" s="12">
        <f t="shared" si="78"/>
        <v>110.87</v>
      </c>
      <c r="S988" s="14" t="s">
        <v>8323</v>
      </c>
      <c r="T988" s="18" t="str">
        <f t="shared" si="79"/>
        <v>Nov</v>
      </c>
      <c r="U988" t="s">
        <v>8325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7">
        <f t="shared" si="75"/>
        <v>41773.294560185182</v>
      </c>
      <c r="P989">
        <f t="shared" si="76"/>
        <v>2014</v>
      </c>
      <c r="Q989">
        <f t="shared" si="77"/>
        <v>13</v>
      </c>
      <c r="R989" s="12">
        <f t="shared" si="78"/>
        <v>161.22</v>
      </c>
      <c r="S989" s="14" t="s">
        <v>8323</v>
      </c>
      <c r="T989" s="18" t="str">
        <f t="shared" si="79"/>
        <v>May</v>
      </c>
      <c r="U989" t="s">
        <v>8325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7">
        <f t="shared" si="75"/>
        <v>42614.356770833328</v>
      </c>
      <c r="P990">
        <f t="shared" si="76"/>
        <v>2016</v>
      </c>
      <c r="Q990">
        <f t="shared" si="77"/>
        <v>0</v>
      </c>
      <c r="R990" s="12" t="e">
        <f t="shared" si="78"/>
        <v>#DIV/0!</v>
      </c>
      <c r="S990" s="14" t="s">
        <v>8323</v>
      </c>
      <c r="T990" s="18" t="str">
        <f t="shared" si="79"/>
        <v>Sep</v>
      </c>
      <c r="U990" t="s">
        <v>8325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7">
        <f t="shared" si="75"/>
        <v>42611.933969907404</v>
      </c>
      <c r="P991">
        <f t="shared" si="76"/>
        <v>2016</v>
      </c>
      <c r="Q991">
        <f t="shared" si="77"/>
        <v>17</v>
      </c>
      <c r="R991" s="12">
        <f t="shared" si="78"/>
        <v>52.41</v>
      </c>
      <c r="S991" s="14" t="s">
        <v>8323</v>
      </c>
      <c r="T991" s="18" t="str">
        <f t="shared" si="79"/>
        <v>Aug</v>
      </c>
      <c r="U991" t="s">
        <v>8325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7">
        <f t="shared" si="75"/>
        <v>41855.784305555557</v>
      </c>
      <c r="P992">
        <f t="shared" si="76"/>
        <v>2014</v>
      </c>
      <c r="Q992">
        <f t="shared" si="77"/>
        <v>0</v>
      </c>
      <c r="R992" s="12">
        <f t="shared" si="78"/>
        <v>13</v>
      </c>
      <c r="S992" s="14" t="s">
        <v>8323</v>
      </c>
      <c r="T992" s="18" t="str">
        <f t="shared" si="79"/>
        <v>Aug</v>
      </c>
      <c r="U992" t="s">
        <v>8325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7">
        <f t="shared" si="75"/>
        <v>42538.75680555556</v>
      </c>
      <c r="P993">
        <f t="shared" si="76"/>
        <v>2016</v>
      </c>
      <c r="Q993">
        <f t="shared" si="77"/>
        <v>4</v>
      </c>
      <c r="R993" s="12">
        <f t="shared" si="78"/>
        <v>30.29</v>
      </c>
      <c r="S993" s="14" t="s">
        <v>8323</v>
      </c>
      <c r="T993" s="18" t="str">
        <f t="shared" si="79"/>
        <v>Jun</v>
      </c>
      <c r="U993" t="s">
        <v>8325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7">
        <f t="shared" si="75"/>
        <v>42437.924988425926</v>
      </c>
      <c r="P994">
        <f t="shared" si="76"/>
        <v>2016</v>
      </c>
      <c r="Q994">
        <f t="shared" si="77"/>
        <v>0</v>
      </c>
      <c r="R994" s="12">
        <f t="shared" si="78"/>
        <v>116.75</v>
      </c>
      <c r="S994" s="14" t="s">
        <v>8323</v>
      </c>
      <c r="T994" s="18" t="str">
        <f t="shared" si="79"/>
        <v>Mar</v>
      </c>
      <c r="U994" t="s">
        <v>8325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7">
        <f t="shared" si="75"/>
        <v>42652.964907407411</v>
      </c>
      <c r="P995">
        <f t="shared" si="76"/>
        <v>2016</v>
      </c>
      <c r="Q995">
        <f t="shared" si="77"/>
        <v>25</v>
      </c>
      <c r="R995" s="12">
        <f t="shared" si="78"/>
        <v>89.6</v>
      </c>
      <c r="S995" s="14" t="s">
        <v>8323</v>
      </c>
      <c r="T995" s="18" t="str">
        <f t="shared" si="79"/>
        <v>Oct</v>
      </c>
      <c r="U995" t="s">
        <v>8325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7">
        <f t="shared" si="75"/>
        <v>41921.263078703705</v>
      </c>
      <c r="P996">
        <f t="shared" si="76"/>
        <v>2014</v>
      </c>
      <c r="Q996">
        <f t="shared" si="77"/>
        <v>2</v>
      </c>
      <c r="R996" s="12">
        <f t="shared" si="78"/>
        <v>424.45</v>
      </c>
      <c r="S996" s="14" t="s">
        <v>8323</v>
      </c>
      <c r="T996" s="18" t="str">
        <f t="shared" si="79"/>
        <v>Oct</v>
      </c>
      <c r="U996" t="s">
        <v>8325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7">
        <f t="shared" si="75"/>
        <v>41947.940740740742</v>
      </c>
      <c r="P997">
        <f t="shared" si="76"/>
        <v>2014</v>
      </c>
      <c r="Q997">
        <f t="shared" si="77"/>
        <v>7</v>
      </c>
      <c r="R997" s="12">
        <f t="shared" si="78"/>
        <v>80.67</v>
      </c>
      <c r="S997" s="14" t="s">
        <v>8323</v>
      </c>
      <c r="T997" s="18" t="str">
        <f t="shared" si="79"/>
        <v>Nov</v>
      </c>
      <c r="U997" t="s">
        <v>8325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7">
        <f t="shared" si="75"/>
        <v>41817.866435185184</v>
      </c>
      <c r="P998">
        <f t="shared" si="76"/>
        <v>2014</v>
      </c>
      <c r="Q998">
        <f t="shared" si="77"/>
        <v>2</v>
      </c>
      <c r="R998" s="12">
        <f t="shared" si="78"/>
        <v>13</v>
      </c>
      <c r="S998" s="14" t="s">
        <v>8323</v>
      </c>
      <c r="T998" s="18" t="str">
        <f t="shared" si="79"/>
        <v>Jun</v>
      </c>
      <c r="U998" t="s">
        <v>8325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7">
        <f t="shared" si="75"/>
        <v>41941.10297453704</v>
      </c>
      <c r="P999">
        <f t="shared" si="76"/>
        <v>2014</v>
      </c>
      <c r="Q999">
        <f t="shared" si="77"/>
        <v>1</v>
      </c>
      <c r="R999" s="12">
        <f t="shared" si="78"/>
        <v>8.1300000000000008</v>
      </c>
      <c r="S999" s="14" t="s">
        <v>8323</v>
      </c>
      <c r="T999" s="18" t="str">
        <f t="shared" si="79"/>
        <v>Oct</v>
      </c>
      <c r="U999" t="s">
        <v>8325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7">
        <f t="shared" si="75"/>
        <v>42282.168993055559</v>
      </c>
      <c r="P1000">
        <f t="shared" si="76"/>
        <v>2015</v>
      </c>
      <c r="Q1000">
        <f t="shared" si="77"/>
        <v>59</v>
      </c>
      <c r="R1000" s="12">
        <f t="shared" si="78"/>
        <v>153.43</v>
      </c>
      <c r="S1000" s="14" t="s">
        <v>8323</v>
      </c>
      <c r="T1000" s="18" t="str">
        <f t="shared" si="79"/>
        <v>Oct</v>
      </c>
      <c r="U1000" t="s">
        <v>8325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7">
        <f t="shared" si="75"/>
        <v>41926.29965277778</v>
      </c>
      <c r="P1001">
        <f t="shared" si="76"/>
        <v>2014</v>
      </c>
      <c r="Q1001">
        <f t="shared" si="77"/>
        <v>8</v>
      </c>
      <c r="R1001" s="12">
        <f t="shared" si="78"/>
        <v>292.08</v>
      </c>
      <c r="S1001" s="14" t="s">
        <v>8323</v>
      </c>
      <c r="T1001" s="18" t="str">
        <f t="shared" si="79"/>
        <v>Oct</v>
      </c>
      <c r="U1001" t="s">
        <v>8325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7">
        <f t="shared" si="75"/>
        <v>42749.05972222222</v>
      </c>
      <c r="P1002">
        <f t="shared" si="76"/>
        <v>2017</v>
      </c>
      <c r="Q1002">
        <f t="shared" si="77"/>
        <v>2</v>
      </c>
      <c r="R1002" s="12">
        <f t="shared" si="78"/>
        <v>3304</v>
      </c>
      <c r="S1002" s="14" t="s">
        <v>8323</v>
      </c>
      <c r="T1002" s="18" t="str">
        <f t="shared" si="79"/>
        <v>Jan</v>
      </c>
      <c r="U1002" t="s">
        <v>8325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7">
        <f t="shared" si="75"/>
        <v>42720.720057870371</v>
      </c>
      <c r="P1003">
        <f t="shared" si="76"/>
        <v>2016</v>
      </c>
      <c r="Q1003">
        <f t="shared" si="77"/>
        <v>104</v>
      </c>
      <c r="R1003" s="12">
        <f t="shared" si="78"/>
        <v>1300</v>
      </c>
      <c r="S1003" s="14" t="s">
        <v>8323</v>
      </c>
      <c r="T1003" s="18" t="str">
        <f t="shared" si="79"/>
        <v>Dec</v>
      </c>
      <c r="U1003" t="s">
        <v>8325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7">
        <f t="shared" si="75"/>
        <v>42325.684189814812</v>
      </c>
      <c r="P1004">
        <f t="shared" si="76"/>
        <v>2015</v>
      </c>
      <c r="Q1004">
        <f t="shared" si="77"/>
        <v>30</v>
      </c>
      <c r="R1004" s="12">
        <f t="shared" si="78"/>
        <v>134.55000000000001</v>
      </c>
      <c r="S1004" s="14" t="s">
        <v>8323</v>
      </c>
      <c r="T1004" s="18" t="str">
        <f t="shared" si="79"/>
        <v>Nov</v>
      </c>
      <c r="U1004" t="s">
        <v>8325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7">
        <f t="shared" si="75"/>
        <v>42780.709039351852</v>
      </c>
      <c r="P1005">
        <f t="shared" si="76"/>
        <v>2017</v>
      </c>
      <c r="Q1005">
        <f t="shared" si="77"/>
        <v>16</v>
      </c>
      <c r="R1005" s="12">
        <f t="shared" si="78"/>
        <v>214.07</v>
      </c>
      <c r="S1005" s="14" t="s">
        <v>8323</v>
      </c>
      <c r="T1005" s="18" t="str">
        <f t="shared" si="79"/>
        <v>Feb</v>
      </c>
      <c r="U1005" t="s">
        <v>8325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7">
        <f t="shared" si="75"/>
        <v>42388.708645833336</v>
      </c>
      <c r="P1006">
        <f t="shared" si="76"/>
        <v>2016</v>
      </c>
      <c r="Q1006">
        <f t="shared" si="77"/>
        <v>82</v>
      </c>
      <c r="R1006" s="12">
        <f t="shared" si="78"/>
        <v>216.34</v>
      </c>
      <c r="S1006" s="14" t="s">
        <v>8323</v>
      </c>
      <c r="T1006" s="18" t="str">
        <f t="shared" si="79"/>
        <v>Jan</v>
      </c>
      <c r="U1006" t="s">
        <v>8325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7">
        <f t="shared" si="75"/>
        <v>42276.624803240746</v>
      </c>
      <c r="P1007">
        <f t="shared" si="76"/>
        <v>2015</v>
      </c>
      <c r="Q1007">
        <f t="shared" si="77"/>
        <v>75</v>
      </c>
      <c r="R1007" s="12">
        <f t="shared" si="78"/>
        <v>932.31</v>
      </c>
      <c r="S1007" s="14" t="s">
        <v>8323</v>
      </c>
      <c r="T1007" s="18" t="str">
        <f t="shared" si="79"/>
        <v>Sep</v>
      </c>
      <c r="U1007" t="s">
        <v>8325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7">
        <f t="shared" si="75"/>
        <v>41977.040185185186</v>
      </c>
      <c r="P1008">
        <f t="shared" si="76"/>
        <v>2014</v>
      </c>
      <c r="Q1008">
        <f t="shared" si="77"/>
        <v>6</v>
      </c>
      <c r="R1008" s="12">
        <f t="shared" si="78"/>
        <v>29.25</v>
      </c>
      <c r="S1008" s="14" t="s">
        <v>8323</v>
      </c>
      <c r="T1008" s="18" t="str">
        <f t="shared" si="79"/>
        <v>Dec</v>
      </c>
      <c r="U1008" t="s">
        <v>8325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7">
        <f t="shared" si="75"/>
        <v>42676.583599537036</v>
      </c>
      <c r="P1009">
        <f t="shared" si="76"/>
        <v>2016</v>
      </c>
      <c r="Q1009">
        <f t="shared" si="77"/>
        <v>44</v>
      </c>
      <c r="R1009" s="12">
        <f t="shared" si="78"/>
        <v>174.95</v>
      </c>
      <c r="S1009" s="14" t="s">
        <v>8323</v>
      </c>
      <c r="T1009" s="18" t="str">
        <f t="shared" si="79"/>
        <v>Nov</v>
      </c>
      <c r="U1009" t="s">
        <v>8325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7">
        <f t="shared" si="75"/>
        <v>42702.809201388889</v>
      </c>
      <c r="P1010">
        <f t="shared" si="76"/>
        <v>2016</v>
      </c>
      <c r="Q1010">
        <f t="shared" si="77"/>
        <v>0</v>
      </c>
      <c r="R1010" s="12">
        <f t="shared" si="78"/>
        <v>250</v>
      </c>
      <c r="S1010" s="14" t="s">
        <v>8323</v>
      </c>
      <c r="T1010" s="18" t="str">
        <f t="shared" si="79"/>
        <v>Nov</v>
      </c>
      <c r="U1010" t="s">
        <v>8325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7">
        <f t="shared" si="75"/>
        <v>42510.604699074072</v>
      </c>
      <c r="P1011">
        <f t="shared" si="76"/>
        <v>2016</v>
      </c>
      <c r="Q1011">
        <f t="shared" si="77"/>
        <v>13</v>
      </c>
      <c r="R1011" s="12">
        <f t="shared" si="78"/>
        <v>65</v>
      </c>
      <c r="S1011" s="14" t="s">
        <v>8323</v>
      </c>
      <c r="T1011" s="18" t="str">
        <f t="shared" si="79"/>
        <v>May</v>
      </c>
      <c r="U1011" t="s">
        <v>8325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7">
        <f t="shared" si="75"/>
        <v>42561.829421296294</v>
      </c>
      <c r="P1012">
        <f t="shared" si="76"/>
        <v>2016</v>
      </c>
      <c r="Q1012">
        <f t="shared" si="77"/>
        <v>0</v>
      </c>
      <c r="R1012" s="12">
        <f t="shared" si="78"/>
        <v>55</v>
      </c>
      <c r="S1012" s="14" t="s">
        <v>8323</v>
      </c>
      <c r="T1012" s="18" t="str">
        <f t="shared" si="79"/>
        <v>Jul</v>
      </c>
      <c r="U1012" t="s">
        <v>8325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7">
        <f t="shared" si="75"/>
        <v>41946.898090277777</v>
      </c>
      <c r="P1013">
        <f t="shared" si="76"/>
        <v>2014</v>
      </c>
      <c r="Q1013">
        <f t="shared" si="77"/>
        <v>0</v>
      </c>
      <c r="R1013" s="12">
        <f t="shared" si="78"/>
        <v>75</v>
      </c>
      <c r="S1013" s="14" t="s">
        <v>8323</v>
      </c>
      <c r="T1013" s="18" t="str">
        <f t="shared" si="79"/>
        <v>Nov</v>
      </c>
      <c r="U1013" t="s">
        <v>8325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7">
        <f t="shared" si="75"/>
        <v>42714.440416666665</v>
      </c>
      <c r="P1014">
        <f t="shared" si="76"/>
        <v>2016</v>
      </c>
      <c r="Q1014">
        <f t="shared" si="77"/>
        <v>21535</v>
      </c>
      <c r="R1014" s="12">
        <f t="shared" si="78"/>
        <v>1389.36</v>
      </c>
      <c r="S1014" s="14" t="s">
        <v>8323</v>
      </c>
      <c r="T1014" s="18" t="str">
        <f t="shared" si="79"/>
        <v>Dec</v>
      </c>
      <c r="U1014" t="s">
        <v>8325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7">
        <f t="shared" si="75"/>
        <v>42339.833981481483</v>
      </c>
      <c r="P1015">
        <f t="shared" si="76"/>
        <v>2015</v>
      </c>
      <c r="Q1015">
        <f t="shared" si="77"/>
        <v>35</v>
      </c>
      <c r="R1015" s="12">
        <f t="shared" si="78"/>
        <v>95.91</v>
      </c>
      <c r="S1015" s="14" t="s">
        <v>8323</v>
      </c>
      <c r="T1015" s="18" t="str">
        <f t="shared" si="79"/>
        <v>Dec</v>
      </c>
      <c r="U1015" t="s">
        <v>8325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7">
        <f t="shared" si="75"/>
        <v>41955.002488425926</v>
      </c>
      <c r="P1016">
        <f t="shared" si="76"/>
        <v>2014</v>
      </c>
      <c r="Q1016">
        <f t="shared" si="77"/>
        <v>31</v>
      </c>
      <c r="R1016" s="12">
        <f t="shared" si="78"/>
        <v>191.25</v>
      </c>
      <c r="S1016" s="14" t="s">
        <v>8323</v>
      </c>
      <c r="T1016" s="18" t="str">
        <f t="shared" si="79"/>
        <v>Nov</v>
      </c>
      <c r="U1016" t="s">
        <v>8325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7">
        <f t="shared" si="75"/>
        <v>42303.878414351857</v>
      </c>
      <c r="P1017">
        <f t="shared" si="76"/>
        <v>2015</v>
      </c>
      <c r="Q1017">
        <f t="shared" si="77"/>
        <v>3</v>
      </c>
      <c r="R1017" s="12">
        <f t="shared" si="78"/>
        <v>40</v>
      </c>
      <c r="S1017" s="14" t="s">
        <v>8323</v>
      </c>
      <c r="T1017" s="18" t="str">
        <f t="shared" si="79"/>
        <v>Oct</v>
      </c>
      <c r="U1017" t="s">
        <v>8325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7">
        <f t="shared" si="75"/>
        <v>42422.107129629629</v>
      </c>
      <c r="P1018">
        <f t="shared" si="76"/>
        <v>2016</v>
      </c>
      <c r="Q1018">
        <f t="shared" si="77"/>
        <v>3</v>
      </c>
      <c r="R1018" s="12">
        <f t="shared" si="78"/>
        <v>74.790000000000006</v>
      </c>
      <c r="S1018" s="14" t="s">
        <v>8323</v>
      </c>
      <c r="T1018" s="18" t="str">
        <f t="shared" si="79"/>
        <v>Feb</v>
      </c>
      <c r="U1018" t="s">
        <v>8325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7">
        <f t="shared" si="75"/>
        <v>42289.675173611111</v>
      </c>
      <c r="P1019">
        <f t="shared" si="76"/>
        <v>2015</v>
      </c>
      <c r="Q1019">
        <f t="shared" si="77"/>
        <v>23</v>
      </c>
      <c r="R1019" s="12">
        <f t="shared" si="78"/>
        <v>161.12</v>
      </c>
      <c r="S1019" s="14" t="s">
        <v>8323</v>
      </c>
      <c r="T1019" s="18" t="str">
        <f t="shared" si="79"/>
        <v>Oct</v>
      </c>
      <c r="U1019" t="s">
        <v>8325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7">
        <f t="shared" si="75"/>
        <v>42535.492280092592</v>
      </c>
      <c r="P1020">
        <f t="shared" si="76"/>
        <v>2016</v>
      </c>
      <c r="Q1020">
        <f t="shared" si="77"/>
        <v>3</v>
      </c>
      <c r="R1020" s="12">
        <f t="shared" si="78"/>
        <v>88.71</v>
      </c>
      <c r="S1020" s="14" t="s">
        <v>8323</v>
      </c>
      <c r="T1020" s="18" t="str">
        <f t="shared" si="79"/>
        <v>Jun</v>
      </c>
      <c r="U1020" t="s">
        <v>8325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7">
        <f t="shared" si="75"/>
        <v>42009.973946759259</v>
      </c>
      <c r="P1021">
        <f t="shared" si="76"/>
        <v>2015</v>
      </c>
      <c r="Q1021">
        <f t="shared" si="77"/>
        <v>47</v>
      </c>
      <c r="R1021" s="12">
        <f t="shared" si="78"/>
        <v>53.25</v>
      </c>
      <c r="S1021" s="14" t="s">
        <v>8323</v>
      </c>
      <c r="T1021" s="18" t="str">
        <f t="shared" si="79"/>
        <v>Jan</v>
      </c>
      <c r="U1021" t="s">
        <v>8325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7">
        <f t="shared" si="75"/>
        <v>42127.069548611107</v>
      </c>
      <c r="P1022">
        <f t="shared" si="76"/>
        <v>2015</v>
      </c>
      <c r="Q1022">
        <f t="shared" si="77"/>
        <v>206</v>
      </c>
      <c r="R1022" s="12">
        <f t="shared" si="78"/>
        <v>106.2</v>
      </c>
      <c r="S1022" s="14" t="s">
        <v>8329</v>
      </c>
      <c r="T1022" s="18" t="str">
        <f t="shared" si="79"/>
        <v>May</v>
      </c>
      <c r="U1022" t="s">
        <v>8334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7">
        <f t="shared" si="75"/>
        <v>42271.251979166671</v>
      </c>
      <c r="P1023">
        <f t="shared" si="76"/>
        <v>2015</v>
      </c>
      <c r="Q1023">
        <f t="shared" si="77"/>
        <v>352</v>
      </c>
      <c r="R1023" s="12">
        <f t="shared" si="78"/>
        <v>22.08</v>
      </c>
      <c r="S1023" s="14" t="s">
        <v>8329</v>
      </c>
      <c r="T1023" s="18" t="str">
        <f t="shared" si="79"/>
        <v>Sep</v>
      </c>
      <c r="U1023" t="s">
        <v>8334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7">
        <f t="shared" si="75"/>
        <v>42111.646724537037</v>
      </c>
      <c r="P1024">
        <f t="shared" si="76"/>
        <v>2015</v>
      </c>
      <c r="Q1024">
        <f t="shared" si="77"/>
        <v>115</v>
      </c>
      <c r="R1024" s="12">
        <f t="shared" si="78"/>
        <v>31.05</v>
      </c>
      <c r="S1024" s="14" t="s">
        <v>8329</v>
      </c>
      <c r="T1024" s="18" t="str">
        <f t="shared" si="79"/>
        <v>Apr</v>
      </c>
      <c r="U1024" t="s">
        <v>8334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7">
        <f t="shared" si="75"/>
        <v>42145.919687500005</v>
      </c>
      <c r="P1025">
        <f t="shared" si="76"/>
        <v>2015</v>
      </c>
      <c r="Q1025">
        <f t="shared" si="77"/>
        <v>237</v>
      </c>
      <c r="R1025" s="12">
        <f t="shared" si="78"/>
        <v>36.21</v>
      </c>
      <c r="S1025" s="14" t="s">
        <v>8329</v>
      </c>
      <c r="T1025" s="18" t="str">
        <f t="shared" si="79"/>
        <v>May</v>
      </c>
      <c r="U1025" t="s">
        <v>8334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7">
        <f t="shared" si="75"/>
        <v>42370.580590277779</v>
      </c>
      <c r="P1026">
        <f t="shared" si="76"/>
        <v>2016</v>
      </c>
      <c r="Q1026">
        <f t="shared" si="77"/>
        <v>119</v>
      </c>
      <c r="R1026" s="12">
        <f t="shared" si="78"/>
        <v>388.98</v>
      </c>
      <c r="S1026" s="14" t="s">
        <v>8329</v>
      </c>
      <c r="T1026" s="18" t="str">
        <f t="shared" si="79"/>
        <v>Jan</v>
      </c>
      <c r="U1026" t="s">
        <v>8334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7">
        <f t="shared" ref="O1027:O1090" si="80">(J1027/86400)+DATE(1970,1,1)</f>
        <v>42049.833761574075</v>
      </c>
      <c r="P1027">
        <f t="shared" ref="P1027:P1090" si="81">YEAR(O1027)</f>
        <v>2015</v>
      </c>
      <c r="Q1027">
        <f t="shared" ref="Q1027:Q1090" si="82">ROUND(E1027/D1027*100,0)</f>
        <v>110</v>
      </c>
      <c r="R1027" s="12">
        <f t="shared" ref="R1027:R1090" si="83">ROUND(E1027/L1027,2)</f>
        <v>71.849999999999994</v>
      </c>
      <c r="S1027" s="14" t="s">
        <v>8329</v>
      </c>
      <c r="T1027" s="18" t="str">
        <f t="shared" ref="T1027:T1090" si="84">TEXT(O1027, "mmm")</f>
        <v>Feb</v>
      </c>
      <c r="U1027" t="s">
        <v>8334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7">
        <f t="shared" si="80"/>
        <v>42426.407592592594</v>
      </c>
      <c r="P1028">
        <f t="shared" si="81"/>
        <v>2016</v>
      </c>
      <c r="Q1028">
        <f t="shared" si="82"/>
        <v>100</v>
      </c>
      <c r="R1028" s="12">
        <f t="shared" si="83"/>
        <v>57.38</v>
      </c>
      <c r="S1028" s="14" t="s">
        <v>8329</v>
      </c>
      <c r="T1028" s="18" t="str">
        <f t="shared" si="84"/>
        <v>Feb</v>
      </c>
      <c r="U1028" t="s">
        <v>8334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7">
        <f t="shared" si="80"/>
        <v>41905.034108796295</v>
      </c>
      <c r="P1029">
        <f t="shared" si="81"/>
        <v>2014</v>
      </c>
      <c r="Q1029">
        <f t="shared" si="82"/>
        <v>103</v>
      </c>
      <c r="R1029" s="12">
        <f t="shared" si="83"/>
        <v>69.67</v>
      </c>
      <c r="S1029" s="14" t="s">
        <v>8329</v>
      </c>
      <c r="T1029" s="18" t="str">
        <f t="shared" si="84"/>
        <v>Sep</v>
      </c>
      <c r="U1029" t="s">
        <v>8334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7">
        <f t="shared" si="80"/>
        <v>42755.627372685187</v>
      </c>
      <c r="P1030">
        <f t="shared" si="81"/>
        <v>2017</v>
      </c>
      <c r="Q1030">
        <f t="shared" si="82"/>
        <v>117</v>
      </c>
      <c r="R1030" s="12">
        <f t="shared" si="83"/>
        <v>45.99</v>
      </c>
      <c r="S1030" s="14" t="s">
        <v>8329</v>
      </c>
      <c r="T1030" s="18" t="str">
        <f t="shared" si="84"/>
        <v>Jan</v>
      </c>
      <c r="U1030" t="s">
        <v>8334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7">
        <f t="shared" si="80"/>
        <v>42044.711886574078</v>
      </c>
      <c r="P1031">
        <f t="shared" si="81"/>
        <v>2015</v>
      </c>
      <c r="Q1031">
        <f t="shared" si="82"/>
        <v>112</v>
      </c>
      <c r="R1031" s="12">
        <f t="shared" si="83"/>
        <v>79.260000000000005</v>
      </c>
      <c r="S1031" s="14" t="s">
        <v>8329</v>
      </c>
      <c r="T1031" s="18" t="str">
        <f t="shared" si="84"/>
        <v>Feb</v>
      </c>
      <c r="U1031" t="s">
        <v>8334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7">
        <f t="shared" si="80"/>
        <v>42611.483206018514</v>
      </c>
      <c r="P1032">
        <f t="shared" si="81"/>
        <v>2016</v>
      </c>
      <c r="Q1032">
        <f t="shared" si="82"/>
        <v>342</v>
      </c>
      <c r="R1032" s="12">
        <f t="shared" si="83"/>
        <v>43.03</v>
      </c>
      <c r="S1032" s="14" t="s">
        <v>8329</v>
      </c>
      <c r="T1032" s="18" t="str">
        <f t="shared" si="84"/>
        <v>Aug</v>
      </c>
      <c r="U1032" t="s">
        <v>8334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7">
        <f t="shared" si="80"/>
        <v>42324.764004629629</v>
      </c>
      <c r="P1033">
        <f t="shared" si="81"/>
        <v>2015</v>
      </c>
      <c r="Q1033">
        <f t="shared" si="82"/>
        <v>107</v>
      </c>
      <c r="R1033" s="12">
        <f t="shared" si="83"/>
        <v>108.48</v>
      </c>
      <c r="S1033" s="14" t="s">
        <v>8329</v>
      </c>
      <c r="T1033" s="18" t="str">
        <f t="shared" si="84"/>
        <v>Nov</v>
      </c>
      <c r="U1033" t="s">
        <v>8334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7">
        <f t="shared" si="80"/>
        <v>42514.666956018518</v>
      </c>
      <c r="P1034">
        <f t="shared" si="81"/>
        <v>2016</v>
      </c>
      <c r="Q1034">
        <f t="shared" si="82"/>
        <v>108</v>
      </c>
      <c r="R1034" s="12">
        <f t="shared" si="83"/>
        <v>61.03</v>
      </c>
      <c r="S1034" s="14" t="s">
        <v>8329</v>
      </c>
      <c r="T1034" s="18" t="str">
        <f t="shared" si="84"/>
        <v>May</v>
      </c>
      <c r="U1034" t="s">
        <v>8334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7">
        <f t="shared" si="80"/>
        <v>42688.732407407406</v>
      </c>
      <c r="P1035">
        <f t="shared" si="81"/>
        <v>2016</v>
      </c>
      <c r="Q1035">
        <f t="shared" si="82"/>
        <v>103</v>
      </c>
      <c r="R1035" s="12">
        <f t="shared" si="83"/>
        <v>50.59</v>
      </c>
      <c r="S1035" s="14" t="s">
        <v>8329</v>
      </c>
      <c r="T1035" s="18" t="str">
        <f t="shared" si="84"/>
        <v>Nov</v>
      </c>
      <c r="U1035" t="s">
        <v>8334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7">
        <f t="shared" si="80"/>
        <v>42555.166712962964</v>
      </c>
      <c r="P1036">
        <f t="shared" si="81"/>
        <v>2016</v>
      </c>
      <c r="Q1036">
        <f t="shared" si="82"/>
        <v>130</v>
      </c>
      <c r="R1036" s="12">
        <f t="shared" si="83"/>
        <v>39.159999999999997</v>
      </c>
      <c r="S1036" s="14" t="s">
        <v>8329</v>
      </c>
      <c r="T1036" s="18" t="str">
        <f t="shared" si="84"/>
        <v>Jul</v>
      </c>
      <c r="U1036" t="s">
        <v>8334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7">
        <f t="shared" si="80"/>
        <v>42016.641435185185</v>
      </c>
      <c r="P1037">
        <f t="shared" si="81"/>
        <v>2015</v>
      </c>
      <c r="Q1037">
        <f t="shared" si="82"/>
        <v>108</v>
      </c>
      <c r="R1037" s="12">
        <f t="shared" si="83"/>
        <v>65.16</v>
      </c>
      <c r="S1037" s="14" t="s">
        <v>8329</v>
      </c>
      <c r="T1037" s="18" t="str">
        <f t="shared" si="84"/>
        <v>Jan</v>
      </c>
      <c r="U1037" t="s">
        <v>8334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7">
        <f t="shared" si="80"/>
        <v>41249.448958333334</v>
      </c>
      <c r="P1038">
        <f t="shared" si="81"/>
        <v>2012</v>
      </c>
      <c r="Q1038">
        <f t="shared" si="82"/>
        <v>112</v>
      </c>
      <c r="R1038" s="12">
        <f t="shared" si="83"/>
        <v>23.96</v>
      </c>
      <c r="S1038" s="14" t="s">
        <v>8329</v>
      </c>
      <c r="T1038" s="18" t="str">
        <f t="shared" si="84"/>
        <v>Dec</v>
      </c>
      <c r="U1038" t="s">
        <v>8334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7">
        <f t="shared" si="80"/>
        <v>42119.822476851856</v>
      </c>
      <c r="P1039">
        <f t="shared" si="81"/>
        <v>2015</v>
      </c>
      <c r="Q1039">
        <f t="shared" si="82"/>
        <v>102</v>
      </c>
      <c r="R1039" s="12">
        <f t="shared" si="83"/>
        <v>48.62</v>
      </c>
      <c r="S1039" s="14" t="s">
        <v>8329</v>
      </c>
      <c r="T1039" s="18" t="str">
        <f t="shared" si="84"/>
        <v>Apr</v>
      </c>
      <c r="U1039" t="s">
        <v>8334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7">
        <f t="shared" si="80"/>
        <v>42418.231747685189</v>
      </c>
      <c r="P1040">
        <f t="shared" si="81"/>
        <v>2016</v>
      </c>
      <c r="Q1040">
        <f t="shared" si="82"/>
        <v>145</v>
      </c>
      <c r="R1040" s="12">
        <f t="shared" si="83"/>
        <v>35.74</v>
      </c>
      <c r="S1040" s="14" t="s">
        <v>8329</v>
      </c>
      <c r="T1040" s="18" t="str">
        <f t="shared" si="84"/>
        <v>Feb</v>
      </c>
      <c r="U1040" t="s">
        <v>8334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7">
        <f t="shared" si="80"/>
        <v>42692.109328703707</v>
      </c>
      <c r="P1041">
        <f t="shared" si="81"/>
        <v>2016</v>
      </c>
      <c r="Q1041">
        <f t="shared" si="82"/>
        <v>128</v>
      </c>
      <c r="R1041" s="12">
        <f t="shared" si="83"/>
        <v>21.37</v>
      </c>
      <c r="S1041" s="14" t="s">
        <v>8329</v>
      </c>
      <c r="T1041" s="18" t="str">
        <f t="shared" si="84"/>
        <v>Nov</v>
      </c>
      <c r="U1041" t="s">
        <v>8334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7">
        <f t="shared" si="80"/>
        <v>42579.708437499998</v>
      </c>
      <c r="P1042">
        <f t="shared" si="81"/>
        <v>2016</v>
      </c>
      <c r="Q1042">
        <f t="shared" si="82"/>
        <v>0</v>
      </c>
      <c r="R1042" s="12">
        <f t="shared" si="83"/>
        <v>250</v>
      </c>
      <c r="S1042" s="14" t="s">
        <v>8335</v>
      </c>
      <c r="T1042" s="18" t="str">
        <f t="shared" si="84"/>
        <v>Jul</v>
      </c>
      <c r="U1042" t="s">
        <v>8336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7">
        <f t="shared" si="80"/>
        <v>41831.06009259259</v>
      </c>
      <c r="P1043">
        <f t="shared" si="81"/>
        <v>2014</v>
      </c>
      <c r="Q1043">
        <f t="shared" si="82"/>
        <v>0</v>
      </c>
      <c r="R1043" s="12" t="e">
        <f t="shared" si="83"/>
        <v>#DIV/0!</v>
      </c>
      <c r="S1043" s="14" t="s">
        <v>8335</v>
      </c>
      <c r="T1043" s="18" t="str">
        <f t="shared" si="84"/>
        <v>Jul</v>
      </c>
      <c r="U1043" t="s">
        <v>8336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7">
        <f t="shared" si="80"/>
        <v>41851.696157407408</v>
      </c>
      <c r="P1044">
        <f t="shared" si="81"/>
        <v>2014</v>
      </c>
      <c r="Q1044">
        <f t="shared" si="82"/>
        <v>2</v>
      </c>
      <c r="R1044" s="12">
        <f t="shared" si="83"/>
        <v>10</v>
      </c>
      <c r="S1044" s="14" t="s">
        <v>8335</v>
      </c>
      <c r="T1044" s="18" t="str">
        <f t="shared" si="84"/>
        <v>Jul</v>
      </c>
      <c r="U1044" t="s">
        <v>8336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7">
        <f t="shared" si="80"/>
        <v>42114.252951388888</v>
      </c>
      <c r="P1045">
        <f t="shared" si="81"/>
        <v>2015</v>
      </c>
      <c r="Q1045">
        <f t="shared" si="82"/>
        <v>9</v>
      </c>
      <c r="R1045" s="12">
        <f t="shared" si="83"/>
        <v>29.24</v>
      </c>
      <c r="S1045" s="14" t="s">
        <v>8335</v>
      </c>
      <c r="T1045" s="18" t="str">
        <f t="shared" si="84"/>
        <v>Apr</v>
      </c>
      <c r="U1045" t="s">
        <v>8336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7">
        <f t="shared" si="80"/>
        <v>42011.925937499997</v>
      </c>
      <c r="P1046">
        <f t="shared" si="81"/>
        <v>2015</v>
      </c>
      <c r="Q1046">
        <f t="shared" si="82"/>
        <v>0</v>
      </c>
      <c r="R1046" s="12">
        <f t="shared" si="83"/>
        <v>3</v>
      </c>
      <c r="S1046" s="14" t="s">
        <v>8335</v>
      </c>
      <c r="T1046" s="18" t="str">
        <f t="shared" si="84"/>
        <v>Jan</v>
      </c>
      <c r="U1046" t="s">
        <v>8336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7">
        <f t="shared" si="80"/>
        <v>41844.874421296292</v>
      </c>
      <c r="P1047">
        <f t="shared" si="81"/>
        <v>2014</v>
      </c>
      <c r="Q1047">
        <f t="shared" si="82"/>
        <v>3</v>
      </c>
      <c r="R1047" s="12">
        <f t="shared" si="83"/>
        <v>33.25</v>
      </c>
      <c r="S1047" s="14" t="s">
        <v>8335</v>
      </c>
      <c r="T1047" s="18" t="str">
        <f t="shared" si="84"/>
        <v>Jul</v>
      </c>
      <c r="U1047" t="s">
        <v>8336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7">
        <f t="shared" si="80"/>
        <v>42319.851388888885</v>
      </c>
      <c r="P1048">
        <f t="shared" si="81"/>
        <v>2015</v>
      </c>
      <c r="Q1048">
        <f t="shared" si="82"/>
        <v>0</v>
      </c>
      <c r="R1048" s="12" t="e">
        <f t="shared" si="83"/>
        <v>#DIV/0!</v>
      </c>
      <c r="S1048" s="14" t="s">
        <v>8335</v>
      </c>
      <c r="T1048" s="18" t="str">
        <f t="shared" si="84"/>
        <v>Nov</v>
      </c>
      <c r="U1048" t="s">
        <v>8336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7">
        <f t="shared" si="80"/>
        <v>41918.818460648152</v>
      </c>
      <c r="P1049">
        <f t="shared" si="81"/>
        <v>2014</v>
      </c>
      <c r="Q1049">
        <f t="shared" si="82"/>
        <v>0</v>
      </c>
      <c r="R1049" s="12">
        <f t="shared" si="83"/>
        <v>1</v>
      </c>
      <c r="S1049" s="14" t="s">
        <v>8335</v>
      </c>
      <c r="T1049" s="18" t="str">
        <f t="shared" si="84"/>
        <v>Oct</v>
      </c>
      <c r="U1049" t="s">
        <v>8336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7">
        <f t="shared" si="80"/>
        <v>42598.053113425922</v>
      </c>
      <c r="P1050">
        <f t="shared" si="81"/>
        <v>2016</v>
      </c>
      <c r="Q1050">
        <f t="shared" si="82"/>
        <v>1</v>
      </c>
      <c r="R1050" s="12">
        <f t="shared" si="83"/>
        <v>53</v>
      </c>
      <c r="S1050" s="14" t="s">
        <v>8335</v>
      </c>
      <c r="T1050" s="18" t="str">
        <f t="shared" si="84"/>
        <v>Aug</v>
      </c>
      <c r="U1050" t="s">
        <v>8336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7">
        <f t="shared" si="80"/>
        <v>42382.431076388893</v>
      </c>
      <c r="P1051">
        <f t="shared" si="81"/>
        <v>2016</v>
      </c>
      <c r="Q1051">
        <f t="shared" si="82"/>
        <v>0</v>
      </c>
      <c r="R1051" s="12" t="e">
        <f t="shared" si="83"/>
        <v>#DIV/0!</v>
      </c>
      <c r="S1051" s="14" t="s">
        <v>8335</v>
      </c>
      <c r="T1051" s="18" t="str">
        <f t="shared" si="84"/>
        <v>Jan</v>
      </c>
      <c r="U1051" t="s">
        <v>8336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7">
        <f t="shared" si="80"/>
        <v>42231.7971875</v>
      </c>
      <c r="P1052">
        <f t="shared" si="81"/>
        <v>2015</v>
      </c>
      <c r="Q1052">
        <f t="shared" si="82"/>
        <v>0</v>
      </c>
      <c r="R1052" s="12" t="e">
        <f t="shared" si="83"/>
        <v>#DIV/0!</v>
      </c>
      <c r="S1052" s="14" t="s">
        <v>8335</v>
      </c>
      <c r="T1052" s="18" t="str">
        <f t="shared" si="84"/>
        <v>Aug</v>
      </c>
      <c r="U1052" t="s">
        <v>8336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7">
        <f t="shared" si="80"/>
        <v>41850.014178240745</v>
      </c>
      <c r="P1053">
        <f t="shared" si="81"/>
        <v>2014</v>
      </c>
      <c r="Q1053">
        <f t="shared" si="82"/>
        <v>0</v>
      </c>
      <c r="R1053" s="12" t="e">
        <f t="shared" si="83"/>
        <v>#DIV/0!</v>
      </c>
      <c r="S1053" s="14" t="s">
        <v>8335</v>
      </c>
      <c r="T1053" s="18" t="str">
        <f t="shared" si="84"/>
        <v>Jul</v>
      </c>
      <c r="U1053" t="s">
        <v>8336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7">
        <f t="shared" si="80"/>
        <v>42483.797395833331</v>
      </c>
      <c r="P1054">
        <f t="shared" si="81"/>
        <v>2016</v>
      </c>
      <c r="Q1054">
        <f t="shared" si="82"/>
        <v>0</v>
      </c>
      <c r="R1054" s="12" t="e">
        <f t="shared" si="83"/>
        <v>#DIV/0!</v>
      </c>
      <c r="S1054" s="14" t="s">
        <v>8335</v>
      </c>
      <c r="T1054" s="18" t="str">
        <f t="shared" si="84"/>
        <v>Apr</v>
      </c>
      <c r="U1054" t="s">
        <v>8336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7">
        <f t="shared" si="80"/>
        <v>42775.172824074078</v>
      </c>
      <c r="P1055">
        <f t="shared" si="81"/>
        <v>2017</v>
      </c>
      <c r="Q1055">
        <f t="shared" si="82"/>
        <v>1</v>
      </c>
      <c r="R1055" s="12">
        <f t="shared" si="83"/>
        <v>15</v>
      </c>
      <c r="S1055" s="14" t="s">
        <v>8335</v>
      </c>
      <c r="T1055" s="18" t="str">
        <f t="shared" si="84"/>
        <v>Feb</v>
      </c>
      <c r="U1055" t="s">
        <v>8336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7">
        <f t="shared" si="80"/>
        <v>41831.851840277777</v>
      </c>
      <c r="P1056">
        <f t="shared" si="81"/>
        <v>2014</v>
      </c>
      <c r="Q1056">
        <f t="shared" si="82"/>
        <v>0</v>
      </c>
      <c r="R1056" s="12" t="e">
        <f t="shared" si="83"/>
        <v>#DIV/0!</v>
      </c>
      <c r="S1056" s="14" t="s">
        <v>8335</v>
      </c>
      <c r="T1056" s="18" t="str">
        <f t="shared" si="84"/>
        <v>Jul</v>
      </c>
      <c r="U1056" t="s">
        <v>8336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7">
        <f t="shared" si="80"/>
        <v>42406.992418981477</v>
      </c>
      <c r="P1057">
        <f t="shared" si="81"/>
        <v>2016</v>
      </c>
      <c r="Q1057">
        <f t="shared" si="82"/>
        <v>0</v>
      </c>
      <c r="R1057" s="12" t="e">
        <f t="shared" si="83"/>
        <v>#DIV/0!</v>
      </c>
      <c r="S1057" s="14" t="s">
        <v>8335</v>
      </c>
      <c r="T1057" s="18" t="str">
        <f t="shared" si="84"/>
        <v>Feb</v>
      </c>
      <c r="U1057" t="s">
        <v>8336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7">
        <f t="shared" si="80"/>
        <v>42058.719641203701</v>
      </c>
      <c r="P1058">
        <f t="shared" si="81"/>
        <v>2015</v>
      </c>
      <c r="Q1058">
        <f t="shared" si="82"/>
        <v>0</v>
      </c>
      <c r="R1058" s="12" t="e">
        <f t="shared" si="83"/>
        <v>#DIV/0!</v>
      </c>
      <c r="S1058" s="14" t="s">
        <v>8335</v>
      </c>
      <c r="T1058" s="18" t="str">
        <f t="shared" si="84"/>
        <v>Feb</v>
      </c>
      <c r="U1058" t="s">
        <v>8336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7">
        <f t="shared" si="80"/>
        <v>42678.871331018519</v>
      </c>
      <c r="P1059">
        <f t="shared" si="81"/>
        <v>2016</v>
      </c>
      <c r="Q1059">
        <f t="shared" si="82"/>
        <v>0</v>
      </c>
      <c r="R1059" s="12" t="e">
        <f t="shared" si="83"/>
        <v>#DIV/0!</v>
      </c>
      <c r="S1059" s="14" t="s">
        <v>8335</v>
      </c>
      <c r="T1059" s="18" t="str">
        <f t="shared" si="84"/>
        <v>Nov</v>
      </c>
      <c r="U1059" t="s">
        <v>8336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7">
        <f t="shared" si="80"/>
        <v>42047.900960648149</v>
      </c>
      <c r="P1060">
        <f t="shared" si="81"/>
        <v>2015</v>
      </c>
      <c r="Q1060">
        <f t="shared" si="82"/>
        <v>0</v>
      </c>
      <c r="R1060" s="12" t="e">
        <f t="shared" si="83"/>
        <v>#DIV/0!</v>
      </c>
      <c r="S1060" s="14" t="s">
        <v>8335</v>
      </c>
      <c r="T1060" s="18" t="str">
        <f t="shared" si="84"/>
        <v>Feb</v>
      </c>
      <c r="U1060" t="s">
        <v>8336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7">
        <f t="shared" si="80"/>
        <v>42046.79</v>
      </c>
      <c r="P1061">
        <f t="shared" si="81"/>
        <v>2015</v>
      </c>
      <c r="Q1061">
        <f t="shared" si="82"/>
        <v>0</v>
      </c>
      <c r="R1061" s="12" t="e">
        <f t="shared" si="83"/>
        <v>#DIV/0!</v>
      </c>
      <c r="S1061" s="14" t="s">
        <v>8335</v>
      </c>
      <c r="T1061" s="18" t="str">
        <f t="shared" si="84"/>
        <v>Feb</v>
      </c>
      <c r="U1061" t="s">
        <v>8336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7">
        <f t="shared" si="80"/>
        <v>42079.913113425922</v>
      </c>
      <c r="P1062">
        <f t="shared" si="81"/>
        <v>2015</v>
      </c>
      <c r="Q1062">
        <f t="shared" si="82"/>
        <v>1</v>
      </c>
      <c r="R1062" s="12">
        <f t="shared" si="83"/>
        <v>50</v>
      </c>
      <c r="S1062" s="14" t="s">
        <v>8335</v>
      </c>
      <c r="T1062" s="18" t="str">
        <f t="shared" si="84"/>
        <v>Mar</v>
      </c>
      <c r="U1062" t="s">
        <v>8336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7">
        <f t="shared" si="80"/>
        <v>42432.276712962965</v>
      </c>
      <c r="P1063">
        <f t="shared" si="81"/>
        <v>2016</v>
      </c>
      <c r="Q1063">
        <f t="shared" si="82"/>
        <v>0</v>
      </c>
      <c r="R1063" s="12" t="e">
        <f t="shared" si="83"/>
        <v>#DIV/0!</v>
      </c>
      <c r="S1063" s="14" t="s">
        <v>8335</v>
      </c>
      <c r="T1063" s="18" t="str">
        <f t="shared" si="84"/>
        <v>Mar</v>
      </c>
      <c r="U1063" t="s">
        <v>8336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7">
        <f t="shared" si="80"/>
        <v>42556.807187500002</v>
      </c>
      <c r="P1064">
        <f t="shared" si="81"/>
        <v>2016</v>
      </c>
      <c r="Q1064">
        <f t="shared" si="82"/>
        <v>95</v>
      </c>
      <c r="R1064" s="12">
        <f t="shared" si="83"/>
        <v>47.5</v>
      </c>
      <c r="S1064" s="14" t="s">
        <v>8335</v>
      </c>
      <c r="T1064" s="18" t="str">
        <f t="shared" si="84"/>
        <v>Jul</v>
      </c>
      <c r="U1064" t="s">
        <v>8336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7">
        <f t="shared" si="80"/>
        <v>42583.030810185184</v>
      </c>
      <c r="P1065">
        <f t="shared" si="81"/>
        <v>2016</v>
      </c>
      <c r="Q1065">
        <f t="shared" si="82"/>
        <v>0</v>
      </c>
      <c r="R1065" s="12" t="e">
        <f t="shared" si="83"/>
        <v>#DIV/0!</v>
      </c>
      <c r="S1065" s="14" t="s">
        <v>8335</v>
      </c>
      <c r="T1065" s="18" t="str">
        <f t="shared" si="84"/>
        <v>Aug</v>
      </c>
      <c r="U1065" t="s">
        <v>8336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7">
        <f t="shared" si="80"/>
        <v>41417.228043981479</v>
      </c>
      <c r="P1066">
        <f t="shared" si="81"/>
        <v>2013</v>
      </c>
      <c r="Q1066">
        <f t="shared" si="82"/>
        <v>9</v>
      </c>
      <c r="R1066" s="12">
        <f t="shared" si="83"/>
        <v>65.67</v>
      </c>
      <c r="S1066" s="14" t="s">
        <v>8337</v>
      </c>
      <c r="T1066" s="18" t="str">
        <f t="shared" si="84"/>
        <v>May</v>
      </c>
      <c r="U1066" t="s">
        <v>8338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7">
        <f t="shared" si="80"/>
        <v>41661.381041666667</v>
      </c>
      <c r="P1067">
        <f t="shared" si="81"/>
        <v>2014</v>
      </c>
      <c r="Q1067">
        <f t="shared" si="82"/>
        <v>3</v>
      </c>
      <c r="R1067" s="12">
        <f t="shared" si="83"/>
        <v>16.2</v>
      </c>
      <c r="S1067" s="14" t="s">
        <v>8337</v>
      </c>
      <c r="T1067" s="18" t="str">
        <f t="shared" si="84"/>
        <v>Jan</v>
      </c>
      <c r="U1067" t="s">
        <v>8338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7">
        <f t="shared" si="80"/>
        <v>41445.962754629625</v>
      </c>
      <c r="P1068">
        <f t="shared" si="81"/>
        <v>2013</v>
      </c>
      <c r="Q1068">
        <f t="shared" si="82"/>
        <v>3</v>
      </c>
      <c r="R1068" s="12">
        <f t="shared" si="83"/>
        <v>34.130000000000003</v>
      </c>
      <c r="S1068" s="14" t="s">
        <v>8337</v>
      </c>
      <c r="T1068" s="18" t="str">
        <f t="shared" si="84"/>
        <v>Jun</v>
      </c>
      <c r="U1068" t="s">
        <v>8338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7">
        <f t="shared" si="80"/>
        <v>41599.855682870373</v>
      </c>
      <c r="P1069">
        <f t="shared" si="81"/>
        <v>2013</v>
      </c>
      <c r="Q1069">
        <f t="shared" si="82"/>
        <v>26</v>
      </c>
      <c r="R1069" s="12">
        <f t="shared" si="83"/>
        <v>13</v>
      </c>
      <c r="S1069" s="14" t="s">
        <v>8337</v>
      </c>
      <c r="T1069" s="18" t="str">
        <f t="shared" si="84"/>
        <v>Nov</v>
      </c>
      <c r="U1069" t="s">
        <v>8338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7">
        <f t="shared" si="80"/>
        <v>42440.371111111112</v>
      </c>
      <c r="P1070">
        <f t="shared" si="81"/>
        <v>2016</v>
      </c>
      <c r="Q1070">
        <f t="shared" si="82"/>
        <v>0</v>
      </c>
      <c r="R1070" s="12">
        <f t="shared" si="83"/>
        <v>11.25</v>
      </c>
      <c r="S1070" s="14" t="s">
        <v>8337</v>
      </c>
      <c r="T1070" s="18" t="str">
        <f t="shared" si="84"/>
        <v>Mar</v>
      </c>
      <c r="U1070" t="s">
        <v>8338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7">
        <f t="shared" si="80"/>
        <v>41572.229849537034</v>
      </c>
      <c r="P1071">
        <f t="shared" si="81"/>
        <v>2013</v>
      </c>
      <c r="Q1071">
        <f t="shared" si="82"/>
        <v>39</v>
      </c>
      <c r="R1071" s="12">
        <f t="shared" si="83"/>
        <v>40.479999999999997</v>
      </c>
      <c r="S1071" s="14" t="s">
        <v>8337</v>
      </c>
      <c r="T1071" s="18" t="str">
        <f t="shared" si="84"/>
        <v>Oct</v>
      </c>
      <c r="U1071" t="s">
        <v>8338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7">
        <f t="shared" si="80"/>
        <v>41163.011828703704</v>
      </c>
      <c r="P1072">
        <f t="shared" si="81"/>
        <v>2012</v>
      </c>
      <c r="Q1072">
        <f t="shared" si="82"/>
        <v>1</v>
      </c>
      <c r="R1072" s="12">
        <f t="shared" si="83"/>
        <v>35</v>
      </c>
      <c r="S1072" s="14" t="s">
        <v>8337</v>
      </c>
      <c r="T1072" s="18" t="str">
        <f t="shared" si="84"/>
        <v>Sep</v>
      </c>
      <c r="U1072" t="s">
        <v>8338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7">
        <f t="shared" si="80"/>
        <v>42295.753391203703</v>
      </c>
      <c r="P1073">
        <f t="shared" si="81"/>
        <v>2015</v>
      </c>
      <c r="Q1073">
        <f t="shared" si="82"/>
        <v>0</v>
      </c>
      <c r="R1073" s="12" t="e">
        <f t="shared" si="83"/>
        <v>#DIV/0!</v>
      </c>
      <c r="S1073" s="14" t="s">
        <v>8337</v>
      </c>
      <c r="T1073" s="18" t="str">
        <f t="shared" si="84"/>
        <v>Oct</v>
      </c>
      <c r="U1073" t="s">
        <v>8338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7">
        <f t="shared" si="80"/>
        <v>41645.832141203704</v>
      </c>
      <c r="P1074">
        <f t="shared" si="81"/>
        <v>2014</v>
      </c>
      <c r="Q1074">
        <f t="shared" si="82"/>
        <v>0</v>
      </c>
      <c r="R1074" s="12">
        <f t="shared" si="83"/>
        <v>12.75</v>
      </c>
      <c r="S1074" s="14" t="s">
        <v>8337</v>
      </c>
      <c r="T1074" s="18" t="str">
        <f t="shared" si="84"/>
        <v>Jan</v>
      </c>
      <c r="U1074" t="s">
        <v>8338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7">
        <f t="shared" si="80"/>
        <v>40802.964594907404</v>
      </c>
      <c r="P1075">
        <f t="shared" si="81"/>
        <v>2011</v>
      </c>
      <c r="Q1075">
        <f t="shared" si="82"/>
        <v>1</v>
      </c>
      <c r="R1075" s="12">
        <f t="shared" si="83"/>
        <v>10</v>
      </c>
      <c r="S1075" s="14" t="s">
        <v>8337</v>
      </c>
      <c r="T1075" s="18" t="str">
        <f t="shared" si="84"/>
        <v>Sep</v>
      </c>
      <c r="U1075" t="s">
        <v>8338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7">
        <f t="shared" si="80"/>
        <v>41613.172974537039</v>
      </c>
      <c r="P1076">
        <f t="shared" si="81"/>
        <v>2013</v>
      </c>
      <c r="Q1076">
        <f t="shared" si="82"/>
        <v>6</v>
      </c>
      <c r="R1076" s="12">
        <f t="shared" si="83"/>
        <v>113.57</v>
      </c>
      <c r="S1076" s="14" t="s">
        <v>8337</v>
      </c>
      <c r="T1076" s="18" t="str">
        <f t="shared" si="84"/>
        <v>Dec</v>
      </c>
      <c r="U1076" t="s">
        <v>8338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7">
        <f t="shared" si="80"/>
        <v>41005.904120370367</v>
      </c>
      <c r="P1077">
        <f t="shared" si="81"/>
        <v>2012</v>
      </c>
      <c r="Q1077">
        <f t="shared" si="82"/>
        <v>5</v>
      </c>
      <c r="R1077" s="12">
        <f t="shared" si="83"/>
        <v>15</v>
      </c>
      <c r="S1077" s="14" t="s">
        <v>8337</v>
      </c>
      <c r="T1077" s="18" t="str">
        <f t="shared" si="84"/>
        <v>Apr</v>
      </c>
      <c r="U1077" t="s">
        <v>8338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7">
        <f t="shared" si="80"/>
        <v>41838.377893518518</v>
      </c>
      <c r="P1078">
        <f t="shared" si="81"/>
        <v>2014</v>
      </c>
      <c r="Q1078">
        <f t="shared" si="82"/>
        <v>63</v>
      </c>
      <c r="R1078" s="12">
        <f t="shared" si="83"/>
        <v>48.28</v>
      </c>
      <c r="S1078" s="14" t="s">
        <v>8337</v>
      </c>
      <c r="T1078" s="18" t="str">
        <f t="shared" si="84"/>
        <v>Jul</v>
      </c>
      <c r="U1078" t="s">
        <v>8338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7">
        <f t="shared" si="80"/>
        <v>42353.16679398148</v>
      </c>
      <c r="P1079">
        <f t="shared" si="81"/>
        <v>2015</v>
      </c>
      <c r="Q1079">
        <f t="shared" si="82"/>
        <v>29</v>
      </c>
      <c r="R1079" s="12">
        <f t="shared" si="83"/>
        <v>43.98</v>
      </c>
      <c r="S1079" s="14" t="s">
        <v>8337</v>
      </c>
      <c r="T1079" s="18" t="str">
        <f t="shared" si="84"/>
        <v>Dec</v>
      </c>
      <c r="U1079" t="s">
        <v>8338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7">
        <f t="shared" si="80"/>
        <v>40701.195844907408</v>
      </c>
      <c r="P1080">
        <f t="shared" si="81"/>
        <v>2011</v>
      </c>
      <c r="Q1080">
        <f t="shared" si="82"/>
        <v>8</v>
      </c>
      <c r="R1080" s="12">
        <f t="shared" si="83"/>
        <v>9</v>
      </c>
      <c r="S1080" s="14" t="s">
        <v>8337</v>
      </c>
      <c r="T1080" s="18" t="str">
        <f t="shared" si="84"/>
        <v>Jun</v>
      </c>
      <c r="U1080" t="s">
        <v>8338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7">
        <f t="shared" si="80"/>
        <v>42479.566388888888</v>
      </c>
      <c r="P1081">
        <f t="shared" si="81"/>
        <v>2016</v>
      </c>
      <c r="Q1081">
        <f t="shared" si="82"/>
        <v>3</v>
      </c>
      <c r="R1081" s="12">
        <f t="shared" si="83"/>
        <v>37.67</v>
      </c>
      <c r="S1081" s="14" t="s">
        <v>8337</v>
      </c>
      <c r="T1081" s="18" t="str">
        <f t="shared" si="84"/>
        <v>Apr</v>
      </c>
      <c r="U1081" t="s">
        <v>8338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7">
        <f t="shared" si="80"/>
        <v>41740.138113425928</v>
      </c>
      <c r="P1082">
        <f t="shared" si="81"/>
        <v>2014</v>
      </c>
      <c r="Q1082">
        <f t="shared" si="82"/>
        <v>9</v>
      </c>
      <c r="R1082" s="12">
        <f t="shared" si="83"/>
        <v>18.579999999999998</v>
      </c>
      <c r="S1082" s="14" t="s">
        <v>8337</v>
      </c>
      <c r="T1082" s="18" t="str">
        <f t="shared" si="84"/>
        <v>Apr</v>
      </c>
      <c r="U1082" t="s">
        <v>8338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7">
        <f t="shared" si="80"/>
        <v>42002.926990740743</v>
      </c>
      <c r="P1083">
        <f t="shared" si="81"/>
        <v>2014</v>
      </c>
      <c r="Q1083">
        <f t="shared" si="82"/>
        <v>0</v>
      </c>
      <c r="R1083" s="12">
        <f t="shared" si="83"/>
        <v>3</v>
      </c>
      <c r="S1083" s="14" t="s">
        <v>8337</v>
      </c>
      <c r="T1083" s="18" t="str">
        <f t="shared" si="84"/>
        <v>Dec</v>
      </c>
      <c r="U1083" t="s">
        <v>8338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7">
        <f t="shared" si="80"/>
        <v>41101.906111111108</v>
      </c>
      <c r="P1084">
        <f t="shared" si="81"/>
        <v>2012</v>
      </c>
      <c r="Q1084">
        <f t="shared" si="82"/>
        <v>1</v>
      </c>
      <c r="R1084" s="12">
        <f t="shared" si="83"/>
        <v>18.670000000000002</v>
      </c>
      <c r="S1084" s="14" t="s">
        <v>8337</v>
      </c>
      <c r="T1084" s="18" t="str">
        <f t="shared" si="84"/>
        <v>Jul</v>
      </c>
      <c r="U1084" t="s">
        <v>8338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7">
        <f t="shared" si="80"/>
        <v>41793.659525462965</v>
      </c>
      <c r="P1085">
        <f t="shared" si="81"/>
        <v>2014</v>
      </c>
      <c r="Q1085">
        <f t="shared" si="82"/>
        <v>1</v>
      </c>
      <c r="R1085" s="12">
        <f t="shared" si="83"/>
        <v>410</v>
      </c>
      <c r="S1085" s="14" t="s">
        <v>8337</v>
      </c>
      <c r="T1085" s="18" t="str">
        <f t="shared" si="84"/>
        <v>Jun</v>
      </c>
      <c r="U1085" t="s">
        <v>8338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7">
        <f t="shared" si="80"/>
        <v>41829.912083333329</v>
      </c>
      <c r="P1086">
        <f t="shared" si="81"/>
        <v>2014</v>
      </c>
      <c r="Q1086">
        <f t="shared" si="82"/>
        <v>0</v>
      </c>
      <c r="R1086" s="12" t="e">
        <f t="shared" si="83"/>
        <v>#DIV/0!</v>
      </c>
      <c r="S1086" s="14" t="s">
        <v>8337</v>
      </c>
      <c r="T1086" s="18" t="str">
        <f t="shared" si="84"/>
        <v>Jul</v>
      </c>
      <c r="U1086" t="s">
        <v>8338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7">
        <f t="shared" si="80"/>
        <v>42413.671006944445</v>
      </c>
      <c r="P1087">
        <f t="shared" si="81"/>
        <v>2016</v>
      </c>
      <c r="Q1087">
        <f t="shared" si="82"/>
        <v>3</v>
      </c>
      <c r="R1087" s="12">
        <f t="shared" si="83"/>
        <v>114</v>
      </c>
      <c r="S1087" s="14" t="s">
        <v>8337</v>
      </c>
      <c r="T1087" s="18" t="str">
        <f t="shared" si="84"/>
        <v>Feb</v>
      </c>
      <c r="U1087" t="s">
        <v>8338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7">
        <f t="shared" si="80"/>
        <v>41845.866793981484</v>
      </c>
      <c r="P1088">
        <f t="shared" si="81"/>
        <v>2014</v>
      </c>
      <c r="Q1088">
        <f t="shared" si="82"/>
        <v>0</v>
      </c>
      <c r="R1088" s="12">
        <f t="shared" si="83"/>
        <v>7.5</v>
      </c>
      <c r="S1088" s="14" t="s">
        <v>8337</v>
      </c>
      <c r="T1088" s="18" t="str">
        <f t="shared" si="84"/>
        <v>Jul</v>
      </c>
      <c r="U1088" t="s">
        <v>8338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7">
        <f t="shared" si="80"/>
        <v>41775.713969907403</v>
      </c>
      <c r="P1089">
        <f t="shared" si="81"/>
        <v>2014</v>
      </c>
      <c r="Q1089">
        <f t="shared" si="82"/>
        <v>0</v>
      </c>
      <c r="R1089" s="12" t="e">
        <f t="shared" si="83"/>
        <v>#DIV/0!</v>
      </c>
      <c r="S1089" s="14" t="s">
        <v>8337</v>
      </c>
      <c r="T1089" s="18" t="str">
        <f t="shared" si="84"/>
        <v>May</v>
      </c>
      <c r="U1089" t="s">
        <v>8338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7">
        <f t="shared" si="80"/>
        <v>41723.799386574072</v>
      </c>
      <c r="P1090">
        <f t="shared" si="81"/>
        <v>2014</v>
      </c>
      <c r="Q1090">
        <f t="shared" si="82"/>
        <v>14</v>
      </c>
      <c r="R1090" s="12">
        <f t="shared" si="83"/>
        <v>43.42</v>
      </c>
      <c r="S1090" s="14" t="s">
        <v>8337</v>
      </c>
      <c r="T1090" s="18" t="str">
        <f t="shared" si="84"/>
        <v>Mar</v>
      </c>
      <c r="U1090" t="s">
        <v>8338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7">
        <f t="shared" ref="O1091:O1154" si="85">(J1091/86400)+DATE(1970,1,1)</f>
        <v>42151.189525462964</v>
      </c>
      <c r="P1091">
        <f t="shared" ref="P1091:P1154" si="86">YEAR(O1091)</f>
        <v>2015</v>
      </c>
      <c r="Q1091">
        <f t="shared" ref="Q1091:Q1154" si="87">ROUND(E1091/D1091*100,0)</f>
        <v>8</v>
      </c>
      <c r="R1091" s="12">
        <f t="shared" ref="R1091:R1154" si="88">ROUND(E1091/L1091,2)</f>
        <v>23.96</v>
      </c>
      <c r="S1091" s="14" t="s">
        <v>8337</v>
      </c>
      <c r="T1091" s="18" t="str">
        <f t="shared" ref="T1091:T1154" si="89">TEXT(O1091, "mmm")</f>
        <v>May</v>
      </c>
      <c r="U1091" t="s">
        <v>8338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7">
        <f t="shared" si="85"/>
        <v>42123.185798611114</v>
      </c>
      <c r="P1092">
        <f t="shared" si="86"/>
        <v>2015</v>
      </c>
      <c r="Q1092">
        <f t="shared" si="87"/>
        <v>0</v>
      </c>
      <c r="R1092" s="12">
        <f t="shared" si="88"/>
        <v>5</v>
      </c>
      <c r="S1092" s="14" t="s">
        <v>8337</v>
      </c>
      <c r="T1092" s="18" t="str">
        <f t="shared" si="89"/>
        <v>Apr</v>
      </c>
      <c r="U1092" t="s">
        <v>8338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7">
        <f t="shared" si="85"/>
        <v>42440.820277777777</v>
      </c>
      <c r="P1093">
        <f t="shared" si="86"/>
        <v>2016</v>
      </c>
      <c r="Q1093">
        <f t="shared" si="87"/>
        <v>13</v>
      </c>
      <c r="R1093" s="12">
        <f t="shared" si="88"/>
        <v>12.5</v>
      </c>
      <c r="S1093" s="14" t="s">
        <v>8337</v>
      </c>
      <c r="T1093" s="18" t="str">
        <f t="shared" si="89"/>
        <v>Mar</v>
      </c>
      <c r="U1093" t="s">
        <v>8338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7">
        <f t="shared" si="85"/>
        <v>41250.025902777779</v>
      </c>
      <c r="P1094">
        <f t="shared" si="86"/>
        <v>2012</v>
      </c>
      <c r="Q1094">
        <f t="shared" si="87"/>
        <v>1</v>
      </c>
      <c r="R1094" s="12">
        <f t="shared" si="88"/>
        <v>3</v>
      </c>
      <c r="S1094" s="14" t="s">
        <v>8337</v>
      </c>
      <c r="T1094" s="18" t="str">
        <f t="shared" si="89"/>
        <v>Dec</v>
      </c>
      <c r="U1094" t="s">
        <v>8338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7">
        <f t="shared" si="85"/>
        <v>42396.973807870367</v>
      </c>
      <c r="P1095">
        <f t="shared" si="86"/>
        <v>2016</v>
      </c>
      <c r="Q1095">
        <f t="shared" si="87"/>
        <v>14</v>
      </c>
      <c r="R1095" s="12">
        <f t="shared" si="88"/>
        <v>10.56</v>
      </c>
      <c r="S1095" s="14" t="s">
        <v>8337</v>
      </c>
      <c r="T1095" s="18" t="str">
        <f t="shared" si="89"/>
        <v>Jan</v>
      </c>
      <c r="U1095" t="s">
        <v>8338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7">
        <f t="shared" si="85"/>
        <v>40795.71334490741</v>
      </c>
      <c r="P1096">
        <f t="shared" si="86"/>
        <v>2011</v>
      </c>
      <c r="Q1096">
        <f t="shared" si="87"/>
        <v>18</v>
      </c>
      <c r="R1096" s="12">
        <f t="shared" si="88"/>
        <v>122</v>
      </c>
      <c r="S1096" s="14" t="s">
        <v>8337</v>
      </c>
      <c r="T1096" s="18" t="str">
        <f t="shared" si="89"/>
        <v>Sep</v>
      </c>
      <c r="U1096" t="s">
        <v>8338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7">
        <f t="shared" si="85"/>
        <v>41486.537268518521</v>
      </c>
      <c r="P1097">
        <f t="shared" si="86"/>
        <v>2013</v>
      </c>
      <c r="Q1097">
        <f t="shared" si="87"/>
        <v>5</v>
      </c>
      <c r="R1097" s="12">
        <f t="shared" si="88"/>
        <v>267.81</v>
      </c>
      <c r="S1097" s="14" t="s">
        <v>8337</v>
      </c>
      <c r="T1097" s="18" t="str">
        <f t="shared" si="89"/>
        <v>Jul</v>
      </c>
      <c r="U1097" t="s">
        <v>8338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7">
        <f t="shared" si="85"/>
        <v>41885.51798611111</v>
      </c>
      <c r="P1098">
        <f t="shared" si="86"/>
        <v>2014</v>
      </c>
      <c r="Q1098">
        <f t="shared" si="87"/>
        <v>18</v>
      </c>
      <c r="R1098" s="12">
        <f t="shared" si="88"/>
        <v>74.209999999999994</v>
      </c>
      <c r="S1098" s="14" t="s">
        <v>8337</v>
      </c>
      <c r="T1098" s="18" t="str">
        <f t="shared" si="89"/>
        <v>Sep</v>
      </c>
      <c r="U1098" t="s">
        <v>8338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7">
        <f t="shared" si="85"/>
        <v>41660.792557870373</v>
      </c>
      <c r="P1099">
        <f t="shared" si="86"/>
        <v>2014</v>
      </c>
      <c r="Q1099">
        <f t="shared" si="87"/>
        <v>0</v>
      </c>
      <c r="R1099" s="12">
        <f t="shared" si="88"/>
        <v>6.71</v>
      </c>
      <c r="S1099" s="14" t="s">
        <v>8337</v>
      </c>
      <c r="T1099" s="18" t="str">
        <f t="shared" si="89"/>
        <v>Jan</v>
      </c>
      <c r="U1099" t="s">
        <v>8338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7">
        <f t="shared" si="85"/>
        <v>41712.762673611112</v>
      </c>
      <c r="P1100">
        <f t="shared" si="86"/>
        <v>2014</v>
      </c>
      <c r="Q1100">
        <f t="shared" si="87"/>
        <v>7</v>
      </c>
      <c r="R1100" s="12">
        <f t="shared" si="88"/>
        <v>81.95</v>
      </c>
      <c r="S1100" s="14" t="s">
        <v>8337</v>
      </c>
      <c r="T1100" s="18" t="str">
        <f t="shared" si="89"/>
        <v>Mar</v>
      </c>
      <c r="U1100" t="s">
        <v>8338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7">
        <f t="shared" si="85"/>
        <v>42107.836435185185</v>
      </c>
      <c r="P1101">
        <f t="shared" si="86"/>
        <v>2015</v>
      </c>
      <c r="Q1101">
        <f t="shared" si="87"/>
        <v>1</v>
      </c>
      <c r="R1101" s="12">
        <f t="shared" si="88"/>
        <v>25</v>
      </c>
      <c r="S1101" s="14" t="s">
        <v>8337</v>
      </c>
      <c r="T1101" s="18" t="str">
        <f t="shared" si="89"/>
        <v>Apr</v>
      </c>
      <c r="U1101" t="s">
        <v>8338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7">
        <f t="shared" si="85"/>
        <v>42384.110775462963</v>
      </c>
      <c r="P1102">
        <f t="shared" si="86"/>
        <v>2016</v>
      </c>
      <c r="Q1102">
        <f t="shared" si="87"/>
        <v>3</v>
      </c>
      <c r="R1102" s="12">
        <f t="shared" si="88"/>
        <v>10</v>
      </c>
      <c r="S1102" s="14" t="s">
        <v>8337</v>
      </c>
      <c r="T1102" s="18" t="str">
        <f t="shared" si="89"/>
        <v>Jan</v>
      </c>
      <c r="U1102" t="s">
        <v>8338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7">
        <f t="shared" si="85"/>
        <v>42538.77243055556</v>
      </c>
      <c r="P1103">
        <f t="shared" si="86"/>
        <v>2016</v>
      </c>
      <c r="Q1103">
        <f t="shared" si="87"/>
        <v>0</v>
      </c>
      <c r="R1103" s="12">
        <f t="shared" si="88"/>
        <v>6.83</v>
      </c>
      <c r="S1103" s="14" t="s">
        <v>8337</v>
      </c>
      <c r="T1103" s="18" t="str">
        <f t="shared" si="89"/>
        <v>Jun</v>
      </c>
      <c r="U1103" t="s">
        <v>8338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7">
        <f t="shared" si="85"/>
        <v>41577.045428240745</v>
      </c>
      <c r="P1104">
        <f t="shared" si="86"/>
        <v>2013</v>
      </c>
      <c r="Q1104">
        <f t="shared" si="87"/>
        <v>5</v>
      </c>
      <c r="R1104" s="12">
        <f t="shared" si="88"/>
        <v>17.71</v>
      </c>
      <c r="S1104" s="14" t="s">
        <v>8337</v>
      </c>
      <c r="T1104" s="18" t="str">
        <f t="shared" si="89"/>
        <v>Oct</v>
      </c>
      <c r="U1104" t="s">
        <v>8338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7">
        <f t="shared" si="85"/>
        <v>42479.22210648148</v>
      </c>
      <c r="P1105">
        <f t="shared" si="86"/>
        <v>2016</v>
      </c>
      <c r="Q1105">
        <f t="shared" si="87"/>
        <v>2</v>
      </c>
      <c r="R1105" s="12">
        <f t="shared" si="88"/>
        <v>16.2</v>
      </c>
      <c r="S1105" s="14" t="s">
        <v>8337</v>
      </c>
      <c r="T1105" s="18" t="str">
        <f t="shared" si="89"/>
        <v>Apr</v>
      </c>
      <c r="U1105" t="s">
        <v>8338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7">
        <f t="shared" si="85"/>
        <v>41771.40996527778</v>
      </c>
      <c r="P1106">
        <f t="shared" si="86"/>
        <v>2014</v>
      </c>
      <c r="Q1106">
        <f t="shared" si="87"/>
        <v>5</v>
      </c>
      <c r="R1106" s="12">
        <f t="shared" si="88"/>
        <v>80.3</v>
      </c>
      <c r="S1106" s="14" t="s">
        <v>8337</v>
      </c>
      <c r="T1106" s="18" t="str">
        <f t="shared" si="89"/>
        <v>May</v>
      </c>
      <c r="U1106" t="s">
        <v>8338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7">
        <f t="shared" si="85"/>
        <v>41692.135729166665</v>
      </c>
      <c r="P1107">
        <f t="shared" si="86"/>
        <v>2014</v>
      </c>
      <c r="Q1107">
        <f t="shared" si="87"/>
        <v>0</v>
      </c>
      <c r="R1107" s="12">
        <f t="shared" si="88"/>
        <v>71.55</v>
      </c>
      <c r="S1107" s="14" t="s">
        <v>8337</v>
      </c>
      <c r="T1107" s="18" t="str">
        <f t="shared" si="89"/>
        <v>Feb</v>
      </c>
      <c r="U1107" t="s">
        <v>8338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7">
        <f t="shared" si="85"/>
        <v>40973.740451388891</v>
      </c>
      <c r="P1108">
        <f t="shared" si="86"/>
        <v>2012</v>
      </c>
      <c r="Q1108">
        <f t="shared" si="87"/>
        <v>41</v>
      </c>
      <c r="R1108" s="12">
        <f t="shared" si="88"/>
        <v>23.57</v>
      </c>
      <c r="S1108" s="14" t="s">
        <v>8337</v>
      </c>
      <c r="T1108" s="18" t="str">
        <f t="shared" si="89"/>
        <v>Mar</v>
      </c>
      <c r="U1108" t="s">
        <v>8338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7">
        <f t="shared" si="85"/>
        <v>41813.861388888887</v>
      </c>
      <c r="P1109">
        <f t="shared" si="86"/>
        <v>2014</v>
      </c>
      <c r="Q1109">
        <f t="shared" si="87"/>
        <v>0</v>
      </c>
      <c r="R1109" s="12" t="e">
        <f t="shared" si="88"/>
        <v>#DIV/0!</v>
      </c>
      <c r="S1109" s="14" t="s">
        <v>8337</v>
      </c>
      <c r="T1109" s="18" t="str">
        <f t="shared" si="89"/>
        <v>Jun</v>
      </c>
      <c r="U1109" t="s">
        <v>8338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7">
        <f t="shared" si="85"/>
        <v>40952.636979166666</v>
      </c>
      <c r="P1110">
        <f t="shared" si="86"/>
        <v>2012</v>
      </c>
      <c r="Q1110">
        <f t="shared" si="87"/>
        <v>3</v>
      </c>
      <c r="R1110" s="12">
        <f t="shared" si="88"/>
        <v>34.880000000000003</v>
      </c>
      <c r="S1110" s="14" t="s">
        <v>8337</v>
      </c>
      <c r="T1110" s="18" t="str">
        <f t="shared" si="89"/>
        <v>Feb</v>
      </c>
      <c r="U1110" t="s">
        <v>8338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7">
        <f t="shared" si="85"/>
        <v>42662.752199074079</v>
      </c>
      <c r="P1111">
        <f t="shared" si="86"/>
        <v>2016</v>
      </c>
      <c r="Q1111">
        <f t="shared" si="87"/>
        <v>0</v>
      </c>
      <c r="R1111" s="12">
        <f t="shared" si="88"/>
        <v>15</v>
      </c>
      <c r="S1111" s="14" t="s">
        <v>8337</v>
      </c>
      <c r="T1111" s="18" t="str">
        <f t="shared" si="89"/>
        <v>Oct</v>
      </c>
      <c r="U1111" t="s">
        <v>8338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7">
        <f t="shared" si="85"/>
        <v>41220.933124999996</v>
      </c>
      <c r="P1112">
        <f t="shared" si="86"/>
        <v>2012</v>
      </c>
      <c r="Q1112">
        <f t="shared" si="87"/>
        <v>1</v>
      </c>
      <c r="R1112" s="12">
        <f t="shared" si="88"/>
        <v>23.18</v>
      </c>
      <c r="S1112" s="14" t="s">
        <v>8337</v>
      </c>
      <c r="T1112" s="18" t="str">
        <f t="shared" si="89"/>
        <v>Nov</v>
      </c>
      <c r="U1112" t="s">
        <v>8338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7">
        <f t="shared" si="85"/>
        <v>42347.203587962962</v>
      </c>
      <c r="P1113">
        <f t="shared" si="86"/>
        <v>2015</v>
      </c>
      <c r="Q1113">
        <f t="shared" si="87"/>
        <v>0</v>
      </c>
      <c r="R1113" s="12">
        <f t="shared" si="88"/>
        <v>1</v>
      </c>
      <c r="S1113" s="14" t="s">
        <v>8337</v>
      </c>
      <c r="T1113" s="18" t="str">
        <f t="shared" si="89"/>
        <v>Dec</v>
      </c>
      <c r="U1113" t="s">
        <v>8338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7">
        <f t="shared" si="85"/>
        <v>41963.759386574078</v>
      </c>
      <c r="P1114">
        <f t="shared" si="86"/>
        <v>2014</v>
      </c>
      <c r="Q1114">
        <f t="shared" si="87"/>
        <v>36</v>
      </c>
      <c r="R1114" s="12">
        <f t="shared" si="88"/>
        <v>100.23</v>
      </c>
      <c r="S1114" s="14" t="s">
        <v>8337</v>
      </c>
      <c r="T1114" s="18" t="str">
        <f t="shared" si="89"/>
        <v>Nov</v>
      </c>
      <c r="U1114" t="s">
        <v>8338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7">
        <f t="shared" si="85"/>
        <v>41835.977083333331</v>
      </c>
      <c r="P1115">
        <f t="shared" si="86"/>
        <v>2014</v>
      </c>
      <c r="Q1115">
        <f t="shared" si="87"/>
        <v>1</v>
      </c>
      <c r="R1115" s="12">
        <f t="shared" si="88"/>
        <v>5</v>
      </c>
      <c r="S1115" s="14" t="s">
        <v>8337</v>
      </c>
      <c r="T1115" s="18" t="str">
        <f t="shared" si="89"/>
        <v>Jul</v>
      </c>
      <c r="U1115" t="s">
        <v>8338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7">
        <f t="shared" si="85"/>
        <v>41526.345914351856</v>
      </c>
      <c r="P1116">
        <f t="shared" si="86"/>
        <v>2013</v>
      </c>
      <c r="Q1116">
        <f t="shared" si="87"/>
        <v>0</v>
      </c>
      <c r="R1116" s="12">
        <f t="shared" si="88"/>
        <v>3.33</v>
      </c>
      <c r="S1116" s="14" t="s">
        <v>8337</v>
      </c>
      <c r="T1116" s="18" t="str">
        <f t="shared" si="89"/>
        <v>Sep</v>
      </c>
      <c r="U1116" t="s">
        <v>8338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7">
        <f t="shared" si="85"/>
        <v>42429.695543981477</v>
      </c>
      <c r="P1117">
        <f t="shared" si="86"/>
        <v>2016</v>
      </c>
      <c r="Q1117">
        <f t="shared" si="87"/>
        <v>0</v>
      </c>
      <c r="R1117" s="12">
        <f t="shared" si="88"/>
        <v>13.25</v>
      </c>
      <c r="S1117" s="14" t="s">
        <v>8337</v>
      </c>
      <c r="T1117" s="18" t="str">
        <f t="shared" si="89"/>
        <v>Feb</v>
      </c>
      <c r="U1117" t="s">
        <v>8338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7">
        <f t="shared" si="85"/>
        <v>41009.847314814819</v>
      </c>
      <c r="P1118">
        <f t="shared" si="86"/>
        <v>2012</v>
      </c>
      <c r="Q1118">
        <f t="shared" si="87"/>
        <v>0</v>
      </c>
      <c r="R1118" s="12">
        <f t="shared" si="88"/>
        <v>17.850000000000001</v>
      </c>
      <c r="S1118" s="14" t="s">
        <v>8337</v>
      </c>
      <c r="T1118" s="18" t="str">
        <f t="shared" si="89"/>
        <v>Apr</v>
      </c>
      <c r="U1118" t="s">
        <v>8338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7">
        <f t="shared" si="85"/>
        <v>42333.598530092597</v>
      </c>
      <c r="P1119">
        <f t="shared" si="86"/>
        <v>2015</v>
      </c>
      <c r="Q1119">
        <f t="shared" si="87"/>
        <v>8</v>
      </c>
      <c r="R1119" s="12">
        <f t="shared" si="88"/>
        <v>10.38</v>
      </c>
      <c r="S1119" s="14" t="s">
        <v>8337</v>
      </c>
      <c r="T1119" s="18" t="str">
        <f t="shared" si="89"/>
        <v>Nov</v>
      </c>
      <c r="U1119" t="s">
        <v>8338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7">
        <f t="shared" si="85"/>
        <v>41704.16642361111</v>
      </c>
      <c r="P1120">
        <f t="shared" si="86"/>
        <v>2014</v>
      </c>
      <c r="Q1120">
        <f t="shared" si="87"/>
        <v>2</v>
      </c>
      <c r="R1120" s="12">
        <f t="shared" si="88"/>
        <v>36.33</v>
      </c>
      <c r="S1120" s="14" t="s">
        <v>8337</v>
      </c>
      <c r="T1120" s="18" t="str">
        <f t="shared" si="89"/>
        <v>Mar</v>
      </c>
      <c r="U1120" t="s">
        <v>8338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7">
        <f t="shared" si="85"/>
        <v>41722.792407407411</v>
      </c>
      <c r="P1121">
        <f t="shared" si="86"/>
        <v>2014</v>
      </c>
      <c r="Q1121">
        <f t="shared" si="87"/>
        <v>0</v>
      </c>
      <c r="R1121" s="12">
        <f t="shared" si="88"/>
        <v>5</v>
      </c>
      <c r="S1121" s="14" t="s">
        <v>8337</v>
      </c>
      <c r="T1121" s="18" t="str">
        <f t="shared" si="89"/>
        <v>Mar</v>
      </c>
      <c r="U1121" t="s">
        <v>8338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7">
        <f t="shared" si="85"/>
        <v>40799.872685185182</v>
      </c>
      <c r="P1122">
        <f t="shared" si="86"/>
        <v>2011</v>
      </c>
      <c r="Q1122">
        <f t="shared" si="87"/>
        <v>0</v>
      </c>
      <c r="R1122" s="12" t="e">
        <f t="shared" si="88"/>
        <v>#DIV/0!</v>
      </c>
      <c r="S1122" s="14" t="s">
        <v>8337</v>
      </c>
      <c r="T1122" s="18" t="str">
        <f t="shared" si="89"/>
        <v>Sep</v>
      </c>
      <c r="U1122" t="s">
        <v>8338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7">
        <f t="shared" si="85"/>
        <v>42412.934212962966</v>
      </c>
      <c r="P1123">
        <f t="shared" si="86"/>
        <v>2016</v>
      </c>
      <c r="Q1123">
        <f t="shared" si="87"/>
        <v>0</v>
      </c>
      <c r="R1123" s="12">
        <f t="shared" si="88"/>
        <v>5.8</v>
      </c>
      <c r="S1123" s="14" t="s">
        <v>8337</v>
      </c>
      <c r="T1123" s="18" t="str">
        <f t="shared" si="89"/>
        <v>Feb</v>
      </c>
      <c r="U1123" t="s">
        <v>8338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7">
        <f t="shared" si="85"/>
        <v>41410.703993055555</v>
      </c>
      <c r="P1124">
        <f t="shared" si="86"/>
        <v>2013</v>
      </c>
      <c r="Q1124">
        <f t="shared" si="87"/>
        <v>0</v>
      </c>
      <c r="R1124" s="12" t="e">
        <f t="shared" si="88"/>
        <v>#DIV/0!</v>
      </c>
      <c r="S1124" s="14" t="s">
        <v>8337</v>
      </c>
      <c r="T1124" s="18" t="str">
        <f t="shared" si="89"/>
        <v>May</v>
      </c>
      <c r="U1124" t="s">
        <v>8338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7">
        <f t="shared" si="85"/>
        <v>41718.5237037037</v>
      </c>
      <c r="P1125">
        <f t="shared" si="86"/>
        <v>2014</v>
      </c>
      <c r="Q1125">
        <f t="shared" si="87"/>
        <v>0</v>
      </c>
      <c r="R1125" s="12">
        <f t="shared" si="88"/>
        <v>3.67</v>
      </c>
      <c r="S1125" s="14" t="s">
        <v>8337</v>
      </c>
      <c r="T1125" s="18" t="str">
        <f t="shared" si="89"/>
        <v>Mar</v>
      </c>
      <c r="U1125" t="s">
        <v>8338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7">
        <f t="shared" si="85"/>
        <v>42094.667256944449</v>
      </c>
      <c r="P1126">
        <f t="shared" si="86"/>
        <v>2015</v>
      </c>
      <c r="Q1126">
        <f t="shared" si="87"/>
        <v>0</v>
      </c>
      <c r="R1126" s="12">
        <f t="shared" si="88"/>
        <v>60.71</v>
      </c>
      <c r="S1126" s="14" t="s">
        <v>8337</v>
      </c>
      <c r="T1126" s="18" t="str">
        <f t="shared" si="89"/>
        <v>Mar</v>
      </c>
      <c r="U1126" t="s">
        <v>8339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7">
        <f t="shared" si="85"/>
        <v>42212.624189814815</v>
      </c>
      <c r="P1127">
        <f t="shared" si="86"/>
        <v>2015</v>
      </c>
      <c r="Q1127">
        <f t="shared" si="87"/>
        <v>0</v>
      </c>
      <c r="R1127" s="12" t="e">
        <f t="shared" si="88"/>
        <v>#DIV/0!</v>
      </c>
      <c r="S1127" s="14" t="s">
        <v>8337</v>
      </c>
      <c r="T1127" s="18" t="str">
        <f t="shared" si="89"/>
        <v>Jul</v>
      </c>
      <c r="U1127" t="s">
        <v>8339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7">
        <f t="shared" si="85"/>
        <v>42535.327476851853</v>
      </c>
      <c r="P1128">
        <f t="shared" si="86"/>
        <v>2016</v>
      </c>
      <c r="Q1128">
        <f t="shared" si="87"/>
        <v>1</v>
      </c>
      <c r="R1128" s="12">
        <f t="shared" si="88"/>
        <v>5</v>
      </c>
      <c r="S1128" s="14" t="s">
        <v>8337</v>
      </c>
      <c r="T1128" s="18" t="str">
        <f t="shared" si="89"/>
        <v>Jun</v>
      </c>
      <c r="U1128" t="s">
        <v>8339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7">
        <f t="shared" si="85"/>
        <v>41926.854166666664</v>
      </c>
      <c r="P1129">
        <f t="shared" si="86"/>
        <v>2014</v>
      </c>
      <c r="Q1129">
        <f t="shared" si="87"/>
        <v>2</v>
      </c>
      <c r="R1129" s="12">
        <f t="shared" si="88"/>
        <v>25.43</v>
      </c>
      <c r="S1129" s="14" t="s">
        <v>8337</v>
      </c>
      <c r="T1129" s="18" t="str">
        <f t="shared" si="89"/>
        <v>Oct</v>
      </c>
      <c r="U1129" t="s">
        <v>8339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7">
        <f t="shared" si="85"/>
        <v>41828.649502314816</v>
      </c>
      <c r="P1130">
        <f t="shared" si="86"/>
        <v>2014</v>
      </c>
      <c r="Q1130">
        <f t="shared" si="87"/>
        <v>0</v>
      </c>
      <c r="R1130" s="12">
        <f t="shared" si="88"/>
        <v>1</v>
      </c>
      <c r="S1130" s="14" t="s">
        <v>8337</v>
      </c>
      <c r="T1130" s="18" t="str">
        <f t="shared" si="89"/>
        <v>Jul</v>
      </c>
      <c r="U1130" t="s">
        <v>8339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7">
        <f t="shared" si="85"/>
        <v>42496.264965277776</v>
      </c>
      <c r="P1131">
        <f t="shared" si="86"/>
        <v>2016</v>
      </c>
      <c r="Q1131">
        <f t="shared" si="87"/>
        <v>0</v>
      </c>
      <c r="R1131" s="12">
        <f t="shared" si="88"/>
        <v>10.5</v>
      </c>
      <c r="S1131" s="14" t="s">
        <v>8337</v>
      </c>
      <c r="T1131" s="18" t="str">
        <f t="shared" si="89"/>
        <v>May</v>
      </c>
      <c r="U1131" t="s">
        <v>8339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7">
        <f t="shared" si="85"/>
        <v>41908.996527777781</v>
      </c>
      <c r="P1132">
        <f t="shared" si="86"/>
        <v>2014</v>
      </c>
      <c r="Q1132">
        <f t="shared" si="87"/>
        <v>0</v>
      </c>
      <c r="R1132" s="12">
        <f t="shared" si="88"/>
        <v>3.67</v>
      </c>
      <c r="S1132" s="14" t="s">
        <v>8337</v>
      </c>
      <c r="T1132" s="18" t="str">
        <f t="shared" si="89"/>
        <v>Sep</v>
      </c>
      <c r="U1132" t="s">
        <v>8339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7">
        <f t="shared" si="85"/>
        <v>42332.908194444448</v>
      </c>
      <c r="P1133">
        <f t="shared" si="86"/>
        <v>2015</v>
      </c>
      <c r="Q1133">
        <f t="shared" si="87"/>
        <v>0</v>
      </c>
      <c r="R1133" s="12" t="e">
        <f t="shared" si="88"/>
        <v>#DIV/0!</v>
      </c>
      <c r="S1133" s="14" t="s">
        <v>8337</v>
      </c>
      <c r="T1133" s="18" t="str">
        <f t="shared" si="89"/>
        <v>Nov</v>
      </c>
      <c r="U1133" t="s">
        <v>8339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7">
        <f t="shared" si="85"/>
        <v>42706.115405092598</v>
      </c>
      <c r="P1134">
        <f t="shared" si="86"/>
        <v>2016</v>
      </c>
      <c r="Q1134">
        <f t="shared" si="87"/>
        <v>14</v>
      </c>
      <c r="R1134" s="12">
        <f t="shared" si="88"/>
        <v>110.62</v>
      </c>
      <c r="S1134" s="14" t="s">
        <v>8337</v>
      </c>
      <c r="T1134" s="18" t="str">
        <f t="shared" si="89"/>
        <v>Dec</v>
      </c>
      <c r="U1134" t="s">
        <v>8339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7">
        <f t="shared" si="85"/>
        <v>41821.407187500001</v>
      </c>
      <c r="P1135">
        <f t="shared" si="86"/>
        <v>2014</v>
      </c>
      <c r="Q1135">
        <f t="shared" si="87"/>
        <v>1</v>
      </c>
      <c r="R1135" s="12">
        <f t="shared" si="88"/>
        <v>20</v>
      </c>
      <c r="S1135" s="14" t="s">
        <v>8337</v>
      </c>
      <c r="T1135" s="18" t="str">
        <f t="shared" si="89"/>
        <v>Jul</v>
      </c>
      <c r="U1135" t="s">
        <v>8339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7">
        <f t="shared" si="85"/>
        <v>41958.285046296296</v>
      </c>
      <c r="P1136">
        <f t="shared" si="86"/>
        <v>2014</v>
      </c>
      <c r="Q1136">
        <f t="shared" si="87"/>
        <v>0</v>
      </c>
      <c r="R1136" s="12">
        <f t="shared" si="88"/>
        <v>1</v>
      </c>
      <c r="S1136" s="14" t="s">
        <v>8337</v>
      </c>
      <c r="T1136" s="18" t="str">
        <f t="shared" si="89"/>
        <v>Nov</v>
      </c>
      <c r="U1136" t="s">
        <v>8339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7">
        <f t="shared" si="85"/>
        <v>42558.98951388889</v>
      </c>
      <c r="P1137">
        <f t="shared" si="86"/>
        <v>2016</v>
      </c>
      <c r="Q1137">
        <f t="shared" si="87"/>
        <v>5</v>
      </c>
      <c r="R1137" s="12">
        <f t="shared" si="88"/>
        <v>50</v>
      </c>
      <c r="S1137" s="14" t="s">
        <v>8337</v>
      </c>
      <c r="T1137" s="18" t="str">
        <f t="shared" si="89"/>
        <v>Jul</v>
      </c>
      <c r="U1137" t="s">
        <v>8339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7">
        <f t="shared" si="85"/>
        <v>42327.671631944446</v>
      </c>
      <c r="P1138">
        <f t="shared" si="86"/>
        <v>2015</v>
      </c>
      <c r="Q1138">
        <f t="shared" si="87"/>
        <v>6</v>
      </c>
      <c r="R1138" s="12">
        <f t="shared" si="88"/>
        <v>45</v>
      </c>
      <c r="S1138" s="14" t="s">
        <v>8337</v>
      </c>
      <c r="T1138" s="18" t="str">
        <f t="shared" si="89"/>
        <v>Nov</v>
      </c>
      <c r="U1138" t="s">
        <v>8339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7">
        <f t="shared" si="85"/>
        <v>42453.819687499999</v>
      </c>
      <c r="P1139">
        <f t="shared" si="86"/>
        <v>2016</v>
      </c>
      <c r="Q1139">
        <f t="shared" si="87"/>
        <v>40</v>
      </c>
      <c r="R1139" s="12">
        <f t="shared" si="88"/>
        <v>253.21</v>
      </c>
      <c r="S1139" s="14" t="s">
        <v>8337</v>
      </c>
      <c r="T1139" s="18" t="str">
        <f t="shared" si="89"/>
        <v>Mar</v>
      </c>
      <c r="U1139" t="s">
        <v>8339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7">
        <f t="shared" si="85"/>
        <v>42736.9066087963</v>
      </c>
      <c r="P1140">
        <f t="shared" si="86"/>
        <v>2017</v>
      </c>
      <c r="Q1140">
        <f t="shared" si="87"/>
        <v>0</v>
      </c>
      <c r="R1140" s="12">
        <f t="shared" si="88"/>
        <v>31.25</v>
      </c>
      <c r="S1140" s="14" t="s">
        <v>8337</v>
      </c>
      <c r="T1140" s="18" t="str">
        <f t="shared" si="89"/>
        <v>Jan</v>
      </c>
      <c r="U1140" t="s">
        <v>8339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7">
        <f t="shared" si="85"/>
        <v>41975.34752314815</v>
      </c>
      <c r="P1141">
        <f t="shared" si="86"/>
        <v>2014</v>
      </c>
      <c r="Q1141">
        <f t="shared" si="87"/>
        <v>0</v>
      </c>
      <c r="R1141" s="12">
        <f t="shared" si="88"/>
        <v>5</v>
      </c>
      <c r="S1141" s="14" t="s">
        <v>8337</v>
      </c>
      <c r="T1141" s="18" t="str">
        <f t="shared" si="89"/>
        <v>Dec</v>
      </c>
      <c r="U1141" t="s">
        <v>8339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7">
        <f t="shared" si="85"/>
        <v>42192.462048611109</v>
      </c>
      <c r="P1142">
        <f t="shared" si="86"/>
        <v>2015</v>
      </c>
      <c r="Q1142">
        <f t="shared" si="87"/>
        <v>0</v>
      </c>
      <c r="R1142" s="12" t="e">
        <f t="shared" si="88"/>
        <v>#DIV/0!</v>
      </c>
      <c r="S1142" s="14" t="s">
        <v>8337</v>
      </c>
      <c r="T1142" s="18" t="str">
        <f t="shared" si="89"/>
        <v>Jul</v>
      </c>
      <c r="U1142" t="s">
        <v>8339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7">
        <f t="shared" si="85"/>
        <v>42164.699652777781</v>
      </c>
      <c r="P1143">
        <f t="shared" si="86"/>
        <v>2015</v>
      </c>
      <c r="Q1143">
        <f t="shared" si="87"/>
        <v>0</v>
      </c>
      <c r="R1143" s="12" t="e">
        <f t="shared" si="88"/>
        <v>#DIV/0!</v>
      </c>
      <c r="S1143" s="14" t="s">
        <v>8337</v>
      </c>
      <c r="T1143" s="18" t="str">
        <f t="shared" si="89"/>
        <v>Jun</v>
      </c>
      <c r="U1143" t="s">
        <v>8339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7">
        <f t="shared" si="85"/>
        <v>42022.006099537037</v>
      </c>
      <c r="P1144">
        <f t="shared" si="86"/>
        <v>2015</v>
      </c>
      <c r="Q1144">
        <f t="shared" si="87"/>
        <v>0</v>
      </c>
      <c r="R1144" s="12" t="e">
        <f t="shared" si="88"/>
        <v>#DIV/0!</v>
      </c>
      <c r="S1144" s="14" t="s">
        <v>8337</v>
      </c>
      <c r="T1144" s="18" t="str">
        <f t="shared" si="89"/>
        <v>Jan</v>
      </c>
      <c r="U1144" t="s">
        <v>8339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7">
        <f t="shared" si="85"/>
        <v>42325.19358796296</v>
      </c>
      <c r="P1145">
        <f t="shared" si="86"/>
        <v>2015</v>
      </c>
      <c r="Q1145">
        <f t="shared" si="87"/>
        <v>0</v>
      </c>
      <c r="R1145" s="12">
        <f t="shared" si="88"/>
        <v>23.25</v>
      </c>
      <c r="S1145" s="14" t="s">
        <v>8337</v>
      </c>
      <c r="T1145" s="18" t="str">
        <f t="shared" si="89"/>
        <v>Nov</v>
      </c>
      <c r="U1145" t="s">
        <v>8339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7">
        <f t="shared" si="85"/>
        <v>42093.181944444441</v>
      </c>
      <c r="P1146">
        <f t="shared" si="86"/>
        <v>2015</v>
      </c>
      <c r="Q1146">
        <f t="shared" si="87"/>
        <v>0</v>
      </c>
      <c r="R1146" s="12" t="e">
        <f t="shared" si="88"/>
        <v>#DIV/0!</v>
      </c>
      <c r="S1146" s="14" t="s">
        <v>8340</v>
      </c>
      <c r="T1146" s="18" t="str">
        <f t="shared" si="89"/>
        <v>Mar</v>
      </c>
      <c r="U1146" t="s">
        <v>8341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7">
        <f t="shared" si="85"/>
        <v>41854.74759259259</v>
      </c>
      <c r="P1147">
        <f t="shared" si="86"/>
        <v>2014</v>
      </c>
      <c r="Q1147">
        <f t="shared" si="87"/>
        <v>0</v>
      </c>
      <c r="R1147" s="12">
        <f t="shared" si="88"/>
        <v>100</v>
      </c>
      <c r="S1147" s="14" t="s">
        <v>8340</v>
      </c>
      <c r="T1147" s="18" t="str">
        <f t="shared" si="89"/>
        <v>Aug</v>
      </c>
      <c r="U1147" t="s">
        <v>8341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7">
        <f t="shared" si="85"/>
        <v>41723.9533912037</v>
      </c>
      <c r="P1148">
        <f t="shared" si="86"/>
        <v>2014</v>
      </c>
      <c r="Q1148">
        <f t="shared" si="87"/>
        <v>9</v>
      </c>
      <c r="R1148" s="12">
        <f t="shared" si="88"/>
        <v>44.17</v>
      </c>
      <c r="S1148" s="14" t="s">
        <v>8340</v>
      </c>
      <c r="T1148" s="18" t="str">
        <f t="shared" si="89"/>
        <v>Mar</v>
      </c>
      <c r="U1148" t="s">
        <v>8341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7">
        <f t="shared" si="85"/>
        <v>41871.972025462965</v>
      </c>
      <c r="P1149">
        <f t="shared" si="86"/>
        <v>2014</v>
      </c>
      <c r="Q1149">
        <f t="shared" si="87"/>
        <v>0</v>
      </c>
      <c r="R1149" s="12" t="e">
        <f t="shared" si="88"/>
        <v>#DIV/0!</v>
      </c>
      <c r="S1149" s="14" t="s">
        <v>8340</v>
      </c>
      <c r="T1149" s="18" t="str">
        <f t="shared" si="89"/>
        <v>Aug</v>
      </c>
      <c r="U1149" t="s">
        <v>8341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7">
        <f t="shared" si="85"/>
        <v>42675.171076388884</v>
      </c>
      <c r="P1150">
        <f t="shared" si="86"/>
        <v>2016</v>
      </c>
      <c r="Q1150">
        <f t="shared" si="87"/>
        <v>0</v>
      </c>
      <c r="R1150" s="12">
        <f t="shared" si="88"/>
        <v>24.33</v>
      </c>
      <c r="S1150" s="14" t="s">
        <v>8340</v>
      </c>
      <c r="T1150" s="18" t="str">
        <f t="shared" si="89"/>
        <v>Nov</v>
      </c>
      <c r="U1150" t="s">
        <v>8341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7">
        <f t="shared" si="85"/>
        <v>42507.71025462963</v>
      </c>
      <c r="P1151">
        <f t="shared" si="86"/>
        <v>2016</v>
      </c>
      <c r="Q1151">
        <f t="shared" si="87"/>
        <v>0</v>
      </c>
      <c r="R1151" s="12">
        <f t="shared" si="88"/>
        <v>37.5</v>
      </c>
      <c r="S1151" s="14" t="s">
        <v>8340</v>
      </c>
      <c r="T1151" s="18" t="str">
        <f t="shared" si="89"/>
        <v>May</v>
      </c>
      <c r="U1151" t="s">
        <v>8341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7">
        <f t="shared" si="85"/>
        <v>42317.954571759255</v>
      </c>
      <c r="P1152">
        <f t="shared" si="86"/>
        <v>2015</v>
      </c>
      <c r="Q1152">
        <f t="shared" si="87"/>
        <v>10</v>
      </c>
      <c r="R1152" s="12">
        <f t="shared" si="88"/>
        <v>42</v>
      </c>
      <c r="S1152" s="14" t="s">
        <v>8340</v>
      </c>
      <c r="T1152" s="18" t="str">
        <f t="shared" si="89"/>
        <v>Nov</v>
      </c>
      <c r="U1152" t="s">
        <v>8341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7">
        <f t="shared" si="85"/>
        <v>42224.102581018524</v>
      </c>
      <c r="P1153">
        <f t="shared" si="86"/>
        <v>2015</v>
      </c>
      <c r="Q1153">
        <f t="shared" si="87"/>
        <v>0</v>
      </c>
      <c r="R1153" s="12" t="e">
        <f t="shared" si="88"/>
        <v>#DIV/0!</v>
      </c>
      <c r="S1153" s="14" t="s">
        <v>8340</v>
      </c>
      <c r="T1153" s="18" t="str">
        <f t="shared" si="89"/>
        <v>Aug</v>
      </c>
      <c r="U1153" t="s">
        <v>8341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7">
        <f t="shared" si="85"/>
        <v>42109.709629629629</v>
      </c>
      <c r="P1154">
        <f t="shared" si="86"/>
        <v>2015</v>
      </c>
      <c r="Q1154">
        <f t="shared" si="87"/>
        <v>6</v>
      </c>
      <c r="R1154" s="12">
        <f t="shared" si="88"/>
        <v>60.73</v>
      </c>
      <c r="S1154" s="14" t="s">
        <v>8340</v>
      </c>
      <c r="T1154" s="18" t="str">
        <f t="shared" si="89"/>
        <v>Apr</v>
      </c>
      <c r="U1154" t="s">
        <v>8341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7">
        <f t="shared" ref="O1155:O1218" si="90">(J1155/86400)+DATE(1970,1,1)</f>
        <v>42143.714178240742</v>
      </c>
      <c r="P1155">
        <f t="shared" ref="P1155:P1218" si="91">YEAR(O1155)</f>
        <v>2015</v>
      </c>
      <c r="Q1155">
        <f t="shared" ref="Q1155:Q1218" si="92">ROUND(E1155/D1155*100,0)</f>
        <v>1</v>
      </c>
      <c r="R1155" s="12">
        <f t="shared" ref="R1155:R1218" si="93">ROUND(E1155/L1155,2)</f>
        <v>50</v>
      </c>
      <c r="S1155" s="14" t="s">
        <v>8340</v>
      </c>
      <c r="T1155" s="18" t="str">
        <f t="shared" ref="T1155:T1218" si="94">TEXT(O1155, "mmm")</f>
        <v>May</v>
      </c>
      <c r="U1155" t="s">
        <v>8341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7">
        <f t="shared" si="90"/>
        <v>42223.108865740738</v>
      </c>
      <c r="P1156">
        <f t="shared" si="91"/>
        <v>2015</v>
      </c>
      <c r="Q1156">
        <f t="shared" si="92"/>
        <v>7</v>
      </c>
      <c r="R1156" s="12">
        <f t="shared" si="93"/>
        <v>108.33</v>
      </c>
      <c r="S1156" s="14" t="s">
        <v>8340</v>
      </c>
      <c r="T1156" s="18" t="str">
        <f t="shared" si="94"/>
        <v>Aug</v>
      </c>
      <c r="U1156" t="s">
        <v>8341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7">
        <f t="shared" si="90"/>
        <v>41835.763981481483</v>
      </c>
      <c r="P1157">
        <f t="shared" si="91"/>
        <v>2014</v>
      </c>
      <c r="Q1157">
        <f t="shared" si="92"/>
        <v>1</v>
      </c>
      <c r="R1157" s="12">
        <f t="shared" si="93"/>
        <v>23.5</v>
      </c>
      <c r="S1157" s="14" t="s">
        <v>8340</v>
      </c>
      <c r="T1157" s="18" t="str">
        <f t="shared" si="94"/>
        <v>Jul</v>
      </c>
      <c r="U1157" t="s">
        <v>8341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7">
        <f t="shared" si="90"/>
        <v>42029.07131944444</v>
      </c>
      <c r="P1158">
        <f t="shared" si="91"/>
        <v>2015</v>
      </c>
      <c r="Q1158">
        <f t="shared" si="92"/>
        <v>0</v>
      </c>
      <c r="R1158" s="12" t="e">
        <f t="shared" si="93"/>
        <v>#DIV/0!</v>
      </c>
      <c r="S1158" s="14" t="s">
        <v>8340</v>
      </c>
      <c r="T1158" s="18" t="str">
        <f t="shared" si="94"/>
        <v>Jan</v>
      </c>
      <c r="U1158" t="s">
        <v>8341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7">
        <f t="shared" si="90"/>
        <v>41918.628240740742</v>
      </c>
      <c r="P1159">
        <f t="shared" si="91"/>
        <v>2014</v>
      </c>
      <c r="Q1159">
        <f t="shared" si="92"/>
        <v>2</v>
      </c>
      <c r="R1159" s="12">
        <f t="shared" si="93"/>
        <v>50.33</v>
      </c>
      <c r="S1159" s="14" t="s">
        <v>8340</v>
      </c>
      <c r="T1159" s="18" t="str">
        <f t="shared" si="94"/>
        <v>Oct</v>
      </c>
      <c r="U1159" t="s">
        <v>8341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7">
        <f t="shared" si="90"/>
        <v>41952.09175925926</v>
      </c>
      <c r="P1160">
        <f t="shared" si="91"/>
        <v>2014</v>
      </c>
      <c r="Q1160">
        <f t="shared" si="92"/>
        <v>0</v>
      </c>
      <c r="R1160" s="12">
        <f t="shared" si="93"/>
        <v>11.67</v>
      </c>
      <c r="S1160" s="14" t="s">
        <v>8340</v>
      </c>
      <c r="T1160" s="18" t="str">
        <f t="shared" si="94"/>
        <v>Nov</v>
      </c>
      <c r="U1160" t="s">
        <v>8341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7">
        <f t="shared" si="90"/>
        <v>42154.726446759261</v>
      </c>
      <c r="P1161">
        <f t="shared" si="91"/>
        <v>2015</v>
      </c>
      <c r="Q1161">
        <f t="shared" si="92"/>
        <v>0</v>
      </c>
      <c r="R1161" s="12" t="e">
        <f t="shared" si="93"/>
        <v>#DIV/0!</v>
      </c>
      <c r="S1161" s="14" t="s">
        <v>8340</v>
      </c>
      <c r="T1161" s="18" t="str">
        <f t="shared" si="94"/>
        <v>May</v>
      </c>
      <c r="U1161" t="s">
        <v>8341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7">
        <f t="shared" si="90"/>
        <v>42061.154930555553</v>
      </c>
      <c r="P1162">
        <f t="shared" si="91"/>
        <v>2015</v>
      </c>
      <c r="Q1162">
        <f t="shared" si="92"/>
        <v>4</v>
      </c>
      <c r="R1162" s="12">
        <f t="shared" si="93"/>
        <v>60.79</v>
      </c>
      <c r="S1162" s="14" t="s">
        <v>8340</v>
      </c>
      <c r="T1162" s="18" t="str">
        <f t="shared" si="94"/>
        <v>Feb</v>
      </c>
      <c r="U1162" t="s">
        <v>8341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7">
        <f t="shared" si="90"/>
        <v>42122.629502314812</v>
      </c>
      <c r="P1163">
        <f t="shared" si="91"/>
        <v>2015</v>
      </c>
      <c r="Q1163">
        <f t="shared" si="92"/>
        <v>0</v>
      </c>
      <c r="R1163" s="12" t="e">
        <f t="shared" si="93"/>
        <v>#DIV/0!</v>
      </c>
      <c r="S1163" s="14" t="s">
        <v>8340</v>
      </c>
      <c r="T1163" s="18" t="str">
        <f t="shared" si="94"/>
        <v>Apr</v>
      </c>
      <c r="U1163" t="s">
        <v>8341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7">
        <f t="shared" si="90"/>
        <v>41876.683611111112</v>
      </c>
      <c r="P1164">
        <f t="shared" si="91"/>
        <v>2014</v>
      </c>
      <c r="Q1164">
        <f t="shared" si="92"/>
        <v>0</v>
      </c>
      <c r="R1164" s="12">
        <f t="shared" si="93"/>
        <v>17.5</v>
      </c>
      <c r="S1164" s="14" t="s">
        <v>8340</v>
      </c>
      <c r="T1164" s="18" t="str">
        <f t="shared" si="94"/>
        <v>Aug</v>
      </c>
      <c r="U1164" t="s">
        <v>8341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7">
        <f t="shared" si="90"/>
        <v>41830.723611111112</v>
      </c>
      <c r="P1165">
        <f t="shared" si="91"/>
        <v>2014</v>
      </c>
      <c r="Q1165">
        <f t="shared" si="92"/>
        <v>0</v>
      </c>
      <c r="R1165" s="12" t="e">
        <f t="shared" si="93"/>
        <v>#DIV/0!</v>
      </c>
      <c r="S1165" s="14" t="s">
        <v>8340</v>
      </c>
      <c r="T1165" s="18" t="str">
        <f t="shared" si="94"/>
        <v>Jul</v>
      </c>
      <c r="U1165" t="s">
        <v>8341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7">
        <f t="shared" si="90"/>
        <v>42509.724328703705</v>
      </c>
      <c r="P1166">
        <f t="shared" si="91"/>
        <v>2016</v>
      </c>
      <c r="Q1166">
        <f t="shared" si="92"/>
        <v>0</v>
      </c>
      <c r="R1166" s="12" t="e">
        <f t="shared" si="93"/>
        <v>#DIV/0!</v>
      </c>
      <c r="S1166" s="14" t="s">
        <v>8340</v>
      </c>
      <c r="T1166" s="18" t="str">
        <f t="shared" si="94"/>
        <v>May</v>
      </c>
      <c r="U1166" t="s">
        <v>8341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7">
        <f t="shared" si="90"/>
        <v>41792.214467592596</v>
      </c>
      <c r="P1167">
        <f t="shared" si="91"/>
        <v>2014</v>
      </c>
      <c r="Q1167">
        <f t="shared" si="92"/>
        <v>21</v>
      </c>
      <c r="R1167" s="12">
        <f t="shared" si="93"/>
        <v>82.82</v>
      </c>
      <c r="S1167" s="14" t="s">
        <v>8340</v>
      </c>
      <c r="T1167" s="18" t="str">
        <f t="shared" si="94"/>
        <v>Jun</v>
      </c>
      <c r="U1167" t="s">
        <v>8341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7">
        <f t="shared" si="90"/>
        <v>42150.485439814816</v>
      </c>
      <c r="P1168">
        <f t="shared" si="91"/>
        <v>2015</v>
      </c>
      <c r="Q1168">
        <f t="shared" si="92"/>
        <v>19</v>
      </c>
      <c r="R1168" s="12">
        <f t="shared" si="93"/>
        <v>358.88</v>
      </c>
      <c r="S1168" s="14" t="s">
        <v>8340</v>
      </c>
      <c r="T1168" s="18" t="str">
        <f t="shared" si="94"/>
        <v>May</v>
      </c>
      <c r="U1168" t="s">
        <v>8341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7">
        <f t="shared" si="90"/>
        <v>41863.734895833331</v>
      </c>
      <c r="P1169">
        <f t="shared" si="91"/>
        <v>2014</v>
      </c>
      <c r="Q1169">
        <f t="shared" si="92"/>
        <v>2</v>
      </c>
      <c r="R1169" s="12">
        <f t="shared" si="93"/>
        <v>61.19</v>
      </c>
      <c r="S1169" s="14" t="s">
        <v>8340</v>
      </c>
      <c r="T1169" s="18" t="str">
        <f t="shared" si="94"/>
        <v>Aug</v>
      </c>
      <c r="U1169" t="s">
        <v>8341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7">
        <f t="shared" si="90"/>
        <v>42605.053993055553</v>
      </c>
      <c r="P1170">
        <f t="shared" si="91"/>
        <v>2016</v>
      </c>
      <c r="Q1170">
        <f t="shared" si="92"/>
        <v>6</v>
      </c>
      <c r="R1170" s="12">
        <f t="shared" si="93"/>
        <v>340</v>
      </c>
      <c r="S1170" s="14" t="s">
        <v>8340</v>
      </c>
      <c r="T1170" s="18" t="str">
        <f t="shared" si="94"/>
        <v>Aug</v>
      </c>
      <c r="U1170" t="s">
        <v>8341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7">
        <f t="shared" si="90"/>
        <v>42027.353738425925</v>
      </c>
      <c r="P1171">
        <f t="shared" si="91"/>
        <v>2015</v>
      </c>
      <c r="Q1171">
        <f t="shared" si="92"/>
        <v>0</v>
      </c>
      <c r="R1171" s="12">
        <f t="shared" si="93"/>
        <v>5.67</v>
      </c>
      <c r="S1171" s="14" t="s">
        <v>8340</v>
      </c>
      <c r="T1171" s="18" t="str">
        <f t="shared" si="94"/>
        <v>Jan</v>
      </c>
      <c r="U1171" t="s">
        <v>8341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7">
        <f t="shared" si="90"/>
        <v>42124.893182870372</v>
      </c>
      <c r="P1172">
        <f t="shared" si="91"/>
        <v>2015</v>
      </c>
      <c r="Q1172">
        <f t="shared" si="92"/>
        <v>0</v>
      </c>
      <c r="R1172" s="12">
        <f t="shared" si="93"/>
        <v>50</v>
      </c>
      <c r="S1172" s="14" t="s">
        <v>8340</v>
      </c>
      <c r="T1172" s="18" t="str">
        <f t="shared" si="94"/>
        <v>Apr</v>
      </c>
      <c r="U1172" t="s">
        <v>8341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7">
        <f t="shared" si="90"/>
        <v>41938.804710648146</v>
      </c>
      <c r="P1173">
        <f t="shared" si="91"/>
        <v>2014</v>
      </c>
      <c r="Q1173">
        <f t="shared" si="92"/>
        <v>0</v>
      </c>
      <c r="R1173" s="12">
        <f t="shared" si="93"/>
        <v>25</v>
      </c>
      <c r="S1173" s="14" t="s">
        <v>8340</v>
      </c>
      <c r="T1173" s="18" t="str">
        <f t="shared" si="94"/>
        <v>Oct</v>
      </c>
      <c r="U1173" t="s">
        <v>8341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7">
        <f t="shared" si="90"/>
        <v>41841.682314814811</v>
      </c>
      <c r="P1174">
        <f t="shared" si="91"/>
        <v>2014</v>
      </c>
      <c r="Q1174">
        <f t="shared" si="92"/>
        <v>0</v>
      </c>
      <c r="R1174" s="12" t="e">
        <f t="shared" si="93"/>
        <v>#DIV/0!</v>
      </c>
      <c r="S1174" s="14" t="s">
        <v>8340</v>
      </c>
      <c r="T1174" s="18" t="str">
        <f t="shared" si="94"/>
        <v>Jul</v>
      </c>
      <c r="U1174" t="s">
        <v>8341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7">
        <f t="shared" si="90"/>
        <v>42184.185844907406</v>
      </c>
      <c r="P1175">
        <f t="shared" si="91"/>
        <v>2015</v>
      </c>
      <c r="Q1175">
        <f t="shared" si="92"/>
        <v>0</v>
      </c>
      <c r="R1175" s="12">
        <f t="shared" si="93"/>
        <v>30</v>
      </c>
      <c r="S1175" s="14" t="s">
        <v>8340</v>
      </c>
      <c r="T1175" s="18" t="str">
        <f t="shared" si="94"/>
        <v>Jun</v>
      </c>
      <c r="U1175" t="s">
        <v>8341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7">
        <f t="shared" si="90"/>
        <v>42468.84174768519</v>
      </c>
      <c r="P1176">
        <f t="shared" si="91"/>
        <v>2016</v>
      </c>
      <c r="Q1176">
        <f t="shared" si="92"/>
        <v>6</v>
      </c>
      <c r="R1176" s="12">
        <f t="shared" si="93"/>
        <v>46.63</v>
      </c>
      <c r="S1176" s="14" t="s">
        <v>8340</v>
      </c>
      <c r="T1176" s="18" t="str">
        <f t="shared" si="94"/>
        <v>Apr</v>
      </c>
      <c r="U1176" t="s">
        <v>8341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7">
        <f t="shared" si="90"/>
        <v>42170.728460648148</v>
      </c>
      <c r="P1177">
        <f t="shared" si="91"/>
        <v>2015</v>
      </c>
      <c r="Q1177">
        <f t="shared" si="92"/>
        <v>3</v>
      </c>
      <c r="R1177" s="12">
        <f t="shared" si="93"/>
        <v>65</v>
      </c>
      <c r="S1177" s="14" t="s">
        <v>8340</v>
      </c>
      <c r="T1177" s="18" t="str">
        <f t="shared" si="94"/>
        <v>Jun</v>
      </c>
      <c r="U1177" t="s">
        <v>8341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7">
        <f t="shared" si="90"/>
        <v>42746.019652777773</v>
      </c>
      <c r="P1178">
        <f t="shared" si="91"/>
        <v>2017</v>
      </c>
      <c r="Q1178">
        <f t="shared" si="92"/>
        <v>0</v>
      </c>
      <c r="R1178" s="12">
        <f t="shared" si="93"/>
        <v>10</v>
      </c>
      <c r="S1178" s="14" t="s">
        <v>8340</v>
      </c>
      <c r="T1178" s="18" t="str">
        <f t="shared" si="94"/>
        <v>Jan</v>
      </c>
      <c r="U1178" t="s">
        <v>8341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7">
        <f t="shared" si="90"/>
        <v>41897.660833333335</v>
      </c>
      <c r="P1179">
        <f t="shared" si="91"/>
        <v>2014</v>
      </c>
      <c r="Q1179">
        <f t="shared" si="92"/>
        <v>0</v>
      </c>
      <c r="R1179" s="12" t="e">
        <f t="shared" si="93"/>
        <v>#DIV/0!</v>
      </c>
      <c r="S1179" s="14" t="s">
        <v>8340</v>
      </c>
      <c r="T1179" s="18" t="str">
        <f t="shared" si="94"/>
        <v>Sep</v>
      </c>
      <c r="U1179" t="s">
        <v>8341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7">
        <f t="shared" si="90"/>
        <v>41837.905694444446</v>
      </c>
      <c r="P1180">
        <f t="shared" si="91"/>
        <v>2014</v>
      </c>
      <c r="Q1180">
        <f t="shared" si="92"/>
        <v>0</v>
      </c>
      <c r="R1180" s="12">
        <f t="shared" si="93"/>
        <v>5</v>
      </c>
      <c r="S1180" s="14" t="s">
        <v>8340</v>
      </c>
      <c r="T1180" s="18" t="str">
        <f t="shared" si="94"/>
        <v>Jul</v>
      </c>
      <c r="U1180" t="s">
        <v>8341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7">
        <f t="shared" si="90"/>
        <v>42275.720219907409</v>
      </c>
      <c r="P1181">
        <f t="shared" si="91"/>
        <v>2015</v>
      </c>
      <c r="Q1181">
        <f t="shared" si="92"/>
        <v>5</v>
      </c>
      <c r="R1181" s="12">
        <f t="shared" si="93"/>
        <v>640</v>
      </c>
      <c r="S1181" s="14" t="s">
        <v>8340</v>
      </c>
      <c r="T1181" s="18" t="str">
        <f t="shared" si="94"/>
        <v>Sep</v>
      </c>
      <c r="U1181" t="s">
        <v>8341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7">
        <f t="shared" si="90"/>
        <v>41781.806875000002</v>
      </c>
      <c r="P1182">
        <f t="shared" si="91"/>
        <v>2014</v>
      </c>
      <c r="Q1182">
        <f t="shared" si="92"/>
        <v>12</v>
      </c>
      <c r="R1182" s="12">
        <f t="shared" si="93"/>
        <v>69.12</v>
      </c>
      <c r="S1182" s="14" t="s">
        <v>8340</v>
      </c>
      <c r="T1182" s="18" t="str">
        <f t="shared" si="94"/>
        <v>May</v>
      </c>
      <c r="U1182" t="s">
        <v>8341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7">
        <f t="shared" si="90"/>
        <v>42034.339363425926</v>
      </c>
      <c r="P1183">
        <f t="shared" si="91"/>
        <v>2015</v>
      </c>
      <c r="Q1183">
        <f t="shared" si="92"/>
        <v>0</v>
      </c>
      <c r="R1183" s="12">
        <f t="shared" si="93"/>
        <v>1.33</v>
      </c>
      <c r="S1183" s="14" t="s">
        <v>8340</v>
      </c>
      <c r="T1183" s="18" t="str">
        <f t="shared" si="94"/>
        <v>Jan</v>
      </c>
      <c r="U1183" t="s">
        <v>8341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7">
        <f t="shared" si="90"/>
        <v>42728.827407407407</v>
      </c>
      <c r="P1184">
        <f t="shared" si="91"/>
        <v>2016</v>
      </c>
      <c r="Q1184">
        <f t="shared" si="92"/>
        <v>4</v>
      </c>
      <c r="R1184" s="12">
        <f t="shared" si="93"/>
        <v>10.5</v>
      </c>
      <c r="S1184" s="14" t="s">
        <v>8340</v>
      </c>
      <c r="T1184" s="18" t="str">
        <f t="shared" si="94"/>
        <v>Dec</v>
      </c>
      <c r="U1184" t="s">
        <v>8341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7">
        <f t="shared" si="90"/>
        <v>42656.86137731481</v>
      </c>
      <c r="P1185">
        <f t="shared" si="91"/>
        <v>2016</v>
      </c>
      <c r="Q1185">
        <f t="shared" si="92"/>
        <v>4</v>
      </c>
      <c r="R1185" s="12">
        <f t="shared" si="93"/>
        <v>33.33</v>
      </c>
      <c r="S1185" s="14" t="s">
        <v>8340</v>
      </c>
      <c r="T1185" s="18" t="str">
        <f t="shared" si="94"/>
        <v>Oct</v>
      </c>
      <c r="U1185" t="s">
        <v>8341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7">
        <f t="shared" si="90"/>
        <v>42741.599664351852</v>
      </c>
      <c r="P1186">
        <f t="shared" si="91"/>
        <v>2017</v>
      </c>
      <c r="Q1186">
        <f t="shared" si="92"/>
        <v>105</v>
      </c>
      <c r="R1186" s="12">
        <f t="shared" si="93"/>
        <v>61.56</v>
      </c>
      <c r="S1186" s="14" t="s">
        <v>8342</v>
      </c>
      <c r="T1186" s="18" t="str">
        <f t="shared" si="94"/>
        <v>Jan</v>
      </c>
      <c r="U1186" t="s">
        <v>8343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7">
        <f t="shared" si="90"/>
        <v>42130.865150462967</v>
      </c>
      <c r="P1187">
        <f t="shared" si="91"/>
        <v>2015</v>
      </c>
      <c r="Q1187">
        <f t="shared" si="92"/>
        <v>105</v>
      </c>
      <c r="R1187" s="12">
        <f t="shared" si="93"/>
        <v>118.74</v>
      </c>
      <c r="S1187" s="14" t="s">
        <v>8342</v>
      </c>
      <c r="T1187" s="18" t="str">
        <f t="shared" si="94"/>
        <v>May</v>
      </c>
      <c r="U1187" t="s">
        <v>8343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7">
        <f t="shared" si="90"/>
        <v>42123.86336805555</v>
      </c>
      <c r="P1188">
        <f t="shared" si="91"/>
        <v>2015</v>
      </c>
      <c r="Q1188">
        <f t="shared" si="92"/>
        <v>107</v>
      </c>
      <c r="R1188" s="12">
        <f t="shared" si="93"/>
        <v>65.08</v>
      </c>
      <c r="S1188" s="14" t="s">
        <v>8342</v>
      </c>
      <c r="T1188" s="18" t="str">
        <f t="shared" si="94"/>
        <v>Apr</v>
      </c>
      <c r="U1188" t="s">
        <v>8343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7">
        <f t="shared" si="90"/>
        <v>42109.894942129627</v>
      </c>
      <c r="P1189">
        <f t="shared" si="91"/>
        <v>2015</v>
      </c>
      <c r="Q1189">
        <f t="shared" si="92"/>
        <v>104</v>
      </c>
      <c r="R1189" s="12">
        <f t="shared" si="93"/>
        <v>130.16</v>
      </c>
      <c r="S1189" s="14" t="s">
        <v>8342</v>
      </c>
      <c r="T1189" s="18" t="str">
        <f t="shared" si="94"/>
        <v>Apr</v>
      </c>
      <c r="U1189" t="s">
        <v>8343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7">
        <f t="shared" si="90"/>
        <v>42711.700694444444</v>
      </c>
      <c r="P1190">
        <f t="shared" si="91"/>
        <v>2016</v>
      </c>
      <c r="Q1190">
        <f t="shared" si="92"/>
        <v>161</v>
      </c>
      <c r="R1190" s="12">
        <f t="shared" si="93"/>
        <v>37.78</v>
      </c>
      <c r="S1190" s="14" t="s">
        <v>8342</v>
      </c>
      <c r="T1190" s="18" t="str">
        <f t="shared" si="94"/>
        <v>Dec</v>
      </c>
      <c r="U1190" t="s">
        <v>8343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7">
        <f t="shared" si="90"/>
        <v>42529.979108796295</v>
      </c>
      <c r="P1191">
        <f t="shared" si="91"/>
        <v>2016</v>
      </c>
      <c r="Q1191">
        <f t="shared" si="92"/>
        <v>108</v>
      </c>
      <c r="R1191" s="12">
        <f t="shared" si="93"/>
        <v>112.79</v>
      </c>
      <c r="S1191" s="14" t="s">
        <v>8342</v>
      </c>
      <c r="T1191" s="18" t="str">
        <f t="shared" si="94"/>
        <v>Jun</v>
      </c>
      <c r="U1191" t="s">
        <v>8343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7">
        <f t="shared" si="90"/>
        <v>41852.665798611109</v>
      </c>
      <c r="P1192">
        <f t="shared" si="91"/>
        <v>2014</v>
      </c>
      <c r="Q1192">
        <f t="shared" si="92"/>
        <v>135</v>
      </c>
      <c r="R1192" s="12">
        <f t="shared" si="93"/>
        <v>51.92</v>
      </c>
      <c r="S1192" s="14" t="s">
        <v>8342</v>
      </c>
      <c r="T1192" s="18" t="str">
        <f t="shared" si="94"/>
        <v>Aug</v>
      </c>
      <c r="U1192" t="s">
        <v>8343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7">
        <f t="shared" si="90"/>
        <v>42419.603703703702</v>
      </c>
      <c r="P1193">
        <f t="shared" si="91"/>
        <v>2016</v>
      </c>
      <c r="Q1193">
        <f t="shared" si="92"/>
        <v>109</v>
      </c>
      <c r="R1193" s="12">
        <f t="shared" si="93"/>
        <v>89.24</v>
      </c>
      <c r="S1193" s="14" t="s">
        <v>8342</v>
      </c>
      <c r="T1193" s="18" t="str">
        <f t="shared" si="94"/>
        <v>Feb</v>
      </c>
      <c r="U1193" t="s">
        <v>8343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7">
        <f t="shared" si="90"/>
        <v>42747.506689814814</v>
      </c>
      <c r="P1194">
        <f t="shared" si="91"/>
        <v>2017</v>
      </c>
      <c r="Q1194">
        <f t="shared" si="92"/>
        <v>290</v>
      </c>
      <c r="R1194" s="12">
        <f t="shared" si="93"/>
        <v>19.329999999999998</v>
      </c>
      <c r="S1194" s="14" t="s">
        <v>8342</v>
      </c>
      <c r="T1194" s="18" t="str">
        <f t="shared" si="94"/>
        <v>Jan</v>
      </c>
      <c r="U1194" t="s">
        <v>8343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7">
        <f t="shared" si="90"/>
        <v>42409.776076388887</v>
      </c>
      <c r="P1195">
        <f t="shared" si="91"/>
        <v>2016</v>
      </c>
      <c r="Q1195">
        <f t="shared" si="92"/>
        <v>104</v>
      </c>
      <c r="R1195" s="12">
        <f t="shared" si="93"/>
        <v>79.97</v>
      </c>
      <c r="S1195" s="14" t="s">
        <v>8342</v>
      </c>
      <c r="T1195" s="18" t="str">
        <f t="shared" si="94"/>
        <v>Feb</v>
      </c>
      <c r="U1195" t="s">
        <v>8343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7">
        <f t="shared" si="90"/>
        <v>42072.488182870366</v>
      </c>
      <c r="P1196">
        <f t="shared" si="91"/>
        <v>2015</v>
      </c>
      <c r="Q1196">
        <f t="shared" si="92"/>
        <v>322</v>
      </c>
      <c r="R1196" s="12">
        <f t="shared" si="93"/>
        <v>56.41</v>
      </c>
      <c r="S1196" s="14" t="s">
        <v>8342</v>
      </c>
      <c r="T1196" s="18" t="str">
        <f t="shared" si="94"/>
        <v>Mar</v>
      </c>
      <c r="U1196" t="s">
        <v>8343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7">
        <f t="shared" si="90"/>
        <v>42298.34783564815</v>
      </c>
      <c r="P1197">
        <f t="shared" si="91"/>
        <v>2015</v>
      </c>
      <c r="Q1197">
        <f t="shared" si="92"/>
        <v>135</v>
      </c>
      <c r="R1197" s="12">
        <f t="shared" si="93"/>
        <v>79.41</v>
      </c>
      <c r="S1197" s="14" t="s">
        <v>8342</v>
      </c>
      <c r="T1197" s="18" t="str">
        <f t="shared" si="94"/>
        <v>Oct</v>
      </c>
      <c r="U1197" t="s">
        <v>8343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7">
        <f t="shared" si="90"/>
        <v>42326.818738425922</v>
      </c>
      <c r="P1198">
        <f t="shared" si="91"/>
        <v>2015</v>
      </c>
      <c r="Q1198">
        <f t="shared" si="92"/>
        <v>270</v>
      </c>
      <c r="R1198" s="12">
        <f t="shared" si="93"/>
        <v>76.44</v>
      </c>
      <c r="S1198" s="14" t="s">
        <v>8342</v>
      </c>
      <c r="T1198" s="18" t="str">
        <f t="shared" si="94"/>
        <v>Nov</v>
      </c>
      <c r="U1198" t="s">
        <v>8343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7">
        <f t="shared" si="90"/>
        <v>42503.66474537037</v>
      </c>
      <c r="P1199">
        <f t="shared" si="91"/>
        <v>2016</v>
      </c>
      <c r="Q1199">
        <f t="shared" si="92"/>
        <v>253</v>
      </c>
      <c r="R1199" s="12">
        <f t="shared" si="93"/>
        <v>121</v>
      </c>
      <c r="S1199" s="14" t="s">
        <v>8342</v>
      </c>
      <c r="T1199" s="18" t="str">
        <f t="shared" si="94"/>
        <v>May</v>
      </c>
      <c r="U1199" t="s">
        <v>8343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7">
        <f t="shared" si="90"/>
        <v>42333.619050925925</v>
      </c>
      <c r="P1200">
        <f t="shared" si="91"/>
        <v>2015</v>
      </c>
      <c r="Q1200">
        <f t="shared" si="92"/>
        <v>261</v>
      </c>
      <c r="R1200" s="12">
        <f t="shared" si="93"/>
        <v>54.62</v>
      </c>
      <c r="S1200" s="14" t="s">
        <v>8342</v>
      </c>
      <c r="T1200" s="18" t="str">
        <f t="shared" si="94"/>
        <v>Nov</v>
      </c>
      <c r="U1200" t="s">
        <v>8343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7">
        <f t="shared" si="90"/>
        <v>42161.770833333328</v>
      </c>
      <c r="P1201">
        <f t="shared" si="91"/>
        <v>2015</v>
      </c>
      <c r="Q1201">
        <f t="shared" si="92"/>
        <v>101</v>
      </c>
      <c r="R1201" s="12">
        <f t="shared" si="93"/>
        <v>299.22000000000003</v>
      </c>
      <c r="S1201" s="14" t="s">
        <v>8342</v>
      </c>
      <c r="T1201" s="18" t="str">
        <f t="shared" si="94"/>
        <v>Jun</v>
      </c>
      <c r="U1201" t="s">
        <v>8343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7">
        <f t="shared" si="90"/>
        <v>42089.477500000001</v>
      </c>
      <c r="P1202">
        <f t="shared" si="91"/>
        <v>2015</v>
      </c>
      <c r="Q1202">
        <f t="shared" si="92"/>
        <v>126</v>
      </c>
      <c r="R1202" s="12">
        <f t="shared" si="93"/>
        <v>58.53</v>
      </c>
      <c r="S1202" s="14" t="s">
        <v>8342</v>
      </c>
      <c r="T1202" s="18" t="str">
        <f t="shared" si="94"/>
        <v>Mar</v>
      </c>
      <c r="U1202" t="s">
        <v>8343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7">
        <f t="shared" si="90"/>
        <v>42536.60701388889</v>
      </c>
      <c r="P1203">
        <f t="shared" si="91"/>
        <v>2016</v>
      </c>
      <c r="Q1203">
        <f t="shared" si="92"/>
        <v>102</v>
      </c>
      <c r="R1203" s="12">
        <f t="shared" si="93"/>
        <v>55.37</v>
      </c>
      <c r="S1203" s="14" t="s">
        <v>8342</v>
      </c>
      <c r="T1203" s="18" t="str">
        <f t="shared" si="94"/>
        <v>Jun</v>
      </c>
      <c r="U1203" t="s">
        <v>8343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7">
        <f t="shared" si="90"/>
        <v>42152.288819444446</v>
      </c>
      <c r="P1204">
        <f t="shared" si="91"/>
        <v>2015</v>
      </c>
      <c r="Q1204">
        <f t="shared" si="92"/>
        <v>199</v>
      </c>
      <c r="R1204" s="12">
        <f t="shared" si="93"/>
        <v>183.8</v>
      </c>
      <c r="S1204" s="14" t="s">
        <v>8342</v>
      </c>
      <c r="T1204" s="18" t="str">
        <f t="shared" si="94"/>
        <v>May</v>
      </c>
      <c r="U1204" t="s">
        <v>8343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7">
        <f t="shared" si="90"/>
        <v>42125.614895833336</v>
      </c>
      <c r="P1205">
        <f t="shared" si="91"/>
        <v>2015</v>
      </c>
      <c r="Q1205">
        <f t="shared" si="92"/>
        <v>102</v>
      </c>
      <c r="R1205" s="12">
        <f t="shared" si="93"/>
        <v>165.35</v>
      </c>
      <c r="S1205" s="14" t="s">
        <v>8342</v>
      </c>
      <c r="T1205" s="18" t="str">
        <f t="shared" si="94"/>
        <v>May</v>
      </c>
      <c r="U1205" t="s">
        <v>8343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7">
        <f t="shared" si="90"/>
        <v>42297.748067129629</v>
      </c>
      <c r="P1206">
        <f t="shared" si="91"/>
        <v>2015</v>
      </c>
      <c r="Q1206">
        <f t="shared" si="92"/>
        <v>103</v>
      </c>
      <c r="R1206" s="12">
        <f t="shared" si="93"/>
        <v>234.79</v>
      </c>
      <c r="S1206" s="14" t="s">
        <v>8342</v>
      </c>
      <c r="T1206" s="18" t="str">
        <f t="shared" si="94"/>
        <v>Oct</v>
      </c>
      <c r="U1206" t="s">
        <v>8343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7">
        <f t="shared" si="90"/>
        <v>42138.506377314814</v>
      </c>
      <c r="P1207">
        <f t="shared" si="91"/>
        <v>2015</v>
      </c>
      <c r="Q1207">
        <f t="shared" si="92"/>
        <v>101</v>
      </c>
      <c r="R1207" s="12">
        <f t="shared" si="93"/>
        <v>211.48</v>
      </c>
      <c r="S1207" s="14" t="s">
        <v>8342</v>
      </c>
      <c r="T1207" s="18" t="str">
        <f t="shared" si="94"/>
        <v>May</v>
      </c>
      <c r="U1207" t="s">
        <v>8343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7">
        <f t="shared" si="90"/>
        <v>42772.776076388887</v>
      </c>
      <c r="P1208">
        <f t="shared" si="91"/>
        <v>2017</v>
      </c>
      <c r="Q1208">
        <f t="shared" si="92"/>
        <v>115</v>
      </c>
      <c r="R1208" s="12">
        <f t="shared" si="93"/>
        <v>32.340000000000003</v>
      </c>
      <c r="S1208" s="14" t="s">
        <v>8342</v>
      </c>
      <c r="T1208" s="18" t="str">
        <f t="shared" si="94"/>
        <v>Feb</v>
      </c>
      <c r="U1208" t="s">
        <v>8343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7">
        <f t="shared" si="90"/>
        <v>42430.430243055554</v>
      </c>
      <c r="P1209">
        <f t="shared" si="91"/>
        <v>2016</v>
      </c>
      <c r="Q1209">
        <f t="shared" si="92"/>
        <v>104</v>
      </c>
      <c r="R1209" s="12">
        <f t="shared" si="93"/>
        <v>123.38</v>
      </c>
      <c r="S1209" s="14" t="s">
        <v>8342</v>
      </c>
      <c r="T1209" s="18" t="str">
        <f t="shared" si="94"/>
        <v>Mar</v>
      </c>
      <c r="U1209" t="s">
        <v>8343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7">
        <f t="shared" si="90"/>
        <v>42423.709074074075</v>
      </c>
      <c r="P1210">
        <f t="shared" si="91"/>
        <v>2016</v>
      </c>
      <c r="Q1210">
        <f t="shared" si="92"/>
        <v>155</v>
      </c>
      <c r="R1210" s="12">
        <f t="shared" si="93"/>
        <v>207.07</v>
      </c>
      <c r="S1210" s="14" t="s">
        <v>8342</v>
      </c>
      <c r="T1210" s="18" t="str">
        <f t="shared" si="94"/>
        <v>Feb</v>
      </c>
      <c r="U1210" t="s">
        <v>8343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7">
        <f t="shared" si="90"/>
        <v>42761.846122685187</v>
      </c>
      <c r="P1211">
        <f t="shared" si="91"/>
        <v>2017</v>
      </c>
      <c r="Q1211">
        <f t="shared" si="92"/>
        <v>106</v>
      </c>
      <c r="R1211" s="12">
        <f t="shared" si="93"/>
        <v>138.26</v>
      </c>
      <c r="S1211" s="14" t="s">
        <v>8342</v>
      </c>
      <c r="T1211" s="18" t="str">
        <f t="shared" si="94"/>
        <v>Jan</v>
      </c>
      <c r="U1211" t="s">
        <v>8343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7">
        <f t="shared" si="90"/>
        <v>42132.941805555558</v>
      </c>
      <c r="P1212">
        <f t="shared" si="91"/>
        <v>2015</v>
      </c>
      <c r="Q1212">
        <f t="shared" si="92"/>
        <v>254</v>
      </c>
      <c r="R1212" s="12">
        <f t="shared" si="93"/>
        <v>493.82</v>
      </c>
      <c r="S1212" s="14" t="s">
        <v>8342</v>
      </c>
      <c r="T1212" s="18" t="str">
        <f t="shared" si="94"/>
        <v>May</v>
      </c>
      <c r="U1212" t="s">
        <v>8343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7">
        <f t="shared" si="90"/>
        <v>42515.866446759261</v>
      </c>
      <c r="P1213">
        <f t="shared" si="91"/>
        <v>2016</v>
      </c>
      <c r="Q1213">
        <f t="shared" si="92"/>
        <v>101</v>
      </c>
      <c r="R1213" s="12">
        <f t="shared" si="93"/>
        <v>168.5</v>
      </c>
      <c r="S1213" s="14" t="s">
        <v>8342</v>
      </c>
      <c r="T1213" s="18" t="str">
        <f t="shared" si="94"/>
        <v>May</v>
      </c>
      <c r="U1213" t="s">
        <v>8343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7">
        <f t="shared" si="90"/>
        <v>42318.950173611112</v>
      </c>
      <c r="P1214">
        <f t="shared" si="91"/>
        <v>2015</v>
      </c>
      <c r="Q1214">
        <f t="shared" si="92"/>
        <v>129</v>
      </c>
      <c r="R1214" s="12">
        <f t="shared" si="93"/>
        <v>38.869999999999997</v>
      </c>
      <c r="S1214" s="14" t="s">
        <v>8342</v>
      </c>
      <c r="T1214" s="18" t="str">
        <f t="shared" si="94"/>
        <v>Nov</v>
      </c>
      <c r="U1214" t="s">
        <v>8343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7">
        <f t="shared" si="90"/>
        <v>42731.755787037036</v>
      </c>
      <c r="P1215">
        <f t="shared" si="91"/>
        <v>2016</v>
      </c>
      <c r="Q1215">
        <f t="shared" si="92"/>
        <v>102</v>
      </c>
      <c r="R1215" s="12">
        <f t="shared" si="93"/>
        <v>61.53</v>
      </c>
      <c r="S1215" s="14" t="s">
        <v>8342</v>
      </c>
      <c r="T1215" s="18" t="str">
        <f t="shared" si="94"/>
        <v>Dec</v>
      </c>
      <c r="U1215" t="s">
        <v>8343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7">
        <f t="shared" si="90"/>
        <v>42104.840335648143</v>
      </c>
      <c r="P1216">
        <f t="shared" si="91"/>
        <v>2015</v>
      </c>
      <c r="Q1216">
        <f t="shared" si="92"/>
        <v>132</v>
      </c>
      <c r="R1216" s="12">
        <f t="shared" si="93"/>
        <v>105.44</v>
      </c>
      <c r="S1216" s="14" t="s">
        <v>8342</v>
      </c>
      <c r="T1216" s="18" t="str">
        <f t="shared" si="94"/>
        <v>Apr</v>
      </c>
      <c r="U1216" t="s">
        <v>8343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7">
        <f t="shared" si="90"/>
        <v>41759.923101851848</v>
      </c>
      <c r="P1217">
        <f t="shared" si="91"/>
        <v>2014</v>
      </c>
      <c r="Q1217">
        <f t="shared" si="92"/>
        <v>786</v>
      </c>
      <c r="R1217" s="12">
        <f t="shared" si="93"/>
        <v>71.59</v>
      </c>
      <c r="S1217" s="14" t="s">
        <v>8342</v>
      </c>
      <c r="T1217" s="18" t="str">
        <f t="shared" si="94"/>
        <v>Apr</v>
      </c>
      <c r="U1217" t="s">
        <v>8343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7">
        <f t="shared" si="90"/>
        <v>42247.616400462968</v>
      </c>
      <c r="P1218">
        <f t="shared" si="91"/>
        <v>2015</v>
      </c>
      <c r="Q1218">
        <f t="shared" si="92"/>
        <v>146</v>
      </c>
      <c r="R1218" s="12">
        <f t="shared" si="93"/>
        <v>91.88</v>
      </c>
      <c r="S1218" s="14" t="s">
        <v>8342</v>
      </c>
      <c r="T1218" s="18" t="str">
        <f t="shared" si="94"/>
        <v>Aug</v>
      </c>
      <c r="U1218" t="s">
        <v>8343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7">
        <f t="shared" ref="O1219:O1282" si="95">(J1219/86400)+DATE(1970,1,1)</f>
        <v>42535.809490740736</v>
      </c>
      <c r="P1219">
        <f t="shared" ref="P1219:P1282" si="96">YEAR(O1219)</f>
        <v>2016</v>
      </c>
      <c r="Q1219">
        <f t="shared" ref="Q1219:Q1282" si="97">ROUND(E1219/D1219*100,0)</f>
        <v>103</v>
      </c>
      <c r="R1219" s="12">
        <f t="shared" ref="R1219:R1282" si="98">ROUND(E1219/L1219,2)</f>
        <v>148.57</v>
      </c>
      <c r="S1219" s="14" t="s">
        <v>8342</v>
      </c>
      <c r="T1219" s="18" t="str">
        <f t="shared" ref="T1219:T1282" si="99">TEXT(O1219, "mmm")</f>
        <v>Jun</v>
      </c>
      <c r="U1219" t="s">
        <v>8343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7">
        <f t="shared" si="95"/>
        <v>42278.662037037036</v>
      </c>
      <c r="P1220">
        <f t="shared" si="96"/>
        <v>2015</v>
      </c>
      <c r="Q1220">
        <f t="shared" si="97"/>
        <v>172</v>
      </c>
      <c r="R1220" s="12">
        <f t="shared" si="98"/>
        <v>174.21</v>
      </c>
      <c r="S1220" s="14" t="s">
        <v>8342</v>
      </c>
      <c r="T1220" s="18" t="str">
        <f t="shared" si="99"/>
        <v>Oct</v>
      </c>
      <c r="U1220" t="s">
        <v>8343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7">
        <f t="shared" si="95"/>
        <v>42633.461956018524</v>
      </c>
      <c r="P1221">
        <f t="shared" si="96"/>
        <v>2016</v>
      </c>
      <c r="Q1221">
        <f t="shared" si="97"/>
        <v>159</v>
      </c>
      <c r="R1221" s="12">
        <f t="shared" si="98"/>
        <v>102.86</v>
      </c>
      <c r="S1221" s="14" t="s">
        <v>8342</v>
      </c>
      <c r="T1221" s="18" t="str">
        <f t="shared" si="99"/>
        <v>Sep</v>
      </c>
      <c r="U1221" t="s">
        <v>8343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7">
        <f t="shared" si="95"/>
        <v>42211.628611111111</v>
      </c>
      <c r="P1222">
        <f t="shared" si="96"/>
        <v>2015</v>
      </c>
      <c r="Q1222">
        <f t="shared" si="97"/>
        <v>104</v>
      </c>
      <c r="R1222" s="12">
        <f t="shared" si="98"/>
        <v>111.18</v>
      </c>
      <c r="S1222" s="14" t="s">
        <v>8342</v>
      </c>
      <c r="T1222" s="18" t="str">
        <f t="shared" si="99"/>
        <v>Jul</v>
      </c>
      <c r="U1222" t="s">
        <v>8343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7">
        <f t="shared" si="95"/>
        <v>42680.47555555556</v>
      </c>
      <c r="P1223">
        <f t="shared" si="96"/>
        <v>2016</v>
      </c>
      <c r="Q1223">
        <f t="shared" si="97"/>
        <v>111</v>
      </c>
      <c r="R1223" s="12">
        <f t="shared" si="98"/>
        <v>23.8</v>
      </c>
      <c r="S1223" s="14" t="s">
        <v>8342</v>
      </c>
      <c r="T1223" s="18" t="str">
        <f t="shared" si="99"/>
        <v>Nov</v>
      </c>
      <c r="U1223" t="s">
        <v>8343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7">
        <f t="shared" si="95"/>
        <v>42430.720451388886</v>
      </c>
      <c r="P1224">
        <f t="shared" si="96"/>
        <v>2016</v>
      </c>
      <c r="Q1224">
        <f t="shared" si="97"/>
        <v>280</v>
      </c>
      <c r="R1224" s="12">
        <f t="shared" si="98"/>
        <v>81.27</v>
      </c>
      <c r="S1224" s="14" t="s">
        <v>8342</v>
      </c>
      <c r="T1224" s="18" t="str">
        <f t="shared" si="99"/>
        <v>Mar</v>
      </c>
      <c r="U1224" t="s">
        <v>8343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7">
        <f t="shared" si="95"/>
        <v>42654.177187499998</v>
      </c>
      <c r="P1225">
        <f t="shared" si="96"/>
        <v>2016</v>
      </c>
      <c r="Q1225">
        <f t="shared" si="97"/>
        <v>112</v>
      </c>
      <c r="R1225" s="12">
        <f t="shared" si="98"/>
        <v>116.21</v>
      </c>
      <c r="S1225" s="14" t="s">
        <v>8342</v>
      </c>
      <c r="T1225" s="18" t="str">
        <f t="shared" si="99"/>
        <v>Oct</v>
      </c>
      <c r="U1225" t="s">
        <v>8343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7">
        <f t="shared" si="95"/>
        <v>41736.549791666665</v>
      </c>
      <c r="P1226">
        <f t="shared" si="96"/>
        <v>2014</v>
      </c>
      <c r="Q1226">
        <f t="shared" si="97"/>
        <v>7</v>
      </c>
      <c r="R1226" s="12">
        <f t="shared" si="98"/>
        <v>58.89</v>
      </c>
      <c r="S1226" s="14" t="s">
        <v>8329</v>
      </c>
      <c r="T1226" s="18" t="str">
        <f t="shared" si="99"/>
        <v>Apr</v>
      </c>
      <c r="U1226" t="s">
        <v>8344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7">
        <f t="shared" si="95"/>
        <v>41509.905995370369</v>
      </c>
      <c r="P1227">
        <f t="shared" si="96"/>
        <v>2013</v>
      </c>
      <c r="Q1227">
        <f t="shared" si="97"/>
        <v>4</v>
      </c>
      <c r="R1227" s="12">
        <f t="shared" si="98"/>
        <v>44</v>
      </c>
      <c r="S1227" s="14" t="s">
        <v>8329</v>
      </c>
      <c r="T1227" s="18" t="str">
        <f t="shared" si="99"/>
        <v>Aug</v>
      </c>
      <c r="U1227" t="s">
        <v>8344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7">
        <f t="shared" si="95"/>
        <v>41715.874780092592</v>
      </c>
      <c r="P1228">
        <f t="shared" si="96"/>
        <v>2014</v>
      </c>
      <c r="Q1228">
        <f t="shared" si="97"/>
        <v>4</v>
      </c>
      <c r="R1228" s="12">
        <f t="shared" si="98"/>
        <v>48.43</v>
      </c>
      <c r="S1228" s="14" t="s">
        <v>8329</v>
      </c>
      <c r="T1228" s="18" t="str">
        <f t="shared" si="99"/>
        <v>Mar</v>
      </c>
      <c r="U1228" t="s">
        <v>8344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7">
        <f t="shared" si="95"/>
        <v>41827.919166666667</v>
      </c>
      <c r="P1229">
        <f t="shared" si="96"/>
        <v>2014</v>
      </c>
      <c r="Q1229">
        <f t="shared" si="97"/>
        <v>0</v>
      </c>
      <c r="R1229" s="12" t="e">
        <f t="shared" si="98"/>
        <v>#DIV/0!</v>
      </c>
      <c r="S1229" s="14" t="s">
        <v>8329</v>
      </c>
      <c r="T1229" s="18" t="str">
        <f t="shared" si="99"/>
        <v>Jul</v>
      </c>
      <c r="U1229" t="s">
        <v>8344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7">
        <f t="shared" si="95"/>
        <v>40754.729259259257</v>
      </c>
      <c r="P1230">
        <f t="shared" si="96"/>
        <v>2011</v>
      </c>
      <c r="Q1230">
        <f t="shared" si="97"/>
        <v>29</v>
      </c>
      <c r="R1230" s="12">
        <f t="shared" si="98"/>
        <v>61.04</v>
      </c>
      <c r="S1230" s="14" t="s">
        <v>8329</v>
      </c>
      <c r="T1230" s="18" t="str">
        <f t="shared" si="99"/>
        <v>Jul</v>
      </c>
      <c r="U1230" t="s">
        <v>8344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7">
        <f t="shared" si="95"/>
        <v>40985.459803240738</v>
      </c>
      <c r="P1231">
        <f t="shared" si="96"/>
        <v>2012</v>
      </c>
      <c r="Q1231">
        <f t="shared" si="97"/>
        <v>1</v>
      </c>
      <c r="R1231" s="12">
        <f t="shared" si="98"/>
        <v>25</v>
      </c>
      <c r="S1231" s="14" t="s">
        <v>8329</v>
      </c>
      <c r="T1231" s="18" t="str">
        <f t="shared" si="99"/>
        <v>Mar</v>
      </c>
      <c r="U1231" t="s">
        <v>8344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7">
        <f t="shared" si="95"/>
        <v>40568.972569444442</v>
      </c>
      <c r="P1232">
        <f t="shared" si="96"/>
        <v>2011</v>
      </c>
      <c r="Q1232">
        <f t="shared" si="97"/>
        <v>0</v>
      </c>
      <c r="R1232" s="12" t="e">
        <f t="shared" si="98"/>
        <v>#DIV/0!</v>
      </c>
      <c r="S1232" s="14" t="s">
        <v>8329</v>
      </c>
      <c r="T1232" s="18" t="str">
        <f t="shared" si="99"/>
        <v>Jan</v>
      </c>
      <c r="U1232" t="s">
        <v>8344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7">
        <f t="shared" si="95"/>
        <v>42193.941759259258</v>
      </c>
      <c r="P1233">
        <f t="shared" si="96"/>
        <v>2015</v>
      </c>
      <c r="Q1233">
        <f t="shared" si="97"/>
        <v>0</v>
      </c>
      <c r="R1233" s="12" t="e">
        <f t="shared" si="98"/>
        <v>#DIV/0!</v>
      </c>
      <c r="S1233" s="14" t="s">
        <v>8329</v>
      </c>
      <c r="T1233" s="18" t="str">
        <f t="shared" si="99"/>
        <v>Jul</v>
      </c>
      <c r="U1233" t="s">
        <v>8344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7">
        <f t="shared" si="95"/>
        <v>41506.848032407404</v>
      </c>
      <c r="P1234">
        <f t="shared" si="96"/>
        <v>2013</v>
      </c>
      <c r="Q1234">
        <f t="shared" si="97"/>
        <v>1</v>
      </c>
      <c r="R1234" s="12">
        <f t="shared" si="98"/>
        <v>40</v>
      </c>
      <c r="S1234" s="14" t="s">
        <v>8329</v>
      </c>
      <c r="T1234" s="18" t="str">
        <f t="shared" si="99"/>
        <v>Aug</v>
      </c>
      <c r="U1234" t="s">
        <v>8344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7">
        <f t="shared" si="95"/>
        <v>40939.948773148149</v>
      </c>
      <c r="P1235">
        <f t="shared" si="96"/>
        <v>2012</v>
      </c>
      <c r="Q1235">
        <f t="shared" si="97"/>
        <v>12</v>
      </c>
      <c r="R1235" s="12">
        <f t="shared" si="98"/>
        <v>19.329999999999998</v>
      </c>
      <c r="S1235" s="14" t="s">
        <v>8329</v>
      </c>
      <c r="T1235" s="18" t="str">
        <f t="shared" si="99"/>
        <v>Jan</v>
      </c>
      <c r="U1235" t="s">
        <v>8344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7">
        <f t="shared" si="95"/>
        <v>42007.788680555561</v>
      </c>
      <c r="P1236">
        <f t="shared" si="96"/>
        <v>2015</v>
      </c>
      <c r="Q1236">
        <f t="shared" si="97"/>
        <v>0</v>
      </c>
      <c r="R1236" s="12" t="e">
        <f t="shared" si="98"/>
        <v>#DIV/0!</v>
      </c>
      <c r="S1236" s="14" t="s">
        <v>8329</v>
      </c>
      <c r="T1236" s="18" t="str">
        <f t="shared" si="99"/>
        <v>Jan</v>
      </c>
      <c r="U1236" t="s">
        <v>8344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7">
        <f t="shared" si="95"/>
        <v>41583.135405092595</v>
      </c>
      <c r="P1237">
        <f t="shared" si="96"/>
        <v>2013</v>
      </c>
      <c r="Q1237">
        <f t="shared" si="97"/>
        <v>3</v>
      </c>
      <c r="R1237" s="12">
        <f t="shared" si="98"/>
        <v>35</v>
      </c>
      <c r="S1237" s="14" t="s">
        <v>8329</v>
      </c>
      <c r="T1237" s="18" t="str">
        <f t="shared" si="99"/>
        <v>Nov</v>
      </c>
      <c r="U1237" t="s">
        <v>8344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7">
        <f t="shared" si="95"/>
        <v>41110.680138888885</v>
      </c>
      <c r="P1238">
        <f t="shared" si="96"/>
        <v>2012</v>
      </c>
      <c r="Q1238">
        <f t="shared" si="97"/>
        <v>0</v>
      </c>
      <c r="R1238" s="12" t="e">
        <f t="shared" si="98"/>
        <v>#DIV/0!</v>
      </c>
      <c r="S1238" s="14" t="s">
        <v>8329</v>
      </c>
      <c r="T1238" s="18" t="str">
        <f t="shared" si="99"/>
        <v>Jul</v>
      </c>
      <c r="U1238" t="s">
        <v>8344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7">
        <f t="shared" si="95"/>
        <v>41125.283159722225</v>
      </c>
      <c r="P1239">
        <f t="shared" si="96"/>
        <v>2012</v>
      </c>
      <c r="Q1239">
        <f t="shared" si="97"/>
        <v>0</v>
      </c>
      <c r="R1239" s="12" t="e">
        <f t="shared" si="98"/>
        <v>#DIV/0!</v>
      </c>
      <c r="S1239" s="14" t="s">
        <v>8329</v>
      </c>
      <c r="T1239" s="18" t="str">
        <f t="shared" si="99"/>
        <v>Aug</v>
      </c>
      <c r="U1239" t="s">
        <v>8344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7">
        <f t="shared" si="95"/>
        <v>40731.61037037037</v>
      </c>
      <c r="P1240">
        <f t="shared" si="96"/>
        <v>2011</v>
      </c>
      <c r="Q1240">
        <f t="shared" si="97"/>
        <v>18</v>
      </c>
      <c r="R1240" s="12">
        <f t="shared" si="98"/>
        <v>59.33</v>
      </c>
      <c r="S1240" s="14" t="s">
        <v>8329</v>
      </c>
      <c r="T1240" s="18" t="str">
        <f t="shared" si="99"/>
        <v>Jul</v>
      </c>
      <c r="U1240" t="s">
        <v>8344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7">
        <f t="shared" si="95"/>
        <v>40883.962581018517</v>
      </c>
      <c r="P1241">
        <f t="shared" si="96"/>
        <v>2011</v>
      </c>
      <c r="Q1241">
        <f t="shared" si="97"/>
        <v>0</v>
      </c>
      <c r="R1241" s="12" t="e">
        <f t="shared" si="98"/>
        <v>#DIV/0!</v>
      </c>
      <c r="S1241" s="14" t="s">
        <v>8329</v>
      </c>
      <c r="T1241" s="18" t="str">
        <f t="shared" si="99"/>
        <v>Dec</v>
      </c>
      <c r="U1241" t="s">
        <v>8344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7">
        <f t="shared" si="95"/>
        <v>41409.040011574078</v>
      </c>
      <c r="P1242">
        <f t="shared" si="96"/>
        <v>2013</v>
      </c>
      <c r="Q1242">
        <f t="shared" si="97"/>
        <v>3</v>
      </c>
      <c r="R1242" s="12">
        <f t="shared" si="98"/>
        <v>30.13</v>
      </c>
      <c r="S1242" s="14" t="s">
        <v>8329</v>
      </c>
      <c r="T1242" s="18" t="str">
        <f t="shared" si="99"/>
        <v>May</v>
      </c>
      <c r="U1242" t="s">
        <v>8344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7">
        <f t="shared" si="95"/>
        <v>41923.837731481479</v>
      </c>
      <c r="P1243">
        <f t="shared" si="96"/>
        <v>2014</v>
      </c>
      <c r="Q1243">
        <f t="shared" si="97"/>
        <v>51</v>
      </c>
      <c r="R1243" s="12">
        <f t="shared" si="98"/>
        <v>74.62</v>
      </c>
      <c r="S1243" s="14" t="s">
        <v>8329</v>
      </c>
      <c r="T1243" s="18" t="str">
        <f t="shared" si="99"/>
        <v>Oct</v>
      </c>
      <c r="U1243" t="s">
        <v>8344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7">
        <f t="shared" si="95"/>
        <v>40782.165532407409</v>
      </c>
      <c r="P1244">
        <f t="shared" si="96"/>
        <v>2011</v>
      </c>
      <c r="Q1244">
        <f t="shared" si="97"/>
        <v>1</v>
      </c>
      <c r="R1244" s="12">
        <f t="shared" si="98"/>
        <v>5</v>
      </c>
      <c r="S1244" s="14" t="s">
        <v>8329</v>
      </c>
      <c r="T1244" s="18" t="str">
        <f t="shared" si="99"/>
        <v>Aug</v>
      </c>
      <c r="U1244" t="s">
        <v>8344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7">
        <f t="shared" si="95"/>
        <v>40671.879293981481</v>
      </c>
      <c r="P1245">
        <f t="shared" si="96"/>
        <v>2011</v>
      </c>
      <c r="Q1245">
        <f t="shared" si="97"/>
        <v>14</v>
      </c>
      <c r="R1245" s="12">
        <f t="shared" si="98"/>
        <v>44.5</v>
      </c>
      <c r="S1245" s="14" t="s">
        <v>8329</v>
      </c>
      <c r="T1245" s="18" t="str">
        <f t="shared" si="99"/>
        <v>May</v>
      </c>
      <c r="U1245" t="s">
        <v>8344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7">
        <f t="shared" si="95"/>
        <v>41355.825497685189</v>
      </c>
      <c r="P1246">
        <f t="shared" si="96"/>
        <v>2013</v>
      </c>
      <c r="Q1246">
        <f t="shared" si="97"/>
        <v>104</v>
      </c>
      <c r="R1246" s="12">
        <f t="shared" si="98"/>
        <v>46.13</v>
      </c>
      <c r="S1246" s="14" t="s">
        <v>8329</v>
      </c>
      <c r="T1246" s="18" t="str">
        <f t="shared" si="99"/>
        <v>Mar</v>
      </c>
      <c r="U1246" t="s">
        <v>8330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7">
        <f t="shared" si="95"/>
        <v>41774.59993055556</v>
      </c>
      <c r="P1247">
        <f t="shared" si="96"/>
        <v>2014</v>
      </c>
      <c r="Q1247">
        <f t="shared" si="97"/>
        <v>120</v>
      </c>
      <c r="R1247" s="12">
        <f t="shared" si="98"/>
        <v>141.47</v>
      </c>
      <c r="S1247" s="14" t="s">
        <v>8329</v>
      </c>
      <c r="T1247" s="18" t="str">
        <f t="shared" si="99"/>
        <v>May</v>
      </c>
      <c r="U1247" t="s">
        <v>8330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7">
        <f t="shared" si="95"/>
        <v>40838.043391203704</v>
      </c>
      <c r="P1248">
        <f t="shared" si="96"/>
        <v>2011</v>
      </c>
      <c r="Q1248">
        <f t="shared" si="97"/>
        <v>117</v>
      </c>
      <c r="R1248" s="12">
        <f t="shared" si="98"/>
        <v>75.48</v>
      </c>
      <c r="S1248" s="14" t="s">
        <v>8329</v>
      </c>
      <c r="T1248" s="18" t="str">
        <f t="shared" si="99"/>
        <v>Oct</v>
      </c>
      <c r="U1248" t="s">
        <v>8330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7">
        <f t="shared" si="95"/>
        <v>41370.292303240742</v>
      </c>
      <c r="P1249">
        <f t="shared" si="96"/>
        <v>2013</v>
      </c>
      <c r="Q1249">
        <f t="shared" si="97"/>
        <v>122</v>
      </c>
      <c r="R1249" s="12">
        <f t="shared" si="98"/>
        <v>85.5</v>
      </c>
      <c r="S1249" s="14" t="s">
        <v>8329</v>
      </c>
      <c r="T1249" s="18" t="str">
        <f t="shared" si="99"/>
        <v>Apr</v>
      </c>
      <c r="U1249" t="s">
        <v>8330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7">
        <f t="shared" si="95"/>
        <v>41767.656863425924</v>
      </c>
      <c r="P1250">
        <f t="shared" si="96"/>
        <v>2014</v>
      </c>
      <c r="Q1250">
        <f t="shared" si="97"/>
        <v>152</v>
      </c>
      <c r="R1250" s="12">
        <f t="shared" si="98"/>
        <v>64.25</v>
      </c>
      <c r="S1250" s="14" t="s">
        <v>8329</v>
      </c>
      <c r="T1250" s="18" t="str">
        <f t="shared" si="99"/>
        <v>May</v>
      </c>
      <c r="U1250" t="s">
        <v>8330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7">
        <f t="shared" si="95"/>
        <v>41067.740868055553</v>
      </c>
      <c r="P1251">
        <f t="shared" si="96"/>
        <v>2012</v>
      </c>
      <c r="Q1251">
        <f t="shared" si="97"/>
        <v>104</v>
      </c>
      <c r="R1251" s="12">
        <f t="shared" si="98"/>
        <v>64.47</v>
      </c>
      <c r="S1251" s="14" t="s">
        <v>8329</v>
      </c>
      <c r="T1251" s="18" t="str">
        <f t="shared" si="99"/>
        <v>Jun</v>
      </c>
      <c r="U1251" t="s">
        <v>8330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7">
        <f t="shared" si="95"/>
        <v>41843.64271990741</v>
      </c>
      <c r="P1252">
        <f t="shared" si="96"/>
        <v>2014</v>
      </c>
      <c r="Q1252">
        <f t="shared" si="97"/>
        <v>200</v>
      </c>
      <c r="R1252" s="12">
        <f t="shared" si="98"/>
        <v>118.2</v>
      </c>
      <c r="S1252" s="14" t="s">
        <v>8329</v>
      </c>
      <c r="T1252" s="18" t="str">
        <f t="shared" si="99"/>
        <v>Jul</v>
      </c>
      <c r="U1252" t="s">
        <v>8330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7">
        <f t="shared" si="95"/>
        <v>40751.814432870371</v>
      </c>
      <c r="P1253">
        <f t="shared" si="96"/>
        <v>2011</v>
      </c>
      <c r="Q1253">
        <f t="shared" si="97"/>
        <v>102</v>
      </c>
      <c r="R1253" s="12">
        <f t="shared" si="98"/>
        <v>82.54</v>
      </c>
      <c r="S1253" s="14" t="s">
        <v>8329</v>
      </c>
      <c r="T1253" s="18" t="str">
        <f t="shared" si="99"/>
        <v>Jul</v>
      </c>
      <c r="U1253" t="s">
        <v>8330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7">
        <f t="shared" si="95"/>
        <v>41543.988067129627</v>
      </c>
      <c r="P1254">
        <f t="shared" si="96"/>
        <v>2013</v>
      </c>
      <c r="Q1254">
        <f t="shared" si="97"/>
        <v>138</v>
      </c>
      <c r="R1254" s="12">
        <f t="shared" si="98"/>
        <v>34.17</v>
      </c>
      <c r="S1254" s="14" t="s">
        <v>8329</v>
      </c>
      <c r="T1254" s="18" t="str">
        <f t="shared" si="99"/>
        <v>Sep</v>
      </c>
      <c r="U1254" t="s">
        <v>8330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7">
        <f t="shared" si="95"/>
        <v>41855.783645833333</v>
      </c>
      <c r="P1255">
        <f t="shared" si="96"/>
        <v>2014</v>
      </c>
      <c r="Q1255">
        <f t="shared" si="97"/>
        <v>303833</v>
      </c>
      <c r="R1255" s="12">
        <f t="shared" si="98"/>
        <v>42.73</v>
      </c>
      <c r="S1255" s="14" t="s">
        <v>8329</v>
      </c>
      <c r="T1255" s="18" t="str">
        <f t="shared" si="99"/>
        <v>Aug</v>
      </c>
      <c r="U1255" t="s">
        <v>8330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7">
        <f t="shared" si="95"/>
        <v>40487.621365740742</v>
      </c>
      <c r="P1256">
        <f t="shared" si="96"/>
        <v>2010</v>
      </c>
      <c r="Q1256">
        <f t="shared" si="97"/>
        <v>199</v>
      </c>
      <c r="R1256" s="12">
        <f t="shared" si="98"/>
        <v>94.49</v>
      </c>
      <c r="S1256" s="14" t="s">
        <v>8329</v>
      </c>
      <c r="T1256" s="18" t="str">
        <f t="shared" si="99"/>
        <v>Nov</v>
      </c>
      <c r="U1256" t="s">
        <v>8330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7">
        <f t="shared" si="95"/>
        <v>41579.845509259263</v>
      </c>
      <c r="P1257">
        <f t="shared" si="96"/>
        <v>2013</v>
      </c>
      <c r="Q1257">
        <f t="shared" si="97"/>
        <v>202</v>
      </c>
      <c r="R1257" s="12">
        <f t="shared" si="98"/>
        <v>55.7</v>
      </c>
      <c r="S1257" s="14" t="s">
        <v>8329</v>
      </c>
      <c r="T1257" s="18" t="str">
        <f t="shared" si="99"/>
        <v>Nov</v>
      </c>
      <c r="U1257" t="s">
        <v>8330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7">
        <f t="shared" si="95"/>
        <v>40921.919340277775</v>
      </c>
      <c r="P1258">
        <f t="shared" si="96"/>
        <v>2012</v>
      </c>
      <c r="Q1258">
        <f t="shared" si="97"/>
        <v>118</v>
      </c>
      <c r="R1258" s="12">
        <f t="shared" si="98"/>
        <v>98.03</v>
      </c>
      <c r="S1258" s="14" t="s">
        <v>8329</v>
      </c>
      <c r="T1258" s="18" t="str">
        <f t="shared" si="99"/>
        <v>Jan</v>
      </c>
      <c r="U1258" t="s">
        <v>8330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7">
        <f t="shared" si="95"/>
        <v>40587.085532407407</v>
      </c>
      <c r="P1259">
        <f t="shared" si="96"/>
        <v>2011</v>
      </c>
      <c r="Q1259">
        <f t="shared" si="97"/>
        <v>295</v>
      </c>
      <c r="R1259" s="12">
        <f t="shared" si="98"/>
        <v>92.1</v>
      </c>
      <c r="S1259" s="14" t="s">
        <v>8329</v>
      </c>
      <c r="T1259" s="18" t="str">
        <f t="shared" si="99"/>
        <v>Feb</v>
      </c>
      <c r="U1259" t="s">
        <v>8330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7">
        <f t="shared" si="95"/>
        <v>41487.611250000002</v>
      </c>
      <c r="P1260">
        <f t="shared" si="96"/>
        <v>2013</v>
      </c>
      <c r="Q1260">
        <f t="shared" si="97"/>
        <v>213</v>
      </c>
      <c r="R1260" s="12">
        <f t="shared" si="98"/>
        <v>38.18</v>
      </c>
      <c r="S1260" s="14" t="s">
        <v>8329</v>
      </c>
      <c r="T1260" s="18" t="str">
        <f t="shared" si="99"/>
        <v>Aug</v>
      </c>
      <c r="U1260" t="s">
        <v>8330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7">
        <f t="shared" si="95"/>
        <v>41766.970648148148</v>
      </c>
      <c r="P1261">
        <f t="shared" si="96"/>
        <v>2014</v>
      </c>
      <c r="Q1261">
        <f t="shared" si="97"/>
        <v>104</v>
      </c>
      <c r="R1261" s="12">
        <f t="shared" si="98"/>
        <v>27.15</v>
      </c>
      <c r="S1261" s="14" t="s">
        <v>8329</v>
      </c>
      <c r="T1261" s="18" t="str">
        <f t="shared" si="99"/>
        <v>May</v>
      </c>
      <c r="U1261" t="s">
        <v>8330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7">
        <f t="shared" si="95"/>
        <v>41666.842824074076</v>
      </c>
      <c r="P1262">
        <f t="shared" si="96"/>
        <v>2014</v>
      </c>
      <c r="Q1262">
        <f t="shared" si="97"/>
        <v>114</v>
      </c>
      <c r="R1262" s="12">
        <f t="shared" si="98"/>
        <v>50.69</v>
      </c>
      <c r="S1262" s="14" t="s">
        <v>8329</v>
      </c>
      <c r="T1262" s="18" t="str">
        <f t="shared" si="99"/>
        <v>Jan</v>
      </c>
      <c r="U1262" t="s">
        <v>8330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7">
        <f t="shared" si="95"/>
        <v>41638.342905092592</v>
      </c>
      <c r="P1263">
        <f t="shared" si="96"/>
        <v>2013</v>
      </c>
      <c r="Q1263">
        <f t="shared" si="97"/>
        <v>101</v>
      </c>
      <c r="R1263" s="12">
        <f t="shared" si="98"/>
        <v>38.94</v>
      </c>
      <c r="S1263" s="14" t="s">
        <v>8329</v>
      </c>
      <c r="T1263" s="18" t="str">
        <f t="shared" si="99"/>
        <v>Dec</v>
      </c>
      <c r="U1263" t="s">
        <v>8330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7">
        <f t="shared" si="95"/>
        <v>41656.762638888889</v>
      </c>
      <c r="P1264">
        <f t="shared" si="96"/>
        <v>2014</v>
      </c>
      <c r="Q1264">
        <f t="shared" si="97"/>
        <v>125</v>
      </c>
      <c r="R1264" s="12">
        <f t="shared" si="98"/>
        <v>77.64</v>
      </c>
      <c r="S1264" s="14" t="s">
        <v>8329</v>
      </c>
      <c r="T1264" s="18" t="str">
        <f t="shared" si="99"/>
        <v>Jan</v>
      </c>
      <c r="U1264" t="s">
        <v>8330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7">
        <f t="shared" si="95"/>
        <v>41692.084143518521</v>
      </c>
      <c r="P1265">
        <f t="shared" si="96"/>
        <v>2014</v>
      </c>
      <c r="Q1265">
        <f t="shared" si="97"/>
        <v>119</v>
      </c>
      <c r="R1265" s="12">
        <f t="shared" si="98"/>
        <v>43.54</v>
      </c>
      <c r="S1265" s="14" t="s">
        <v>8329</v>
      </c>
      <c r="T1265" s="18" t="str">
        <f t="shared" si="99"/>
        <v>Feb</v>
      </c>
      <c r="U1265" t="s">
        <v>8330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7">
        <f t="shared" si="95"/>
        <v>41547.662997685184</v>
      </c>
      <c r="P1266">
        <f t="shared" si="96"/>
        <v>2013</v>
      </c>
      <c r="Q1266">
        <f t="shared" si="97"/>
        <v>166</v>
      </c>
      <c r="R1266" s="12">
        <f t="shared" si="98"/>
        <v>31.82</v>
      </c>
      <c r="S1266" s="14" t="s">
        <v>8329</v>
      </c>
      <c r="T1266" s="18" t="str">
        <f t="shared" si="99"/>
        <v>Sep</v>
      </c>
      <c r="U1266" t="s">
        <v>8330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7">
        <f t="shared" si="95"/>
        <v>40465.655266203699</v>
      </c>
      <c r="P1267">
        <f t="shared" si="96"/>
        <v>2010</v>
      </c>
      <c r="Q1267">
        <f t="shared" si="97"/>
        <v>119</v>
      </c>
      <c r="R1267" s="12">
        <f t="shared" si="98"/>
        <v>63.18</v>
      </c>
      <c r="S1267" s="14" t="s">
        <v>8329</v>
      </c>
      <c r="T1267" s="18" t="str">
        <f t="shared" si="99"/>
        <v>Oct</v>
      </c>
      <c r="U1267" t="s">
        <v>8330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7">
        <f t="shared" si="95"/>
        <v>41620.87667824074</v>
      </c>
      <c r="P1268">
        <f t="shared" si="96"/>
        <v>2013</v>
      </c>
      <c r="Q1268">
        <f t="shared" si="97"/>
        <v>100</v>
      </c>
      <c r="R1268" s="12">
        <f t="shared" si="98"/>
        <v>190.9</v>
      </c>
      <c r="S1268" s="14" t="s">
        <v>8329</v>
      </c>
      <c r="T1268" s="18" t="str">
        <f t="shared" si="99"/>
        <v>Dec</v>
      </c>
      <c r="U1268" t="s">
        <v>8330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7">
        <f t="shared" si="95"/>
        <v>41449.585162037038</v>
      </c>
      <c r="P1269">
        <f t="shared" si="96"/>
        <v>2013</v>
      </c>
      <c r="Q1269">
        <f t="shared" si="97"/>
        <v>102</v>
      </c>
      <c r="R1269" s="12">
        <f t="shared" si="98"/>
        <v>140.86000000000001</v>
      </c>
      <c r="S1269" s="14" t="s">
        <v>8329</v>
      </c>
      <c r="T1269" s="18" t="str">
        <f t="shared" si="99"/>
        <v>Jun</v>
      </c>
      <c r="U1269" t="s">
        <v>8330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7">
        <f t="shared" si="95"/>
        <v>41507.845451388886</v>
      </c>
      <c r="P1270">
        <f t="shared" si="96"/>
        <v>2013</v>
      </c>
      <c r="Q1270">
        <f t="shared" si="97"/>
        <v>117</v>
      </c>
      <c r="R1270" s="12">
        <f t="shared" si="98"/>
        <v>76.92</v>
      </c>
      <c r="S1270" s="14" t="s">
        <v>8329</v>
      </c>
      <c r="T1270" s="18" t="str">
        <f t="shared" si="99"/>
        <v>Aug</v>
      </c>
      <c r="U1270" t="s">
        <v>8330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7">
        <f t="shared" si="95"/>
        <v>42445.823055555556</v>
      </c>
      <c r="P1271">
        <f t="shared" si="96"/>
        <v>2016</v>
      </c>
      <c r="Q1271">
        <f t="shared" si="97"/>
        <v>109</v>
      </c>
      <c r="R1271" s="12">
        <f t="shared" si="98"/>
        <v>99.16</v>
      </c>
      <c r="S1271" s="14" t="s">
        <v>8329</v>
      </c>
      <c r="T1271" s="18" t="str">
        <f t="shared" si="99"/>
        <v>Mar</v>
      </c>
      <c r="U1271" t="s">
        <v>8330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7">
        <f t="shared" si="95"/>
        <v>40933.85696759259</v>
      </c>
      <c r="P1272">
        <f t="shared" si="96"/>
        <v>2012</v>
      </c>
      <c r="Q1272">
        <f t="shared" si="97"/>
        <v>115</v>
      </c>
      <c r="R1272" s="12">
        <f t="shared" si="98"/>
        <v>67.88</v>
      </c>
      <c r="S1272" s="14" t="s">
        <v>8329</v>
      </c>
      <c r="T1272" s="18" t="str">
        <f t="shared" si="99"/>
        <v>Jan</v>
      </c>
      <c r="U1272" t="s">
        <v>8330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7">
        <f t="shared" si="95"/>
        <v>41561.683553240742</v>
      </c>
      <c r="P1273">
        <f t="shared" si="96"/>
        <v>2013</v>
      </c>
      <c r="Q1273">
        <f t="shared" si="97"/>
        <v>102</v>
      </c>
      <c r="R1273" s="12">
        <f t="shared" si="98"/>
        <v>246.29</v>
      </c>
      <c r="S1273" s="14" t="s">
        <v>8329</v>
      </c>
      <c r="T1273" s="18" t="str">
        <f t="shared" si="99"/>
        <v>Oct</v>
      </c>
      <c r="U1273" t="s">
        <v>8330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7">
        <f t="shared" si="95"/>
        <v>40274.745127314818</v>
      </c>
      <c r="P1274">
        <f t="shared" si="96"/>
        <v>2010</v>
      </c>
      <c r="Q1274">
        <f t="shared" si="97"/>
        <v>106</v>
      </c>
      <c r="R1274" s="12">
        <f t="shared" si="98"/>
        <v>189.29</v>
      </c>
      <c r="S1274" s="14" t="s">
        <v>8329</v>
      </c>
      <c r="T1274" s="18" t="str">
        <f t="shared" si="99"/>
        <v>Apr</v>
      </c>
      <c r="U1274" t="s">
        <v>8330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7">
        <f t="shared" si="95"/>
        <v>41852.730219907404</v>
      </c>
      <c r="P1275">
        <f t="shared" si="96"/>
        <v>2014</v>
      </c>
      <c r="Q1275">
        <f t="shared" si="97"/>
        <v>104</v>
      </c>
      <c r="R1275" s="12">
        <f t="shared" si="98"/>
        <v>76.67</v>
      </c>
      <c r="S1275" s="14" t="s">
        <v>8329</v>
      </c>
      <c r="T1275" s="18" t="str">
        <f t="shared" si="99"/>
        <v>Aug</v>
      </c>
      <c r="U1275" t="s">
        <v>8330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7">
        <f t="shared" si="95"/>
        <v>41116.690104166664</v>
      </c>
      <c r="P1276">
        <f t="shared" si="96"/>
        <v>2012</v>
      </c>
      <c r="Q1276">
        <f t="shared" si="97"/>
        <v>155</v>
      </c>
      <c r="R1276" s="12">
        <f t="shared" si="98"/>
        <v>82.96</v>
      </c>
      <c r="S1276" s="14" t="s">
        <v>8329</v>
      </c>
      <c r="T1276" s="18" t="str">
        <f t="shared" si="99"/>
        <v>Jul</v>
      </c>
      <c r="U1276" t="s">
        <v>8330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7">
        <f t="shared" si="95"/>
        <v>41458.867905092593</v>
      </c>
      <c r="P1277">
        <f t="shared" si="96"/>
        <v>2013</v>
      </c>
      <c r="Q1277">
        <f t="shared" si="97"/>
        <v>162</v>
      </c>
      <c r="R1277" s="12">
        <f t="shared" si="98"/>
        <v>62.52</v>
      </c>
      <c r="S1277" s="14" t="s">
        <v>8329</v>
      </c>
      <c r="T1277" s="18" t="str">
        <f t="shared" si="99"/>
        <v>Jul</v>
      </c>
      <c r="U1277" t="s">
        <v>8330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7">
        <f t="shared" si="95"/>
        <v>40007.704247685186</v>
      </c>
      <c r="P1278">
        <f t="shared" si="96"/>
        <v>2009</v>
      </c>
      <c r="Q1278">
        <f t="shared" si="97"/>
        <v>104</v>
      </c>
      <c r="R1278" s="12">
        <f t="shared" si="98"/>
        <v>46.07</v>
      </c>
      <c r="S1278" s="14" t="s">
        <v>8329</v>
      </c>
      <c r="T1278" s="18" t="str">
        <f t="shared" si="99"/>
        <v>Jul</v>
      </c>
      <c r="U1278" t="s">
        <v>8330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7">
        <f t="shared" si="95"/>
        <v>41121.561886574076</v>
      </c>
      <c r="P1279">
        <f t="shared" si="96"/>
        <v>2012</v>
      </c>
      <c r="Q1279">
        <f t="shared" si="97"/>
        <v>106</v>
      </c>
      <c r="R1279" s="12">
        <f t="shared" si="98"/>
        <v>38.54</v>
      </c>
      <c r="S1279" s="14" t="s">
        <v>8329</v>
      </c>
      <c r="T1279" s="18" t="str">
        <f t="shared" si="99"/>
        <v>Jul</v>
      </c>
      <c r="U1279" t="s">
        <v>8330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7">
        <f t="shared" si="95"/>
        <v>41786.555162037039</v>
      </c>
      <c r="P1280">
        <f t="shared" si="96"/>
        <v>2014</v>
      </c>
      <c r="Q1280">
        <f t="shared" si="97"/>
        <v>155</v>
      </c>
      <c r="R1280" s="12">
        <f t="shared" si="98"/>
        <v>53.01</v>
      </c>
      <c r="S1280" s="14" t="s">
        <v>8329</v>
      </c>
      <c r="T1280" s="18" t="str">
        <f t="shared" si="99"/>
        <v>May</v>
      </c>
      <c r="U1280" t="s">
        <v>8330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7">
        <f t="shared" si="95"/>
        <v>41682.099189814813</v>
      </c>
      <c r="P1281">
        <f t="shared" si="96"/>
        <v>2014</v>
      </c>
      <c r="Q1281">
        <f t="shared" si="97"/>
        <v>111</v>
      </c>
      <c r="R1281" s="12">
        <f t="shared" si="98"/>
        <v>73.36</v>
      </c>
      <c r="S1281" s="14" t="s">
        <v>8329</v>
      </c>
      <c r="T1281" s="18" t="str">
        <f t="shared" si="99"/>
        <v>Feb</v>
      </c>
      <c r="U1281" t="s">
        <v>8330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7">
        <f t="shared" si="95"/>
        <v>40513.757569444446</v>
      </c>
      <c r="P1282">
        <f t="shared" si="96"/>
        <v>2010</v>
      </c>
      <c r="Q1282">
        <f t="shared" si="97"/>
        <v>111</v>
      </c>
      <c r="R1282" s="12">
        <f t="shared" si="98"/>
        <v>127.98</v>
      </c>
      <c r="S1282" s="14" t="s">
        <v>8329</v>
      </c>
      <c r="T1282" s="18" t="str">
        <f t="shared" si="99"/>
        <v>Dec</v>
      </c>
      <c r="U1282" t="s">
        <v>8330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7">
        <f t="shared" ref="O1283:O1346" si="100">(J1283/86400)+DATE(1970,1,1)</f>
        <v>41463.743472222224</v>
      </c>
      <c r="P1283">
        <f t="shared" ref="P1283:P1346" si="101">YEAR(O1283)</f>
        <v>2013</v>
      </c>
      <c r="Q1283">
        <f t="shared" ref="Q1283:Q1346" si="102">ROUND(E1283/D1283*100,0)</f>
        <v>111</v>
      </c>
      <c r="R1283" s="12">
        <f t="shared" ref="R1283:R1346" si="103">ROUND(E1283/L1283,2)</f>
        <v>104.73</v>
      </c>
      <c r="S1283" s="14" t="s">
        <v>8329</v>
      </c>
      <c r="T1283" s="18" t="str">
        <f t="shared" ref="T1283:T1346" si="104">TEXT(O1283, "mmm")</f>
        <v>Jul</v>
      </c>
      <c r="U1283" t="s">
        <v>8330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7">
        <f t="shared" si="100"/>
        <v>41586.475173611107</v>
      </c>
      <c r="P1284">
        <f t="shared" si="101"/>
        <v>2013</v>
      </c>
      <c r="Q1284">
        <f t="shared" si="102"/>
        <v>124</v>
      </c>
      <c r="R1284" s="12">
        <f t="shared" si="103"/>
        <v>67.67</v>
      </c>
      <c r="S1284" s="14" t="s">
        <v>8329</v>
      </c>
      <c r="T1284" s="18" t="str">
        <f t="shared" si="104"/>
        <v>Nov</v>
      </c>
      <c r="U1284" t="s">
        <v>8330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7">
        <f t="shared" si="100"/>
        <v>41320.717465277776</v>
      </c>
      <c r="P1285">
        <f t="shared" si="101"/>
        <v>2013</v>
      </c>
      <c r="Q1285">
        <f t="shared" si="102"/>
        <v>211</v>
      </c>
      <c r="R1285" s="12">
        <f t="shared" si="103"/>
        <v>95.93</v>
      </c>
      <c r="S1285" s="14" t="s">
        <v>8329</v>
      </c>
      <c r="T1285" s="18" t="str">
        <f t="shared" si="104"/>
        <v>Feb</v>
      </c>
      <c r="U1285" t="s">
        <v>8330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7">
        <f t="shared" si="100"/>
        <v>42712.23474537037</v>
      </c>
      <c r="P1286">
        <f t="shared" si="101"/>
        <v>2016</v>
      </c>
      <c r="Q1286">
        <f t="shared" si="102"/>
        <v>101</v>
      </c>
      <c r="R1286" s="12">
        <f t="shared" si="103"/>
        <v>65.16</v>
      </c>
      <c r="S1286" s="14" t="s">
        <v>8321</v>
      </c>
      <c r="T1286" s="18" t="str">
        <f t="shared" si="104"/>
        <v>Dec</v>
      </c>
      <c r="U1286" t="s">
        <v>8322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7">
        <f t="shared" si="100"/>
        <v>42160.583043981482</v>
      </c>
      <c r="P1287">
        <f t="shared" si="101"/>
        <v>2015</v>
      </c>
      <c r="Q1287">
        <f t="shared" si="102"/>
        <v>102</v>
      </c>
      <c r="R1287" s="12">
        <f t="shared" si="103"/>
        <v>32.270000000000003</v>
      </c>
      <c r="S1287" s="14" t="s">
        <v>8321</v>
      </c>
      <c r="T1287" s="18" t="str">
        <f t="shared" si="104"/>
        <v>Jun</v>
      </c>
      <c r="U1287" t="s">
        <v>8322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7">
        <f t="shared" si="100"/>
        <v>42039.384571759263</v>
      </c>
      <c r="P1288">
        <f t="shared" si="101"/>
        <v>2015</v>
      </c>
      <c r="Q1288">
        <f t="shared" si="102"/>
        <v>108</v>
      </c>
      <c r="R1288" s="12">
        <f t="shared" si="103"/>
        <v>81.25</v>
      </c>
      <c r="S1288" s="14" t="s">
        <v>8321</v>
      </c>
      <c r="T1288" s="18" t="str">
        <f t="shared" si="104"/>
        <v>Feb</v>
      </c>
      <c r="U1288" t="s">
        <v>8322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7">
        <f t="shared" si="100"/>
        <v>42107.621018518519</v>
      </c>
      <c r="P1289">
        <f t="shared" si="101"/>
        <v>2015</v>
      </c>
      <c r="Q1289">
        <f t="shared" si="102"/>
        <v>242</v>
      </c>
      <c r="R1289" s="12">
        <f t="shared" si="103"/>
        <v>24.2</v>
      </c>
      <c r="S1289" s="14" t="s">
        <v>8321</v>
      </c>
      <c r="T1289" s="18" t="str">
        <f t="shared" si="104"/>
        <v>Apr</v>
      </c>
      <c r="U1289" t="s">
        <v>8322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7">
        <f t="shared" si="100"/>
        <v>42561.154664351852</v>
      </c>
      <c r="P1290">
        <f t="shared" si="101"/>
        <v>2016</v>
      </c>
      <c r="Q1290">
        <f t="shared" si="102"/>
        <v>100</v>
      </c>
      <c r="R1290" s="12">
        <f t="shared" si="103"/>
        <v>65.87</v>
      </c>
      <c r="S1290" s="14" t="s">
        <v>8321</v>
      </c>
      <c r="T1290" s="18" t="str">
        <f t="shared" si="104"/>
        <v>Jul</v>
      </c>
      <c r="U1290" t="s">
        <v>8322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7">
        <f t="shared" si="100"/>
        <v>42709.134780092594</v>
      </c>
      <c r="P1291">
        <f t="shared" si="101"/>
        <v>2016</v>
      </c>
      <c r="Q1291">
        <f t="shared" si="102"/>
        <v>125</v>
      </c>
      <c r="R1291" s="12">
        <f t="shared" si="103"/>
        <v>36.08</v>
      </c>
      <c r="S1291" s="14" t="s">
        <v>8321</v>
      </c>
      <c r="T1291" s="18" t="str">
        <f t="shared" si="104"/>
        <v>Dec</v>
      </c>
      <c r="U1291" t="s">
        <v>8322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7">
        <f t="shared" si="100"/>
        <v>42086.614942129629</v>
      </c>
      <c r="P1292">
        <f t="shared" si="101"/>
        <v>2015</v>
      </c>
      <c r="Q1292">
        <f t="shared" si="102"/>
        <v>109</v>
      </c>
      <c r="R1292" s="12">
        <f t="shared" si="103"/>
        <v>44.19</v>
      </c>
      <c r="S1292" s="14" t="s">
        <v>8321</v>
      </c>
      <c r="T1292" s="18" t="str">
        <f t="shared" si="104"/>
        <v>Mar</v>
      </c>
      <c r="U1292" t="s">
        <v>8322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7">
        <f t="shared" si="100"/>
        <v>42064.652673611112</v>
      </c>
      <c r="P1293">
        <f t="shared" si="101"/>
        <v>2015</v>
      </c>
      <c r="Q1293">
        <f t="shared" si="102"/>
        <v>146</v>
      </c>
      <c r="R1293" s="12">
        <f t="shared" si="103"/>
        <v>104.07</v>
      </c>
      <c r="S1293" s="14" t="s">
        <v>8321</v>
      </c>
      <c r="T1293" s="18" t="str">
        <f t="shared" si="104"/>
        <v>Mar</v>
      </c>
      <c r="U1293" t="s">
        <v>8322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7">
        <f t="shared" si="100"/>
        <v>42256.764212962968</v>
      </c>
      <c r="P1294">
        <f t="shared" si="101"/>
        <v>2015</v>
      </c>
      <c r="Q1294">
        <f t="shared" si="102"/>
        <v>110</v>
      </c>
      <c r="R1294" s="12">
        <f t="shared" si="103"/>
        <v>35.96</v>
      </c>
      <c r="S1294" s="14" t="s">
        <v>8321</v>
      </c>
      <c r="T1294" s="18" t="str">
        <f t="shared" si="104"/>
        <v>Sep</v>
      </c>
      <c r="U1294" t="s">
        <v>8322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7">
        <f t="shared" si="100"/>
        <v>42292.701053240744</v>
      </c>
      <c r="P1295">
        <f t="shared" si="101"/>
        <v>2015</v>
      </c>
      <c r="Q1295">
        <f t="shared" si="102"/>
        <v>102</v>
      </c>
      <c r="R1295" s="12">
        <f t="shared" si="103"/>
        <v>127.79</v>
      </c>
      <c r="S1295" s="14" t="s">
        <v>8321</v>
      </c>
      <c r="T1295" s="18" t="str">
        <f t="shared" si="104"/>
        <v>Oct</v>
      </c>
      <c r="U1295" t="s">
        <v>8322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7">
        <f t="shared" si="100"/>
        <v>42278.453668981485</v>
      </c>
      <c r="P1296">
        <f t="shared" si="101"/>
        <v>2015</v>
      </c>
      <c r="Q1296">
        <f t="shared" si="102"/>
        <v>122</v>
      </c>
      <c r="R1296" s="12">
        <f t="shared" si="103"/>
        <v>27.73</v>
      </c>
      <c r="S1296" s="14" t="s">
        <v>8321</v>
      </c>
      <c r="T1296" s="18" t="str">
        <f t="shared" si="104"/>
        <v>Oct</v>
      </c>
      <c r="U1296" t="s">
        <v>8322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7">
        <f t="shared" si="100"/>
        <v>42184.572881944448</v>
      </c>
      <c r="P1297">
        <f t="shared" si="101"/>
        <v>2015</v>
      </c>
      <c r="Q1297">
        <f t="shared" si="102"/>
        <v>102</v>
      </c>
      <c r="R1297" s="12">
        <f t="shared" si="103"/>
        <v>39.83</v>
      </c>
      <c r="S1297" s="14" t="s">
        <v>8321</v>
      </c>
      <c r="T1297" s="18" t="str">
        <f t="shared" si="104"/>
        <v>Jun</v>
      </c>
      <c r="U1297" t="s">
        <v>8322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7">
        <f t="shared" si="100"/>
        <v>42423.050613425927</v>
      </c>
      <c r="P1298">
        <f t="shared" si="101"/>
        <v>2016</v>
      </c>
      <c r="Q1298">
        <f t="shared" si="102"/>
        <v>141</v>
      </c>
      <c r="R1298" s="12">
        <f t="shared" si="103"/>
        <v>52.17</v>
      </c>
      <c r="S1298" s="14" t="s">
        <v>8321</v>
      </c>
      <c r="T1298" s="18" t="str">
        <f t="shared" si="104"/>
        <v>Feb</v>
      </c>
      <c r="U1298" t="s">
        <v>8322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7">
        <f t="shared" si="100"/>
        <v>42461.747199074074</v>
      </c>
      <c r="P1299">
        <f t="shared" si="101"/>
        <v>2016</v>
      </c>
      <c r="Q1299">
        <f t="shared" si="102"/>
        <v>110</v>
      </c>
      <c r="R1299" s="12">
        <f t="shared" si="103"/>
        <v>92.04</v>
      </c>
      <c r="S1299" s="14" t="s">
        <v>8321</v>
      </c>
      <c r="T1299" s="18" t="str">
        <f t="shared" si="104"/>
        <v>Apr</v>
      </c>
      <c r="U1299" t="s">
        <v>8322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7">
        <f t="shared" si="100"/>
        <v>42458.680925925924</v>
      </c>
      <c r="P1300">
        <f t="shared" si="101"/>
        <v>2016</v>
      </c>
      <c r="Q1300">
        <f t="shared" si="102"/>
        <v>105</v>
      </c>
      <c r="R1300" s="12">
        <f t="shared" si="103"/>
        <v>63.42</v>
      </c>
      <c r="S1300" s="14" t="s">
        <v>8321</v>
      </c>
      <c r="T1300" s="18" t="str">
        <f t="shared" si="104"/>
        <v>Mar</v>
      </c>
      <c r="U1300" t="s">
        <v>8322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7">
        <f t="shared" si="100"/>
        <v>42169.814340277779</v>
      </c>
      <c r="P1301">
        <f t="shared" si="101"/>
        <v>2015</v>
      </c>
      <c r="Q1301">
        <f t="shared" si="102"/>
        <v>124</v>
      </c>
      <c r="R1301" s="12">
        <f t="shared" si="103"/>
        <v>135.63</v>
      </c>
      <c r="S1301" s="14" t="s">
        <v>8321</v>
      </c>
      <c r="T1301" s="18" t="str">
        <f t="shared" si="104"/>
        <v>Jun</v>
      </c>
      <c r="U1301" t="s">
        <v>8322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7">
        <f t="shared" si="100"/>
        <v>42483.675208333334</v>
      </c>
      <c r="P1302">
        <f t="shared" si="101"/>
        <v>2016</v>
      </c>
      <c r="Q1302">
        <f t="shared" si="102"/>
        <v>135</v>
      </c>
      <c r="R1302" s="12">
        <f t="shared" si="103"/>
        <v>168.75</v>
      </c>
      <c r="S1302" s="14" t="s">
        <v>8321</v>
      </c>
      <c r="T1302" s="18" t="str">
        <f t="shared" si="104"/>
        <v>Apr</v>
      </c>
      <c r="U1302" t="s">
        <v>8322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7">
        <f t="shared" si="100"/>
        <v>42195.749745370369</v>
      </c>
      <c r="P1303">
        <f t="shared" si="101"/>
        <v>2015</v>
      </c>
      <c r="Q1303">
        <f t="shared" si="102"/>
        <v>103</v>
      </c>
      <c r="R1303" s="12">
        <f t="shared" si="103"/>
        <v>70.86</v>
      </c>
      <c r="S1303" s="14" t="s">
        <v>8321</v>
      </c>
      <c r="T1303" s="18" t="str">
        <f t="shared" si="104"/>
        <v>Jul</v>
      </c>
      <c r="U1303" t="s">
        <v>8322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7">
        <f t="shared" si="100"/>
        <v>42675.057997685188</v>
      </c>
      <c r="P1304">
        <f t="shared" si="101"/>
        <v>2016</v>
      </c>
      <c r="Q1304">
        <f t="shared" si="102"/>
        <v>100</v>
      </c>
      <c r="R1304" s="12">
        <f t="shared" si="103"/>
        <v>50</v>
      </c>
      <c r="S1304" s="14" t="s">
        <v>8321</v>
      </c>
      <c r="T1304" s="18" t="str">
        <f t="shared" si="104"/>
        <v>Nov</v>
      </c>
      <c r="U1304" t="s">
        <v>8322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7">
        <f t="shared" si="100"/>
        <v>42566.441203703704</v>
      </c>
      <c r="P1305">
        <f t="shared" si="101"/>
        <v>2016</v>
      </c>
      <c r="Q1305">
        <f t="shared" si="102"/>
        <v>130</v>
      </c>
      <c r="R1305" s="12">
        <f t="shared" si="103"/>
        <v>42.21</v>
      </c>
      <c r="S1305" s="14" t="s">
        <v>8321</v>
      </c>
      <c r="T1305" s="18" t="str">
        <f t="shared" si="104"/>
        <v>Jul</v>
      </c>
      <c r="U1305" t="s">
        <v>8322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7">
        <f t="shared" si="100"/>
        <v>42747.194502314815</v>
      </c>
      <c r="P1306">
        <f t="shared" si="101"/>
        <v>2017</v>
      </c>
      <c r="Q1306">
        <f t="shared" si="102"/>
        <v>40</v>
      </c>
      <c r="R1306" s="12">
        <f t="shared" si="103"/>
        <v>152.41</v>
      </c>
      <c r="S1306" s="14" t="s">
        <v>8323</v>
      </c>
      <c r="T1306" s="18" t="str">
        <f t="shared" si="104"/>
        <v>Jan</v>
      </c>
      <c r="U1306" t="s">
        <v>8325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7">
        <f t="shared" si="100"/>
        <v>42543.665601851855</v>
      </c>
      <c r="P1307">
        <f t="shared" si="101"/>
        <v>2016</v>
      </c>
      <c r="Q1307">
        <f t="shared" si="102"/>
        <v>26</v>
      </c>
      <c r="R1307" s="12">
        <f t="shared" si="103"/>
        <v>90.62</v>
      </c>
      <c r="S1307" s="14" t="s">
        <v>8323</v>
      </c>
      <c r="T1307" s="18" t="str">
        <f t="shared" si="104"/>
        <v>Jun</v>
      </c>
      <c r="U1307" t="s">
        <v>8325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7">
        <f t="shared" si="100"/>
        <v>41947.457569444443</v>
      </c>
      <c r="P1308">
        <f t="shared" si="101"/>
        <v>2014</v>
      </c>
      <c r="Q1308">
        <f t="shared" si="102"/>
        <v>65</v>
      </c>
      <c r="R1308" s="12">
        <f t="shared" si="103"/>
        <v>201.6</v>
      </c>
      <c r="S1308" s="14" t="s">
        <v>8323</v>
      </c>
      <c r="T1308" s="18" t="str">
        <f t="shared" si="104"/>
        <v>Nov</v>
      </c>
      <c r="U1308" t="s">
        <v>8325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7">
        <f t="shared" si="100"/>
        <v>42387.503229166672</v>
      </c>
      <c r="P1309">
        <f t="shared" si="101"/>
        <v>2016</v>
      </c>
      <c r="Q1309">
        <f t="shared" si="102"/>
        <v>12</v>
      </c>
      <c r="R1309" s="12">
        <f t="shared" si="103"/>
        <v>127.93</v>
      </c>
      <c r="S1309" s="14" t="s">
        <v>8323</v>
      </c>
      <c r="T1309" s="18" t="str">
        <f t="shared" si="104"/>
        <v>Jan</v>
      </c>
      <c r="U1309" t="s">
        <v>8325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7">
        <f t="shared" si="100"/>
        <v>42611.613564814819</v>
      </c>
      <c r="P1310">
        <f t="shared" si="101"/>
        <v>2016</v>
      </c>
      <c r="Q1310">
        <f t="shared" si="102"/>
        <v>11</v>
      </c>
      <c r="R1310" s="12">
        <f t="shared" si="103"/>
        <v>29.89</v>
      </c>
      <c r="S1310" s="14" t="s">
        <v>8323</v>
      </c>
      <c r="T1310" s="18" t="str">
        <f t="shared" si="104"/>
        <v>Aug</v>
      </c>
      <c r="U1310" t="s">
        <v>8325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7">
        <f t="shared" si="100"/>
        <v>42257.882731481484</v>
      </c>
      <c r="P1311">
        <f t="shared" si="101"/>
        <v>2015</v>
      </c>
      <c r="Q1311">
        <f t="shared" si="102"/>
        <v>112</v>
      </c>
      <c r="R1311" s="12">
        <f t="shared" si="103"/>
        <v>367.97</v>
      </c>
      <c r="S1311" s="14" t="s">
        <v>8323</v>
      </c>
      <c r="T1311" s="18" t="str">
        <f t="shared" si="104"/>
        <v>Sep</v>
      </c>
      <c r="U1311" t="s">
        <v>8325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7">
        <f t="shared" si="100"/>
        <v>42556.667245370365</v>
      </c>
      <c r="P1312">
        <f t="shared" si="101"/>
        <v>2016</v>
      </c>
      <c r="Q1312">
        <f t="shared" si="102"/>
        <v>16</v>
      </c>
      <c r="R1312" s="12">
        <f t="shared" si="103"/>
        <v>129.16999999999999</v>
      </c>
      <c r="S1312" s="14" t="s">
        <v>8323</v>
      </c>
      <c r="T1312" s="18" t="str">
        <f t="shared" si="104"/>
        <v>Jul</v>
      </c>
      <c r="U1312" t="s">
        <v>8325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7">
        <f t="shared" si="100"/>
        <v>42669.802303240736</v>
      </c>
      <c r="P1313">
        <f t="shared" si="101"/>
        <v>2016</v>
      </c>
      <c r="Q1313">
        <f t="shared" si="102"/>
        <v>32</v>
      </c>
      <c r="R1313" s="12">
        <f t="shared" si="103"/>
        <v>800.7</v>
      </c>
      <c r="S1313" s="14" t="s">
        <v>8323</v>
      </c>
      <c r="T1313" s="18" t="str">
        <f t="shared" si="104"/>
        <v>Oct</v>
      </c>
      <c r="U1313" t="s">
        <v>8325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7">
        <f t="shared" si="100"/>
        <v>42082.702800925923</v>
      </c>
      <c r="P1314">
        <f t="shared" si="101"/>
        <v>2015</v>
      </c>
      <c r="Q1314">
        <f t="shared" si="102"/>
        <v>1</v>
      </c>
      <c r="R1314" s="12">
        <f t="shared" si="103"/>
        <v>28</v>
      </c>
      <c r="S1314" s="14" t="s">
        <v>8323</v>
      </c>
      <c r="T1314" s="18" t="str">
        <f t="shared" si="104"/>
        <v>Mar</v>
      </c>
      <c r="U1314" t="s">
        <v>8325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7">
        <f t="shared" si="100"/>
        <v>42402.709652777776</v>
      </c>
      <c r="P1315">
        <f t="shared" si="101"/>
        <v>2016</v>
      </c>
      <c r="Q1315">
        <f t="shared" si="102"/>
        <v>31</v>
      </c>
      <c r="R1315" s="12">
        <f t="shared" si="103"/>
        <v>102.02</v>
      </c>
      <c r="S1315" s="14" t="s">
        <v>8323</v>
      </c>
      <c r="T1315" s="18" t="str">
        <f t="shared" si="104"/>
        <v>Feb</v>
      </c>
      <c r="U1315" t="s">
        <v>8325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7">
        <f t="shared" si="100"/>
        <v>42604.669675925921</v>
      </c>
      <c r="P1316">
        <f t="shared" si="101"/>
        <v>2016</v>
      </c>
      <c r="Q1316">
        <f t="shared" si="102"/>
        <v>1</v>
      </c>
      <c r="R1316" s="12">
        <f t="shared" si="103"/>
        <v>184.36</v>
      </c>
      <c r="S1316" s="14" t="s">
        <v>8323</v>
      </c>
      <c r="T1316" s="18" t="str">
        <f t="shared" si="104"/>
        <v>Aug</v>
      </c>
      <c r="U1316" t="s">
        <v>8325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7">
        <f t="shared" si="100"/>
        <v>42278.498240740737</v>
      </c>
      <c r="P1317">
        <f t="shared" si="101"/>
        <v>2015</v>
      </c>
      <c r="Q1317">
        <f t="shared" si="102"/>
        <v>40</v>
      </c>
      <c r="R1317" s="12">
        <f t="shared" si="103"/>
        <v>162.91999999999999</v>
      </c>
      <c r="S1317" s="14" t="s">
        <v>8323</v>
      </c>
      <c r="T1317" s="18" t="str">
        <f t="shared" si="104"/>
        <v>Oct</v>
      </c>
      <c r="U1317" t="s">
        <v>8325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7">
        <f t="shared" si="100"/>
        <v>42393.961909722224</v>
      </c>
      <c r="P1318">
        <f t="shared" si="101"/>
        <v>2016</v>
      </c>
      <c r="Q1318">
        <f t="shared" si="102"/>
        <v>0</v>
      </c>
      <c r="R1318" s="12">
        <f t="shared" si="103"/>
        <v>1</v>
      </c>
      <c r="S1318" s="14" t="s">
        <v>8323</v>
      </c>
      <c r="T1318" s="18" t="str">
        <f t="shared" si="104"/>
        <v>Jan</v>
      </c>
      <c r="U1318" t="s">
        <v>8325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7">
        <f t="shared" si="100"/>
        <v>42520.235486111109</v>
      </c>
      <c r="P1319">
        <f t="shared" si="101"/>
        <v>2016</v>
      </c>
      <c r="Q1319">
        <f t="shared" si="102"/>
        <v>6</v>
      </c>
      <c r="R1319" s="12">
        <f t="shared" si="103"/>
        <v>603.53</v>
      </c>
      <c r="S1319" s="14" t="s">
        <v>8323</v>
      </c>
      <c r="T1319" s="18" t="str">
        <f t="shared" si="104"/>
        <v>May</v>
      </c>
      <c r="U1319" t="s">
        <v>8325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7">
        <f t="shared" si="100"/>
        <v>41985.043657407412</v>
      </c>
      <c r="P1320">
        <f t="shared" si="101"/>
        <v>2014</v>
      </c>
      <c r="Q1320">
        <f t="shared" si="102"/>
        <v>15</v>
      </c>
      <c r="R1320" s="12">
        <f t="shared" si="103"/>
        <v>45.41</v>
      </c>
      <c r="S1320" s="14" t="s">
        <v>8323</v>
      </c>
      <c r="T1320" s="18" t="str">
        <f t="shared" si="104"/>
        <v>Dec</v>
      </c>
      <c r="U1320" t="s">
        <v>8325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7">
        <f t="shared" si="100"/>
        <v>41816.812094907407</v>
      </c>
      <c r="P1321">
        <f t="shared" si="101"/>
        <v>2014</v>
      </c>
      <c r="Q1321">
        <f t="shared" si="102"/>
        <v>15</v>
      </c>
      <c r="R1321" s="12">
        <f t="shared" si="103"/>
        <v>97.33</v>
      </c>
      <c r="S1321" s="14" t="s">
        <v>8323</v>
      </c>
      <c r="T1321" s="18" t="str">
        <f t="shared" si="104"/>
        <v>Jun</v>
      </c>
      <c r="U1321" t="s">
        <v>8325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7">
        <f t="shared" si="100"/>
        <v>42705.690347222218</v>
      </c>
      <c r="P1322">
        <f t="shared" si="101"/>
        <v>2016</v>
      </c>
      <c r="Q1322">
        <f t="shared" si="102"/>
        <v>1</v>
      </c>
      <c r="R1322" s="12">
        <f t="shared" si="103"/>
        <v>167.67</v>
      </c>
      <c r="S1322" s="14" t="s">
        <v>8323</v>
      </c>
      <c r="T1322" s="18" t="str">
        <f t="shared" si="104"/>
        <v>Dec</v>
      </c>
      <c r="U1322" t="s">
        <v>8325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7">
        <f t="shared" si="100"/>
        <v>42697.74927083333</v>
      </c>
      <c r="P1323">
        <f t="shared" si="101"/>
        <v>2016</v>
      </c>
      <c r="Q1323">
        <f t="shared" si="102"/>
        <v>1</v>
      </c>
      <c r="R1323" s="12">
        <f t="shared" si="103"/>
        <v>859.86</v>
      </c>
      <c r="S1323" s="14" t="s">
        <v>8323</v>
      </c>
      <c r="T1323" s="18" t="str">
        <f t="shared" si="104"/>
        <v>Nov</v>
      </c>
      <c r="U1323" t="s">
        <v>8325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7">
        <f t="shared" si="100"/>
        <v>42115.656539351854</v>
      </c>
      <c r="P1324">
        <f t="shared" si="101"/>
        <v>2015</v>
      </c>
      <c r="Q1324">
        <f t="shared" si="102"/>
        <v>0</v>
      </c>
      <c r="R1324" s="12">
        <f t="shared" si="103"/>
        <v>26.5</v>
      </c>
      <c r="S1324" s="14" t="s">
        <v>8323</v>
      </c>
      <c r="T1324" s="18" t="str">
        <f t="shared" si="104"/>
        <v>Apr</v>
      </c>
      <c r="U1324" t="s">
        <v>8325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7">
        <f t="shared" si="100"/>
        <v>42451.698449074072</v>
      </c>
      <c r="P1325">
        <f t="shared" si="101"/>
        <v>2016</v>
      </c>
      <c r="Q1325">
        <f t="shared" si="102"/>
        <v>9</v>
      </c>
      <c r="R1325" s="12">
        <f t="shared" si="103"/>
        <v>30.27</v>
      </c>
      <c r="S1325" s="14" t="s">
        <v>8323</v>
      </c>
      <c r="T1325" s="18" t="str">
        <f t="shared" si="104"/>
        <v>Mar</v>
      </c>
      <c r="U1325" t="s">
        <v>8325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7">
        <f t="shared" si="100"/>
        <v>42626.633703703701</v>
      </c>
      <c r="P1326">
        <f t="shared" si="101"/>
        <v>2016</v>
      </c>
      <c r="Q1326">
        <f t="shared" si="102"/>
        <v>10</v>
      </c>
      <c r="R1326" s="12">
        <f t="shared" si="103"/>
        <v>54.67</v>
      </c>
      <c r="S1326" s="14" t="s">
        <v>8323</v>
      </c>
      <c r="T1326" s="18" t="str">
        <f t="shared" si="104"/>
        <v>Sep</v>
      </c>
      <c r="U1326" t="s">
        <v>8325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7">
        <f t="shared" si="100"/>
        <v>42704.086053240739</v>
      </c>
      <c r="P1327">
        <f t="shared" si="101"/>
        <v>2016</v>
      </c>
      <c r="Q1327">
        <f t="shared" si="102"/>
        <v>2</v>
      </c>
      <c r="R1327" s="12">
        <f t="shared" si="103"/>
        <v>60.75</v>
      </c>
      <c r="S1327" s="14" t="s">
        <v>8323</v>
      </c>
      <c r="T1327" s="18" t="str">
        <f t="shared" si="104"/>
        <v>Nov</v>
      </c>
      <c r="U1327" t="s">
        <v>8325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7">
        <f t="shared" si="100"/>
        <v>41974.791990740741</v>
      </c>
      <c r="P1328">
        <f t="shared" si="101"/>
        <v>2014</v>
      </c>
      <c r="Q1328">
        <f t="shared" si="102"/>
        <v>1</v>
      </c>
      <c r="R1328" s="12">
        <f t="shared" si="103"/>
        <v>102.73</v>
      </c>
      <c r="S1328" s="14" t="s">
        <v>8323</v>
      </c>
      <c r="T1328" s="18" t="str">
        <f t="shared" si="104"/>
        <v>Dec</v>
      </c>
      <c r="U1328" t="s">
        <v>8325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7">
        <f t="shared" si="100"/>
        <v>42123.678645833337</v>
      </c>
      <c r="P1329">
        <f t="shared" si="101"/>
        <v>2015</v>
      </c>
      <c r="Q1329">
        <f t="shared" si="102"/>
        <v>4</v>
      </c>
      <c r="R1329" s="12">
        <f t="shared" si="103"/>
        <v>41.59</v>
      </c>
      <c r="S1329" s="14" t="s">
        <v>8323</v>
      </c>
      <c r="T1329" s="18" t="str">
        <f t="shared" si="104"/>
        <v>Apr</v>
      </c>
      <c r="U1329" t="s">
        <v>8325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7">
        <f t="shared" si="100"/>
        <v>42612.642754629633</v>
      </c>
      <c r="P1330">
        <f t="shared" si="101"/>
        <v>2016</v>
      </c>
      <c r="Q1330">
        <f t="shared" si="102"/>
        <v>2</v>
      </c>
      <c r="R1330" s="12">
        <f t="shared" si="103"/>
        <v>116.53</v>
      </c>
      <c r="S1330" s="14" t="s">
        <v>8323</v>
      </c>
      <c r="T1330" s="18" t="str">
        <f t="shared" si="104"/>
        <v>Aug</v>
      </c>
      <c r="U1330" t="s">
        <v>8325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7">
        <f t="shared" si="100"/>
        <v>41935.221585648149</v>
      </c>
      <c r="P1331">
        <f t="shared" si="101"/>
        <v>2014</v>
      </c>
      <c r="Q1331">
        <f t="shared" si="102"/>
        <v>1</v>
      </c>
      <c r="R1331" s="12">
        <f t="shared" si="103"/>
        <v>45.33</v>
      </c>
      <c r="S1331" s="14" t="s">
        <v>8323</v>
      </c>
      <c r="T1331" s="18" t="str">
        <f t="shared" si="104"/>
        <v>Oct</v>
      </c>
      <c r="U1331" t="s">
        <v>8325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7">
        <f t="shared" si="100"/>
        <v>42522.276724537034</v>
      </c>
      <c r="P1332">
        <f t="shared" si="101"/>
        <v>2016</v>
      </c>
      <c r="Q1332">
        <f t="shared" si="102"/>
        <v>22</v>
      </c>
      <c r="R1332" s="12">
        <f t="shared" si="103"/>
        <v>157.46</v>
      </c>
      <c r="S1332" s="14" t="s">
        <v>8323</v>
      </c>
      <c r="T1332" s="18" t="str">
        <f t="shared" si="104"/>
        <v>Jun</v>
      </c>
      <c r="U1332" t="s">
        <v>8325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7">
        <f t="shared" si="100"/>
        <v>42569.50409722222</v>
      </c>
      <c r="P1333">
        <f t="shared" si="101"/>
        <v>2016</v>
      </c>
      <c r="Q1333">
        <f t="shared" si="102"/>
        <v>1</v>
      </c>
      <c r="R1333" s="12">
        <f t="shared" si="103"/>
        <v>100.5</v>
      </c>
      <c r="S1333" s="14" t="s">
        <v>8323</v>
      </c>
      <c r="T1333" s="18" t="str">
        <f t="shared" si="104"/>
        <v>Jul</v>
      </c>
      <c r="U1333" t="s">
        <v>8325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7">
        <f t="shared" si="100"/>
        <v>42732.060277777782</v>
      </c>
      <c r="P1334">
        <f t="shared" si="101"/>
        <v>2016</v>
      </c>
      <c r="Q1334">
        <f t="shared" si="102"/>
        <v>0</v>
      </c>
      <c r="R1334" s="12" t="e">
        <f t="shared" si="103"/>
        <v>#DIV/0!</v>
      </c>
      <c r="S1334" s="14" t="s">
        <v>8323</v>
      </c>
      <c r="T1334" s="18" t="str">
        <f t="shared" si="104"/>
        <v>Dec</v>
      </c>
      <c r="U1334" t="s">
        <v>8325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7">
        <f t="shared" si="100"/>
        <v>41806.106770833336</v>
      </c>
      <c r="P1335">
        <f t="shared" si="101"/>
        <v>2014</v>
      </c>
      <c r="Q1335">
        <f t="shared" si="102"/>
        <v>0</v>
      </c>
      <c r="R1335" s="12" t="e">
        <f t="shared" si="103"/>
        <v>#DIV/0!</v>
      </c>
      <c r="S1335" s="14" t="s">
        <v>8323</v>
      </c>
      <c r="T1335" s="18" t="str">
        <f t="shared" si="104"/>
        <v>Jun</v>
      </c>
      <c r="U1335" t="s">
        <v>8325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7">
        <f t="shared" si="100"/>
        <v>42410.774155092593</v>
      </c>
      <c r="P1336">
        <f t="shared" si="101"/>
        <v>2016</v>
      </c>
      <c r="Q1336">
        <f t="shared" si="102"/>
        <v>11</v>
      </c>
      <c r="R1336" s="12">
        <f t="shared" si="103"/>
        <v>51.82</v>
      </c>
      <c r="S1336" s="14" t="s">
        <v>8323</v>
      </c>
      <c r="T1336" s="18" t="str">
        <f t="shared" si="104"/>
        <v>Feb</v>
      </c>
      <c r="U1336" t="s">
        <v>8325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7">
        <f t="shared" si="100"/>
        <v>42313.936365740738</v>
      </c>
      <c r="P1337">
        <f t="shared" si="101"/>
        <v>2015</v>
      </c>
      <c r="Q1337">
        <f t="shared" si="102"/>
        <v>20</v>
      </c>
      <c r="R1337" s="12">
        <f t="shared" si="103"/>
        <v>308.75</v>
      </c>
      <c r="S1337" s="14" t="s">
        <v>8323</v>
      </c>
      <c r="T1337" s="18" t="str">
        <f t="shared" si="104"/>
        <v>Nov</v>
      </c>
      <c r="U1337" t="s">
        <v>8325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7">
        <f t="shared" si="100"/>
        <v>41955.863750000004</v>
      </c>
      <c r="P1338">
        <f t="shared" si="101"/>
        <v>2014</v>
      </c>
      <c r="Q1338">
        <f t="shared" si="102"/>
        <v>85</v>
      </c>
      <c r="R1338" s="12">
        <f t="shared" si="103"/>
        <v>379.23</v>
      </c>
      <c r="S1338" s="14" t="s">
        <v>8323</v>
      </c>
      <c r="T1338" s="18" t="str">
        <f t="shared" si="104"/>
        <v>Nov</v>
      </c>
      <c r="U1338" t="s">
        <v>8325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7">
        <f t="shared" si="100"/>
        <v>42767.577303240745</v>
      </c>
      <c r="P1339">
        <f t="shared" si="101"/>
        <v>2017</v>
      </c>
      <c r="Q1339">
        <f t="shared" si="102"/>
        <v>49</v>
      </c>
      <c r="R1339" s="12">
        <f t="shared" si="103"/>
        <v>176.36</v>
      </c>
      <c r="S1339" s="14" t="s">
        <v>8323</v>
      </c>
      <c r="T1339" s="18" t="str">
        <f t="shared" si="104"/>
        <v>Feb</v>
      </c>
      <c r="U1339" t="s">
        <v>8325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7">
        <f t="shared" si="100"/>
        <v>42188.803622685184</v>
      </c>
      <c r="P1340">
        <f t="shared" si="101"/>
        <v>2015</v>
      </c>
      <c r="Q1340">
        <f t="shared" si="102"/>
        <v>3</v>
      </c>
      <c r="R1340" s="12">
        <f t="shared" si="103"/>
        <v>66.069999999999993</v>
      </c>
      <c r="S1340" s="14" t="s">
        <v>8323</v>
      </c>
      <c r="T1340" s="18" t="str">
        <f t="shared" si="104"/>
        <v>Jul</v>
      </c>
      <c r="U1340" t="s">
        <v>8325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7">
        <f t="shared" si="100"/>
        <v>41936.647164351853</v>
      </c>
      <c r="P1341">
        <f t="shared" si="101"/>
        <v>2014</v>
      </c>
      <c r="Q1341">
        <f t="shared" si="102"/>
        <v>7</v>
      </c>
      <c r="R1341" s="12">
        <f t="shared" si="103"/>
        <v>89.65</v>
      </c>
      <c r="S1341" s="14" t="s">
        <v>8323</v>
      </c>
      <c r="T1341" s="18" t="str">
        <f t="shared" si="104"/>
        <v>Oct</v>
      </c>
      <c r="U1341" t="s">
        <v>8325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7">
        <f t="shared" si="100"/>
        <v>41836.595520833333</v>
      </c>
      <c r="P1342">
        <f t="shared" si="101"/>
        <v>2014</v>
      </c>
      <c r="Q1342">
        <f t="shared" si="102"/>
        <v>0</v>
      </c>
      <c r="R1342" s="12" t="e">
        <f t="shared" si="103"/>
        <v>#DIV/0!</v>
      </c>
      <c r="S1342" s="14" t="s">
        <v>8323</v>
      </c>
      <c r="T1342" s="18" t="str">
        <f t="shared" si="104"/>
        <v>Jul</v>
      </c>
      <c r="U1342" t="s">
        <v>8325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7">
        <f t="shared" si="100"/>
        <v>42612.624039351853</v>
      </c>
      <c r="P1343">
        <f t="shared" si="101"/>
        <v>2016</v>
      </c>
      <c r="Q1343">
        <f t="shared" si="102"/>
        <v>70</v>
      </c>
      <c r="R1343" s="12">
        <f t="shared" si="103"/>
        <v>382.39</v>
      </c>
      <c r="S1343" s="14" t="s">
        <v>8323</v>
      </c>
      <c r="T1343" s="18" t="str">
        <f t="shared" si="104"/>
        <v>Aug</v>
      </c>
      <c r="U1343" t="s">
        <v>8325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7">
        <f t="shared" si="100"/>
        <v>42172.816423611112</v>
      </c>
      <c r="P1344">
        <f t="shared" si="101"/>
        <v>2015</v>
      </c>
      <c r="Q1344">
        <f t="shared" si="102"/>
        <v>0</v>
      </c>
      <c r="R1344" s="12">
        <f t="shared" si="103"/>
        <v>100</v>
      </c>
      <c r="S1344" s="14" t="s">
        <v>8323</v>
      </c>
      <c r="T1344" s="18" t="str">
        <f t="shared" si="104"/>
        <v>Jun</v>
      </c>
      <c r="U1344" t="s">
        <v>8325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7">
        <f t="shared" si="100"/>
        <v>42542.526423611111</v>
      </c>
      <c r="P1345">
        <f t="shared" si="101"/>
        <v>2016</v>
      </c>
      <c r="Q1345">
        <f t="shared" si="102"/>
        <v>102</v>
      </c>
      <c r="R1345" s="12">
        <f t="shared" si="103"/>
        <v>158.36000000000001</v>
      </c>
      <c r="S1345" s="14" t="s">
        <v>8323</v>
      </c>
      <c r="T1345" s="18" t="str">
        <f t="shared" si="104"/>
        <v>Jun</v>
      </c>
      <c r="U1345" t="s">
        <v>8325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7">
        <f t="shared" si="100"/>
        <v>42522.789803240739</v>
      </c>
      <c r="P1346">
        <f t="shared" si="101"/>
        <v>2016</v>
      </c>
      <c r="Q1346">
        <f t="shared" si="102"/>
        <v>378</v>
      </c>
      <c r="R1346" s="12">
        <f t="shared" si="103"/>
        <v>40.76</v>
      </c>
      <c r="S1346" s="14" t="s">
        <v>8326</v>
      </c>
      <c r="T1346" s="18" t="str">
        <f t="shared" si="104"/>
        <v>Jun</v>
      </c>
      <c r="U1346" t="s">
        <v>8327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7">
        <f t="shared" ref="O1347:O1410" si="105">(J1347/86400)+DATE(1970,1,1)</f>
        <v>41799.814340277779</v>
      </c>
      <c r="P1347">
        <f t="shared" ref="P1347:P1410" si="106">YEAR(O1347)</f>
        <v>2014</v>
      </c>
      <c r="Q1347">
        <f t="shared" ref="Q1347:Q1410" si="107">ROUND(E1347/D1347*100,0)</f>
        <v>125</v>
      </c>
      <c r="R1347" s="12">
        <f t="shared" ref="R1347:R1410" si="108">ROUND(E1347/L1347,2)</f>
        <v>53.57</v>
      </c>
      <c r="S1347" s="14" t="s">
        <v>8326</v>
      </c>
      <c r="T1347" s="18" t="str">
        <f t="shared" ref="T1347:T1410" si="109">TEXT(O1347, "mmm")</f>
        <v>Jun</v>
      </c>
      <c r="U1347" t="s">
        <v>8327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7">
        <f t="shared" si="105"/>
        <v>41422.075821759259</v>
      </c>
      <c r="P1348">
        <f t="shared" si="106"/>
        <v>2013</v>
      </c>
      <c r="Q1348">
        <f t="shared" si="107"/>
        <v>147</v>
      </c>
      <c r="R1348" s="12">
        <f t="shared" si="108"/>
        <v>48.45</v>
      </c>
      <c r="S1348" s="14" t="s">
        <v>8326</v>
      </c>
      <c r="T1348" s="18" t="str">
        <f t="shared" si="109"/>
        <v>May</v>
      </c>
      <c r="U1348" t="s">
        <v>8327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7">
        <f t="shared" si="105"/>
        <v>42040.638020833328</v>
      </c>
      <c r="P1349">
        <f t="shared" si="106"/>
        <v>2015</v>
      </c>
      <c r="Q1349">
        <f t="shared" si="107"/>
        <v>102</v>
      </c>
      <c r="R1349" s="12">
        <f t="shared" si="108"/>
        <v>82.42</v>
      </c>
      <c r="S1349" s="14" t="s">
        <v>8326</v>
      </c>
      <c r="T1349" s="18" t="str">
        <f t="shared" si="109"/>
        <v>Feb</v>
      </c>
      <c r="U1349" t="s">
        <v>8327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7">
        <f t="shared" si="105"/>
        <v>41963.506168981483</v>
      </c>
      <c r="P1350">
        <f t="shared" si="106"/>
        <v>2014</v>
      </c>
      <c r="Q1350">
        <f t="shared" si="107"/>
        <v>102</v>
      </c>
      <c r="R1350" s="12">
        <f t="shared" si="108"/>
        <v>230.19</v>
      </c>
      <c r="S1350" s="14" t="s">
        <v>8326</v>
      </c>
      <c r="T1350" s="18" t="str">
        <f t="shared" si="109"/>
        <v>Nov</v>
      </c>
      <c r="U1350" t="s">
        <v>8327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7">
        <f t="shared" si="105"/>
        <v>42317.33258101852</v>
      </c>
      <c r="P1351">
        <f t="shared" si="106"/>
        <v>2015</v>
      </c>
      <c r="Q1351">
        <f t="shared" si="107"/>
        <v>204</v>
      </c>
      <c r="R1351" s="12">
        <f t="shared" si="108"/>
        <v>59.36</v>
      </c>
      <c r="S1351" s="14" t="s">
        <v>8326</v>
      </c>
      <c r="T1351" s="18" t="str">
        <f t="shared" si="109"/>
        <v>Nov</v>
      </c>
      <c r="U1351" t="s">
        <v>8327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7">
        <f t="shared" si="105"/>
        <v>42334.013124999998</v>
      </c>
      <c r="P1352">
        <f t="shared" si="106"/>
        <v>2015</v>
      </c>
      <c r="Q1352">
        <f t="shared" si="107"/>
        <v>104</v>
      </c>
      <c r="R1352" s="12">
        <f t="shared" si="108"/>
        <v>66.7</v>
      </c>
      <c r="S1352" s="14" t="s">
        <v>8326</v>
      </c>
      <c r="T1352" s="18" t="str">
        <f t="shared" si="109"/>
        <v>Nov</v>
      </c>
      <c r="U1352" t="s">
        <v>8327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7">
        <f t="shared" si="105"/>
        <v>42382.74009259259</v>
      </c>
      <c r="P1353">
        <f t="shared" si="106"/>
        <v>2016</v>
      </c>
      <c r="Q1353">
        <f t="shared" si="107"/>
        <v>101</v>
      </c>
      <c r="R1353" s="12">
        <f t="shared" si="108"/>
        <v>168.78</v>
      </c>
      <c r="S1353" s="14" t="s">
        <v>8326</v>
      </c>
      <c r="T1353" s="18" t="str">
        <f t="shared" si="109"/>
        <v>Jan</v>
      </c>
      <c r="U1353" t="s">
        <v>8327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7">
        <f t="shared" si="105"/>
        <v>42200.578310185185</v>
      </c>
      <c r="P1354">
        <f t="shared" si="106"/>
        <v>2015</v>
      </c>
      <c r="Q1354">
        <f t="shared" si="107"/>
        <v>136</v>
      </c>
      <c r="R1354" s="12">
        <f t="shared" si="108"/>
        <v>59.97</v>
      </c>
      <c r="S1354" s="14" t="s">
        <v>8326</v>
      </c>
      <c r="T1354" s="18" t="str">
        <f t="shared" si="109"/>
        <v>Jul</v>
      </c>
      <c r="U1354" t="s">
        <v>8327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7">
        <f t="shared" si="105"/>
        <v>41309.11791666667</v>
      </c>
      <c r="P1355">
        <f t="shared" si="106"/>
        <v>2013</v>
      </c>
      <c r="Q1355">
        <f t="shared" si="107"/>
        <v>134</v>
      </c>
      <c r="R1355" s="12">
        <f t="shared" si="108"/>
        <v>31.81</v>
      </c>
      <c r="S1355" s="14" t="s">
        <v>8326</v>
      </c>
      <c r="T1355" s="18" t="str">
        <f t="shared" si="109"/>
        <v>Feb</v>
      </c>
      <c r="U1355" t="s">
        <v>8327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7">
        <f t="shared" si="105"/>
        <v>42502.807627314818</v>
      </c>
      <c r="P1356">
        <f t="shared" si="106"/>
        <v>2016</v>
      </c>
      <c r="Q1356">
        <f t="shared" si="107"/>
        <v>130</v>
      </c>
      <c r="R1356" s="12">
        <f t="shared" si="108"/>
        <v>24.42</v>
      </c>
      <c r="S1356" s="14" t="s">
        <v>8326</v>
      </c>
      <c r="T1356" s="18" t="str">
        <f t="shared" si="109"/>
        <v>May</v>
      </c>
      <c r="U1356" t="s">
        <v>8327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7">
        <f t="shared" si="105"/>
        <v>41213.254687499997</v>
      </c>
      <c r="P1357">
        <f t="shared" si="106"/>
        <v>2012</v>
      </c>
      <c r="Q1357">
        <f t="shared" si="107"/>
        <v>123</v>
      </c>
      <c r="R1357" s="12">
        <f t="shared" si="108"/>
        <v>25.35</v>
      </c>
      <c r="S1357" s="14" t="s">
        <v>8326</v>
      </c>
      <c r="T1357" s="18" t="str">
        <f t="shared" si="109"/>
        <v>Oct</v>
      </c>
      <c r="U1357" t="s">
        <v>8327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7">
        <f t="shared" si="105"/>
        <v>41430.038888888885</v>
      </c>
      <c r="P1358">
        <f t="shared" si="106"/>
        <v>2013</v>
      </c>
      <c r="Q1358">
        <f t="shared" si="107"/>
        <v>183</v>
      </c>
      <c r="R1358" s="12">
        <f t="shared" si="108"/>
        <v>71.44</v>
      </c>
      <c r="S1358" s="14" t="s">
        <v>8326</v>
      </c>
      <c r="T1358" s="18" t="str">
        <f t="shared" si="109"/>
        <v>Jun</v>
      </c>
      <c r="U1358" t="s">
        <v>8327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7">
        <f t="shared" si="105"/>
        <v>41304.962233796294</v>
      </c>
      <c r="P1359">
        <f t="shared" si="106"/>
        <v>2013</v>
      </c>
      <c r="Q1359">
        <f t="shared" si="107"/>
        <v>125</v>
      </c>
      <c r="R1359" s="12">
        <f t="shared" si="108"/>
        <v>38.549999999999997</v>
      </c>
      <c r="S1359" s="14" t="s">
        <v>8326</v>
      </c>
      <c r="T1359" s="18" t="str">
        <f t="shared" si="109"/>
        <v>Jan</v>
      </c>
      <c r="U1359" t="s">
        <v>8327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7">
        <f t="shared" si="105"/>
        <v>40689.570868055554</v>
      </c>
      <c r="P1360">
        <f t="shared" si="106"/>
        <v>2011</v>
      </c>
      <c r="Q1360">
        <f t="shared" si="107"/>
        <v>112</v>
      </c>
      <c r="R1360" s="12">
        <f t="shared" si="108"/>
        <v>68.37</v>
      </c>
      <c r="S1360" s="14" t="s">
        <v>8326</v>
      </c>
      <c r="T1360" s="18" t="str">
        <f t="shared" si="109"/>
        <v>May</v>
      </c>
      <c r="U1360" t="s">
        <v>8327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7">
        <f t="shared" si="105"/>
        <v>40668.814699074072</v>
      </c>
      <c r="P1361">
        <f t="shared" si="106"/>
        <v>2011</v>
      </c>
      <c r="Q1361">
        <f t="shared" si="107"/>
        <v>116</v>
      </c>
      <c r="R1361" s="12">
        <f t="shared" si="108"/>
        <v>40.21</v>
      </c>
      <c r="S1361" s="14" t="s">
        <v>8326</v>
      </c>
      <c r="T1361" s="18" t="str">
        <f t="shared" si="109"/>
        <v>May</v>
      </c>
      <c r="U1361" t="s">
        <v>8327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7">
        <f t="shared" si="105"/>
        <v>41095.900694444441</v>
      </c>
      <c r="P1362">
        <f t="shared" si="106"/>
        <v>2012</v>
      </c>
      <c r="Q1362">
        <f t="shared" si="107"/>
        <v>173</v>
      </c>
      <c r="R1362" s="12">
        <f t="shared" si="108"/>
        <v>32.07</v>
      </c>
      <c r="S1362" s="14" t="s">
        <v>8326</v>
      </c>
      <c r="T1362" s="18" t="str">
        <f t="shared" si="109"/>
        <v>Jul</v>
      </c>
      <c r="U1362" t="s">
        <v>8327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7">
        <f t="shared" si="105"/>
        <v>41781.717268518521</v>
      </c>
      <c r="P1363">
        <f t="shared" si="106"/>
        <v>2014</v>
      </c>
      <c r="Q1363">
        <f t="shared" si="107"/>
        <v>126</v>
      </c>
      <c r="R1363" s="12">
        <f t="shared" si="108"/>
        <v>28.63</v>
      </c>
      <c r="S1363" s="14" t="s">
        <v>8326</v>
      </c>
      <c r="T1363" s="18" t="str">
        <f t="shared" si="109"/>
        <v>May</v>
      </c>
      <c r="U1363" t="s">
        <v>8327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7">
        <f t="shared" si="105"/>
        <v>41464.934386574074</v>
      </c>
      <c r="P1364">
        <f t="shared" si="106"/>
        <v>2013</v>
      </c>
      <c r="Q1364">
        <f t="shared" si="107"/>
        <v>109</v>
      </c>
      <c r="R1364" s="12">
        <f t="shared" si="108"/>
        <v>43.64</v>
      </c>
      <c r="S1364" s="14" t="s">
        <v>8326</v>
      </c>
      <c r="T1364" s="18" t="str">
        <f t="shared" si="109"/>
        <v>Jul</v>
      </c>
      <c r="U1364" t="s">
        <v>8327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7">
        <f t="shared" si="105"/>
        <v>42396.8440625</v>
      </c>
      <c r="P1365">
        <f t="shared" si="106"/>
        <v>2016</v>
      </c>
      <c r="Q1365">
        <f t="shared" si="107"/>
        <v>100</v>
      </c>
      <c r="R1365" s="12">
        <f t="shared" si="108"/>
        <v>40</v>
      </c>
      <c r="S1365" s="14" t="s">
        <v>8326</v>
      </c>
      <c r="T1365" s="18" t="str">
        <f t="shared" si="109"/>
        <v>Jan</v>
      </c>
      <c r="U1365" t="s">
        <v>8327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7">
        <f t="shared" si="105"/>
        <v>41951.6956712963</v>
      </c>
      <c r="P1366">
        <f t="shared" si="106"/>
        <v>2014</v>
      </c>
      <c r="Q1366">
        <f t="shared" si="107"/>
        <v>119</v>
      </c>
      <c r="R1366" s="12">
        <f t="shared" si="108"/>
        <v>346.04</v>
      </c>
      <c r="S1366" s="14" t="s">
        <v>8329</v>
      </c>
      <c r="T1366" s="18" t="str">
        <f t="shared" si="109"/>
        <v>Nov</v>
      </c>
      <c r="U1366" t="s">
        <v>8330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7">
        <f t="shared" si="105"/>
        <v>42049.733240740738</v>
      </c>
      <c r="P1367">
        <f t="shared" si="106"/>
        <v>2015</v>
      </c>
      <c r="Q1367">
        <f t="shared" si="107"/>
        <v>100</v>
      </c>
      <c r="R1367" s="12">
        <f t="shared" si="108"/>
        <v>81.739999999999995</v>
      </c>
      <c r="S1367" s="14" t="s">
        <v>8329</v>
      </c>
      <c r="T1367" s="18" t="str">
        <f t="shared" si="109"/>
        <v>Feb</v>
      </c>
      <c r="U1367" t="s">
        <v>8330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7">
        <f t="shared" si="105"/>
        <v>41924.996099537035</v>
      </c>
      <c r="P1368">
        <f t="shared" si="106"/>
        <v>2014</v>
      </c>
      <c r="Q1368">
        <f t="shared" si="107"/>
        <v>126</v>
      </c>
      <c r="R1368" s="12">
        <f t="shared" si="108"/>
        <v>64.540000000000006</v>
      </c>
      <c r="S1368" s="14" t="s">
        <v>8329</v>
      </c>
      <c r="T1368" s="18" t="str">
        <f t="shared" si="109"/>
        <v>Oct</v>
      </c>
      <c r="U1368" t="s">
        <v>8330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7">
        <f t="shared" si="105"/>
        <v>42292.002893518518</v>
      </c>
      <c r="P1369">
        <f t="shared" si="106"/>
        <v>2015</v>
      </c>
      <c r="Q1369">
        <f t="shared" si="107"/>
        <v>114</v>
      </c>
      <c r="R1369" s="12">
        <f t="shared" si="108"/>
        <v>63.48</v>
      </c>
      <c r="S1369" s="14" t="s">
        <v>8329</v>
      </c>
      <c r="T1369" s="18" t="str">
        <f t="shared" si="109"/>
        <v>Oct</v>
      </c>
      <c r="U1369" t="s">
        <v>8330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7">
        <f t="shared" si="105"/>
        <v>42146.190902777773</v>
      </c>
      <c r="P1370">
        <f t="shared" si="106"/>
        <v>2015</v>
      </c>
      <c r="Q1370">
        <f t="shared" si="107"/>
        <v>111</v>
      </c>
      <c r="R1370" s="12">
        <f t="shared" si="108"/>
        <v>63.62</v>
      </c>
      <c r="S1370" s="14" t="s">
        <v>8329</v>
      </c>
      <c r="T1370" s="18" t="str">
        <f t="shared" si="109"/>
        <v>May</v>
      </c>
      <c r="U1370" t="s">
        <v>8330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7">
        <f t="shared" si="105"/>
        <v>41710.594282407408</v>
      </c>
      <c r="P1371">
        <f t="shared" si="106"/>
        <v>2014</v>
      </c>
      <c r="Q1371">
        <f t="shared" si="107"/>
        <v>105</v>
      </c>
      <c r="R1371" s="12">
        <f t="shared" si="108"/>
        <v>83.97</v>
      </c>
      <c r="S1371" s="14" t="s">
        <v>8329</v>
      </c>
      <c r="T1371" s="18" t="str">
        <f t="shared" si="109"/>
        <v>Mar</v>
      </c>
      <c r="U1371" t="s">
        <v>8330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7">
        <f t="shared" si="105"/>
        <v>41548.00335648148</v>
      </c>
      <c r="P1372">
        <f t="shared" si="106"/>
        <v>2013</v>
      </c>
      <c r="Q1372">
        <f t="shared" si="107"/>
        <v>104</v>
      </c>
      <c r="R1372" s="12">
        <f t="shared" si="108"/>
        <v>77.75</v>
      </c>
      <c r="S1372" s="14" t="s">
        <v>8329</v>
      </c>
      <c r="T1372" s="18" t="str">
        <f t="shared" si="109"/>
        <v>Oct</v>
      </c>
      <c r="U1372" t="s">
        <v>8330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7">
        <f t="shared" si="105"/>
        <v>42101.758587962962</v>
      </c>
      <c r="P1373">
        <f t="shared" si="106"/>
        <v>2015</v>
      </c>
      <c r="Q1373">
        <f t="shared" si="107"/>
        <v>107</v>
      </c>
      <c r="R1373" s="12">
        <f t="shared" si="108"/>
        <v>107.07</v>
      </c>
      <c r="S1373" s="14" t="s">
        <v>8329</v>
      </c>
      <c r="T1373" s="18" t="str">
        <f t="shared" si="109"/>
        <v>Apr</v>
      </c>
      <c r="U1373" t="s">
        <v>8330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7">
        <f t="shared" si="105"/>
        <v>41072.739953703705</v>
      </c>
      <c r="P1374">
        <f t="shared" si="106"/>
        <v>2012</v>
      </c>
      <c r="Q1374">
        <f t="shared" si="107"/>
        <v>124</v>
      </c>
      <c r="R1374" s="12">
        <f t="shared" si="108"/>
        <v>38.75</v>
      </c>
      <c r="S1374" s="14" t="s">
        <v>8329</v>
      </c>
      <c r="T1374" s="18" t="str">
        <f t="shared" si="109"/>
        <v>Jun</v>
      </c>
      <c r="U1374" t="s">
        <v>8330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7">
        <f t="shared" si="105"/>
        <v>42704.95177083333</v>
      </c>
      <c r="P1375">
        <f t="shared" si="106"/>
        <v>2016</v>
      </c>
      <c r="Q1375">
        <f t="shared" si="107"/>
        <v>105</v>
      </c>
      <c r="R1375" s="12">
        <f t="shared" si="108"/>
        <v>201.94</v>
      </c>
      <c r="S1375" s="14" t="s">
        <v>8329</v>
      </c>
      <c r="T1375" s="18" t="str">
        <f t="shared" si="109"/>
        <v>Nov</v>
      </c>
      <c r="U1375" t="s">
        <v>8330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7">
        <f t="shared" si="105"/>
        <v>42424.161898148144</v>
      </c>
      <c r="P1376">
        <f t="shared" si="106"/>
        <v>2016</v>
      </c>
      <c r="Q1376">
        <f t="shared" si="107"/>
        <v>189</v>
      </c>
      <c r="R1376" s="12">
        <f t="shared" si="108"/>
        <v>43.06</v>
      </c>
      <c r="S1376" s="14" t="s">
        <v>8329</v>
      </c>
      <c r="T1376" s="18" t="str">
        <f t="shared" si="109"/>
        <v>Feb</v>
      </c>
      <c r="U1376" t="s">
        <v>8330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7">
        <f t="shared" si="105"/>
        <v>42720.066192129627</v>
      </c>
      <c r="P1377">
        <f t="shared" si="106"/>
        <v>2016</v>
      </c>
      <c r="Q1377">
        <f t="shared" si="107"/>
        <v>171</v>
      </c>
      <c r="R1377" s="12">
        <f t="shared" si="108"/>
        <v>62.87</v>
      </c>
      <c r="S1377" s="14" t="s">
        <v>8329</v>
      </c>
      <c r="T1377" s="18" t="str">
        <f t="shared" si="109"/>
        <v>Dec</v>
      </c>
      <c r="U1377" t="s">
        <v>8330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7">
        <f t="shared" si="105"/>
        <v>42677.669050925921</v>
      </c>
      <c r="P1378">
        <f t="shared" si="106"/>
        <v>2016</v>
      </c>
      <c r="Q1378">
        <f t="shared" si="107"/>
        <v>252</v>
      </c>
      <c r="R1378" s="12">
        <f t="shared" si="108"/>
        <v>55.61</v>
      </c>
      <c r="S1378" s="14" t="s">
        <v>8329</v>
      </c>
      <c r="T1378" s="18" t="str">
        <f t="shared" si="109"/>
        <v>Nov</v>
      </c>
      <c r="U1378" t="s">
        <v>8330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7">
        <f t="shared" si="105"/>
        <v>42747.219560185185</v>
      </c>
      <c r="P1379">
        <f t="shared" si="106"/>
        <v>2017</v>
      </c>
      <c r="Q1379">
        <f t="shared" si="107"/>
        <v>116</v>
      </c>
      <c r="R1379" s="12">
        <f t="shared" si="108"/>
        <v>48.71</v>
      </c>
      <c r="S1379" s="14" t="s">
        <v>8329</v>
      </c>
      <c r="T1379" s="18" t="str">
        <f t="shared" si="109"/>
        <v>Jan</v>
      </c>
      <c r="U1379" t="s">
        <v>8330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7">
        <f t="shared" si="105"/>
        <v>42568.759375000001</v>
      </c>
      <c r="P1380">
        <f t="shared" si="106"/>
        <v>2016</v>
      </c>
      <c r="Q1380">
        <f t="shared" si="107"/>
        <v>203</v>
      </c>
      <c r="R1380" s="12">
        <f t="shared" si="108"/>
        <v>30.58</v>
      </c>
      <c r="S1380" s="14" t="s">
        <v>8329</v>
      </c>
      <c r="T1380" s="18" t="str">
        <f t="shared" si="109"/>
        <v>Jul</v>
      </c>
      <c r="U1380" t="s">
        <v>8330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7">
        <f t="shared" si="105"/>
        <v>42130.491620370369</v>
      </c>
      <c r="P1381">
        <f t="shared" si="106"/>
        <v>2015</v>
      </c>
      <c r="Q1381">
        <f t="shared" si="107"/>
        <v>112</v>
      </c>
      <c r="R1381" s="12">
        <f t="shared" si="108"/>
        <v>73.91</v>
      </c>
      <c r="S1381" s="14" t="s">
        <v>8329</v>
      </c>
      <c r="T1381" s="18" t="str">
        <f t="shared" si="109"/>
        <v>May</v>
      </c>
      <c r="U1381" t="s">
        <v>8330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7">
        <f t="shared" si="105"/>
        <v>42141.762800925921</v>
      </c>
      <c r="P1382">
        <f t="shared" si="106"/>
        <v>2015</v>
      </c>
      <c r="Q1382">
        <f t="shared" si="107"/>
        <v>424</v>
      </c>
      <c r="R1382" s="12">
        <f t="shared" si="108"/>
        <v>21.2</v>
      </c>
      <c r="S1382" s="14" t="s">
        <v>8329</v>
      </c>
      <c r="T1382" s="18" t="str">
        <f t="shared" si="109"/>
        <v>May</v>
      </c>
      <c r="U1382" t="s">
        <v>8330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7">
        <f t="shared" si="105"/>
        <v>42703.214409722219</v>
      </c>
      <c r="P1383">
        <f t="shared" si="106"/>
        <v>2016</v>
      </c>
      <c r="Q1383">
        <f t="shared" si="107"/>
        <v>107</v>
      </c>
      <c r="R1383" s="12">
        <f t="shared" si="108"/>
        <v>73.36</v>
      </c>
      <c r="S1383" s="14" t="s">
        <v>8329</v>
      </c>
      <c r="T1383" s="18" t="str">
        <f t="shared" si="109"/>
        <v>Nov</v>
      </c>
      <c r="U1383" t="s">
        <v>8330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7">
        <f t="shared" si="105"/>
        <v>41370.800185185188</v>
      </c>
      <c r="P1384">
        <f t="shared" si="106"/>
        <v>2013</v>
      </c>
      <c r="Q1384">
        <f t="shared" si="107"/>
        <v>104</v>
      </c>
      <c r="R1384" s="12">
        <f t="shared" si="108"/>
        <v>56.41</v>
      </c>
      <c r="S1384" s="14" t="s">
        <v>8329</v>
      </c>
      <c r="T1384" s="18" t="str">
        <f t="shared" si="109"/>
        <v>Apr</v>
      </c>
      <c r="U1384" t="s">
        <v>8330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7">
        <f t="shared" si="105"/>
        <v>42707.074976851851</v>
      </c>
      <c r="P1385">
        <f t="shared" si="106"/>
        <v>2016</v>
      </c>
      <c r="Q1385">
        <f t="shared" si="107"/>
        <v>212</v>
      </c>
      <c r="R1385" s="12">
        <f t="shared" si="108"/>
        <v>50.25</v>
      </c>
      <c r="S1385" s="14" t="s">
        <v>8329</v>
      </c>
      <c r="T1385" s="18" t="str">
        <f t="shared" si="109"/>
        <v>Dec</v>
      </c>
      <c r="U1385" t="s">
        <v>8330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7">
        <f t="shared" si="105"/>
        <v>42160.735208333332</v>
      </c>
      <c r="P1386">
        <f t="shared" si="106"/>
        <v>2015</v>
      </c>
      <c r="Q1386">
        <f t="shared" si="107"/>
        <v>124</v>
      </c>
      <c r="R1386" s="12">
        <f t="shared" si="108"/>
        <v>68.94</v>
      </c>
      <c r="S1386" s="14" t="s">
        <v>8329</v>
      </c>
      <c r="T1386" s="18" t="str">
        <f t="shared" si="109"/>
        <v>Jun</v>
      </c>
      <c r="U1386" t="s">
        <v>8330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7">
        <f t="shared" si="105"/>
        <v>42433.688900462963</v>
      </c>
      <c r="P1387">
        <f t="shared" si="106"/>
        <v>2016</v>
      </c>
      <c r="Q1387">
        <f t="shared" si="107"/>
        <v>110</v>
      </c>
      <c r="R1387" s="12">
        <f t="shared" si="108"/>
        <v>65.91</v>
      </c>
      <c r="S1387" s="14" t="s">
        <v>8329</v>
      </c>
      <c r="T1387" s="18" t="str">
        <f t="shared" si="109"/>
        <v>Mar</v>
      </c>
      <c r="U1387" t="s">
        <v>8330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7">
        <f t="shared" si="105"/>
        <v>42184.646863425922</v>
      </c>
      <c r="P1388">
        <f t="shared" si="106"/>
        <v>2015</v>
      </c>
      <c r="Q1388">
        <f t="shared" si="107"/>
        <v>219</v>
      </c>
      <c r="R1388" s="12">
        <f t="shared" si="108"/>
        <v>62.5</v>
      </c>
      <c r="S1388" s="14" t="s">
        <v>8329</v>
      </c>
      <c r="T1388" s="18" t="str">
        <f t="shared" si="109"/>
        <v>Jun</v>
      </c>
      <c r="U1388" t="s">
        <v>8330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7">
        <f t="shared" si="105"/>
        <v>42126.92123842593</v>
      </c>
      <c r="P1389">
        <f t="shared" si="106"/>
        <v>2015</v>
      </c>
      <c r="Q1389">
        <f t="shared" si="107"/>
        <v>137</v>
      </c>
      <c r="R1389" s="12">
        <f t="shared" si="108"/>
        <v>70.06</v>
      </c>
      <c r="S1389" s="14" t="s">
        <v>8329</v>
      </c>
      <c r="T1389" s="18" t="str">
        <f t="shared" si="109"/>
        <v>May</v>
      </c>
      <c r="U1389" t="s">
        <v>8330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7">
        <f t="shared" si="105"/>
        <v>42634.614780092597</v>
      </c>
      <c r="P1390">
        <f t="shared" si="106"/>
        <v>2016</v>
      </c>
      <c r="Q1390">
        <f t="shared" si="107"/>
        <v>135</v>
      </c>
      <c r="R1390" s="12">
        <f t="shared" si="108"/>
        <v>60.18</v>
      </c>
      <c r="S1390" s="14" t="s">
        <v>8329</v>
      </c>
      <c r="T1390" s="18" t="str">
        <f t="shared" si="109"/>
        <v>Sep</v>
      </c>
      <c r="U1390" t="s">
        <v>8330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7">
        <f t="shared" si="105"/>
        <v>42565.480983796297</v>
      </c>
      <c r="P1391">
        <f t="shared" si="106"/>
        <v>2016</v>
      </c>
      <c r="Q1391">
        <f t="shared" si="107"/>
        <v>145</v>
      </c>
      <c r="R1391" s="12">
        <f t="shared" si="108"/>
        <v>21.38</v>
      </c>
      <c r="S1391" s="14" t="s">
        <v>8329</v>
      </c>
      <c r="T1391" s="18" t="str">
        <f t="shared" si="109"/>
        <v>Jul</v>
      </c>
      <c r="U1391" t="s">
        <v>8330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7">
        <f t="shared" si="105"/>
        <v>42087.803310185191</v>
      </c>
      <c r="P1392">
        <f t="shared" si="106"/>
        <v>2015</v>
      </c>
      <c r="Q1392">
        <f t="shared" si="107"/>
        <v>109</v>
      </c>
      <c r="R1392" s="12">
        <f t="shared" si="108"/>
        <v>160.79</v>
      </c>
      <c r="S1392" s="14" t="s">
        <v>8329</v>
      </c>
      <c r="T1392" s="18" t="str">
        <f t="shared" si="109"/>
        <v>Mar</v>
      </c>
      <c r="U1392" t="s">
        <v>8330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7">
        <f t="shared" si="105"/>
        <v>42193.650671296295</v>
      </c>
      <c r="P1393">
        <f t="shared" si="106"/>
        <v>2015</v>
      </c>
      <c r="Q1393">
        <f t="shared" si="107"/>
        <v>110</v>
      </c>
      <c r="R1393" s="12">
        <f t="shared" si="108"/>
        <v>42.38</v>
      </c>
      <c r="S1393" s="14" t="s">
        <v>8329</v>
      </c>
      <c r="T1393" s="18" t="str">
        <f t="shared" si="109"/>
        <v>Jul</v>
      </c>
      <c r="U1393" t="s">
        <v>8330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7">
        <f t="shared" si="105"/>
        <v>42401.154930555553</v>
      </c>
      <c r="P1394">
        <f t="shared" si="106"/>
        <v>2016</v>
      </c>
      <c r="Q1394">
        <f t="shared" si="107"/>
        <v>114</v>
      </c>
      <c r="R1394" s="12">
        <f t="shared" si="108"/>
        <v>27.32</v>
      </c>
      <c r="S1394" s="14" t="s">
        <v>8329</v>
      </c>
      <c r="T1394" s="18" t="str">
        <f t="shared" si="109"/>
        <v>Feb</v>
      </c>
      <c r="U1394" t="s">
        <v>8330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7">
        <f t="shared" si="105"/>
        <v>42553.681979166664</v>
      </c>
      <c r="P1395">
        <f t="shared" si="106"/>
        <v>2016</v>
      </c>
      <c r="Q1395">
        <f t="shared" si="107"/>
        <v>102</v>
      </c>
      <c r="R1395" s="12">
        <f t="shared" si="108"/>
        <v>196.83</v>
      </c>
      <c r="S1395" s="14" t="s">
        <v>8329</v>
      </c>
      <c r="T1395" s="18" t="str">
        <f t="shared" si="109"/>
        <v>Jul</v>
      </c>
      <c r="U1395" t="s">
        <v>8330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7">
        <f t="shared" si="105"/>
        <v>42752.144976851851</v>
      </c>
      <c r="P1396">
        <f t="shared" si="106"/>
        <v>2017</v>
      </c>
      <c r="Q1396">
        <f t="shared" si="107"/>
        <v>122</v>
      </c>
      <c r="R1396" s="12">
        <f t="shared" si="108"/>
        <v>53.88</v>
      </c>
      <c r="S1396" s="14" t="s">
        <v>8329</v>
      </c>
      <c r="T1396" s="18" t="str">
        <f t="shared" si="109"/>
        <v>Jan</v>
      </c>
      <c r="U1396" t="s">
        <v>8330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7">
        <f t="shared" si="105"/>
        <v>42719.90834490741</v>
      </c>
      <c r="P1397">
        <f t="shared" si="106"/>
        <v>2016</v>
      </c>
      <c r="Q1397">
        <f t="shared" si="107"/>
        <v>112</v>
      </c>
      <c r="R1397" s="12">
        <f t="shared" si="108"/>
        <v>47.76</v>
      </c>
      <c r="S1397" s="14" t="s">
        <v>8329</v>
      </c>
      <c r="T1397" s="18" t="str">
        <f t="shared" si="109"/>
        <v>Dec</v>
      </c>
      <c r="U1397" t="s">
        <v>8330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7">
        <f t="shared" si="105"/>
        <v>42018.99863425926</v>
      </c>
      <c r="P1398">
        <f t="shared" si="106"/>
        <v>2015</v>
      </c>
      <c r="Q1398">
        <f t="shared" si="107"/>
        <v>107</v>
      </c>
      <c r="R1398" s="12">
        <f t="shared" si="108"/>
        <v>88.19</v>
      </c>
      <c r="S1398" s="14" t="s">
        <v>8329</v>
      </c>
      <c r="T1398" s="18" t="str">
        <f t="shared" si="109"/>
        <v>Jan</v>
      </c>
      <c r="U1398" t="s">
        <v>8330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7">
        <f t="shared" si="105"/>
        <v>42640.917939814812</v>
      </c>
      <c r="P1399">
        <f t="shared" si="106"/>
        <v>2016</v>
      </c>
      <c r="Q1399">
        <f t="shared" si="107"/>
        <v>114</v>
      </c>
      <c r="R1399" s="12">
        <f t="shared" si="108"/>
        <v>72.06</v>
      </c>
      <c r="S1399" s="14" t="s">
        <v>8329</v>
      </c>
      <c r="T1399" s="18" t="str">
        <f t="shared" si="109"/>
        <v>Sep</v>
      </c>
      <c r="U1399" t="s">
        <v>8330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7">
        <f t="shared" si="105"/>
        <v>42526.874236111107</v>
      </c>
      <c r="P1400">
        <f t="shared" si="106"/>
        <v>2016</v>
      </c>
      <c r="Q1400">
        <f t="shared" si="107"/>
        <v>110</v>
      </c>
      <c r="R1400" s="12">
        <f t="shared" si="108"/>
        <v>74.25</v>
      </c>
      <c r="S1400" s="14" t="s">
        <v>8329</v>
      </c>
      <c r="T1400" s="18" t="str">
        <f t="shared" si="109"/>
        <v>Jun</v>
      </c>
      <c r="U1400" t="s">
        <v>8330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7">
        <f t="shared" si="105"/>
        <v>41889.004317129627</v>
      </c>
      <c r="P1401">
        <f t="shared" si="106"/>
        <v>2014</v>
      </c>
      <c r="Q1401">
        <f t="shared" si="107"/>
        <v>126</v>
      </c>
      <c r="R1401" s="12">
        <f t="shared" si="108"/>
        <v>61.7</v>
      </c>
      <c r="S1401" s="14" t="s">
        <v>8329</v>
      </c>
      <c r="T1401" s="18" t="str">
        <f t="shared" si="109"/>
        <v>Sep</v>
      </c>
      <c r="U1401" t="s">
        <v>8330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7">
        <f t="shared" si="105"/>
        <v>42498.341122685189</v>
      </c>
      <c r="P1402">
        <f t="shared" si="106"/>
        <v>2016</v>
      </c>
      <c r="Q1402">
        <f t="shared" si="107"/>
        <v>167</v>
      </c>
      <c r="R1402" s="12">
        <f t="shared" si="108"/>
        <v>17.239999999999998</v>
      </c>
      <c r="S1402" s="14" t="s">
        <v>8329</v>
      </c>
      <c r="T1402" s="18" t="str">
        <f t="shared" si="109"/>
        <v>May</v>
      </c>
      <c r="U1402" t="s">
        <v>8330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7">
        <f t="shared" si="105"/>
        <v>41399.99622685185</v>
      </c>
      <c r="P1403">
        <f t="shared" si="106"/>
        <v>2013</v>
      </c>
      <c r="Q1403">
        <f t="shared" si="107"/>
        <v>497</v>
      </c>
      <c r="R1403" s="12">
        <f t="shared" si="108"/>
        <v>51.72</v>
      </c>
      <c r="S1403" s="14" t="s">
        <v>8329</v>
      </c>
      <c r="T1403" s="18" t="str">
        <f t="shared" si="109"/>
        <v>May</v>
      </c>
      <c r="U1403" t="s">
        <v>8330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7">
        <f t="shared" si="105"/>
        <v>42065.053368055553</v>
      </c>
      <c r="P1404">
        <f t="shared" si="106"/>
        <v>2015</v>
      </c>
      <c r="Q1404">
        <f t="shared" si="107"/>
        <v>109</v>
      </c>
      <c r="R1404" s="12">
        <f t="shared" si="108"/>
        <v>24.15</v>
      </c>
      <c r="S1404" s="14" t="s">
        <v>8329</v>
      </c>
      <c r="T1404" s="18" t="str">
        <f t="shared" si="109"/>
        <v>Mar</v>
      </c>
      <c r="U1404" t="s">
        <v>8330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7">
        <f t="shared" si="105"/>
        <v>41451.062905092593</v>
      </c>
      <c r="P1405">
        <f t="shared" si="106"/>
        <v>2013</v>
      </c>
      <c r="Q1405">
        <f t="shared" si="107"/>
        <v>103</v>
      </c>
      <c r="R1405" s="12">
        <f t="shared" si="108"/>
        <v>62.17</v>
      </c>
      <c r="S1405" s="14" t="s">
        <v>8329</v>
      </c>
      <c r="T1405" s="18" t="str">
        <f t="shared" si="109"/>
        <v>Jun</v>
      </c>
      <c r="U1405" t="s">
        <v>8330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7">
        <f t="shared" si="105"/>
        <v>42032.510243055556</v>
      </c>
      <c r="P1406">
        <f t="shared" si="106"/>
        <v>2015</v>
      </c>
      <c r="Q1406">
        <f t="shared" si="107"/>
        <v>2</v>
      </c>
      <c r="R1406" s="12">
        <f t="shared" si="108"/>
        <v>48.2</v>
      </c>
      <c r="S1406" s="14" t="s">
        <v>8326</v>
      </c>
      <c r="T1406" s="18" t="str">
        <f t="shared" si="109"/>
        <v>Jan</v>
      </c>
      <c r="U1406" t="s">
        <v>8345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7">
        <f t="shared" si="105"/>
        <v>41941.680567129632</v>
      </c>
      <c r="P1407">
        <f t="shared" si="106"/>
        <v>2014</v>
      </c>
      <c r="Q1407">
        <f t="shared" si="107"/>
        <v>0</v>
      </c>
      <c r="R1407" s="12">
        <f t="shared" si="108"/>
        <v>6.18</v>
      </c>
      <c r="S1407" s="14" t="s">
        <v>8326</v>
      </c>
      <c r="T1407" s="18" t="str">
        <f t="shared" si="109"/>
        <v>Oct</v>
      </c>
      <c r="U1407" t="s">
        <v>8345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7">
        <f t="shared" si="105"/>
        <v>42297.432951388888</v>
      </c>
      <c r="P1408">
        <f t="shared" si="106"/>
        <v>2015</v>
      </c>
      <c r="Q1408">
        <f t="shared" si="107"/>
        <v>0</v>
      </c>
      <c r="R1408" s="12">
        <f t="shared" si="108"/>
        <v>5</v>
      </c>
      <c r="S1408" s="14" t="s">
        <v>8326</v>
      </c>
      <c r="T1408" s="18" t="str">
        <f t="shared" si="109"/>
        <v>Oct</v>
      </c>
      <c r="U1408" t="s">
        <v>8345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7">
        <f t="shared" si="105"/>
        <v>41838.536782407406</v>
      </c>
      <c r="P1409">
        <f t="shared" si="106"/>
        <v>2014</v>
      </c>
      <c r="Q1409">
        <f t="shared" si="107"/>
        <v>1</v>
      </c>
      <c r="R1409" s="12">
        <f t="shared" si="108"/>
        <v>7.5</v>
      </c>
      <c r="S1409" s="14" t="s">
        <v>8326</v>
      </c>
      <c r="T1409" s="18" t="str">
        <f t="shared" si="109"/>
        <v>Jul</v>
      </c>
      <c r="U1409" t="s">
        <v>8345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7">
        <f t="shared" si="105"/>
        <v>42291.872175925921</v>
      </c>
      <c r="P1410">
        <f t="shared" si="106"/>
        <v>2015</v>
      </c>
      <c r="Q1410">
        <f t="shared" si="107"/>
        <v>7</v>
      </c>
      <c r="R1410" s="12">
        <f t="shared" si="108"/>
        <v>12</v>
      </c>
      <c r="S1410" s="14" t="s">
        <v>8326</v>
      </c>
      <c r="T1410" s="18" t="str">
        <f t="shared" si="109"/>
        <v>Oct</v>
      </c>
      <c r="U1410" t="s">
        <v>8345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7">
        <f t="shared" ref="O1411:O1474" si="110">(J1411/86400)+DATE(1970,1,1)</f>
        <v>41945.133506944447</v>
      </c>
      <c r="P1411">
        <f t="shared" ref="P1411:P1474" si="111">YEAR(O1411)</f>
        <v>2014</v>
      </c>
      <c r="Q1411">
        <f t="shared" ref="Q1411:Q1474" si="112">ROUND(E1411/D1411*100,0)</f>
        <v>0</v>
      </c>
      <c r="R1411" s="12" t="e">
        <f t="shared" ref="R1411:R1474" si="113">ROUND(E1411/L1411,2)</f>
        <v>#DIV/0!</v>
      </c>
      <c r="S1411" s="14" t="s">
        <v>8326</v>
      </c>
      <c r="T1411" s="18" t="str">
        <f t="shared" ref="T1411:T1474" si="114">TEXT(O1411, "mmm")</f>
        <v>Nov</v>
      </c>
      <c r="U1411" t="s">
        <v>8345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7">
        <f t="shared" si="110"/>
        <v>42479.318518518514</v>
      </c>
      <c r="P1412">
        <f t="shared" si="111"/>
        <v>2016</v>
      </c>
      <c r="Q1412">
        <f t="shared" si="112"/>
        <v>0</v>
      </c>
      <c r="R1412" s="12">
        <f t="shared" si="113"/>
        <v>1</v>
      </c>
      <c r="S1412" s="14" t="s">
        <v>8326</v>
      </c>
      <c r="T1412" s="18" t="str">
        <f t="shared" si="114"/>
        <v>Apr</v>
      </c>
      <c r="U1412" t="s">
        <v>8345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7">
        <f t="shared" si="110"/>
        <v>42013.059027777781</v>
      </c>
      <c r="P1413">
        <f t="shared" si="111"/>
        <v>2015</v>
      </c>
      <c r="Q1413">
        <f t="shared" si="112"/>
        <v>0</v>
      </c>
      <c r="R1413" s="12">
        <f t="shared" si="113"/>
        <v>2.33</v>
      </c>
      <c r="S1413" s="14" t="s">
        <v>8326</v>
      </c>
      <c r="T1413" s="18" t="str">
        <f t="shared" si="114"/>
        <v>Jan</v>
      </c>
      <c r="U1413" t="s">
        <v>8345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7">
        <f t="shared" si="110"/>
        <v>41947.063645833332</v>
      </c>
      <c r="P1414">
        <f t="shared" si="111"/>
        <v>2014</v>
      </c>
      <c r="Q1414">
        <f t="shared" si="112"/>
        <v>5</v>
      </c>
      <c r="R1414" s="12">
        <f t="shared" si="113"/>
        <v>24.62</v>
      </c>
      <c r="S1414" s="14" t="s">
        <v>8326</v>
      </c>
      <c r="T1414" s="18" t="str">
        <f t="shared" si="114"/>
        <v>Nov</v>
      </c>
      <c r="U1414" t="s">
        <v>8345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7">
        <f t="shared" si="110"/>
        <v>42360.437152777777</v>
      </c>
      <c r="P1415">
        <f t="shared" si="111"/>
        <v>2015</v>
      </c>
      <c r="Q1415">
        <f t="shared" si="112"/>
        <v>5</v>
      </c>
      <c r="R1415" s="12">
        <f t="shared" si="113"/>
        <v>100</v>
      </c>
      <c r="S1415" s="14" t="s">
        <v>8326</v>
      </c>
      <c r="T1415" s="18" t="str">
        <f t="shared" si="114"/>
        <v>Dec</v>
      </c>
      <c r="U1415" t="s">
        <v>8345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7">
        <f t="shared" si="110"/>
        <v>42708.25309027778</v>
      </c>
      <c r="P1416">
        <f t="shared" si="111"/>
        <v>2016</v>
      </c>
      <c r="Q1416">
        <f t="shared" si="112"/>
        <v>0</v>
      </c>
      <c r="R1416" s="12">
        <f t="shared" si="113"/>
        <v>1</v>
      </c>
      <c r="S1416" s="14" t="s">
        <v>8326</v>
      </c>
      <c r="T1416" s="18" t="str">
        <f t="shared" si="114"/>
        <v>Dec</v>
      </c>
      <c r="U1416" t="s">
        <v>8345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7">
        <f t="shared" si="110"/>
        <v>42192.675821759258</v>
      </c>
      <c r="P1417">
        <f t="shared" si="111"/>
        <v>2015</v>
      </c>
      <c r="Q1417">
        <f t="shared" si="112"/>
        <v>18</v>
      </c>
      <c r="R1417" s="12">
        <f t="shared" si="113"/>
        <v>88.89</v>
      </c>
      <c r="S1417" s="14" t="s">
        <v>8326</v>
      </c>
      <c r="T1417" s="18" t="str">
        <f t="shared" si="114"/>
        <v>Jul</v>
      </c>
      <c r="U1417" t="s">
        <v>8345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7">
        <f t="shared" si="110"/>
        <v>42299.926145833335</v>
      </c>
      <c r="P1418">
        <f t="shared" si="111"/>
        <v>2015</v>
      </c>
      <c r="Q1418">
        <f t="shared" si="112"/>
        <v>0</v>
      </c>
      <c r="R1418" s="12" t="e">
        <f t="shared" si="113"/>
        <v>#DIV/0!</v>
      </c>
      <c r="S1418" s="14" t="s">
        <v>8326</v>
      </c>
      <c r="T1418" s="18" t="str">
        <f t="shared" si="114"/>
        <v>Oct</v>
      </c>
      <c r="U1418" t="s">
        <v>8345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7">
        <f t="shared" si="110"/>
        <v>42232.15016203704</v>
      </c>
      <c r="P1419">
        <f t="shared" si="111"/>
        <v>2015</v>
      </c>
      <c r="Q1419">
        <f t="shared" si="112"/>
        <v>1</v>
      </c>
      <c r="R1419" s="12">
        <f t="shared" si="113"/>
        <v>27.5</v>
      </c>
      <c r="S1419" s="14" t="s">
        <v>8326</v>
      </c>
      <c r="T1419" s="18" t="str">
        <f t="shared" si="114"/>
        <v>Aug</v>
      </c>
      <c r="U1419" t="s">
        <v>8345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7">
        <f t="shared" si="110"/>
        <v>42395.456412037034</v>
      </c>
      <c r="P1420">
        <f t="shared" si="111"/>
        <v>2016</v>
      </c>
      <c r="Q1420">
        <f t="shared" si="112"/>
        <v>0</v>
      </c>
      <c r="R1420" s="12">
        <f t="shared" si="113"/>
        <v>6</v>
      </c>
      <c r="S1420" s="14" t="s">
        <v>8326</v>
      </c>
      <c r="T1420" s="18" t="str">
        <f t="shared" si="114"/>
        <v>Jan</v>
      </c>
      <c r="U1420" t="s">
        <v>8345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7">
        <f t="shared" si="110"/>
        <v>42622.456238425926</v>
      </c>
      <c r="P1421">
        <f t="shared" si="111"/>
        <v>2016</v>
      </c>
      <c r="Q1421">
        <f t="shared" si="112"/>
        <v>7</v>
      </c>
      <c r="R1421" s="12">
        <f t="shared" si="113"/>
        <v>44.5</v>
      </c>
      <c r="S1421" s="14" t="s">
        <v>8326</v>
      </c>
      <c r="T1421" s="18" t="str">
        <f t="shared" si="114"/>
        <v>Sep</v>
      </c>
      <c r="U1421" t="s">
        <v>8345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7">
        <f t="shared" si="110"/>
        <v>42524.667662037042</v>
      </c>
      <c r="P1422">
        <f t="shared" si="111"/>
        <v>2016</v>
      </c>
      <c r="Q1422">
        <f t="shared" si="112"/>
        <v>3</v>
      </c>
      <c r="R1422" s="12">
        <f t="shared" si="113"/>
        <v>1</v>
      </c>
      <c r="S1422" s="14" t="s">
        <v>8326</v>
      </c>
      <c r="T1422" s="18" t="str">
        <f t="shared" si="114"/>
        <v>Jun</v>
      </c>
      <c r="U1422" t="s">
        <v>8345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7">
        <f t="shared" si="110"/>
        <v>42013.915613425925</v>
      </c>
      <c r="P1423">
        <f t="shared" si="111"/>
        <v>2015</v>
      </c>
      <c r="Q1423">
        <f t="shared" si="112"/>
        <v>0</v>
      </c>
      <c r="R1423" s="12">
        <f t="shared" si="113"/>
        <v>100</v>
      </c>
      <c r="S1423" s="14" t="s">
        <v>8326</v>
      </c>
      <c r="T1423" s="18" t="str">
        <f t="shared" si="114"/>
        <v>Jan</v>
      </c>
      <c r="U1423" t="s">
        <v>8345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7">
        <f t="shared" si="110"/>
        <v>42604.239629629628</v>
      </c>
      <c r="P1424">
        <f t="shared" si="111"/>
        <v>2016</v>
      </c>
      <c r="Q1424">
        <f t="shared" si="112"/>
        <v>0</v>
      </c>
      <c r="R1424" s="12">
        <f t="shared" si="113"/>
        <v>13</v>
      </c>
      <c r="S1424" s="14" t="s">
        <v>8326</v>
      </c>
      <c r="T1424" s="18" t="str">
        <f t="shared" si="114"/>
        <v>Aug</v>
      </c>
      <c r="U1424" t="s">
        <v>8345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7">
        <f t="shared" si="110"/>
        <v>42340.360312500001</v>
      </c>
      <c r="P1425">
        <f t="shared" si="111"/>
        <v>2015</v>
      </c>
      <c r="Q1425">
        <f t="shared" si="112"/>
        <v>0</v>
      </c>
      <c r="R1425" s="12">
        <f t="shared" si="113"/>
        <v>100</v>
      </c>
      <c r="S1425" s="14" t="s">
        <v>8326</v>
      </c>
      <c r="T1425" s="18" t="str">
        <f t="shared" si="114"/>
        <v>Dec</v>
      </c>
      <c r="U1425" t="s">
        <v>8345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7">
        <f t="shared" si="110"/>
        <v>42676.717615740738</v>
      </c>
      <c r="P1426">
        <f t="shared" si="111"/>
        <v>2016</v>
      </c>
      <c r="Q1426">
        <f t="shared" si="112"/>
        <v>20</v>
      </c>
      <c r="R1426" s="12">
        <f t="shared" si="113"/>
        <v>109.07</v>
      </c>
      <c r="S1426" s="14" t="s">
        <v>8326</v>
      </c>
      <c r="T1426" s="18" t="str">
        <f t="shared" si="114"/>
        <v>Nov</v>
      </c>
      <c r="U1426" t="s">
        <v>8345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7">
        <f t="shared" si="110"/>
        <v>42093.131469907406</v>
      </c>
      <c r="P1427">
        <f t="shared" si="111"/>
        <v>2015</v>
      </c>
      <c r="Q1427">
        <f t="shared" si="112"/>
        <v>0</v>
      </c>
      <c r="R1427" s="12" t="e">
        <f t="shared" si="113"/>
        <v>#DIV/0!</v>
      </c>
      <c r="S1427" s="14" t="s">
        <v>8326</v>
      </c>
      <c r="T1427" s="18" t="str">
        <f t="shared" si="114"/>
        <v>Mar</v>
      </c>
      <c r="U1427" t="s">
        <v>8345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7">
        <f t="shared" si="110"/>
        <v>42180.390277777777</v>
      </c>
      <c r="P1428">
        <f t="shared" si="111"/>
        <v>2015</v>
      </c>
      <c r="Q1428">
        <f t="shared" si="112"/>
        <v>0</v>
      </c>
      <c r="R1428" s="12" t="e">
        <f t="shared" si="113"/>
        <v>#DIV/0!</v>
      </c>
      <c r="S1428" s="14" t="s">
        <v>8326</v>
      </c>
      <c r="T1428" s="18" t="str">
        <f t="shared" si="114"/>
        <v>Jun</v>
      </c>
      <c r="U1428" t="s">
        <v>8345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7">
        <f t="shared" si="110"/>
        <v>42601.851678240739</v>
      </c>
      <c r="P1429">
        <f t="shared" si="111"/>
        <v>2016</v>
      </c>
      <c r="Q1429">
        <f t="shared" si="112"/>
        <v>8</v>
      </c>
      <c r="R1429" s="12">
        <f t="shared" si="113"/>
        <v>104.75</v>
      </c>
      <c r="S1429" s="14" t="s">
        <v>8326</v>
      </c>
      <c r="T1429" s="18" t="str">
        <f t="shared" si="114"/>
        <v>Aug</v>
      </c>
      <c r="U1429" t="s">
        <v>8345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7">
        <f t="shared" si="110"/>
        <v>42432.379826388889</v>
      </c>
      <c r="P1430">
        <f t="shared" si="111"/>
        <v>2016</v>
      </c>
      <c r="Q1430">
        <f t="shared" si="112"/>
        <v>5</v>
      </c>
      <c r="R1430" s="12">
        <f t="shared" si="113"/>
        <v>15</v>
      </c>
      <c r="S1430" s="14" t="s">
        <v>8326</v>
      </c>
      <c r="T1430" s="18" t="str">
        <f t="shared" si="114"/>
        <v>Mar</v>
      </c>
      <c r="U1430" t="s">
        <v>8345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7">
        <f t="shared" si="110"/>
        <v>42074.060671296298</v>
      </c>
      <c r="P1431">
        <f t="shared" si="111"/>
        <v>2015</v>
      </c>
      <c r="Q1431">
        <f t="shared" si="112"/>
        <v>0</v>
      </c>
      <c r="R1431" s="12" t="e">
        <f t="shared" si="113"/>
        <v>#DIV/0!</v>
      </c>
      <c r="S1431" s="14" t="s">
        <v>8326</v>
      </c>
      <c r="T1431" s="18" t="str">
        <f t="shared" si="114"/>
        <v>Mar</v>
      </c>
      <c r="U1431" t="s">
        <v>8345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7">
        <f t="shared" si="110"/>
        <v>41961.813518518524</v>
      </c>
      <c r="P1432">
        <f t="shared" si="111"/>
        <v>2014</v>
      </c>
      <c r="Q1432">
        <f t="shared" si="112"/>
        <v>8</v>
      </c>
      <c r="R1432" s="12">
        <f t="shared" si="113"/>
        <v>80.599999999999994</v>
      </c>
      <c r="S1432" s="14" t="s">
        <v>8326</v>
      </c>
      <c r="T1432" s="18" t="str">
        <f t="shared" si="114"/>
        <v>Nov</v>
      </c>
      <c r="U1432" t="s">
        <v>8345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7">
        <f t="shared" si="110"/>
        <v>42304.210833333331</v>
      </c>
      <c r="P1433">
        <f t="shared" si="111"/>
        <v>2015</v>
      </c>
      <c r="Q1433">
        <f t="shared" si="112"/>
        <v>32</v>
      </c>
      <c r="R1433" s="12">
        <f t="shared" si="113"/>
        <v>115.55</v>
      </c>
      <c r="S1433" s="14" t="s">
        <v>8326</v>
      </c>
      <c r="T1433" s="18" t="str">
        <f t="shared" si="114"/>
        <v>Oct</v>
      </c>
      <c r="U1433" t="s">
        <v>8345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7">
        <f t="shared" si="110"/>
        <v>42175.780416666668</v>
      </c>
      <c r="P1434">
        <f t="shared" si="111"/>
        <v>2015</v>
      </c>
      <c r="Q1434">
        <f t="shared" si="112"/>
        <v>0</v>
      </c>
      <c r="R1434" s="12" t="e">
        <f t="shared" si="113"/>
        <v>#DIV/0!</v>
      </c>
      <c r="S1434" s="14" t="s">
        <v>8326</v>
      </c>
      <c r="T1434" s="18" t="str">
        <f t="shared" si="114"/>
        <v>Jun</v>
      </c>
      <c r="U1434" t="s">
        <v>8345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7">
        <f t="shared" si="110"/>
        <v>42673.625868055555</v>
      </c>
      <c r="P1435">
        <f t="shared" si="111"/>
        <v>2016</v>
      </c>
      <c r="Q1435">
        <f t="shared" si="112"/>
        <v>7</v>
      </c>
      <c r="R1435" s="12">
        <f t="shared" si="113"/>
        <v>80.5</v>
      </c>
      <c r="S1435" s="14" t="s">
        <v>8326</v>
      </c>
      <c r="T1435" s="18" t="str">
        <f t="shared" si="114"/>
        <v>Oct</v>
      </c>
      <c r="U1435" t="s">
        <v>8345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7">
        <f t="shared" si="110"/>
        <v>42142.767106481479</v>
      </c>
      <c r="P1436">
        <f t="shared" si="111"/>
        <v>2015</v>
      </c>
      <c r="Q1436">
        <f t="shared" si="112"/>
        <v>10</v>
      </c>
      <c r="R1436" s="12">
        <f t="shared" si="113"/>
        <v>744.55</v>
      </c>
      <c r="S1436" s="14" t="s">
        <v>8326</v>
      </c>
      <c r="T1436" s="18" t="str">
        <f t="shared" si="114"/>
        <v>May</v>
      </c>
      <c r="U1436" t="s">
        <v>8345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7">
        <f t="shared" si="110"/>
        <v>42258.780324074076</v>
      </c>
      <c r="P1437">
        <f t="shared" si="111"/>
        <v>2015</v>
      </c>
      <c r="Q1437">
        <f t="shared" si="112"/>
        <v>0</v>
      </c>
      <c r="R1437" s="12">
        <f t="shared" si="113"/>
        <v>7.5</v>
      </c>
      <c r="S1437" s="14" t="s">
        <v>8326</v>
      </c>
      <c r="T1437" s="18" t="str">
        <f t="shared" si="114"/>
        <v>Sep</v>
      </c>
      <c r="U1437" t="s">
        <v>8345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7">
        <f t="shared" si="110"/>
        <v>42391.35019675926</v>
      </c>
      <c r="P1438">
        <f t="shared" si="111"/>
        <v>2016</v>
      </c>
      <c r="Q1438">
        <f t="shared" si="112"/>
        <v>1</v>
      </c>
      <c r="R1438" s="12">
        <f t="shared" si="113"/>
        <v>38.5</v>
      </c>
      <c r="S1438" s="14" t="s">
        <v>8326</v>
      </c>
      <c r="T1438" s="18" t="str">
        <f t="shared" si="114"/>
        <v>Jan</v>
      </c>
      <c r="U1438" t="s">
        <v>8345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7">
        <f t="shared" si="110"/>
        <v>41796.531701388885</v>
      </c>
      <c r="P1439">
        <f t="shared" si="111"/>
        <v>2014</v>
      </c>
      <c r="Q1439">
        <f t="shared" si="112"/>
        <v>27</v>
      </c>
      <c r="R1439" s="12">
        <f t="shared" si="113"/>
        <v>36.68</v>
      </c>
      <c r="S1439" s="14" t="s">
        <v>8326</v>
      </c>
      <c r="T1439" s="18" t="str">
        <f t="shared" si="114"/>
        <v>Jun</v>
      </c>
      <c r="U1439" t="s">
        <v>8345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7">
        <f t="shared" si="110"/>
        <v>42457.871516203704</v>
      </c>
      <c r="P1440">
        <f t="shared" si="111"/>
        <v>2016</v>
      </c>
      <c r="Q1440">
        <f t="shared" si="112"/>
        <v>3</v>
      </c>
      <c r="R1440" s="12">
        <f t="shared" si="113"/>
        <v>75</v>
      </c>
      <c r="S1440" s="14" t="s">
        <v>8326</v>
      </c>
      <c r="T1440" s="18" t="str">
        <f t="shared" si="114"/>
        <v>Mar</v>
      </c>
      <c r="U1440" t="s">
        <v>8345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7">
        <f t="shared" si="110"/>
        <v>42040.829872685186</v>
      </c>
      <c r="P1441">
        <f t="shared" si="111"/>
        <v>2015</v>
      </c>
      <c r="Q1441">
        <f t="shared" si="112"/>
        <v>7</v>
      </c>
      <c r="R1441" s="12">
        <f t="shared" si="113"/>
        <v>30</v>
      </c>
      <c r="S1441" s="14" t="s">
        <v>8326</v>
      </c>
      <c r="T1441" s="18" t="str">
        <f t="shared" si="114"/>
        <v>Feb</v>
      </c>
      <c r="U1441" t="s">
        <v>8345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7">
        <f t="shared" si="110"/>
        <v>42486.748414351852</v>
      </c>
      <c r="P1442">
        <f t="shared" si="111"/>
        <v>2016</v>
      </c>
      <c r="Q1442">
        <f t="shared" si="112"/>
        <v>0</v>
      </c>
      <c r="R1442" s="12">
        <f t="shared" si="113"/>
        <v>1</v>
      </c>
      <c r="S1442" s="14" t="s">
        <v>8326</v>
      </c>
      <c r="T1442" s="18" t="str">
        <f t="shared" si="114"/>
        <v>Apr</v>
      </c>
      <c r="U1442" t="s">
        <v>8345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7">
        <f t="shared" si="110"/>
        <v>42198.765844907408</v>
      </c>
      <c r="P1443">
        <f t="shared" si="111"/>
        <v>2015</v>
      </c>
      <c r="Q1443">
        <f t="shared" si="112"/>
        <v>1</v>
      </c>
      <c r="R1443" s="12">
        <f t="shared" si="113"/>
        <v>673.33</v>
      </c>
      <c r="S1443" s="14" t="s">
        <v>8326</v>
      </c>
      <c r="T1443" s="18" t="str">
        <f t="shared" si="114"/>
        <v>Jul</v>
      </c>
      <c r="U1443" t="s">
        <v>8345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7">
        <f t="shared" si="110"/>
        <v>42485.64534722222</v>
      </c>
      <c r="P1444">
        <f t="shared" si="111"/>
        <v>2016</v>
      </c>
      <c r="Q1444">
        <f t="shared" si="112"/>
        <v>0</v>
      </c>
      <c r="R1444" s="12" t="e">
        <f t="shared" si="113"/>
        <v>#DIV/0!</v>
      </c>
      <c r="S1444" s="14" t="s">
        <v>8326</v>
      </c>
      <c r="T1444" s="18" t="str">
        <f t="shared" si="114"/>
        <v>Apr</v>
      </c>
      <c r="U1444" t="s">
        <v>8345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7">
        <f t="shared" si="110"/>
        <v>42707.926030092596</v>
      </c>
      <c r="P1445">
        <f t="shared" si="111"/>
        <v>2016</v>
      </c>
      <c r="Q1445">
        <f t="shared" si="112"/>
        <v>0</v>
      </c>
      <c r="R1445" s="12" t="e">
        <f t="shared" si="113"/>
        <v>#DIV/0!</v>
      </c>
      <c r="S1445" s="14" t="s">
        <v>8326</v>
      </c>
      <c r="T1445" s="18" t="str">
        <f t="shared" si="114"/>
        <v>Dec</v>
      </c>
      <c r="U1445" t="s">
        <v>8345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7">
        <f t="shared" si="110"/>
        <v>42199.873402777783</v>
      </c>
      <c r="P1446">
        <f t="shared" si="111"/>
        <v>2015</v>
      </c>
      <c r="Q1446">
        <f t="shared" si="112"/>
        <v>0</v>
      </c>
      <c r="R1446" s="12" t="e">
        <f t="shared" si="113"/>
        <v>#DIV/0!</v>
      </c>
      <c r="S1446" s="14" t="s">
        <v>8326</v>
      </c>
      <c r="T1446" s="18" t="str">
        <f t="shared" si="114"/>
        <v>Jul</v>
      </c>
      <c r="U1446" t="s">
        <v>8345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7">
        <f t="shared" si="110"/>
        <v>42139.542303240742</v>
      </c>
      <c r="P1447">
        <f t="shared" si="111"/>
        <v>2015</v>
      </c>
      <c r="Q1447">
        <f t="shared" si="112"/>
        <v>0</v>
      </c>
      <c r="R1447" s="12" t="e">
        <f t="shared" si="113"/>
        <v>#DIV/0!</v>
      </c>
      <c r="S1447" s="14" t="s">
        <v>8326</v>
      </c>
      <c r="T1447" s="18" t="str">
        <f t="shared" si="114"/>
        <v>May</v>
      </c>
      <c r="U1447" t="s">
        <v>8345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7">
        <f t="shared" si="110"/>
        <v>42461.447662037041</v>
      </c>
      <c r="P1448">
        <f t="shared" si="111"/>
        <v>2016</v>
      </c>
      <c r="Q1448">
        <f t="shared" si="112"/>
        <v>0</v>
      </c>
      <c r="R1448" s="12" t="e">
        <f t="shared" si="113"/>
        <v>#DIV/0!</v>
      </c>
      <c r="S1448" s="14" t="s">
        <v>8326</v>
      </c>
      <c r="T1448" s="18" t="str">
        <f t="shared" si="114"/>
        <v>Apr</v>
      </c>
      <c r="U1448" t="s">
        <v>8345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7">
        <f t="shared" si="110"/>
        <v>42529.730717592596</v>
      </c>
      <c r="P1449">
        <f t="shared" si="111"/>
        <v>2016</v>
      </c>
      <c r="Q1449">
        <f t="shared" si="112"/>
        <v>0</v>
      </c>
      <c r="R1449" s="12">
        <f t="shared" si="113"/>
        <v>25</v>
      </c>
      <c r="S1449" s="14" t="s">
        <v>8326</v>
      </c>
      <c r="T1449" s="18" t="str">
        <f t="shared" si="114"/>
        <v>Jun</v>
      </c>
      <c r="U1449" t="s">
        <v>8345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7">
        <f t="shared" si="110"/>
        <v>42115.936550925922</v>
      </c>
      <c r="P1450">
        <f t="shared" si="111"/>
        <v>2015</v>
      </c>
      <c r="Q1450">
        <f t="shared" si="112"/>
        <v>0</v>
      </c>
      <c r="R1450" s="12" t="e">
        <f t="shared" si="113"/>
        <v>#DIV/0!</v>
      </c>
      <c r="S1450" s="14" t="s">
        <v>8326</v>
      </c>
      <c r="T1450" s="18" t="str">
        <f t="shared" si="114"/>
        <v>Apr</v>
      </c>
      <c r="U1450" t="s">
        <v>8345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7">
        <f t="shared" si="110"/>
        <v>42086.811400462961</v>
      </c>
      <c r="P1451">
        <f t="shared" si="111"/>
        <v>2015</v>
      </c>
      <c r="Q1451">
        <f t="shared" si="112"/>
        <v>0</v>
      </c>
      <c r="R1451" s="12" t="e">
        <f t="shared" si="113"/>
        <v>#DIV/0!</v>
      </c>
      <c r="S1451" s="14" t="s">
        <v>8326</v>
      </c>
      <c r="T1451" s="18" t="str">
        <f t="shared" si="114"/>
        <v>Mar</v>
      </c>
      <c r="U1451" t="s">
        <v>8345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7">
        <f t="shared" si="110"/>
        <v>42390.171261574069</v>
      </c>
      <c r="P1452">
        <f t="shared" si="111"/>
        <v>2016</v>
      </c>
      <c r="Q1452">
        <f t="shared" si="112"/>
        <v>0</v>
      </c>
      <c r="R1452" s="12">
        <f t="shared" si="113"/>
        <v>1</v>
      </c>
      <c r="S1452" s="14" t="s">
        <v>8326</v>
      </c>
      <c r="T1452" s="18" t="str">
        <f t="shared" si="114"/>
        <v>Jan</v>
      </c>
      <c r="U1452" t="s">
        <v>8345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7">
        <f t="shared" si="110"/>
        <v>41931.959016203706</v>
      </c>
      <c r="P1453">
        <f t="shared" si="111"/>
        <v>2014</v>
      </c>
      <c r="Q1453">
        <f t="shared" si="112"/>
        <v>0</v>
      </c>
      <c r="R1453" s="12">
        <f t="shared" si="113"/>
        <v>1</v>
      </c>
      <c r="S1453" s="14" t="s">
        <v>8326</v>
      </c>
      <c r="T1453" s="18" t="str">
        <f t="shared" si="114"/>
        <v>Oct</v>
      </c>
      <c r="U1453" t="s">
        <v>8345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7">
        <f t="shared" si="110"/>
        <v>41818.703275462962</v>
      </c>
      <c r="P1454">
        <f t="shared" si="111"/>
        <v>2014</v>
      </c>
      <c r="Q1454">
        <f t="shared" si="112"/>
        <v>0</v>
      </c>
      <c r="R1454" s="12" t="e">
        <f t="shared" si="113"/>
        <v>#DIV/0!</v>
      </c>
      <c r="S1454" s="14" t="s">
        <v>8326</v>
      </c>
      <c r="T1454" s="18" t="str">
        <f t="shared" si="114"/>
        <v>Jun</v>
      </c>
      <c r="U1454" t="s">
        <v>8345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7">
        <f t="shared" si="110"/>
        <v>42795.696145833332</v>
      </c>
      <c r="P1455">
        <f t="shared" si="111"/>
        <v>2017</v>
      </c>
      <c r="Q1455">
        <f t="shared" si="112"/>
        <v>0</v>
      </c>
      <c r="R1455" s="12" t="e">
        <f t="shared" si="113"/>
        <v>#DIV/0!</v>
      </c>
      <c r="S1455" s="14" t="s">
        <v>8326</v>
      </c>
      <c r="T1455" s="18" t="str">
        <f t="shared" si="114"/>
        <v>Mar</v>
      </c>
      <c r="U1455" t="s">
        <v>8345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7">
        <f t="shared" si="110"/>
        <v>42463.866666666669</v>
      </c>
      <c r="P1456">
        <f t="shared" si="111"/>
        <v>2016</v>
      </c>
      <c r="Q1456">
        <f t="shared" si="112"/>
        <v>1</v>
      </c>
      <c r="R1456" s="12">
        <f t="shared" si="113"/>
        <v>15</v>
      </c>
      <c r="S1456" s="14" t="s">
        <v>8326</v>
      </c>
      <c r="T1456" s="18" t="str">
        <f t="shared" si="114"/>
        <v>Apr</v>
      </c>
      <c r="U1456" t="s">
        <v>8345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7">
        <f t="shared" si="110"/>
        <v>41832.672685185185</v>
      </c>
      <c r="P1457">
        <f t="shared" si="111"/>
        <v>2014</v>
      </c>
      <c r="Q1457">
        <f t="shared" si="112"/>
        <v>11</v>
      </c>
      <c r="R1457" s="12">
        <f t="shared" si="113"/>
        <v>225</v>
      </c>
      <c r="S1457" s="14" t="s">
        <v>8326</v>
      </c>
      <c r="T1457" s="18" t="str">
        <f t="shared" si="114"/>
        <v>Jul</v>
      </c>
      <c r="U1457" t="s">
        <v>8345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7">
        <f t="shared" si="110"/>
        <v>42708.668576388889</v>
      </c>
      <c r="P1458">
        <f t="shared" si="111"/>
        <v>2016</v>
      </c>
      <c r="Q1458">
        <f t="shared" si="112"/>
        <v>3</v>
      </c>
      <c r="R1458" s="12">
        <f t="shared" si="113"/>
        <v>48.33</v>
      </c>
      <c r="S1458" s="14" t="s">
        <v>8326</v>
      </c>
      <c r="T1458" s="18" t="str">
        <f t="shared" si="114"/>
        <v>Dec</v>
      </c>
      <c r="U1458" t="s">
        <v>8345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7">
        <f t="shared" si="110"/>
        <v>42289.89634259259</v>
      </c>
      <c r="P1459">
        <f t="shared" si="111"/>
        <v>2015</v>
      </c>
      <c r="Q1459">
        <f t="shared" si="112"/>
        <v>0</v>
      </c>
      <c r="R1459" s="12" t="e">
        <f t="shared" si="113"/>
        <v>#DIV/0!</v>
      </c>
      <c r="S1459" s="14" t="s">
        <v>8326</v>
      </c>
      <c r="T1459" s="18" t="str">
        <f t="shared" si="114"/>
        <v>Oct</v>
      </c>
      <c r="U1459" t="s">
        <v>8345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7">
        <f t="shared" si="110"/>
        <v>41831.705555555556</v>
      </c>
      <c r="P1460">
        <f t="shared" si="111"/>
        <v>2014</v>
      </c>
      <c r="Q1460">
        <f t="shared" si="112"/>
        <v>0</v>
      </c>
      <c r="R1460" s="12" t="e">
        <f t="shared" si="113"/>
        <v>#DIV/0!</v>
      </c>
      <c r="S1460" s="14" t="s">
        <v>8326</v>
      </c>
      <c r="T1460" s="18" t="str">
        <f t="shared" si="114"/>
        <v>Jul</v>
      </c>
      <c r="U1460" t="s">
        <v>8345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7">
        <f t="shared" si="110"/>
        <v>42312.204814814817</v>
      </c>
      <c r="P1461">
        <f t="shared" si="111"/>
        <v>2015</v>
      </c>
      <c r="Q1461">
        <f t="shared" si="112"/>
        <v>0</v>
      </c>
      <c r="R1461" s="12" t="e">
        <f t="shared" si="113"/>
        <v>#DIV/0!</v>
      </c>
      <c r="S1461" s="14" t="s">
        <v>8326</v>
      </c>
      <c r="T1461" s="18" t="str">
        <f t="shared" si="114"/>
        <v>Nov</v>
      </c>
      <c r="U1461" t="s">
        <v>8345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7">
        <f t="shared" si="110"/>
        <v>41915.896967592591</v>
      </c>
      <c r="P1462">
        <f t="shared" si="111"/>
        <v>2014</v>
      </c>
      <c r="Q1462">
        <f t="shared" si="112"/>
        <v>0</v>
      </c>
      <c r="R1462" s="12" t="e">
        <f t="shared" si="113"/>
        <v>#DIV/0!</v>
      </c>
      <c r="S1462" s="14" t="s">
        <v>8326</v>
      </c>
      <c r="T1462" s="18" t="str">
        <f t="shared" si="114"/>
        <v>Oct</v>
      </c>
      <c r="U1462" t="s">
        <v>8345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7">
        <f t="shared" si="110"/>
        <v>41899.645300925928</v>
      </c>
      <c r="P1463">
        <f t="shared" si="111"/>
        <v>2014</v>
      </c>
      <c r="Q1463">
        <f t="shared" si="112"/>
        <v>101</v>
      </c>
      <c r="R1463" s="12">
        <f t="shared" si="113"/>
        <v>44.67</v>
      </c>
      <c r="S1463" s="14" t="s">
        <v>8326</v>
      </c>
      <c r="T1463" s="18" t="str">
        <f t="shared" si="114"/>
        <v>Sep</v>
      </c>
      <c r="U1463" t="s">
        <v>8346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7">
        <f t="shared" si="110"/>
        <v>41344.662858796299</v>
      </c>
      <c r="P1464">
        <f t="shared" si="111"/>
        <v>2013</v>
      </c>
      <c r="Q1464">
        <f t="shared" si="112"/>
        <v>109</v>
      </c>
      <c r="R1464" s="12">
        <f t="shared" si="113"/>
        <v>28.94</v>
      </c>
      <c r="S1464" s="14" t="s">
        <v>8326</v>
      </c>
      <c r="T1464" s="18" t="str">
        <f t="shared" si="114"/>
        <v>Mar</v>
      </c>
      <c r="U1464" t="s">
        <v>8346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7">
        <f t="shared" si="110"/>
        <v>41326.911319444444</v>
      </c>
      <c r="P1465">
        <f t="shared" si="111"/>
        <v>2013</v>
      </c>
      <c r="Q1465">
        <f t="shared" si="112"/>
        <v>148</v>
      </c>
      <c r="R1465" s="12">
        <f t="shared" si="113"/>
        <v>35.44</v>
      </c>
      <c r="S1465" s="14" t="s">
        <v>8326</v>
      </c>
      <c r="T1465" s="18" t="str">
        <f t="shared" si="114"/>
        <v>Feb</v>
      </c>
      <c r="U1465" t="s">
        <v>8346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7">
        <f t="shared" si="110"/>
        <v>41291.661550925928</v>
      </c>
      <c r="P1466">
        <f t="shared" si="111"/>
        <v>2013</v>
      </c>
      <c r="Q1466">
        <f t="shared" si="112"/>
        <v>163</v>
      </c>
      <c r="R1466" s="12">
        <f t="shared" si="113"/>
        <v>34.869999999999997</v>
      </c>
      <c r="S1466" s="14" t="s">
        <v>8326</v>
      </c>
      <c r="T1466" s="18" t="str">
        <f t="shared" si="114"/>
        <v>Jan</v>
      </c>
      <c r="U1466" t="s">
        <v>8346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7">
        <f t="shared" si="110"/>
        <v>40959.734398148146</v>
      </c>
      <c r="P1467">
        <f t="shared" si="111"/>
        <v>2012</v>
      </c>
      <c r="Q1467">
        <f t="shared" si="112"/>
        <v>456</v>
      </c>
      <c r="R1467" s="12">
        <f t="shared" si="113"/>
        <v>52.62</v>
      </c>
      <c r="S1467" s="14" t="s">
        <v>8326</v>
      </c>
      <c r="T1467" s="18" t="str">
        <f t="shared" si="114"/>
        <v>Feb</v>
      </c>
      <c r="U1467" t="s">
        <v>8346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7">
        <f t="shared" si="110"/>
        <v>42340.172060185185</v>
      </c>
      <c r="P1468">
        <f t="shared" si="111"/>
        <v>2015</v>
      </c>
      <c r="Q1468">
        <f t="shared" si="112"/>
        <v>108</v>
      </c>
      <c r="R1468" s="12">
        <f t="shared" si="113"/>
        <v>69.599999999999994</v>
      </c>
      <c r="S1468" s="14" t="s">
        <v>8326</v>
      </c>
      <c r="T1468" s="18" t="str">
        <f t="shared" si="114"/>
        <v>Dec</v>
      </c>
      <c r="U1468" t="s">
        <v>8346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7">
        <f t="shared" si="110"/>
        <v>40933.80190972222</v>
      </c>
      <c r="P1469">
        <f t="shared" si="111"/>
        <v>2012</v>
      </c>
      <c r="Q1469">
        <f t="shared" si="112"/>
        <v>115</v>
      </c>
      <c r="R1469" s="12">
        <f t="shared" si="113"/>
        <v>76.72</v>
      </c>
      <c r="S1469" s="14" t="s">
        <v>8326</v>
      </c>
      <c r="T1469" s="18" t="str">
        <f t="shared" si="114"/>
        <v>Jan</v>
      </c>
      <c r="U1469" t="s">
        <v>8346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7">
        <f t="shared" si="110"/>
        <v>40646.014456018514</v>
      </c>
      <c r="P1470">
        <f t="shared" si="111"/>
        <v>2011</v>
      </c>
      <c r="Q1470">
        <f t="shared" si="112"/>
        <v>102</v>
      </c>
      <c r="R1470" s="12">
        <f t="shared" si="113"/>
        <v>33.19</v>
      </c>
      <c r="S1470" s="14" t="s">
        <v>8326</v>
      </c>
      <c r="T1470" s="18" t="str">
        <f t="shared" si="114"/>
        <v>Apr</v>
      </c>
      <c r="U1470" t="s">
        <v>8346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7">
        <f t="shared" si="110"/>
        <v>41290.598483796297</v>
      </c>
      <c r="P1471">
        <f t="shared" si="111"/>
        <v>2013</v>
      </c>
      <c r="Q1471">
        <f t="shared" si="112"/>
        <v>108</v>
      </c>
      <c r="R1471" s="12">
        <f t="shared" si="113"/>
        <v>149.46</v>
      </c>
      <c r="S1471" s="14" t="s">
        <v>8326</v>
      </c>
      <c r="T1471" s="18" t="str">
        <f t="shared" si="114"/>
        <v>Jan</v>
      </c>
      <c r="U1471" t="s">
        <v>8346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7">
        <f t="shared" si="110"/>
        <v>41250.827118055553</v>
      </c>
      <c r="P1472">
        <f t="shared" si="111"/>
        <v>2012</v>
      </c>
      <c r="Q1472">
        <f t="shared" si="112"/>
        <v>125</v>
      </c>
      <c r="R1472" s="12">
        <f t="shared" si="113"/>
        <v>23.17</v>
      </c>
      <c r="S1472" s="14" t="s">
        <v>8326</v>
      </c>
      <c r="T1472" s="18" t="str">
        <f t="shared" si="114"/>
        <v>Dec</v>
      </c>
      <c r="U1472" t="s">
        <v>8346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7">
        <f t="shared" si="110"/>
        <v>42073.957569444443</v>
      </c>
      <c r="P1473">
        <f t="shared" si="111"/>
        <v>2015</v>
      </c>
      <c r="Q1473">
        <f t="shared" si="112"/>
        <v>104</v>
      </c>
      <c r="R1473" s="12">
        <f t="shared" si="113"/>
        <v>96.88</v>
      </c>
      <c r="S1473" s="14" t="s">
        <v>8326</v>
      </c>
      <c r="T1473" s="18" t="str">
        <f t="shared" si="114"/>
        <v>Mar</v>
      </c>
      <c r="U1473" t="s">
        <v>8346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7">
        <f t="shared" si="110"/>
        <v>41533.542858796296</v>
      </c>
      <c r="P1474">
        <f t="shared" si="111"/>
        <v>2013</v>
      </c>
      <c r="Q1474">
        <f t="shared" si="112"/>
        <v>139</v>
      </c>
      <c r="R1474" s="12">
        <f t="shared" si="113"/>
        <v>103.2</v>
      </c>
      <c r="S1474" s="14" t="s">
        <v>8326</v>
      </c>
      <c r="T1474" s="18" t="str">
        <f t="shared" si="114"/>
        <v>Sep</v>
      </c>
      <c r="U1474" t="s">
        <v>8346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7">
        <f t="shared" ref="O1475:O1538" si="115">(J1475/86400)+DATE(1970,1,1)</f>
        <v>40939.979618055557</v>
      </c>
      <c r="P1475">
        <f t="shared" ref="P1475:P1538" si="116">YEAR(O1475)</f>
        <v>2012</v>
      </c>
      <c r="Q1475">
        <f t="shared" ref="Q1475:Q1538" si="117">ROUND(E1475/D1475*100,0)</f>
        <v>121</v>
      </c>
      <c r="R1475" s="12">
        <f t="shared" ref="R1475:R1538" si="118">ROUND(E1475/L1475,2)</f>
        <v>38.46</v>
      </c>
      <c r="S1475" s="14" t="s">
        <v>8326</v>
      </c>
      <c r="T1475" s="18" t="str">
        <f t="shared" ref="T1475:T1538" si="119">TEXT(O1475, "mmm")</f>
        <v>Jan</v>
      </c>
      <c r="U1475" t="s">
        <v>8346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7">
        <f t="shared" si="115"/>
        <v>41500.72791666667</v>
      </c>
      <c r="P1476">
        <f t="shared" si="116"/>
        <v>2013</v>
      </c>
      <c r="Q1476">
        <f t="shared" si="117"/>
        <v>112</v>
      </c>
      <c r="R1476" s="12">
        <f t="shared" si="118"/>
        <v>44.32</v>
      </c>
      <c r="S1476" s="14" t="s">
        <v>8326</v>
      </c>
      <c r="T1476" s="18" t="str">
        <f t="shared" si="119"/>
        <v>Aug</v>
      </c>
      <c r="U1476" t="s">
        <v>8346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7">
        <f t="shared" si="115"/>
        <v>41960.722951388889</v>
      </c>
      <c r="P1477">
        <f t="shared" si="116"/>
        <v>2014</v>
      </c>
      <c r="Q1477">
        <f t="shared" si="117"/>
        <v>189</v>
      </c>
      <c r="R1477" s="12">
        <f t="shared" si="118"/>
        <v>64.17</v>
      </c>
      <c r="S1477" s="14" t="s">
        <v>8326</v>
      </c>
      <c r="T1477" s="18" t="str">
        <f t="shared" si="119"/>
        <v>Nov</v>
      </c>
      <c r="U1477" t="s">
        <v>8346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7">
        <f t="shared" si="115"/>
        <v>40766.041921296295</v>
      </c>
      <c r="P1478">
        <f t="shared" si="116"/>
        <v>2011</v>
      </c>
      <c r="Q1478">
        <f t="shared" si="117"/>
        <v>662</v>
      </c>
      <c r="R1478" s="12">
        <f t="shared" si="118"/>
        <v>43.33</v>
      </c>
      <c r="S1478" s="14" t="s">
        <v>8326</v>
      </c>
      <c r="T1478" s="18" t="str">
        <f t="shared" si="119"/>
        <v>Aug</v>
      </c>
      <c r="U1478" t="s">
        <v>8346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7">
        <f t="shared" si="115"/>
        <v>40840.615787037037</v>
      </c>
      <c r="P1479">
        <f t="shared" si="116"/>
        <v>2011</v>
      </c>
      <c r="Q1479">
        <f t="shared" si="117"/>
        <v>111</v>
      </c>
      <c r="R1479" s="12">
        <f t="shared" si="118"/>
        <v>90.5</v>
      </c>
      <c r="S1479" s="14" t="s">
        <v>8326</v>
      </c>
      <c r="T1479" s="18" t="str">
        <f t="shared" si="119"/>
        <v>Oct</v>
      </c>
      <c r="U1479" t="s">
        <v>8346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7">
        <f t="shared" si="115"/>
        <v>41394.871678240743</v>
      </c>
      <c r="P1480">
        <f t="shared" si="116"/>
        <v>2013</v>
      </c>
      <c r="Q1480">
        <f t="shared" si="117"/>
        <v>1182</v>
      </c>
      <c r="R1480" s="12">
        <f t="shared" si="118"/>
        <v>29.19</v>
      </c>
      <c r="S1480" s="14" t="s">
        <v>8326</v>
      </c>
      <c r="T1480" s="18" t="str">
        <f t="shared" si="119"/>
        <v>Apr</v>
      </c>
      <c r="U1480" t="s">
        <v>8346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7">
        <f t="shared" si="115"/>
        <v>41754.745243055557</v>
      </c>
      <c r="P1481">
        <f t="shared" si="116"/>
        <v>2014</v>
      </c>
      <c r="Q1481">
        <f t="shared" si="117"/>
        <v>137</v>
      </c>
      <c r="R1481" s="12">
        <f t="shared" si="118"/>
        <v>30.96</v>
      </c>
      <c r="S1481" s="14" t="s">
        <v>8326</v>
      </c>
      <c r="T1481" s="18" t="str">
        <f t="shared" si="119"/>
        <v>Apr</v>
      </c>
      <c r="U1481" t="s">
        <v>8346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7">
        <f t="shared" si="115"/>
        <v>41464.934016203704</v>
      </c>
      <c r="P1482">
        <f t="shared" si="116"/>
        <v>2013</v>
      </c>
      <c r="Q1482">
        <f t="shared" si="117"/>
        <v>117</v>
      </c>
      <c r="R1482" s="12">
        <f t="shared" si="118"/>
        <v>92.16</v>
      </c>
      <c r="S1482" s="14" t="s">
        <v>8326</v>
      </c>
      <c r="T1482" s="18" t="str">
        <f t="shared" si="119"/>
        <v>Jul</v>
      </c>
      <c r="U1482" t="s">
        <v>8346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7">
        <f t="shared" si="115"/>
        <v>41550.922974537039</v>
      </c>
      <c r="P1483">
        <f t="shared" si="116"/>
        <v>2013</v>
      </c>
      <c r="Q1483">
        <f t="shared" si="117"/>
        <v>2</v>
      </c>
      <c r="R1483" s="12">
        <f t="shared" si="118"/>
        <v>17.5</v>
      </c>
      <c r="S1483" s="14" t="s">
        <v>8326</v>
      </c>
      <c r="T1483" s="18" t="str">
        <f t="shared" si="119"/>
        <v>Oct</v>
      </c>
      <c r="U1483" t="s">
        <v>8328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7">
        <f t="shared" si="115"/>
        <v>41136.858055555553</v>
      </c>
      <c r="P1484">
        <f t="shared" si="116"/>
        <v>2012</v>
      </c>
      <c r="Q1484">
        <f t="shared" si="117"/>
        <v>0</v>
      </c>
      <c r="R1484" s="12">
        <f t="shared" si="118"/>
        <v>5</v>
      </c>
      <c r="S1484" s="14" t="s">
        <v>8326</v>
      </c>
      <c r="T1484" s="18" t="str">
        <f t="shared" si="119"/>
        <v>Aug</v>
      </c>
      <c r="U1484" t="s">
        <v>8328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7">
        <f t="shared" si="115"/>
        <v>42548.192997685182</v>
      </c>
      <c r="P1485">
        <f t="shared" si="116"/>
        <v>2016</v>
      </c>
      <c r="Q1485">
        <f t="shared" si="117"/>
        <v>1</v>
      </c>
      <c r="R1485" s="12">
        <f t="shared" si="118"/>
        <v>25</v>
      </c>
      <c r="S1485" s="14" t="s">
        <v>8326</v>
      </c>
      <c r="T1485" s="18" t="str">
        <f t="shared" si="119"/>
        <v>Jun</v>
      </c>
      <c r="U1485" t="s">
        <v>8328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7">
        <f t="shared" si="115"/>
        <v>41053.200960648144</v>
      </c>
      <c r="P1486">
        <f t="shared" si="116"/>
        <v>2012</v>
      </c>
      <c r="Q1486">
        <f t="shared" si="117"/>
        <v>0</v>
      </c>
      <c r="R1486" s="12" t="e">
        <f t="shared" si="118"/>
        <v>#DIV/0!</v>
      </c>
      <c r="S1486" s="14" t="s">
        <v>8326</v>
      </c>
      <c r="T1486" s="18" t="str">
        <f t="shared" si="119"/>
        <v>May</v>
      </c>
      <c r="U1486" t="s">
        <v>8328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7">
        <f t="shared" si="115"/>
        <v>42130.795983796299</v>
      </c>
      <c r="P1487">
        <f t="shared" si="116"/>
        <v>2015</v>
      </c>
      <c r="Q1487">
        <f t="shared" si="117"/>
        <v>2</v>
      </c>
      <c r="R1487" s="12">
        <f t="shared" si="118"/>
        <v>50</v>
      </c>
      <c r="S1487" s="14" t="s">
        <v>8326</v>
      </c>
      <c r="T1487" s="18" t="str">
        <f t="shared" si="119"/>
        <v>May</v>
      </c>
      <c r="U1487" t="s">
        <v>8328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7">
        <f t="shared" si="115"/>
        <v>42032.168530092589</v>
      </c>
      <c r="P1488">
        <f t="shared" si="116"/>
        <v>2015</v>
      </c>
      <c r="Q1488">
        <f t="shared" si="117"/>
        <v>0</v>
      </c>
      <c r="R1488" s="12">
        <f t="shared" si="118"/>
        <v>16</v>
      </c>
      <c r="S1488" s="14" t="s">
        <v>8326</v>
      </c>
      <c r="T1488" s="18" t="str">
        <f t="shared" si="119"/>
        <v>Jan</v>
      </c>
      <c r="U1488" t="s">
        <v>8328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7">
        <f t="shared" si="115"/>
        <v>42554.917488425926</v>
      </c>
      <c r="P1489">
        <f t="shared" si="116"/>
        <v>2016</v>
      </c>
      <c r="Q1489">
        <f t="shared" si="117"/>
        <v>0</v>
      </c>
      <c r="R1489" s="12" t="e">
        <f t="shared" si="118"/>
        <v>#DIV/0!</v>
      </c>
      <c r="S1489" s="14" t="s">
        <v>8326</v>
      </c>
      <c r="T1489" s="18" t="str">
        <f t="shared" si="119"/>
        <v>Jul</v>
      </c>
      <c r="U1489" t="s">
        <v>8328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7">
        <f t="shared" si="115"/>
        <v>41614.563194444447</v>
      </c>
      <c r="P1490">
        <f t="shared" si="116"/>
        <v>2013</v>
      </c>
      <c r="Q1490">
        <f t="shared" si="117"/>
        <v>2</v>
      </c>
      <c r="R1490" s="12">
        <f t="shared" si="118"/>
        <v>60</v>
      </c>
      <c r="S1490" s="14" t="s">
        <v>8326</v>
      </c>
      <c r="T1490" s="18" t="str">
        <f t="shared" si="119"/>
        <v>Dec</v>
      </c>
      <c r="U1490" t="s">
        <v>8328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7">
        <f t="shared" si="115"/>
        <v>41198.611712962964</v>
      </c>
      <c r="P1491">
        <f t="shared" si="116"/>
        <v>2012</v>
      </c>
      <c r="Q1491">
        <f t="shared" si="117"/>
        <v>0</v>
      </c>
      <c r="R1491" s="12" t="e">
        <f t="shared" si="118"/>
        <v>#DIV/0!</v>
      </c>
      <c r="S1491" s="14" t="s">
        <v>8326</v>
      </c>
      <c r="T1491" s="18" t="str">
        <f t="shared" si="119"/>
        <v>Oct</v>
      </c>
      <c r="U1491" t="s">
        <v>8328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7">
        <f t="shared" si="115"/>
        <v>41520.561041666668</v>
      </c>
      <c r="P1492">
        <f t="shared" si="116"/>
        <v>2013</v>
      </c>
      <c r="Q1492">
        <f t="shared" si="117"/>
        <v>31</v>
      </c>
      <c r="R1492" s="12">
        <f t="shared" si="118"/>
        <v>47.11</v>
      </c>
      <c r="S1492" s="14" t="s">
        <v>8326</v>
      </c>
      <c r="T1492" s="18" t="str">
        <f t="shared" si="119"/>
        <v>Sep</v>
      </c>
      <c r="U1492" t="s">
        <v>8328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7">
        <f t="shared" si="115"/>
        <v>41991.713460648149</v>
      </c>
      <c r="P1493">
        <f t="shared" si="116"/>
        <v>2014</v>
      </c>
      <c r="Q1493">
        <f t="shared" si="117"/>
        <v>8</v>
      </c>
      <c r="R1493" s="12">
        <f t="shared" si="118"/>
        <v>100</v>
      </c>
      <c r="S1493" s="14" t="s">
        <v>8326</v>
      </c>
      <c r="T1493" s="18" t="str">
        <f t="shared" si="119"/>
        <v>Dec</v>
      </c>
      <c r="U1493" t="s">
        <v>8328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7">
        <f t="shared" si="115"/>
        <v>40682.884791666671</v>
      </c>
      <c r="P1494">
        <f t="shared" si="116"/>
        <v>2011</v>
      </c>
      <c r="Q1494">
        <f t="shared" si="117"/>
        <v>1</v>
      </c>
      <c r="R1494" s="12">
        <f t="shared" si="118"/>
        <v>15</v>
      </c>
      <c r="S1494" s="14" t="s">
        <v>8326</v>
      </c>
      <c r="T1494" s="18" t="str">
        <f t="shared" si="119"/>
        <v>May</v>
      </c>
      <c r="U1494" t="s">
        <v>8328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7">
        <f t="shared" si="115"/>
        <v>41411.866608796292</v>
      </c>
      <c r="P1495">
        <f t="shared" si="116"/>
        <v>2013</v>
      </c>
      <c r="Q1495">
        <f t="shared" si="117"/>
        <v>0</v>
      </c>
      <c r="R1495" s="12" t="e">
        <f t="shared" si="118"/>
        <v>#DIV/0!</v>
      </c>
      <c r="S1495" s="14" t="s">
        <v>8326</v>
      </c>
      <c r="T1495" s="18" t="str">
        <f t="shared" si="119"/>
        <v>May</v>
      </c>
      <c r="U1495" t="s">
        <v>8328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7">
        <f t="shared" si="115"/>
        <v>42067.722372685181</v>
      </c>
      <c r="P1496">
        <f t="shared" si="116"/>
        <v>2015</v>
      </c>
      <c r="Q1496">
        <f t="shared" si="117"/>
        <v>9</v>
      </c>
      <c r="R1496" s="12">
        <f t="shared" si="118"/>
        <v>40.450000000000003</v>
      </c>
      <c r="S1496" s="14" t="s">
        <v>8326</v>
      </c>
      <c r="T1496" s="18" t="str">
        <f t="shared" si="119"/>
        <v>Mar</v>
      </c>
      <c r="U1496" t="s">
        <v>8328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7">
        <f t="shared" si="115"/>
        <v>40752.789710648147</v>
      </c>
      <c r="P1497">
        <f t="shared" si="116"/>
        <v>2011</v>
      </c>
      <c r="Q1497">
        <f t="shared" si="117"/>
        <v>0</v>
      </c>
      <c r="R1497" s="12" t="e">
        <f t="shared" si="118"/>
        <v>#DIV/0!</v>
      </c>
      <c r="S1497" s="14" t="s">
        <v>8326</v>
      </c>
      <c r="T1497" s="18" t="str">
        <f t="shared" si="119"/>
        <v>Jul</v>
      </c>
      <c r="U1497" t="s">
        <v>8328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7">
        <f t="shared" si="115"/>
        <v>41838.475219907406</v>
      </c>
      <c r="P1498">
        <f t="shared" si="116"/>
        <v>2014</v>
      </c>
      <c r="Q1498">
        <f t="shared" si="117"/>
        <v>0</v>
      </c>
      <c r="R1498" s="12" t="e">
        <f t="shared" si="118"/>
        <v>#DIV/0!</v>
      </c>
      <c r="S1498" s="14" t="s">
        <v>8326</v>
      </c>
      <c r="T1498" s="18" t="str">
        <f t="shared" si="119"/>
        <v>Jul</v>
      </c>
      <c r="U1498" t="s">
        <v>8328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7">
        <f t="shared" si="115"/>
        <v>41444.64261574074</v>
      </c>
      <c r="P1499">
        <f t="shared" si="116"/>
        <v>2013</v>
      </c>
      <c r="Q1499">
        <f t="shared" si="117"/>
        <v>0</v>
      </c>
      <c r="R1499" s="12">
        <f t="shared" si="118"/>
        <v>1</v>
      </c>
      <c r="S1499" s="14" t="s">
        <v>8326</v>
      </c>
      <c r="T1499" s="18" t="str">
        <f t="shared" si="119"/>
        <v>Jun</v>
      </c>
      <c r="U1499" t="s">
        <v>8328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7">
        <f t="shared" si="115"/>
        <v>41840.983541666668</v>
      </c>
      <c r="P1500">
        <f t="shared" si="116"/>
        <v>2014</v>
      </c>
      <c r="Q1500">
        <f t="shared" si="117"/>
        <v>2</v>
      </c>
      <c r="R1500" s="12">
        <f t="shared" si="118"/>
        <v>19</v>
      </c>
      <c r="S1500" s="14" t="s">
        <v>8326</v>
      </c>
      <c r="T1500" s="18" t="str">
        <f t="shared" si="119"/>
        <v>Jul</v>
      </c>
      <c r="U1500" t="s">
        <v>8328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7">
        <f t="shared" si="115"/>
        <v>42527.007326388892</v>
      </c>
      <c r="P1501">
        <f t="shared" si="116"/>
        <v>2016</v>
      </c>
      <c r="Q1501">
        <f t="shared" si="117"/>
        <v>0</v>
      </c>
      <c r="R1501" s="12">
        <f t="shared" si="118"/>
        <v>5</v>
      </c>
      <c r="S1501" s="14" t="s">
        <v>8326</v>
      </c>
      <c r="T1501" s="18" t="str">
        <f t="shared" si="119"/>
        <v>Jun</v>
      </c>
      <c r="U1501" t="s">
        <v>8328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7">
        <f t="shared" si="115"/>
        <v>41365.904594907406</v>
      </c>
      <c r="P1502">
        <f t="shared" si="116"/>
        <v>2013</v>
      </c>
      <c r="Q1502">
        <f t="shared" si="117"/>
        <v>25</v>
      </c>
      <c r="R1502" s="12">
        <f t="shared" si="118"/>
        <v>46.73</v>
      </c>
      <c r="S1502" s="14" t="s">
        <v>8326</v>
      </c>
      <c r="T1502" s="18" t="str">
        <f t="shared" si="119"/>
        <v>Apr</v>
      </c>
      <c r="U1502" t="s">
        <v>8328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7">
        <f t="shared" si="115"/>
        <v>42163.583599537036</v>
      </c>
      <c r="P1503">
        <f t="shared" si="116"/>
        <v>2015</v>
      </c>
      <c r="Q1503">
        <f t="shared" si="117"/>
        <v>166</v>
      </c>
      <c r="R1503" s="12">
        <f t="shared" si="118"/>
        <v>97.73</v>
      </c>
      <c r="S1503" s="14" t="s">
        <v>8342</v>
      </c>
      <c r="T1503" s="18" t="str">
        <f t="shared" si="119"/>
        <v>Jun</v>
      </c>
      <c r="U1503" t="s">
        <v>8343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7">
        <f t="shared" si="115"/>
        <v>42426.542592592596</v>
      </c>
      <c r="P1504">
        <f t="shared" si="116"/>
        <v>2016</v>
      </c>
      <c r="Q1504">
        <f t="shared" si="117"/>
        <v>101</v>
      </c>
      <c r="R1504" s="12">
        <f t="shared" si="118"/>
        <v>67.84</v>
      </c>
      <c r="S1504" s="14" t="s">
        <v>8342</v>
      </c>
      <c r="T1504" s="18" t="str">
        <f t="shared" si="119"/>
        <v>Feb</v>
      </c>
      <c r="U1504" t="s">
        <v>8343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7">
        <f t="shared" si="115"/>
        <v>42606.347233796296</v>
      </c>
      <c r="P1505">
        <f t="shared" si="116"/>
        <v>2016</v>
      </c>
      <c r="Q1505">
        <f t="shared" si="117"/>
        <v>108</v>
      </c>
      <c r="R1505" s="12">
        <f t="shared" si="118"/>
        <v>56.98</v>
      </c>
      <c r="S1505" s="14" t="s">
        <v>8342</v>
      </c>
      <c r="T1505" s="18" t="str">
        <f t="shared" si="119"/>
        <v>Aug</v>
      </c>
      <c r="U1505" t="s">
        <v>8343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7">
        <f t="shared" si="115"/>
        <v>41772.657685185186</v>
      </c>
      <c r="P1506">
        <f t="shared" si="116"/>
        <v>2014</v>
      </c>
      <c r="Q1506">
        <f t="shared" si="117"/>
        <v>278</v>
      </c>
      <c r="R1506" s="12">
        <f t="shared" si="118"/>
        <v>67.16</v>
      </c>
      <c r="S1506" s="14" t="s">
        <v>8342</v>
      </c>
      <c r="T1506" s="18" t="str">
        <f t="shared" si="119"/>
        <v>May</v>
      </c>
      <c r="U1506" t="s">
        <v>8343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7">
        <f t="shared" si="115"/>
        <v>42414.44332175926</v>
      </c>
      <c r="P1507">
        <f t="shared" si="116"/>
        <v>2016</v>
      </c>
      <c r="Q1507">
        <f t="shared" si="117"/>
        <v>104</v>
      </c>
      <c r="R1507" s="12">
        <f t="shared" si="118"/>
        <v>48.04</v>
      </c>
      <c r="S1507" s="14" t="s">
        <v>8342</v>
      </c>
      <c r="T1507" s="18" t="str">
        <f t="shared" si="119"/>
        <v>Feb</v>
      </c>
      <c r="U1507" t="s">
        <v>8343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7">
        <f t="shared" si="115"/>
        <v>41814.785925925928</v>
      </c>
      <c r="P1508">
        <f t="shared" si="116"/>
        <v>2014</v>
      </c>
      <c r="Q1508">
        <f t="shared" si="117"/>
        <v>111</v>
      </c>
      <c r="R1508" s="12">
        <f t="shared" si="118"/>
        <v>38.86</v>
      </c>
      <c r="S1508" s="14" t="s">
        <v>8342</v>
      </c>
      <c r="T1508" s="18" t="str">
        <f t="shared" si="119"/>
        <v>Jun</v>
      </c>
      <c r="U1508" t="s">
        <v>8343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7">
        <f t="shared" si="115"/>
        <v>40254.450335648144</v>
      </c>
      <c r="P1509">
        <f t="shared" si="116"/>
        <v>2010</v>
      </c>
      <c r="Q1509">
        <f t="shared" si="117"/>
        <v>215</v>
      </c>
      <c r="R1509" s="12">
        <f t="shared" si="118"/>
        <v>78.180000000000007</v>
      </c>
      <c r="S1509" s="14" t="s">
        <v>8342</v>
      </c>
      <c r="T1509" s="18" t="str">
        <f t="shared" si="119"/>
        <v>Mar</v>
      </c>
      <c r="U1509" t="s">
        <v>8343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7">
        <f t="shared" si="115"/>
        <v>41786.614363425928</v>
      </c>
      <c r="P1510">
        <f t="shared" si="116"/>
        <v>2014</v>
      </c>
      <c r="Q1510">
        <f t="shared" si="117"/>
        <v>111</v>
      </c>
      <c r="R1510" s="12">
        <f t="shared" si="118"/>
        <v>97.11</v>
      </c>
      <c r="S1510" s="14" t="s">
        <v>8342</v>
      </c>
      <c r="T1510" s="18" t="str">
        <f t="shared" si="119"/>
        <v>May</v>
      </c>
      <c r="U1510" t="s">
        <v>8343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7">
        <f t="shared" si="115"/>
        <v>42751.533391203702</v>
      </c>
      <c r="P1511">
        <f t="shared" si="116"/>
        <v>2017</v>
      </c>
      <c r="Q1511">
        <f t="shared" si="117"/>
        <v>124</v>
      </c>
      <c r="R1511" s="12">
        <f t="shared" si="118"/>
        <v>110.39</v>
      </c>
      <c r="S1511" s="14" t="s">
        <v>8342</v>
      </c>
      <c r="T1511" s="18" t="str">
        <f t="shared" si="119"/>
        <v>Jan</v>
      </c>
      <c r="U1511" t="s">
        <v>8343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7">
        <f t="shared" si="115"/>
        <v>41809.385162037041</v>
      </c>
      <c r="P1512">
        <f t="shared" si="116"/>
        <v>2014</v>
      </c>
      <c r="Q1512">
        <f t="shared" si="117"/>
        <v>101</v>
      </c>
      <c r="R1512" s="12">
        <f t="shared" si="118"/>
        <v>39.92</v>
      </c>
      <c r="S1512" s="14" t="s">
        <v>8342</v>
      </c>
      <c r="T1512" s="18" t="str">
        <f t="shared" si="119"/>
        <v>Jun</v>
      </c>
      <c r="U1512" t="s">
        <v>8343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7">
        <f t="shared" si="115"/>
        <v>42296.583379629628</v>
      </c>
      <c r="P1513">
        <f t="shared" si="116"/>
        <v>2015</v>
      </c>
      <c r="Q1513">
        <f t="shared" si="117"/>
        <v>112</v>
      </c>
      <c r="R1513" s="12">
        <f t="shared" si="118"/>
        <v>75.98</v>
      </c>
      <c r="S1513" s="14" t="s">
        <v>8342</v>
      </c>
      <c r="T1513" s="18" t="str">
        <f t="shared" si="119"/>
        <v>Oct</v>
      </c>
      <c r="U1513" t="s">
        <v>8343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7">
        <f t="shared" si="115"/>
        <v>42741.684479166666</v>
      </c>
      <c r="P1514">
        <f t="shared" si="116"/>
        <v>2017</v>
      </c>
      <c r="Q1514">
        <f t="shared" si="117"/>
        <v>559</v>
      </c>
      <c r="R1514" s="12">
        <f t="shared" si="118"/>
        <v>58.38</v>
      </c>
      <c r="S1514" s="14" t="s">
        <v>8342</v>
      </c>
      <c r="T1514" s="18" t="str">
        <f t="shared" si="119"/>
        <v>Jan</v>
      </c>
      <c r="U1514" t="s">
        <v>8343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7">
        <f t="shared" si="115"/>
        <v>41806.637337962966</v>
      </c>
      <c r="P1515">
        <f t="shared" si="116"/>
        <v>2014</v>
      </c>
      <c r="Q1515">
        <f t="shared" si="117"/>
        <v>150</v>
      </c>
      <c r="R1515" s="12">
        <f t="shared" si="118"/>
        <v>55.82</v>
      </c>
      <c r="S1515" s="14" t="s">
        <v>8342</v>
      </c>
      <c r="T1515" s="18" t="str">
        <f t="shared" si="119"/>
        <v>Jun</v>
      </c>
      <c r="U1515" t="s">
        <v>8343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7">
        <f t="shared" si="115"/>
        <v>42234.597685185188</v>
      </c>
      <c r="P1516">
        <f t="shared" si="116"/>
        <v>2015</v>
      </c>
      <c r="Q1516">
        <f t="shared" si="117"/>
        <v>106</v>
      </c>
      <c r="R1516" s="12">
        <f t="shared" si="118"/>
        <v>151.24</v>
      </c>
      <c r="S1516" s="14" t="s">
        <v>8342</v>
      </c>
      <c r="T1516" s="18" t="str">
        <f t="shared" si="119"/>
        <v>Aug</v>
      </c>
      <c r="U1516" t="s">
        <v>8343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7">
        <f t="shared" si="115"/>
        <v>42415.253437499996</v>
      </c>
      <c r="P1517">
        <f t="shared" si="116"/>
        <v>2016</v>
      </c>
      <c r="Q1517">
        <f t="shared" si="117"/>
        <v>157</v>
      </c>
      <c r="R1517" s="12">
        <f t="shared" si="118"/>
        <v>849.67</v>
      </c>
      <c r="S1517" s="14" t="s">
        <v>8342</v>
      </c>
      <c r="T1517" s="18" t="str">
        <f t="shared" si="119"/>
        <v>Feb</v>
      </c>
      <c r="U1517" t="s">
        <v>8343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7">
        <f t="shared" si="115"/>
        <v>42619.466342592597</v>
      </c>
      <c r="P1518">
        <f t="shared" si="116"/>
        <v>2016</v>
      </c>
      <c r="Q1518">
        <f t="shared" si="117"/>
        <v>109</v>
      </c>
      <c r="R1518" s="12">
        <f t="shared" si="118"/>
        <v>159.24</v>
      </c>
      <c r="S1518" s="14" t="s">
        <v>8342</v>
      </c>
      <c r="T1518" s="18" t="str">
        <f t="shared" si="119"/>
        <v>Sep</v>
      </c>
      <c r="U1518" t="s">
        <v>8343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7">
        <f t="shared" si="115"/>
        <v>41948.56658564815</v>
      </c>
      <c r="P1519">
        <f t="shared" si="116"/>
        <v>2014</v>
      </c>
      <c r="Q1519">
        <f t="shared" si="117"/>
        <v>162</v>
      </c>
      <c r="R1519" s="12">
        <f t="shared" si="118"/>
        <v>39.51</v>
      </c>
      <c r="S1519" s="14" t="s">
        <v>8342</v>
      </c>
      <c r="T1519" s="18" t="str">
        <f t="shared" si="119"/>
        <v>Nov</v>
      </c>
      <c r="U1519" t="s">
        <v>8343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7">
        <f t="shared" si="115"/>
        <v>41760.8200462963</v>
      </c>
      <c r="P1520">
        <f t="shared" si="116"/>
        <v>2014</v>
      </c>
      <c r="Q1520">
        <f t="shared" si="117"/>
        <v>205</v>
      </c>
      <c r="R1520" s="12">
        <f t="shared" si="118"/>
        <v>130.53</v>
      </c>
      <c r="S1520" s="14" t="s">
        <v>8342</v>
      </c>
      <c r="T1520" s="18" t="str">
        <f t="shared" si="119"/>
        <v>May</v>
      </c>
      <c r="U1520" t="s">
        <v>8343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7">
        <f t="shared" si="115"/>
        <v>41782.741701388892</v>
      </c>
      <c r="P1521">
        <f t="shared" si="116"/>
        <v>2014</v>
      </c>
      <c r="Q1521">
        <f t="shared" si="117"/>
        <v>103</v>
      </c>
      <c r="R1521" s="12">
        <f t="shared" si="118"/>
        <v>64.16</v>
      </c>
      <c r="S1521" s="14" t="s">
        <v>8342</v>
      </c>
      <c r="T1521" s="18" t="str">
        <f t="shared" si="119"/>
        <v>May</v>
      </c>
      <c r="U1521" t="s">
        <v>8343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7">
        <f t="shared" si="115"/>
        <v>41955.857789351852</v>
      </c>
      <c r="P1522">
        <f t="shared" si="116"/>
        <v>2014</v>
      </c>
      <c r="Q1522">
        <f t="shared" si="117"/>
        <v>103</v>
      </c>
      <c r="R1522" s="12">
        <f t="shared" si="118"/>
        <v>111.53</v>
      </c>
      <c r="S1522" s="14" t="s">
        <v>8342</v>
      </c>
      <c r="T1522" s="18" t="str">
        <f t="shared" si="119"/>
        <v>Nov</v>
      </c>
      <c r="U1522" t="s">
        <v>8343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7">
        <f t="shared" si="115"/>
        <v>42493.167719907404</v>
      </c>
      <c r="P1523">
        <f t="shared" si="116"/>
        <v>2016</v>
      </c>
      <c r="Q1523">
        <f t="shared" si="117"/>
        <v>107</v>
      </c>
      <c r="R1523" s="12">
        <f t="shared" si="118"/>
        <v>170.45</v>
      </c>
      <c r="S1523" s="14" t="s">
        <v>8342</v>
      </c>
      <c r="T1523" s="18" t="str">
        <f t="shared" si="119"/>
        <v>May</v>
      </c>
      <c r="U1523" t="s">
        <v>8343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7">
        <f t="shared" si="115"/>
        <v>41899.830312500002</v>
      </c>
      <c r="P1524">
        <f t="shared" si="116"/>
        <v>2014</v>
      </c>
      <c r="Q1524">
        <f t="shared" si="117"/>
        <v>139</v>
      </c>
      <c r="R1524" s="12">
        <f t="shared" si="118"/>
        <v>133.74</v>
      </c>
      <c r="S1524" s="14" t="s">
        <v>8342</v>
      </c>
      <c r="T1524" s="18" t="str">
        <f t="shared" si="119"/>
        <v>Sep</v>
      </c>
      <c r="U1524" t="s">
        <v>8343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7">
        <f t="shared" si="115"/>
        <v>41964.751342592594</v>
      </c>
      <c r="P1525">
        <f t="shared" si="116"/>
        <v>2014</v>
      </c>
      <c r="Q1525">
        <f t="shared" si="117"/>
        <v>125</v>
      </c>
      <c r="R1525" s="12">
        <f t="shared" si="118"/>
        <v>95.83</v>
      </c>
      <c r="S1525" s="14" t="s">
        <v>8342</v>
      </c>
      <c r="T1525" s="18" t="str">
        <f t="shared" si="119"/>
        <v>Nov</v>
      </c>
      <c r="U1525" t="s">
        <v>8343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7">
        <f t="shared" si="115"/>
        <v>42756.501041666663</v>
      </c>
      <c r="P1526">
        <f t="shared" si="116"/>
        <v>2017</v>
      </c>
      <c r="Q1526">
        <f t="shared" si="117"/>
        <v>207</v>
      </c>
      <c r="R1526" s="12">
        <f t="shared" si="118"/>
        <v>221.79</v>
      </c>
      <c r="S1526" s="14" t="s">
        <v>8342</v>
      </c>
      <c r="T1526" s="18" t="str">
        <f t="shared" si="119"/>
        <v>Jan</v>
      </c>
      <c r="U1526" t="s">
        <v>8343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7">
        <f t="shared" si="115"/>
        <v>42570.702986111108</v>
      </c>
      <c r="P1527">
        <f t="shared" si="116"/>
        <v>2016</v>
      </c>
      <c r="Q1527">
        <f t="shared" si="117"/>
        <v>174</v>
      </c>
      <c r="R1527" s="12">
        <f t="shared" si="118"/>
        <v>32.32</v>
      </c>
      <c r="S1527" s="14" t="s">
        <v>8342</v>
      </c>
      <c r="T1527" s="18" t="str">
        <f t="shared" si="119"/>
        <v>Jul</v>
      </c>
      <c r="U1527" t="s">
        <v>8343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7">
        <f t="shared" si="115"/>
        <v>42339.276006944448</v>
      </c>
      <c r="P1528">
        <f t="shared" si="116"/>
        <v>2015</v>
      </c>
      <c r="Q1528">
        <f t="shared" si="117"/>
        <v>120</v>
      </c>
      <c r="R1528" s="12">
        <f t="shared" si="118"/>
        <v>98.84</v>
      </c>
      <c r="S1528" s="14" t="s">
        <v>8342</v>
      </c>
      <c r="T1528" s="18" t="str">
        <f t="shared" si="119"/>
        <v>Dec</v>
      </c>
      <c r="U1528" t="s">
        <v>8343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7">
        <f t="shared" si="115"/>
        <v>42780.600532407407</v>
      </c>
      <c r="P1529">
        <f t="shared" si="116"/>
        <v>2017</v>
      </c>
      <c r="Q1529">
        <f t="shared" si="117"/>
        <v>110</v>
      </c>
      <c r="R1529" s="12">
        <f t="shared" si="118"/>
        <v>55.22</v>
      </c>
      <c r="S1529" s="14" t="s">
        <v>8342</v>
      </c>
      <c r="T1529" s="18" t="str">
        <f t="shared" si="119"/>
        <v>Feb</v>
      </c>
      <c r="U1529" t="s">
        <v>8343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7">
        <f t="shared" si="115"/>
        <v>42736.732893518521</v>
      </c>
      <c r="P1530">
        <f t="shared" si="116"/>
        <v>2017</v>
      </c>
      <c r="Q1530">
        <f t="shared" si="117"/>
        <v>282</v>
      </c>
      <c r="R1530" s="12">
        <f t="shared" si="118"/>
        <v>52.79</v>
      </c>
      <c r="S1530" s="14" t="s">
        <v>8342</v>
      </c>
      <c r="T1530" s="18" t="str">
        <f t="shared" si="119"/>
        <v>Jan</v>
      </c>
      <c r="U1530" t="s">
        <v>8343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7">
        <f t="shared" si="115"/>
        <v>42052.628703703704</v>
      </c>
      <c r="P1531">
        <f t="shared" si="116"/>
        <v>2015</v>
      </c>
      <c r="Q1531">
        <f t="shared" si="117"/>
        <v>101</v>
      </c>
      <c r="R1531" s="12">
        <f t="shared" si="118"/>
        <v>135.66999999999999</v>
      </c>
      <c r="S1531" s="14" t="s">
        <v>8342</v>
      </c>
      <c r="T1531" s="18" t="str">
        <f t="shared" si="119"/>
        <v>Feb</v>
      </c>
      <c r="U1531" t="s">
        <v>8343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7">
        <f t="shared" si="115"/>
        <v>42275.76730324074</v>
      </c>
      <c r="P1532">
        <f t="shared" si="116"/>
        <v>2015</v>
      </c>
      <c r="Q1532">
        <f t="shared" si="117"/>
        <v>135</v>
      </c>
      <c r="R1532" s="12">
        <f t="shared" si="118"/>
        <v>53.99</v>
      </c>
      <c r="S1532" s="14" t="s">
        <v>8342</v>
      </c>
      <c r="T1532" s="18" t="str">
        <f t="shared" si="119"/>
        <v>Sep</v>
      </c>
      <c r="U1532" t="s">
        <v>8343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7">
        <f t="shared" si="115"/>
        <v>41941.802384259259</v>
      </c>
      <c r="P1533">
        <f t="shared" si="116"/>
        <v>2014</v>
      </c>
      <c r="Q1533">
        <f t="shared" si="117"/>
        <v>176</v>
      </c>
      <c r="R1533" s="12">
        <f t="shared" si="118"/>
        <v>56.64</v>
      </c>
      <c r="S1533" s="14" t="s">
        <v>8342</v>
      </c>
      <c r="T1533" s="18" t="str">
        <f t="shared" si="119"/>
        <v>Oct</v>
      </c>
      <c r="U1533" t="s">
        <v>8343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7">
        <f t="shared" si="115"/>
        <v>42391.475289351853</v>
      </c>
      <c r="P1534">
        <f t="shared" si="116"/>
        <v>2016</v>
      </c>
      <c r="Q1534">
        <f t="shared" si="117"/>
        <v>484</v>
      </c>
      <c r="R1534" s="12">
        <f t="shared" si="118"/>
        <v>82.32</v>
      </c>
      <c r="S1534" s="14" t="s">
        <v>8342</v>
      </c>
      <c r="T1534" s="18" t="str">
        <f t="shared" si="119"/>
        <v>Jan</v>
      </c>
      <c r="U1534" t="s">
        <v>8343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7">
        <f t="shared" si="115"/>
        <v>42443.00204861111</v>
      </c>
      <c r="P1535">
        <f t="shared" si="116"/>
        <v>2016</v>
      </c>
      <c r="Q1535">
        <f t="shared" si="117"/>
        <v>145</v>
      </c>
      <c r="R1535" s="12">
        <f t="shared" si="118"/>
        <v>88.26</v>
      </c>
      <c r="S1535" s="14" t="s">
        <v>8342</v>
      </c>
      <c r="T1535" s="18" t="str">
        <f t="shared" si="119"/>
        <v>Mar</v>
      </c>
      <c r="U1535" t="s">
        <v>8343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7">
        <f t="shared" si="115"/>
        <v>42221.674328703702</v>
      </c>
      <c r="P1536">
        <f t="shared" si="116"/>
        <v>2015</v>
      </c>
      <c r="Q1536">
        <f t="shared" si="117"/>
        <v>418</v>
      </c>
      <c r="R1536" s="12">
        <f t="shared" si="118"/>
        <v>84.91</v>
      </c>
      <c r="S1536" s="14" t="s">
        <v>8342</v>
      </c>
      <c r="T1536" s="18" t="str">
        <f t="shared" si="119"/>
        <v>Aug</v>
      </c>
      <c r="U1536" t="s">
        <v>8343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7">
        <f t="shared" si="115"/>
        <v>42484.829062500001</v>
      </c>
      <c r="P1537">
        <f t="shared" si="116"/>
        <v>2016</v>
      </c>
      <c r="Q1537">
        <f t="shared" si="117"/>
        <v>132</v>
      </c>
      <c r="R1537" s="12">
        <f t="shared" si="118"/>
        <v>48.15</v>
      </c>
      <c r="S1537" s="14" t="s">
        <v>8342</v>
      </c>
      <c r="T1537" s="18" t="str">
        <f t="shared" si="119"/>
        <v>Apr</v>
      </c>
      <c r="U1537" t="s">
        <v>8343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7">
        <f t="shared" si="115"/>
        <v>42213.802199074074</v>
      </c>
      <c r="P1538">
        <f t="shared" si="116"/>
        <v>2015</v>
      </c>
      <c r="Q1538">
        <f t="shared" si="117"/>
        <v>250</v>
      </c>
      <c r="R1538" s="12">
        <f t="shared" si="118"/>
        <v>66.02</v>
      </c>
      <c r="S1538" s="14" t="s">
        <v>8342</v>
      </c>
      <c r="T1538" s="18" t="str">
        <f t="shared" si="119"/>
        <v>Jul</v>
      </c>
      <c r="U1538" t="s">
        <v>8343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7">
        <f t="shared" ref="O1539:O1602" si="120">(J1539/86400)+DATE(1970,1,1)</f>
        <v>42552.315127314811</v>
      </c>
      <c r="P1539">
        <f t="shared" ref="P1539:P1602" si="121">YEAR(O1539)</f>
        <v>2016</v>
      </c>
      <c r="Q1539">
        <f t="shared" ref="Q1539:Q1602" si="122">ROUND(E1539/D1539*100,0)</f>
        <v>180</v>
      </c>
      <c r="R1539" s="12">
        <f t="shared" ref="R1539:R1602" si="123">ROUND(E1539/L1539,2)</f>
        <v>96.38</v>
      </c>
      <c r="S1539" s="14" t="s">
        <v>8342</v>
      </c>
      <c r="T1539" s="18" t="str">
        <f t="shared" ref="T1539:T1602" si="124">TEXT(O1539, "mmm")</f>
        <v>Jul</v>
      </c>
      <c r="U1539" t="s">
        <v>8343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7">
        <f t="shared" si="120"/>
        <v>41981.782060185185</v>
      </c>
      <c r="P1540">
        <f t="shared" si="121"/>
        <v>2014</v>
      </c>
      <c r="Q1540">
        <f t="shared" si="122"/>
        <v>103</v>
      </c>
      <c r="R1540" s="12">
        <f t="shared" si="123"/>
        <v>156.16999999999999</v>
      </c>
      <c r="S1540" s="14" t="s">
        <v>8342</v>
      </c>
      <c r="T1540" s="18" t="str">
        <f t="shared" si="124"/>
        <v>Dec</v>
      </c>
      <c r="U1540" t="s">
        <v>8343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7">
        <f t="shared" si="120"/>
        <v>42705.91920138889</v>
      </c>
      <c r="P1541">
        <f t="shared" si="121"/>
        <v>2016</v>
      </c>
      <c r="Q1541">
        <f t="shared" si="122"/>
        <v>136</v>
      </c>
      <c r="R1541" s="12">
        <f t="shared" si="123"/>
        <v>95.76</v>
      </c>
      <c r="S1541" s="14" t="s">
        <v>8342</v>
      </c>
      <c r="T1541" s="18" t="str">
        <f t="shared" si="124"/>
        <v>Dec</v>
      </c>
      <c r="U1541" t="s">
        <v>8343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7">
        <f t="shared" si="120"/>
        <v>41939.00712962963</v>
      </c>
      <c r="P1542">
        <f t="shared" si="121"/>
        <v>2014</v>
      </c>
      <c r="Q1542">
        <f t="shared" si="122"/>
        <v>118</v>
      </c>
      <c r="R1542" s="12">
        <f t="shared" si="123"/>
        <v>180.41</v>
      </c>
      <c r="S1542" s="14" t="s">
        <v>8342</v>
      </c>
      <c r="T1542" s="18" t="str">
        <f t="shared" si="124"/>
        <v>Oct</v>
      </c>
      <c r="U1542" t="s">
        <v>8343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7">
        <f t="shared" si="120"/>
        <v>41974.712245370371</v>
      </c>
      <c r="P1543">
        <f t="shared" si="121"/>
        <v>2014</v>
      </c>
      <c r="Q1543">
        <f t="shared" si="122"/>
        <v>0</v>
      </c>
      <c r="R1543" s="12">
        <f t="shared" si="123"/>
        <v>3</v>
      </c>
      <c r="S1543" s="14" t="s">
        <v>8342</v>
      </c>
      <c r="T1543" s="18" t="str">
        <f t="shared" si="124"/>
        <v>Dec</v>
      </c>
      <c r="U1543" t="s">
        <v>8347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7">
        <f t="shared" si="120"/>
        <v>42170.996527777781</v>
      </c>
      <c r="P1544">
        <f t="shared" si="121"/>
        <v>2015</v>
      </c>
      <c r="Q1544">
        <f t="shared" si="122"/>
        <v>4</v>
      </c>
      <c r="R1544" s="12">
        <f t="shared" si="123"/>
        <v>20</v>
      </c>
      <c r="S1544" s="14" t="s">
        <v>8342</v>
      </c>
      <c r="T1544" s="18" t="str">
        <f t="shared" si="124"/>
        <v>Jun</v>
      </c>
      <c r="U1544" t="s">
        <v>8347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7">
        <f t="shared" si="120"/>
        <v>41935.509652777779</v>
      </c>
      <c r="P1545">
        <f t="shared" si="121"/>
        <v>2014</v>
      </c>
      <c r="Q1545">
        <f t="shared" si="122"/>
        <v>0</v>
      </c>
      <c r="R1545" s="12">
        <f t="shared" si="123"/>
        <v>10</v>
      </c>
      <c r="S1545" s="14" t="s">
        <v>8342</v>
      </c>
      <c r="T1545" s="18" t="str">
        <f t="shared" si="124"/>
        <v>Oct</v>
      </c>
      <c r="U1545" t="s">
        <v>8347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7">
        <f t="shared" si="120"/>
        <v>42053.051203703704</v>
      </c>
      <c r="P1546">
        <f t="shared" si="121"/>
        <v>2015</v>
      </c>
      <c r="Q1546">
        <f t="shared" si="122"/>
        <v>0</v>
      </c>
      <c r="R1546" s="12" t="e">
        <f t="shared" si="123"/>
        <v>#DIV/0!</v>
      </c>
      <c r="S1546" s="14" t="s">
        <v>8342</v>
      </c>
      <c r="T1546" s="18" t="str">
        <f t="shared" si="124"/>
        <v>Feb</v>
      </c>
      <c r="U1546" t="s">
        <v>8347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7">
        <f t="shared" si="120"/>
        <v>42031.884652777779</v>
      </c>
      <c r="P1547">
        <f t="shared" si="121"/>
        <v>2015</v>
      </c>
      <c r="Q1547">
        <f t="shared" si="122"/>
        <v>0</v>
      </c>
      <c r="R1547" s="12">
        <f t="shared" si="123"/>
        <v>1</v>
      </c>
      <c r="S1547" s="14" t="s">
        <v>8342</v>
      </c>
      <c r="T1547" s="18" t="str">
        <f t="shared" si="124"/>
        <v>Jan</v>
      </c>
      <c r="U1547" t="s">
        <v>8347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7">
        <f t="shared" si="120"/>
        <v>41839.212951388887</v>
      </c>
      <c r="P1548">
        <f t="shared" si="121"/>
        <v>2014</v>
      </c>
      <c r="Q1548">
        <f t="shared" si="122"/>
        <v>29</v>
      </c>
      <c r="R1548" s="12">
        <f t="shared" si="123"/>
        <v>26.27</v>
      </c>
      <c r="S1548" s="14" t="s">
        <v>8342</v>
      </c>
      <c r="T1548" s="18" t="str">
        <f t="shared" si="124"/>
        <v>Jul</v>
      </c>
      <c r="U1548" t="s">
        <v>8347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7">
        <f t="shared" si="120"/>
        <v>42782.426875000005</v>
      </c>
      <c r="P1549">
        <f t="shared" si="121"/>
        <v>2017</v>
      </c>
      <c r="Q1549">
        <f t="shared" si="122"/>
        <v>0</v>
      </c>
      <c r="R1549" s="12" t="e">
        <f t="shared" si="123"/>
        <v>#DIV/0!</v>
      </c>
      <c r="S1549" s="14" t="s">
        <v>8342</v>
      </c>
      <c r="T1549" s="18" t="str">
        <f t="shared" si="124"/>
        <v>Feb</v>
      </c>
      <c r="U1549" t="s">
        <v>8347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7">
        <f t="shared" si="120"/>
        <v>42286.88217592593</v>
      </c>
      <c r="P1550">
        <f t="shared" si="121"/>
        <v>2015</v>
      </c>
      <c r="Q1550">
        <f t="shared" si="122"/>
        <v>9</v>
      </c>
      <c r="R1550" s="12">
        <f t="shared" si="123"/>
        <v>60</v>
      </c>
      <c r="S1550" s="14" t="s">
        <v>8342</v>
      </c>
      <c r="T1550" s="18" t="str">
        <f t="shared" si="124"/>
        <v>Oct</v>
      </c>
      <c r="U1550" t="s">
        <v>8347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7">
        <f t="shared" si="120"/>
        <v>42281.136099537034</v>
      </c>
      <c r="P1551">
        <f t="shared" si="121"/>
        <v>2015</v>
      </c>
      <c r="Q1551">
        <f t="shared" si="122"/>
        <v>34</v>
      </c>
      <c r="R1551" s="12">
        <f t="shared" si="123"/>
        <v>28.33</v>
      </c>
      <c r="S1551" s="14" t="s">
        <v>8342</v>
      </c>
      <c r="T1551" s="18" t="str">
        <f t="shared" si="124"/>
        <v>Oct</v>
      </c>
      <c r="U1551" t="s">
        <v>8347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7">
        <f t="shared" si="120"/>
        <v>42472.449467592596</v>
      </c>
      <c r="P1552">
        <f t="shared" si="121"/>
        <v>2016</v>
      </c>
      <c r="Q1552">
        <f t="shared" si="122"/>
        <v>13</v>
      </c>
      <c r="R1552" s="12">
        <f t="shared" si="123"/>
        <v>14.43</v>
      </c>
      <c r="S1552" s="14" t="s">
        <v>8342</v>
      </c>
      <c r="T1552" s="18" t="str">
        <f t="shared" si="124"/>
        <v>Apr</v>
      </c>
      <c r="U1552" t="s">
        <v>8347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7">
        <f t="shared" si="120"/>
        <v>42121.824525462958</v>
      </c>
      <c r="P1553">
        <f t="shared" si="121"/>
        <v>2015</v>
      </c>
      <c r="Q1553">
        <f t="shared" si="122"/>
        <v>0</v>
      </c>
      <c r="R1553" s="12" t="e">
        <f t="shared" si="123"/>
        <v>#DIV/0!</v>
      </c>
      <c r="S1553" s="14" t="s">
        <v>8342</v>
      </c>
      <c r="T1553" s="18" t="str">
        <f t="shared" si="124"/>
        <v>Apr</v>
      </c>
      <c r="U1553" t="s">
        <v>8347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7">
        <f t="shared" si="120"/>
        <v>41892.688750000001</v>
      </c>
      <c r="P1554">
        <f t="shared" si="121"/>
        <v>2014</v>
      </c>
      <c r="Q1554">
        <f t="shared" si="122"/>
        <v>49</v>
      </c>
      <c r="R1554" s="12">
        <f t="shared" si="123"/>
        <v>132.19</v>
      </c>
      <c r="S1554" s="14" t="s">
        <v>8342</v>
      </c>
      <c r="T1554" s="18" t="str">
        <f t="shared" si="124"/>
        <v>Sep</v>
      </c>
      <c r="U1554" t="s">
        <v>8347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7">
        <f t="shared" si="120"/>
        <v>42219.282951388886</v>
      </c>
      <c r="P1555">
        <f t="shared" si="121"/>
        <v>2015</v>
      </c>
      <c r="Q1555">
        <f t="shared" si="122"/>
        <v>0</v>
      </c>
      <c r="R1555" s="12" t="e">
        <f t="shared" si="123"/>
        <v>#DIV/0!</v>
      </c>
      <c r="S1555" s="14" t="s">
        <v>8342</v>
      </c>
      <c r="T1555" s="18" t="str">
        <f t="shared" si="124"/>
        <v>Aug</v>
      </c>
      <c r="U1555" t="s">
        <v>8347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7">
        <f t="shared" si="120"/>
        <v>42188.252199074079</v>
      </c>
      <c r="P1556">
        <f t="shared" si="121"/>
        <v>2015</v>
      </c>
      <c r="Q1556">
        <f t="shared" si="122"/>
        <v>0</v>
      </c>
      <c r="R1556" s="12" t="e">
        <f t="shared" si="123"/>
        <v>#DIV/0!</v>
      </c>
      <c r="S1556" s="14" t="s">
        <v>8342</v>
      </c>
      <c r="T1556" s="18" t="str">
        <f t="shared" si="124"/>
        <v>Jul</v>
      </c>
      <c r="U1556" t="s">
        <v>8347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7">
        <f t="shared" si="120"/>
        <v>42241.613796296297</v>
      </c>
      <c r="P1557">
        <f t="shared" si="121"/>
        <v>2015</v>
      </c>
      <c r="Q1557">
        <f t="shared" si="122"/>
        <v>0</v>
      </c>
      <c r="R1557" s="12" t="e">
        <f t="shared" si="123"/>
        <v>#DIV/0!</v>
      </c>
      <c r="S1557" s="14" t="s">
        <v>8342</v>
      </c>
      <c r="T1557" s="18" t="str">
        <f t="shared" si="124"/>
        <v>Aug</v>
      </c>
      <c r="U1557" t="s">
        <v>8347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7">
        <f t="shared" si="120"/>
        <v>42525.153055555551</v>
      </c>
      <c r="P1558">
        <f t="shared" si="121"/>
        <v>2016</v>
      </c>
      <c r="Q1558">
        <f t="shared" si="122"/>
        <v>45</v>
      </c>
      <c r="R1558" s="12">
        <f t="shared" si="123"/>
        <v>56.42</v>
      </c>
      <c r="S1558" s="14" t="s">
        <v>8342</v>
      </c>
      <c r="T1558" s="18" t="str">
        <f t="shared" si="124"/>
        <v>Jun</v>
      </c>
      <c r="U1558" t="s">
        <v>8347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7">
        <f t="shared" si="120"/>
        <v>41871.65315972222</v>
      </c>
      <c r="P1559">
        <f t="shared" si="121"/>
        <v>2014</v>
      </c>
      <c r="Q1559">
        <f t="shared" si="122"/>
        <v>4</v>
      </c>
      <c r="R1559" s="12">
        <f t="shared" si="123"/>
        <v>100</v>
      </c>
      <c r="S1559" s="14" t="s">
        <v>8342</v>
      </c>
      <c r="T1559" s="18" t="str">
        <f t="shared" si="124"/>
        <v>Aug</v>
      </c>
      <c r="U1559" t="s">
        <v>8347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7">
        <f t="shared" si="120"/>
        <v>42185.397673611107</v>
      </c>
      <c r="P1560">
        <f t="shared" si="121"/>
        <v>2015</v>
      </c>
      <c r="Q1560">
        <f t="shared" si="122"/>
        <v>5</v>
      </c>
      <c r="R1560" s="12">
        <f t="shared" si="123"/>
        <v>11.67</v>
      </c>
      <c r="S1560" s="14" t="s">
        <v>8342</v>
      </c>
      <c r="T1560" s="18" t="str">
        <f t="shared" si="124"/>
        <v>Jun</v>
      </c>
      <c r="U1560" t="s">
        <v>8347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7">
        <f t="shared" si="120"/>
        <v>42108.053229166668</v>
      </c>
      <c r="P1561">
        <f t="shared" si="121"/>
        <v>2015</v>
      </c>
      <c r="Q1561">
        <f t="shared" si="122"/>
        <v>0</v>
      </c>
      <c r="R1561" s="12">
        <f t="shared" si="123"/>
        <v>50</v>
      </c>
      <c r="S1561" s="14" t="s">
        <v>8342</v>
      </c>
      <c r="T1561" s="18" t="str">
        <f t="shared" si="124"/>
        <v>Apr</v>
      </c>
      <c r="U1561" t="s">
        <v>8347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7">
        <f t="shared" si="120"/>
        <v>41936.020752314813</v>
      </c>
      <c r="P1562">
        <f t="shared" si="121"/>
        <v>2014</v>
      </c>
      <c r="Q1562">
        <f t="shared" si="122"/>
        <v>4</v>
      </c>
      <c r="R1562" s="12">
        <f t="shared" si="123"/>
        <v>23.5</v>
      </c>
      <c r="S1562" s="14" t="s">
        <v>8342</v>
      </c>
      <c r="T1562" s="18" t="str">
        <f t="shared" si="124"/>
        <v>Oct</v>
      </c>
      <c r="U1562" t="s">
        <v>8347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7">
        <f t="shared" si="120"/>
        <v>41555.041701388887</v>
      </c>
      <c r="P1563">
        <f t="shared" si="121"/>
        <v>2013</v>
      </c>
      <c r="Q1563">
        <f t="shared" si="122"/>
        <v>1</v>
      </c>
      <c r="R1563" s="12">
        <f t="shared" si="123"/>
        <v>67</v>
      </c>
      <c r="S1563" s="14" t="s">
        <v>8326</v>
      </c>
      <c r="T1563" s="18" t="str">
        <f t="shared" si="124"/>
        <v>Oct</v>
      </c>
      <c r="U1563" t="s">
        <v>8348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7">
        <f t="shared" si="120"/>
        <v>40079.566157407404</v>
      </c>
      <c r="P1564">
        <f t="shared" si="121"/>
        <v>2009</v>
      </c>
      <c r="Q1564">
        <f t="shared" si="122"/>
        <v>0</v>
      </c>
      <c r="R1564" s="12" t="e">
        <f t="shared" si="123"/>
        <v>#DIV/0!</v>
      </c>
      <c r="S1564" s="14" t="s">
        <v>8326</v>
      </c>
      <c r="T1564" s="18" t="str">
        <f t="shared" si="124"/>
        <v>Sep</v>
      </c>
      <c r="U1564" t="s">
        <v>8348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7">
        <f t="shared" si="120"/>
        <v>41652.742488425924</v>
      </c>
      <c r="P1565">
        <f t="shared" si="121"/>
        <v>2014</v>
      </c>
      <c r="Q1565">
        <f t="shared" si="122"/>
        <v>1</v>
      </c>
      <c r="R1565" s="12">
        <f t="shared" si="123"/>
        <v>42.5</v>
      </c>
      <c r="S1565" s="14" t="s">
        <v>8326</v>
      </c>
      <c r="T1565" s="18" t="str">
        <f t="shared" si="124"/>
        <v>Jan</v>
      </c>
      <c r="U1565" t="s">
        <v>8348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7">
        <f t="shared" si="120"/>
        <v>42121.367002314815</v>
      </c>
      <c r="P1566">
        <f t="shared" si="121"/>
        <v>2015</v>
      </c>
      <c r="Q1566">
        <f t="shared" si="122"/>
        <v>0</v>
      </c>
      <c r="R1566" s="12">
        <f t="shared" si="123"/>
        <v>10</v>
      </c>
      <c r="S1566" s="14" t="s">
        <v>8326</v>
      </c>
      <c r="T1566" s="18" t="str">
        <f t="shared" si="124"/>
        <v>Apr</v>
      </c>
      <c r="U1566" t="s">
        <v>8348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7">
        <f t="shared" si="120"/>
        <v>40672.729872685188</v>
      </c>
      <c r="P1567">
        <f t="shared" si="121"/>
        <v>2011</v>
      </c>
      <c r="Q1567">
        <f t="shared" si="122"/>
        <v>3</v>
      </c>
      <c r="R1567" s="12">
        <f t="shared" si="123"/>
        <v>100</v>
      </c>
      <c r="S1567" s="14" t="s">
        <v>8326</v>
      </c>
      <c r="T1567" s="18" t="str">
        <f t="shared" si="124"/>
        <v>May</v>
      </c>
      <c r="U1567" t="s">
        <v>8348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7">
        <f t="shared" si="120"/>
        <v>42549.916712962964</v>
      </c>
      <c r="P1568">
        <f t="shared" si="121"/>
        <v>2016</v>
      </c>
      <c r="Q1568">
        <f t="shared" si="122"/>
        <v>21</v>
      </c>
      <c r="R1568" s="12">
        <f t="shared" si="123"/>
        <v>108.05</v>
      </c>
      <c r="S1568" s="14" t="s">
        <v>8326</v>
      </c>
      <c r="T1568" s="18" t="str">
        <f t="shared" si="124"/>
        <v>Jun</v>
      </c>
      <c r="U1568" t="s">
        <v>8348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7">
        <f t="shared" si="120"/>
        <v>41671.93686342593</v>
      </c>
      <c r="P1569">
        <f t="shared" si="121"/>
        <v>2014</v>
      </c>
      <c r="Q1569">
        <f t="shared" si="122"/>
        <v>4</v>
      </c>
      <c r="R1569" s="12">
        <f t="shared" si="123"/>
        <v>26.92</v>
      </c>
      <c r="S1569" s="14" t="s">
        <v>8326</v>
      </c>
      <c r="T1569" s="18" t="str">
        <f t="shared" si="124"/>
        <v>Feb</v>
      </c>
      <c r="U1569" t="s">
        <v>8348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7">
        <f t="shared" si="120"/>
        <v>41962.062326388885</v>
      </c>
      <c r="P1570">
        <f t="shared" si="121"/>
        <v>2014</v>
      </c>
      <c r="Q1570">
        <f t="shared" si="122"/>
        <v>14</v>
      </c>
      <c r="R1570" s="12">
        <f t="shared" si="123"/>
        <v>155</v>
      </c>
      <c r="S1570" s="14" t="s">
        <v>8326</v>
      </c>
      <c r="T1570" s="18" t="str">
        <f t="shared" si="124"/>
        <v>Nov</v>
      </c>
      <c r="U1570" t="s">
        <v>8348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7">
        <f t="shared" si="120"/>
        <v>41389.679560185185</v>
      </c>
      <c r="P1571">
        <f t="shared" si="121"/>
        <v>2013</v>
      </c>
      <c r="Q1571">
        <f t="shared" si="122"/>
        <v>0</v>
      </c>
      <c r="R1571" s="12" t="e">
        <f t="shared" si="123"/>
        <v>#DIV/0!</v>
      </c>
      <c r="S1571" s="14" t="s">
        <v>8326</v>
      </c>
      <c r="T1571" s="18" t="str">
        <f t="shared" si="124"/>
        <v>Apr</v>
      </c>
      <c r="U1571" t="s">
        <v>8348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7">
        <f t="shared" si="120"/>
        <v>42438.813449074078</v>
      </c>
      <c r="P1572">
        <f t="shared" si="121"/>
        <v>2016</v>
      </c>
      <c r="Q1572">
        <f t="shared" si="122"/>
        <v>41</v>
      </c>
      <c r="R1572" s="12">
        <f t="shared" si="123"/>
        <v>47.77</v>
      </c>
      <c r="S1572" s="14" t="s">
        <v>8326</v>
      </c>
      <c r="T1572" s="18" t="str">
        <f t="shared" si="124"/>
        <v>Mar</v>
      </c>
      <c r="U1572" t="s">
        <v>8348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7">
        <f t="shared" si="120"/>
        <v>42144.769479166665</v>
      </c>
      <c r="P1573">
        <f t="shared" si="121"/>
        <v>2015</v>
      </c>
      <c r="Q1573">
        <f t="shared" si="122"/>
        <v>1</v>
      </c>
      <c r="R1573" s="12">
        <f t="shared" si="123"/>
        <v>20</v>
      </c>
      <c r="S1573" s="14" t="s">
        <v>8326</v>
      </c>
      <c r="T1573" s="18" t="str">
        <f t="shared" si="124"/>
        <v>May</v>
      </c>
      <c r="U1573" t="s">
        <v>8348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7">
        <f t="shared" si="120"/>
        <v>42404.033090277779</v>
      </c>
      <c r="P1574">
        <f t="shared" si="121"/>
        <v>2016</v>
      </c>
      <c r="Q1574">
        <f t="shared" si="122"/>
        <v>5</v>
      </c>
      <c r="R1574" s="12">
        <f t="shared" si="123"/>
        <v>41.67</v>
      </c>
      <c r="S1574" s="14" t="s">
        <v>8326</v>
      </c>
      <c r="T1574" s="18" t="str">
        <f t="shared" si="124"/>
        <v>Feb</v>
      </c>
      <c r="U1574" t="s">
        <v>8348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7">
        <f t="shared" si="120"/>
        <v>42786.000023148154</v>
      </c>
      <c r="P1575">
        <f t="shared" si="121"/>
        <v>2017</v>
      </c>
      <c r="Q1575">
        <f t="shared" si="122"/>
        <v>2</v>
      </c>
      <c r="R1575" s="12">
        <f t="shared" si="123"/>
        <v>74.33</v>
      </c>
      <c r="S1575" s="14" t="s">
        <v>8326</v>
      </c>
      <c r="T1575" s="18" t="str">
        <f t="shared" si="124"/>
        <v>Feb</v>
      </c>
      <c r="U1575" t="s">
        <v>8348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7">
        <f t="shared" si="120"/>
        <v>42017.927418981482</v>
      </c>
      <c r="P1576">
        <f t="shared" si="121"/>
        <v>2015</v>
      </c>
      <c r="Q1576">
        <f t="shared" si="122"/>
        <v>5</v>
      </c>
      <c r="R1576" s="12">
        <f t="shared" si="123"/>
        <v>84.33</v>
      </c>
      <c r="S1576" s="14" t="s">
        <v>8326</v>
      </c>
      <c r="T1576" s="18" t="str">
        <f t="shared" si="124"/>
        <v>Jan</v>
      </c>
      <c r="U1576" t="s">
        <v>8348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7">
        <f t="shared" si="120"/>
        <v>41799.524259259255</v>
      </c>
      <c r="P1577">
        <f t="shared" si="121"/>
        <v>2014</v>
      </c>
      <c r="Q1577">
        <f t="shared" si="122"/>
        <v>23</v>
      </c>
      <c r="R1577" s="12">
        <f t="shared" si="123"/>
        <v>65.459999999999994</v>
      </c>
      <c r="S1577" s="14" t="s">
        <v>8326</v>
      </c>
      <c r="T1577" s="18" t="str">
        <f t="shared" si="124"/>
        <v>Jun</v>
      </c>
      <c r="U1577" t="s">
        <v>8348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7">
        <f t="shared" si="120"/>
        <v>42140.879259259258</v>
      </c>
      <c r="P1578">
        <f t="shared" si="121"/>
        <v>2015</v>
      </c>
      <c r="Q1578">
        <f t="shared" si="122"/>
        <v>13</v>
      </c>
      <c r="R1578" s="12">
        <f t="shared" si="123"/>
        <v>65</v>
      </c>
      <c r="S1578" s="14" t="s">
        <v>8326</v>
      </c>
      <c r="T1578" s="18" t="str">
        <f t="shared" si="124"/>
        <v>May</v>
      </c>
      <c r="U1578" t="s">
        <v>8348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7">
        <f t="shared" si="120"/>
        <v>41054.847777777773</v>
      </c>
      <c r="P1579">
        <f t="shared" si="121"/>
        <v>2012</v>
      </c>
      <c r="Q1579">
        <f t="shared" si="122"/>
        <v>1</v>
      </c>
      <c r="R1579" s="12">
        <f t="shared" si="123"/>
        <v>27.5</v>
      </c>
      <c r="S1579" s="14" t="s">
        <v>8326</v>
      </c>
      <c r="T1579" s="18" t="str">
        <f t="shared" si="124"/>
        <v>May</v>
      </c>
      <c r="U1579" t="s">
        <v>8348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7">
        <f t="shared" si="120"/>
        <v>40399.065868055557</v>
      </c>
      <c r="P1580">
        <f t="shared" si="121"/>
        <v>2010</v>
      </c>
      <c r="Q1580">
        <f t="shared" si="122"/>
        <v>11</v>
      </c>
      <c r="R1580" s="12">
        <f t="shared" si="123"/>
        <v>51.25</v>
      </c>
      <c r="S1580" s="14" t="s">
        <v>8326</v>
      </c>
      <c r="T1580" s="18" t="str">
        <f t="shared" si="124"/>
        <v>Aug</v>
      </c>
      <c r="U1580" t="s">
        <v>8348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7">
        <f t="shared" si="120"/>
        <v>41481.996423611112</v>
      </c>
      <c r="P1581">
        <f t="shared" si="121"/>
        <v>2013</v>
      </c>
      <c r="Q1581">
        <f t="shared" si="122"/>
        <v>1</v>
      </c>
      <c r="R1581" s="12">
        <f t="shared" si="123"/>
        <v>14</v>
      </c>
      <c r="S1581" s="14" t="s">
        <v>8326</v>
      </c>
      <c r="T1581" s="18" t="str">
        <f t="shared" si="124"/>
        <v>Jul</v>
      </c>
      <c r="U1581" t="s">
        <v>8348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7">
        <f t="shared" si="120"/>
        <v>40990.050069444442</v>
      </c>
      <c r="P1582">
        <f t="shared" si="121"/>
        <v>2012</v>
      </c>
      <c r="Q1582">
        <f t="shared" si="122"/>
        <v>0</v>
      </c>
      <c r="R1582" s="12" t="e">
        <f t="shared" si="123"/>
        <v>#DIV/0!</v>
      </c>
      <c r="S1582" s="14" t="s">
        <v>8326</v>
      </c>
      <c r="T1582" s="18" t="str">
        <f t="shared" si="124"/>
        <v>Mar</v>
      </c>
      <c r="U1582" t="s">
        <v>8348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7">
        <f t="shared" si="120"/>
        <v>42325.448958333334</v>
      </c>
      <c r="P1583">
        <f t="shared" si="121"/>
        <v>2015</v>
      </c>
      <c r="Q1583">
        <f t="shared" si="122"/>
        <v>1</v>
      </c>
      <c r="R1583" s="12">
        <f t="shared" si="123"/>
        <v>5</v>
      </c>
      <c r="S1583" s="14" t="s">
        <v>8342</v>
      </c>
      <c r="T1583" s="18" t="str">
        <f t="shared" si="124"/>
        <v>Nov</v>
      </c>
      <c r="U1583" t="s">
        <v>8349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7">
        <f t="shared" si="120"/>
        <v>42246.789965277778</v>
      </c>
      <c r="P1584">
        <f t="shared" si="121"/>
        <v>2015</v>
      </c>
      <c r="Q1584">
        <f t="shared" si="122"/>
        <v>9</v>
      </c>
      <c r="R1584" s="12">
        <f t="shared" si="123"/>
        <v>31</v>
      </c>
      <c r="S1584" s="14" t="s">
        <v>8342</v>
      </c>
      <c r="T1584" s="18" t="str">
        <f t="shared" si="124"/>
        <v>Aug</v>
      </c>
      <c r="U1584" t="s">
        <v>8349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7">
        <f t="shared" si="120"/>
        <v>41877.904988425929</v>
      </c>
      <c r="P1585">
        <f t="shared" si="121"/>
        <v>2014</v>
      </c>
      <c r="Q1585">
        <f t="shared" si="122"/>
        <v>0</v>
      </c>
      <c r="R1585" s="12">
        <f t="shared" si="123"/>
        <v>15</v>
      </c>
      <c r="S1585" s="14" t="s">
        <v>8342</v>
      </c>
      <c r="T1585" s="18" t="str">
        <f t="shared" si="124"/>
        <v>Aug</v>
      </c>
      <c r="U1585" t="s">
        <v>8349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7">
        <f t="shared" si="120"/>
        <v>41779.649317129632</v>
      </c>
      <c r="P1586">
        <f t="shared" si="121"/>
        <v>2014</v>
      </c>
      <c r="Q1586">
        <f t="shared" si="122"/>
        <v>0</v>
      </c>
      <c r="R1586" s="12" t="e">
        <f t="shared" si="123"/>
        <v>#DIV/0!</v>
      </c>
      <c r="S1586" s="14" t="s">
        <v>8342</v>
      </c>
      <c r="T1586" s="18" t="str">
        <f t="shared" si="124"/>
        <v>May</v>
      </c>
      <c r="U1586" t="s">
        <v>8349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7">
        <f t="shared" si="120"/>
        <v>42707.895462962959</v>
      </c>
      <c r="P1587">
        <f t="shared" si="121"/>
        <v>2016</v>
      </c>
      <c r="Q1587">
        <f t="shared" si="122"/>
        <v>79</v>
      </c>
      <c r="R1587" s="12">
        <f t="shared" si="123"/>
        <v>131.66999999999999</v>
      </c>
      <c r="S1587" s="14" t="s">
        <v>8342</v>
      </c>
      <c r="T1587" s="18" t="str">
        <f t="shared" si="124"/>
        <v>Dec</v>
      </c>
      <c r="U1587" t="s">
        <v>8349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7">
        <f t="shared" si="120"/>
        <v>42069.104421296295</v>
      </c>
      <c r="P1588">
        <f t="shared" si="121"/>
        <v>2015</v>
      </c>
      <c r="Q1588">
        <f t="shared" si="122"/>
        <v>0</v>
      </c>
      <c r="R1588" s="12" t="e">
        <f t="shared" si="123"/>
        <v>#DIV/0!</v>
      </c>
      <c r="S1588" s="14" t="s">
        <v>8342</v>
      </c>
      <c r="T1588" s="18" t="str">
        <f t="shared" si="124"/>
        <v>Mar</v>
      </c>
      <c r="U1588" t="s">
        <v>8349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7">
        <f t="shared" si="120"/>
        <v>41956.950983796298</v>
      </c>
      <c r="P1589">
        <f t="shared" si="121"/>
        <v>2014</v>
      </c>
      <c r="Q1589">
        <f t="shared" si="122"/>
        <v>0</v>
      </c>
      <c r="R1589" s="12">
        <f t="shared" si="123"/>
        <v>1</v>
      </c>
      <c r="S1589" s="14" t="s">
        <v>8342</v>
      </c>
      <c r="T1589" s="18" t="str">
        <f t="shared" si="124"/>
        <v>Nov</v>
      </c>
      <c r="U1589" t="s">
        <v>8349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7">
        <f t="shared" si="120"/>
        <v>42005.24998842593</v>
      </c>
      <c r="P1590">
        <f t="shared" si="121"/>
        <v>2015</v>
      </c>
      <c r="Q1590">
        <f t="shared" si="122"/>
        <v>0</v>
      </c>
      <c r="R1590" s="12" t="e">
        <f t="shared" si="123"/>
        <v>#DIV/0!</v>
      </c>
      <c r="S1590" s="14" t="s">
        <v>8342</v>
      </c>
      <c r="T1590" s="18" t="str">
        <f t="shared" si="124"/>
        <v>Jan</v>
      </c>
      <c r="U1590" t="s">
        <v>8349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7">
        <f t="shared" si="120"/>
        <v>42256.984791666662</v>
      </c>
      <c r="P1591">
        <f t="shared" si="121"/>
        <v>2015</v>
      </c>
      <c r="Q1591">
        <f t="shared" si="122"/>
        <v>0</v>
      </c>
      <c r="R1591" s="12" t="e">
        <f t="shared" si="123"/>
        <v>#DIV/0!</v>
      </c>
      <c r="S1591" s="14" t="s">
        <v>8342</v>
      </c>
      <c r="T1591" s="18" t="str">
        <f t="shared" si="124"/>
        <v>Sep</v>
      </c>
      <c r="U1591" t="s">
        <v>8349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7">
        <f t="shared" si="120"/>
        <v>42240.857222222221</v>
      </c>
      <c r="P1592">
        <f t="shared" si="121"/>
        <v>2015</v>
      </c>
      <c r="Q1592">
        <f t="shared" si="122"/>
        <v>2</v>
      </c>
      <c r="R1592" s="12">
        <f t="shared" si="123"/>
        <v>510</v>
      </c>
      <c r="S1592" s="14" t="s">
        <v>8342</v>
      </c>
      <c r="T1592" s="18" t="str">
        <f t="shared" si="124"/>
        <v>Aug</v>
      </c>
      <c r="U1592" t="s">
        <v>8349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7">
        <f t="shared" si="120"/>
        <v>42433.726168981477</v>
      </c>
      <c r="P1593">
        <f t="shared" si="121"/>
        <v>2016</v>
      </c>
      <c r="Q1593">
        <f t="shared" si="122"/>
        <v>29</v>
      </c>
      <c r="R1593" s="12">
        <f t="shared" si="123"/>
        <v>44.48</v>
      </c>
      <c r="S1593" s="14" t="s">
        <v>8342</v>
      </c>
      <c r="T1593" s="18" t="str">
        <f t="shared" si="124"/>
        <v>Mar</v>
      </c>
      <c r="U1593" t="s">
        <v>8349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7">
        <f t="shared" si="120"/>
        <v>42046.072743055556</v>
      </c>
      <c r="P1594">
        <f t="shared" si="121"/>
        <v>2015</v>
      </c>
      <c r="Q1594">
        <f t="shared" si="122"/>
        <v>0</v>
      </c>
      <c r="R1594" s="12" t="e">
        <f t="shared" si="123"/>
        <v>#DIV/0!</v>
      </c>
      <c r="S1594" s="14" t="s">
        <v>8342</v>
      </c>
      <c r="T1594" s="18" t="str">
        <f t="shared" si="124"/>
        <v>Feb</v>
      </c>
      <c r="U1594" t="s">
        <v>8349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7">
        <f t="shared" si="120"/>
        <v>42033.845543981486</v>
      </c>
      <c r="P1595">
        <f t="shared" si="121"/>
        <v>2015</v>
      </c>
      <c r="Q1595">
        <f t="shared" si="122"/>
        <v>0</v>
      </c>
      <c r="R1595" s="12">
        <f t="shared" si="123"/>
        <v>1</v>
      </c>
      <c r="S1595" s="14" t="s">
        <v>8342</v>
      </c>
      <c r="T1595" s="18" t="str">
        <f t="shared" si="124"/>
        <v>Jan</v>
      </c>
      <c r="U1595" t="s">
        <v>8349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7">
        <f t="shared" si="120"/>
        <v>42445.712754629625</v>
      </c>
      <c r="P1596">
        <f t="shared" si="121"/>
        <v>2016</v>
      </c>
      <c r="Q1596">
        <f t="shared" si="122"/>
        <v>21</v>
      </c>
      <c r="R1596" s="12">
        <f t="shared" si="123"/>
        <v>20.5</v>
      </c>
      <c r="S1596" s="14" t="s">
        <v>8342</v>
      </c>
      <c r="T1596" s="18" t="str">
        <f t="shared" si="124"/>
        <v>Mar</v>
      </c>
      <c r="U1596" t="s">
        <v>8349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7">
        <f t="shared" si="120"/>
        <v>41780.050092592595</v>
      </c>
      <c r="P1597">
        <f t="shared" si="121"/>
        <v>2014</v>
      </c>
      <c r="Q1597">
        <f t="shared" si="122"/>
        <v>0</v>
      </c>
      <c r="R1597" s="12">
        <f t="shared" si="123"/>
        <v>40</v>
      </c>
      <c r="S1597" s="14" t="s">
        <v>8342</v>
      </c>
      <c r="T1597" s="18" t="str">
        <f t="shared" si="124"/>
        <v>May</v>
      </c>
      <c r="U1597" t="s">
        <v>8349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7">
        <f t="shared" si="120"/>
        <v>41941.430196759262</v>
      </c>
      <c r="P1598">
        <f t="shared" si="121"/>
        <v>2014</v>
      </c>
      <c r="Q1598">
        <f t="shared" si="122"/>
        <v>2</v>
      </c>
      <c r="R1598" s="12">
        <f t="shared" si="123"/>
        <v>25</v>
      </c>
      <c r="S1598" s="14" t="s">
        <v>8342</v>
      </c>
      <c r="T1598" s="18" t="str">
        <f t="shared" si="124"/>
        <v>Oct</v>
      </c>
      <c r="U1598" t="s">
        <v>8349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7">
        <f t="shared" si="120"/>
        <v>42603.354131944448</v>
      </c>
      <c r="P1599">
        <f t="shared" si="121"/>
        <v>2016</v>
      </c>
      <c r="Q1599">
        <f t="shared" si="122"/>
        <v>0</v>
      </c>
      <c r="R1599" s="12" t="e">
        <f t="shared" si="123"/>
        <v>#DIV/0!</v>
      </c>
      <c r="S1599" s="14" t="s">
        <v>8342</v>
      </c>
      <c r="T1599" s="18" t="str">
        <f t="shared" si="124"/>
        <v>Aug</v>
      </c>
      <c r="U1599" t="s">
        <v>8349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7">
        <f t="shared" si="120"/>
        <v>42151.667337962965</v>
      </c>
      <c r="P1600">
        <f t="shared" si="121"/>
        <v>2015</v>
      </c>
      <c r="Q1600">
        <f t="shared" si="122"/>
        <v>0</v>
      </c>
      <c r="R1600" s="12">
        <f t="shared" si="123"/>
        <v>1</v>
      </c>
      <c r="S1600" s="14" t="s">
        <v>8342</v>
      </c>
      <c r="T1600" s="18" t="str">
        <f t="shared" si="124"/>
        <v>May</v>
      </c>
      <c r="U1600" t="s">
        <v>8349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7">
        <f t="shared" si="120"/>
        <v>42438.53907407407</v>
      </c>
      <c r="P1601">
        <f t="shared" si="121"/>
        <v>2016</v>
      </c>
      <c r="Q1601">
        <f t="shared" si="122"/>
        <v>0</v>
      </c>
      <c r="R1601" s="12" t="e">
        <f t="shared" si="123"/>
        <v>#DIV/0!</v>
      </c>
      <c r="S1601" s="14" t="s">
        <v>8342</v>
      </c>
      <c r="T1601" s="18" t="str">
        <f t="shared" si="124"/>
        <v>Mar</v>
      </c>
      <c r="U1601" t="s">
        <v>8349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7">
        <f t="shared" si="120"/>
        <v>41791.057314814811</v>
      </c>
      <c r="P1602">
        <f t="shared" si="121"/>
        <v>2014</v>
      </c>
      <c r="Q1602">
        <f t="shared" si="122"/>
        <v>7</v>
      </c>
      <c r="R1602" s="12">
        <f t="shared" si="123"/>
        <v>40.78</v>
      </c>
      <c r="S1602" s="14" t="s">
        <v>8342</v>
      </c>
      <c r="T1602" s="18" t="str">
        <f t="shared" si="124"/>
        <v>Jun</v>
      </c>
      <c r="U1602" t="s">
        <v>8349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7">
        <f t="shared" ref="O1603:O1666" si="125">(J1603/86400)+DATE(1970,1,1)</f>
        <v>40638.092974537038</v>
      </c>
      <c r="P1603">
        <f t="shared" ref="P1603:P1666" si="126">YEAR(O1603)</f>
        <v>2011</v>
      </c>
      <c r="Q1603">
        <f t="shared" ref="Q1603:Q1666" si="127">ROUND(E1603/D1603*100,0)</f>
        <v>108</v>
      </c>
      <c r="R1603" s="12">
        <f t="shared" ref="R1603:R1666" si="128">ROUND(E1603/L1603,2)</f>
        <v>48.33</v>
      </c>
      <c r="S1603" s="14" t="s">
        <v>8329</v>
      </c>
      <c r="T1603" s="18" t="str">
        <f t="shared" ref="T1603:T1666" si="129">TEXT(O1603, "mmm")</f>
        <v>Apr</v>
      </c>
      <c r="U1603" t="s">
        <v>8330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7">
        <f t="shared" si="125"/>
        <v>40788.297650462962</v>
      </c>
      <c r="P1604">
        <f t="shared" si="126"/>
        <v>2011</v>
      </c>
      <c r="Q1604">
        <f t="shared" si="127"/>
        <v>100</v>
      </c>
      <c r="R1604" s="12">
        <f t="shared" si="128"/>
        <v>46.95</v>
      </c>
      <c r="S1604" s="14" t="s">
        <v>8329</v>
      </c>
      <c r="T1604" s="18" t="str">
        <f t="shared" si="129"/>
        <v>Sep</v>
      </c>
      <c r="U1604" t="s">
        <v>8330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7">
        <f t="shared" si="125"/>
        <v>40876.169664351852</v>
      </c>
      <c r="P1605">
        <f t="shared" si="126"/>
        <v>2011</v>
      </c>
      <c r="Q1605">
        <f t="shared" si="127"/>
        <v>100</v>
      </c>
      <c r="R1605" s="12">
        <f t="shared" si="128"/>
        <v>66.69</v>
      </c>
      <c r="S1605" s="14" t="s">
        <v>8329</v>
      </c>
      <c r="T1605" s="18" t="str">
        <f t="shared" si="129"/>
        <v>Nov</v>
      </c>
      <c r="U1605" t="s">
        <v>8330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7">
        <f t="shared" si="125"/>
        <v>40945.845312500001</v>
      </c>
      <c r="P1606">
        <f t="shared" si="126"/>
        <v>2012</v>
      </c>
      <c r="Q1606">
        <f t="shared" si="127"/>
        <v>122</v>
      </c>
      <c r="R1606" s="12">
        <f t="shared" si="128"/>
        <v>48.84</v>
      </c>
      <c r="S1606" s="14" t="s">
        <v>8329</v>
      </c>
      <c r="T1606" s="18" t="str">
        <f t="shared" si="129"/>
        <v>Feb</v>
      </c>
      <c r="U1606" t="s">
        <v>8330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7">
        <f t="shared" si="125"/>
        <v>40747.012881944444</v>
      </c>
      <c r="P1607">
        <f t="shared" si="126"/>
        <v>2011</v>
      </c>
      <c r="Q1607">
        <f t="shared" si="127"/>
        <v>101</v>
      </c>
      <c r="R1607" s="12">
        <f t="shared" si="128"/>
        <v>137.31</v>
      </c>
      <c r="S1607" s="14" t="s">
        <v>8329</v>
      </c>
      <c r="T1607" s="18" t="str">
        <f t="shared" si="129"/>
        <v>Jul</v>
      </c>
      <c r="U1607" t="s">
        <v>8330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7">
        <f t="shared" si="125"/>
        <v>40536.111550925925</v>
      </c>
      <c r="P1608">
        <f t="shared" si="126"/>
        <v>2010</v>
      </c>
      <c r="Q1608">
        <f t="shared" si="127"/>
        <v>101</v>
      </c>
      <c r="R1608" s="12">
        <f t="shared" si="128"/>
        <v>87.83</v>
      </c>
      <c r="S1608" s="14" t="s">
        <v>8329</v>
      </c>
      <c r="T1608" s="18" t="str">
        <f t="shared" si="129"/>
        <v>Dec</v>
      </c>
      <c r="U1608" t="s">
        <v>8330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7">
        <f t="shared" si="125"/>
        <v>41053.80846064815</v>
      </c>
      <c r="P1609">
        <f t="shared" si="126"/>
        <v>2012</v>
      </c>
      <c r="Q1609">
        <f t="shared" si="127"/>
        <v>145</v>
      </c>
      <c r="R1609" s="12">
        <f t="shared" si="128"/>
        <v>70.790000000000006</v>
      </c>
      <c r="S1609" s="14" t="s">
        <v>8329</v>
      </c>
      <c r="T1609" s="18" t="str">
        <f t="shared" si="129"/>
        <v>May</v>
      </c>
      <c r="U1609" t="s">
        <v>8330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7">
        <f t="shared" si="125"/>
        <v>41607.83085648148</v>
      </c>
      <c r="P1610">
        <f t="shared" si="126"/>
        <v>2013</v>
      </c>
      <c r="Q1610">
        <f t="shared" si="127"/>
        <v>101</v>
      </c>
      <c r="R1610" s="12">
        <f t="shared" si="128"/>
        <v>52.83</v>
      </c>
      <c r="S1610" s="14" t="s">
        <v>8329</v>
      </c>
      <c r="T1610" s="18" t="str">
        <f t="shared" si="129"/>
        <v>Nov</v>
      </c>
      <c r="U1610" t="s">
        <v>8330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7">
        <f t="shared" si="125"/>
        <v>40796.001261574071</v>
      </c>
      <c r="P1611">
        <f t="shared" si="126"/>
        <v>2011</v>
      </c>
      <c r="Q1611">
        <f t="shared" si="127"/>
        <v>118</v>
      </c>
      <c r="R1611" s="12">
        <f t="shared" si="128"/>
        <v>443.75</v>
      </c>
      <c r="S1611" s="14" t="s">
        <v>8329</v>
      </c>
      <c r="T1611" s="18" t="str">
        <f t="shared" si="129"/>
        <v>Sep</v>
      </c>
      <c r="U1611" t="s">
        <v>8330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7">
        <f t="shared" si="125"/>
        <v>41228.924884259257</v>
      </c>
      <c r="P1612">
        <f t="shared" si="126"/>
        <v>2012</v>
      </c>
      <c r="Q1612">
        <f t="shared" si="127"/>
        <v>272</v>
      </c>
      <c r="R1612" s="12">
        <f t="shared" si="128"/>
        <v>48.54</v>
      </c>
      <c r="S1612" s="14" t="s">
        <v>8329</v>
      </c>
      <c r="T1612" s="18" t="str">
        <f t="shared" si="129"/>
        <v>Nov</v>
      </c>
      <c r="U1612" t="s">
        <v>8330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7">
        <f t="shared" si="125"/>
        <v>41409.00037037037</v>
      </c>
      <c r="P1613">
        <f t="shared" si="126"/>
        <v>2013</v>
      </c>
      <c r="Q1613">
        <f t="shared" si="127"/>
        <v>125</v>
      </c>
      <c r="R1613" s="12">
        <f t="shared" si="128"/>
        <v>37.07</v>
      </c>
      <c r="S1613" s="14" t="s">
        <v>8329</v>
      </c>
      <c r="T1613" s="18" t="str">
        <f t="shared" si="129"/>
        <v>May</v>
      </c>
      <c r="U1613" t="s">
        <v>8330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7">
        <f t="shared" si="125"/>
        <v>41246.874814814815</v>
      </c>
      <c r="P1614">
        <f t="shared" si="126"/>
        <v>2012</v>
      </c>
      <c r="Q1614">
        <f t="shared" si="127"/>
        <v>110</v>
      </c>
      <c r="R1614" s="12">
        <f t="shared" si="128"/>
        <v>50</v>
      </c>
      <c r="S1614" s="14" t="s">
        <v>8329</v>
      </c>
      <c r="T1614" s="18" t="str">
        <f t="shared" si="129"/>
        <v>Dec</v>
      </c>
      <c r="U1614" t="s">
        <v>8330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7">
        <f t="shared" si="125"/>
        <v>41082.069467592592</v>
      </c>
      <c r="P1615">
        <f t="shared" si="126"/>
        <v>2012</v>
      </c>
      <c r="Q1615">
        <f t="shared" si="127"/>
        <v>102</v>
      </c>
      <c r="R1615" s="12">
        <f t="shared" si="128"/>
        <v>39.04</v>
      </c>
      <c r="S1615" s="14" t="s">
        <v>8329</v>
      </c>
      <c r="T1615" s="18" t="str">
        <f t="shared" si="129"/>
        <v>Jun</v>
      </c>
      <c r="U1615" t="s">
        <v>8330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7">
        <f t="shared" si="125"/>
        <v>41794.981122685189</v>
      </c>
      <c r="P1616">
        <f t="shared" si="126"/>
        <v>2014</v>
      </c>
      <c r="Q1616">
        <f t="shared" si="127"/>
        <v>103</v>
      </c>
      <c r="R1616" s="12">
        <f t="shared" si="128"/>
        <v>66.69</v>
      </c>
      <c r="S1616" s="14" t="s">
        <v>8329</v>
      </c>
      <c r="T1616" s="18" t="str">
        <f t="shared" si="129"/>
        <v>Jun</v>
      </c>
      <c r="U1616" t="s">
        <v>8330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7">
        <f t="shared" si="125"/>
        <v>40845.050879629627</v>
      </c>
      <c r="P1617">
        <f t="shared" si="126"/>
        <v>2011</v>
      </c>
      <c r="Q1617">
        <f t="shared" si="127"/>
        <v>114</v>
      </c>
      <c r="R1617" s="12">
        <f t="shared" si="128"/>
        <v>67.13</v>
      </c>
      <c r="S1617" s="14" t="s">
        <v>8329</v>
      </c>
      <c r="T1617" s="18" t="str">
        <f t="shared" si="129"/>
        <v>Oct</v>
      </c>
      <c r="U1617" t="s">
        <v>8330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7">
        <f t="shared" si="125"/>
        <v>41194.715520833335</v>
      </c>
      <c r="P1618">
        <f t="shared" si="126"/>
        <v>2012</v>
      </c>
      <c r="Q1618">
        <f t="shared" si="127"/>
        <v>104</v>
      </c>
      <c r="R1618" s="12">
        <f t="shared" si="128"/>
        <v>66.37</v>
      </c>
      <c r="S1618" s="14" t="s">
        <v>8329</v>
      </c>
      <c r="T1618" s="18" t="str">
        <f t="shared" si="129"/>
        <v>Oct</v>
      </c>
      <c r="U1618" t="s">
        <v>8330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7">
        <f t="shared" si="125"/>
        <v>41546.664212962962</v>
      </c>
      <c r="P1619">
        <f t="shared" si="126"/>
        <v>2013</v>
      </c>
      <c r="Q1619">
        <f t="shared" si="127"/>
        <v>146</v>
      </c>
      <c r="R1619" s="12">
        <f t="shared" si="128"/>
        <v>64.62</v>
      </c>
      <c r="S1619" s="14" t="s">
        <v>8329</v>
      </c>
      <c r="T1619" s="18" t="str">
        <f t="shared" si="129"/>
        <v>Sep</v>
      </c>
      <c r="U1619" t="s">
        <v>8330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7">
        <f t="shared" si="125"/>
        <v>41301.654340277775</v>
      </c>
      <c r="P1620">
        <f t="shared" si="126"/>
        <v>2013</v>
      </c>
      <c r="Q1620">
        <f t="shared" si="127"/>
        <v>105</v>
      </c>
      <c r="R1620" s="12">
        <f t="shared" si="128"/>
        <v>58.37</v>
      </c>
      <c r="S1620" s="14" t="s">
        <v>8329</v>
      </c>
      <c r="T1620" s="18" t="str">
        <f t="shared" si="129"/>
        <v>Jan</v>
      </c>
      <c r="U1620" t="s">
        <v>8330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7">
        <f t="shared" si="125"/>
        <v>41876.186180555553</v>
      </c>
      <c r="P1621">
        <f t="shared" si="126"/>
        <v>2014</v>
      </c>
      <c r="Q1621">
        <f t="shared" si="127"/>
        <v>133</v>
      </c>
      <c r="R1621" s="12">
        <f t="shared" si="128"/>
        <v>86.96</v>
      </c>
      <c r="S1621" s="14" t="s">
        <v>8329</v>
      </c>
      <c r="T1621" s="18" t="str">
        <f t="shared" si="129"/>
        <v>Aug</v>
      </c>
      <c r="U1621" t="s">
        <v>8330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7">
        <f t="shared" si="125"/>
        <v>41321.339583333334</v>
      </c>
      <c r="P1622">
        <f t="shared" si="126"/>
        <v>2013</v>
      </c>
      <c r="Q1622">
        <f t="shared" si="127"/>
        <v>113</v>
      </c>
      <c r="R1622" s="12">
        <f t="shared" si="128"/>
        <v>66.47</v>
      </c>
      <c r="S1622" s="14" t="s">
        <v>8329</v>
      </c>
      <c r="T1622" s="18" t="str">
        <f t="shared" si="129"/>
        <v>Feb</v>
      </c>
      <c r="U1622" t="s">
        <v>8330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7">
        <f t="shared" si="125"/>
        <v>41003.60665509259</v>
      </c>
      <c r="P1623">
        <f t="shared" si="126"/>
        <v>2012</v>
      </c>
      <c r="Q1623">
        <f t="shared" si="127"/>
        <v>121</v>
      </c>
      <c r="R1623" s="12">
        <f t="shared" si="128"/>
        <v>163.78</v>
      </c>
      <c r="S1623" s="14" t="s">
        <v>8329</v>
      </c>
      <c r="T1623" s="18" t="str">
        <f t="shared" si="129"/>
        <v>Apr</v>
      </c>
      <c r="U1623" t="s">
        <v>8330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7">
        <f t="shared" si="125"/>
        <v>41950.294837962967</v>
      </c>
      <c r="P1624">
        <f t="shared" si="126"/>
        <v>2014</v>
      </c>
      <c r="Q1624">
        <f t="shared" si="127"/>
        <v>102</v>
      </c>
      <c r="R1624" s="12">
        <f t="shared" si="128"/>
        <v>107.98</v>
      </c>
      <c r="S1624" s="14" t="s">
        <v>8329</v>
      </c>
      <c r="T1624" s="18" t="str">
        <f t="shared" si="129"/>
        <v>Nov</v>
      </c>
      <c r="U1624" t="s">
        <v>8330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7">
        <f t="shared" si="125"/>
        <v>41453.688530092593</v>
      </c>
      <c r="P1625">
        <f t="shared" si="126"/>
        <v>2013</v>
      </c>
      <c r="Q1625">
        <f t="shared" si="127"/>
        <v>101</v>
      </c>
      <c r="R1625" s="12">
        <f t="shared" si="128"/>
        <v>42.11</v>
      </c>
      <c r="S1625" s="14" t="s">
        <v>8329</v>
      </c>
      <c r="T1625" s="18" t="str">
        <f t="shared" si="129"/>
        <v>Jun</v>
      </c>
      <c r="U1625" t="s">
        <v>8330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7">
        <f t="shared" si="125"/>
        <v>41243.367303240739</v>
      </c>
      <c r="P1626">
        <f t="shared" si="126"/>
        <v>2012</v>
      </c>
      <c r="Q1626">
        <f t="shared" si="127"/>
        <v>118</v>
      </c>
      <c r="R1626" s="12">
        <f t="shared" si="128"/>
        <v>47.2</v>
      </c>
      <c r="S1626" s="14" t="s">
        <v>8329</v>
      </c>
      <c r="T1626" s="18" t="str">
        <f t="shared" si="129"/>
        <v>Nov</v>
      </c>
      <c r="U1626" t="s">
        <v>8330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7">
        <f t="shared" si="125"/>
        <v>41135.699687500004</v>
      </c>
      <c r="P1627">
        <f t="shared" si="126"/>
        <v>2012</v>
      </c>
      <c r="Q1627">
        <f t="shared" si="127"/>
        <v>155</v>
      </c>
      <c r="R1627" s="12">
        <f t="shared" si="128"/>
        <v>112.02</v>
      </c>
      <c r="S1627" s="14" t="s">
        <v>8329</v>
      </c>
      <c r="T1627" s="18" t="str">
        <f t="shared" si="129"/>
        <v>Aug</v>
      </c>
      <c r="U1627" t="s">
        <v>8330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7">
        <f t="shared" si="125"/>
        <v>41579.847997685181</v>
      </c>
      <c r="P1628">
        <f t="shared" si="126"/>
        <v>2013</v>
      </c>
      <c r="Q1628">
        <f t="shared" si="127"/>
        <v>101</v>
      </c>
      <c r="R1628" s="12">
        <f t="shared" si="128"/>
        <v>74.95</v>
      </c>
      <c r="S1628" s="14" t="s">
        <v>8329</v>
      </c>
      <c r="T1628" s="18" t="str">
        <f t="shared" si="129"/>
        <v>Nov</v>
      </c>
      <c r="U1628" t="s">
        <v>8330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7">
        <f t="shared" si="125"/>
        <v>41205.707048611112</v>
      </c>
      <c r="P1629">
        <f t="shared" si="126"/>
        <v>2012</v>
      </c>
      <c r="Q1629">
        <f t="shared" si="127"/>
        <v>117</v>
      </c>
      <c r="R1629" s="12">
        <f t="shared" si="128"/>
        <v>61.58</v>
      </c>
      <c r="S1629" s="14" t="s">
        <v>8329</v>
      </c>
      <c r="T1629" s="18" t="str">
        <f t="shared" si="129"/>
        <v>Oct</v>
      </c>
      <c r="U1629" t="s">
        <v>8330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7">
        <f t="shared" si="125"/>
        <v>41774.737060185187</v>
      </c>
      <c r="P1630">
        <f t="shared" si="126"/>
        <v>2014</v>
      </c>
      <c r="Q1630">
        <f t="shared" si="127"/>
        <v>101</v>
      </c>
      <c r="R1630" s="12">
        <f t="shared" si="128"/>
        <v>45.88</v>
      </c>
      <c r="S1630" s="14" t="s">
        <v>8329</v>
      </c>
      <c r="T1630" s="18" t="str">
        <f t="shared" si="129"/>
        <v>May</v>
      </c>
      <c r="U1630" t="s">
        <v>8330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7">
        <f t="shared" si="125"/>
        <v>41645.867280092592</v>
      </c>
      <c r="P1631">
        <f t="shared" si="126"/>
        <v>2014</v>
      </c>
      <c r="Q1631">
        <f t="shared" si="127"/>
        <v>104</v>
      </c>
      <c r="R1631" s="12">
        <f t="shared" si="128"/>
        <v>75.849999999999994</v>
      </c>
      <c r="S1631" s="14" t="s">
        <v>8329</v>
      </c>
      <c r="T1631" s="18" t="str">
        <f t="shared" si="129"/>
        <v>Jan</v>
      </c>
      <c r="U1631" t="s">
        <v>8330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7">
        <f t="shared" si="125"/>
        <v>40939.837673611109</v>
      </c>
      <c r="P1632">
        <f t="shared" si="126"/>
        <v>2012</v>
      </c>
      <c r="Q1632">
        <f t="shared" si="127"/>
        <v>265</v>
      </c>
      <c r="R1632" s="12">
        <f t="shared" si="128"/>
        <v>84.21</v>
      </c>
      <c r="S1632" s="14" t="s">
        <v>8329</v>
      </c>
      <c r="T1632" s="18" t="str">
        <f t="shared" si="129"/>
        <v>Jan</v>
      </c>
      <c r="U1632" t="s">
        <v>8330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7">
        <f t="shared" si="125"/>
        <v>41164.859502314815</v>
      </c>
      <c r="P1633">
        <f t="shared" si="126"/>
        <v>2012</v>
      </c>
      <c r="Q1633">
        <f t="shared" si="127"/>
        <v>156</v>
      </c>
      <c r="R1633" s="12">
        <f t="shared" si="128"/>
        <v>117.23</v>
      </c>
      <c r="S1633" s="14" t="s">
        <v>8329</v>
      </c>
      <c r="T1633" s="18" t="str">
        <f t="shared" si="129"/>
        <v>Sep</v>
      </c>
      <c r="U1633" t="s">
        <v>8330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7">
        <f t="shared" si="125"/>
        <v>40750.340902777782</v>
      </c>
      <c r="P1634">
        <f t="shared" si="126"/>
        <v>2011</v>
      </c>
      <c r="Q1634">
        <f t="shared" si="127"/>
        <v>102</v>
      </c>
      <c r="R1634" s="12">
        <f t="shared" si="128"/>
        <v>86.49</v>
      </c>
      <c r="S1634" s="14" t="s">
        <v>8329</v>
      </c>
      <c r="T1634" s="18" t="str">
        <f t="shared" si="129"/>
        <v>Jul</v>
      </c>
      <c r="U1634" t="s">
        <v>8330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7">
        <f t="shared" si="125"/>
        <v>40896.883750000001</v>
      </c>
      <c r="P1635">
        <f t="shared" si="126"/>
        <v>2011</v>
      </c>
      <c r="Q1635">
        <f t="shared" si="127"/>
        <v>100</v>
      </c>
      <c r="R1635" s="12">
        <f t="shared" si="128"/>
        <v>172.41</v>
      </c>
      <c r="S1635" s="14" t="s">
        <v>8329</v>
      </c>
      <c r="T1635" s="18" t="str">
        <f t="shared" si="129"/>
        <v>Dec</v>
      </c>
      <c r="U1635" t="s">
        <v>8330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7">
        <f t="shared" si="125"/>
        <v>40658.189826388887</v>
      </c>
      <c r="P1636">
        <f t="shared" si="126"/>
        <v>2011</v>
      </c>
      <c r="Q1636">
        <f t="shared" si="127"/>
        <v>101</v>
      </c>
      <c r="R1636" s="12">
        <f t="shared" si="128"/>
        <v>62.81</v>
      </c>
      <c r="S1636" s="14" t="s">
        <v>8329</v>
      </c>
      <c r="T1636" s="18" t="str">
        <f t="shared" si="129"/>
        <v>Apr</v>
      </c>
      <c r="U1636" t="s">
        <v>8330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7">
        <f t="shared" si="125"/>
        <v>42502.868761574078</v>
      </c>
      <c r="P1637">
        <f t="shared" si="126"/>
        <v>2016</v>
      </c>
      <c r="Q1637">
        <f t="shared" si="127"/>
        <v>125</v>
      </c>
      <c r="R1637" s="12">
        <f t="shared" si="128"/>
        <v>67.73</v>
      </c>
      <c r="S1637" s="14" t="s">
        <v>8329</v>
      </c>
      <c r="T1637" s="18" t="str">
        <f t="shared" si="129"/>
        <v>May</v>
      </c>
      <c r="U1637" t="s">
        <v>8330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7">
        <f t="shared" si="125"/>
        <v>40663.08666666667</v>
      </c>
      <c r="P1638">
        <f t="shared" si="126"/>
        <v>2011</v>
      </c>
      <c r="Q1638">
        <f t="shared" si="127"/>
        <v>104</v>
      </c>
      <c r="R1638" s="12">
        <f t="shared" si="128"/>
        <v>53.56</v>
      </c>
      <c r="S1638" s="14" t="s">
        <v>8329</v>
      </c>
      <c r="T1638" s="18" t="str">
        <f t="shared" si="129"/>
        <v>Apr</v>
      </c>
      <c r="U1638" t="s">
        <v>8330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7">
        <f t="shared" si="125"/>
        <v>40122.751620370371</v>
      </c>
      <c r="P1639">
        <f t="shared" si="126"/>
        <v>2009</v>
      </c>
      <c r="Q1639">
        <f t="shared" si="127"/>
        <v>104</v>
      </c>
      <c r="R1639" s="12">
        <f t="shared" si="128"/>
        <v>34.6</v>
      </c>
      <c r="S1639" s="14" t="s">
        <v>8329</v>
      </c>
      <c r="T1639" s="18" t="str">
        <f t="shared" si="129"/>
        <v>Nov</v>
      </c>
      <c r="U1639" t="s">
        <v>8330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7">
        <f t="shared" si="125"/>
        <v>41288.68712962963</v>
      </c>
      <c r="P1640">
        <f t="shared" si="126"/>
        <v>2013</v>
      </c>
      <c r="Q1640">
        <f t="shared" si="127"/>
        <v>105</v>
      </c>
      <c r="R1640" s="12">
        <f t="shared" si="128"/>
        <v>38.89</v>
      </c>
      <c r="S1640" s="14" t="s">
        <v>8329</v>
      </c>
      <c r="T1640" s="18" t="str">
        <f t="shared" si="129"/>
        <v>Jan</v>
      </c>
      <c r="U1640" t="s">
        <v>8330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7">
        <f t="shared" si="125"/>
        <v>40941.652372685188</v>
      </c>
      <c r="P1641">
        <f t="shared" si="126"/>
        <v>2012</v>
      </c>
      <c r="Q1641">
        <f t="shared" si="127"/>
        <v>100</v>
      </c>
      <c r="R1641" s="12">
        <f t="shared" si="128"/>
        <v>94.74</v>
      </c>
      <c r="S1641" s="14" t="s">
        <v>8329</v>
      </c>
      <c r="T1641" s="18" t="str">
        <f t="shared" si="129"/>
        <v>Feb</v>
      </c>
      <c r="U1641" t="s">
        <v>8330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7">
        <f t="shared" si="125"/>
        <v>40379.23096064815</v>
      </c>
      <c r="P1642">
        <f t="shared" si="126"/>
        <v>2010</v>
      </c>
      <c r="Q1642">
        <f t="shared" si="127"/>
        <v>170</v>
      </c>
      <c r="R1642" s="12">
        <f t="shared" si="128"/>
        <v>39.97</v>
      </c>
      <c r="S1642" s="14" t="s">
        <v>8329</v>
      </c>
      <c r="T1642" s="18" t="str">
        <f t="shared" si="129"/>
        <v>Jul</v>
      </c>
      <c r="U1642" t="s">
        <v>8330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7">
        <f t="shared" si="125"/>
        <v>41962.596574074079</v>
      </c>
      <c r="P1643">
        <f t="shared" si="126"/>
        <v>2014</v>
      </c>
      <c r="Q1643">
        <f t="shared" si="127"/>
        <v>101</v>
      </c>
      <c r="R1643" s="12">
        <f t="shared" si="128"/>
        <v>97.5</v>
      </c>
      <c r="S1643" s="14" t="s">
        <v>8329</v>
      </c>
      <c r="T1643" s="18" t="str">
        <f t="shared" si="129"/>
        <v>Nov</v>
      </c>
      <c r="U1643" t="s">
        <v>8350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7">
        <f t="shared" si="125"/>
        <v>40688.024618055555</v>
      </c>
      <c r="P1644">
        <f t="shared" si="126"/>
        <v>2011</v>
      </c>
      <c r="Q1644">
        <f t="shared" si="127"/>
        <v>100</v>
      </c>
      <c r="R1644" s="12">
        <f t="shared" si="128"/>
        <v>42.86</v>
      </c>
      <c r="S1644" s="14" t="s">
        <v>8329</v>
      </c>
      <c r="T1644" s="18" t="str">
        <f t="shared" si="129"/>
        <v>May</v>
      </c>
      <c r="U1644" t="s">
        <v>8350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7">
        <f t="shared" si="125"/>
        <v>41146.824212962965</v>
      </c>
      <c r="P1645">
        <f t="shared" si="126"/>
        <v>2012</v>
      </c>
      <c r="Q1645">
        <f t="shared" si="127"/>
        <v>125</v>
      </c>
      <c r="R1645" s="12">
        <f t="shared" si="128"/>
        <v>168.51</v>
      </c>
      <c r="S1645" s="14" t="s">
        <v>8329</v>
      </c>
      <c r="T1645" s="18" t="str">
        <f t="shared" si="129"/>
        <v>Aug</v>
      </c>
      <c r="U1645" t="s">
        <v>8350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7">
        <f t="shared" si="125"/>
        <v>41175.05972222222</v>
      </c>
      <c r="P1646">
        <f t="shared" si="126"/>
        <v>2012</v>
      </c>
      <c r="Q1646">
        <f t="shared" si="127"/>
        <v>110</v>
      </c>
      <c r="R1646" s="12">
        <f t="shared" si="128"/>
        <v>85.55</v>
      </c>
      <c r="S1646" s="14" t="s">
        <v>8329</v>
      </c>
      <c r="T1646" s="18" t="str">
        <f t="shared" si="129"/>
        <v>Sep</v>
      </c>
      <c r="U1646" t="s">
        <v>8350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7">
        <f t="shared" si="125"/>
        <v>41521.617361111115</v>
      </c>
      <c r="P1647">
        <f t="shared" si="126"/>
        <v>2013</v>
      </c>
      <c r="Q1647">
        <f t="shared" si="127"/>
        <v>111</v>
      </c>
      <c r="R1647" s="12">
        <f t="shared" si="128"/>
        <v>554</v>
      </c>
      <c r="S1647" s="14" t="s">
        <v>8329</v>
      </c>
      <c r="T1647" s="18" t="str">
        <f t="shared" si="129"/>
        <v>Sep</v>
      </c>
      <c r="U1647" t="s">
        <v>8350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7">
        <f t="shared" si="125"/>
        <v>41833.450266203705</v>
      </c>
      <c r="P1648">
        <f t="shared" si="126"/>
        <v>2014</v>
      </c>
      <c r="Q1648">
        <f t="shared" si="127"/>
        <v>110</v>
      </c>
      <c r="R1648" s="12">
        <f t="shared" si="128"/>
        <v>26.55</v>
      </c>
      <c r="S1648" s="14" t="s">
        <v>8329</v>
      </c>
      <c r="T1648" s="18" t="str">
        <f t="shared" si="129"/>
        <v>Jul</v>
      </c>
      <c r="U1648" t="s">
        <v>8350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7">
        <f t="shared" si="125"/>
        <v>41039.409456018519</v>
      </c>
      <c r="P1649">
        <f t="shared" si="126"/>
        <v>2012</v>
      </c>
      <c r="Q1649">
        <f t="shared" si="127"/>
        <v>105</v>
      </c>
      <c r="R1649" s="12">
        <f t="shared" si="128"/>
        <v>113.83</v>
      </c>
      <c r="S1649" s="14" t="s">
        <v>8329</v>
      </c>
      <c r="T1649" s="18" t="str">
        <f t="shared" si="129"/>
        <v>May</v>
      </c>
      <c r="U1649" t="s">
        <v>8350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7">
        <f t="shared" si="125"/>
        <v>40592.704652777778</v>
      </c>
      <c r="P1650">
        <f t="shared" si="126"/>
        <v>2011</v>
      </c>
      <c r="Q1650">
        <f t="shared" si="127"/>
        <v>125</v>
      </c>
      <c r="R1650" s="12">
        <f t="shared" si="128"/>
        <v>32.01</v>
      </c>
      <c r="S1650" s="14" t="s">
        <v>8329</v>
      </c>
      <c r="T1650" s="18" t="str">
        <f t="shared" si="129"/>
        <v>Feb</v>
      </c>
      <c r="U1650" t="s">
        <v>8350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7">
        <f t="shared" si="125"/>
        <v>41737.684664351851</v>
      </c>
      <c r="P1651">
        <f t="shared" si="126"/>
        <v>2014</v>
      </c>
      <c r="Q1651">
        <f t="shared" si="127"/>
        <v>101</v>
      </c>
      <c r="R1651" s="12">
        <f t="shared" si="128"/>
        <v>47.19</v>
      </c>
      <c r="S1651" s="14" t="s">
        <v>8329</v>
      </c>
      <c r="T1651" s="18" t="str">
        <f t="shared" si="129"/>
        <v>Apr</v>
      </c>
      <c r="U1651" t="s">
        <v>8350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7">
        <f t="shared" si="125"/>
        <v>41526.435613425929</v>
      </c>
      <c r="P1652">
        <f t="shared" si="126"/>
        <v>2013</v>
      </c>
      <c r="Q1652">
        <f t="shared" si="127"/>
        <v>142</v>
      </c>
      <c r="R1652" s="12">
        <f t="shared" si="128"/>
        <v>88.47</v>
      </c>
      <c r="S1652" s="14" t="s">
        <v>8329</v>
      </c>
      <c r="T1652" s="18" t="str">
        <f t="shared" si="129"/>
        <v>Sep</v>
      </c>
      <c r="U1652" t="s">
        <v>8350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7">
        <f t="shared" si="125"/>
        <v>40625.900694444441</v>
      </c>
      <c r="P1653">
        <f t="shared" si="126"/>
        <v>2011</v>
      </c>
      <c r="Q1653">
        <f t="shared" si="127"/>
        <v>101</v>
      </c>
      <c r="R1653" s="12">
        <f t="shared" si="128"/>
        <v>100.75</v>
      </c>
      <c r="S1653" s="14" t="s">
        <v>8329</v>
      </c>
      <c r="T1653" s="18" t="str">
        <f t="shared" si="129"/>
        <v>Mar</v>
      </c>
      <c r="U1653" t="s">
        <v>8350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7">
        <f t="shared" si="125"/>
        <v>41572.492974537039</v>
      </c>
      <c r="P1654">
        <f t="shared" si="126"/>
        <v>2013</v>
      </c>
      <c r="Q1654">
        <f t="shared" si="127"/>
        <v>101</v>
      </c>
      <c r="R1654" s="12">
        <f t="shared" si="128"/>
        <v>64.709999999999994</v>
      </c>
      <c r="S1654" s="14" t="s">
        <v>8329</v>
      </c>
      <c r="T1654" s="18" t="str">
        <f t="shared" si="129"/>
        <v>Oct</v>
      </c>
      <c r="U1654" t="s">
        <v>8350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7">
        <f t="shared" si="125"/>
        <v>40626.834444444445</v>
      </c>
      <c r="P1655">
        <f t="shared" si="126"/>
        <v>2011</v>
      </c>
      <c r="Q1655">
        <f t="shared" si="127"/>
        <v>174</v>
      </c>
      <c r="R1655" s="12">
        <f t="shared" si="128"/>
        <v>51.85</v>
      </c>
      <c r="S1655" s="14" t="s">
        <v>8329</v>
      </c>
      <c r="T1655" s="18" t="str">
        <f t="shared" si="129"/>
        <v>Mar</v>
      </c>
      <c r="U1655" t="s">
        <v>8350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7">
        <f t="shared" si="125"/>
        <v>40987.890740740739</v>
      </c>
      <c r="P1656">
        <f t="shared" si="126"/>
        <v>2012</v>
      </c>
      <c r="Q1656">
        <f t="shared" si="127"/>
        <v>120</v>
      </c>
      <c r="R1656" s="12">
        <f t="shared" si="128"/>
        <v>38.79</v>
      </c>
      <c r="S1656" s="14" t="s">
        <v>8329</v>
      </c>
      <c r="T1656" s="18" t="str">
        <f t="shared" si="129"/>
        <v>Mar</v>
      </c>
      <c r="U1656" t="s">
        <v>8350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7">
        <f t="shared" si="125"/>
        <v>40974.791898148149</v>
      </c>
      <c r="P1657">
        <f t="shared" si="126"/>
        <v>2012</v>
      </c>
      <c r="Q1657">
        <f t="shared" si="127"/>
        <v>143</v>
      </c>
      <c r="R1657" s="12">
        <f t="shared" si="128"/>
        <v>44.65</v>
      </c>
      <c r="S1657" s="14" t="s">
        <v>8329</v>
      </c>
      <c r="T1657" s="18" t="str">
        <f t="shared" si="129"/>
        <v>Mar</v>
      </c>
      <c r="U1657" t="s">
        <v>8350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7">
        <f t="shared" si="125"/>
        <v>41226.928842592592</v>
      </c>
      <c r="P1658">
        <f t="shared" si="126"/>
        <v>2012</v>
      </c>
      <c r="Q1658">
        <f t="shared" si="127"/>
        <v>100</v>
      </c>
      <c r="R1658" s="12">
        <f t="shared" si="128"/>
        <v>156.77000000000001</v>
      </c>
      <c r="S1658" s="14" t="s">
        <v>8329</v>
      </c>
      <c r="T1658" s="18" t="str">
        <f t="shared" si="129"/>
        <v>Nov</v>
      </c>
      <c r="U1658" t="s">
        <v>8350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7">
        <f t="shared" si="125"/>
        <v>41023.782037037039</v>
      </c>
      <c r="P1659">
        <f t="shared" si="126"/>
        <v>2012</v>
      </c>
      <c r="Q1659">
        <f t="shared" si="127"/>
        <v>105</v>
      </c>
      <c r="R1659" s="12">
        <f t="shared" si="128"/>
        <v>118.7</v>
      </c>
      <c r="S1659" s="14" t="s">
        <v>8329</v>
      </c>
      <c r="T1659" s="18" t="str">
        <f t="shared" si="129"/>
        <v>Apr</v>
      </c>
      <c r="U1659" t="s">
        <v>8350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7">
        <f t="shared" si="125"/>
        <v>41223.22184027778</v>
      </c>
      <c r="P1660">
        <f t="shared" si="126"/>
        <v>2012</v>
      </c>
      <c r="Q1660">
        <f t="shared" si="127"/>
        <v>132</v>
      </c>
      <c r="R1660" s="12">
        <f t="shared" si="128"/>
        <v>74.150000000000006</v>
      </c>
      <c r="S1660" s="14" t="s">
        <v>8329</v>
      </c>
      <c r="T1660" s="18" t="str">
        <f t="shared" si="129"/>
        <v>Nov</v>
      </c>
      <c r="U1660" t="s">
        <v>8350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7">
        <f t="shared" si="125"/>
        <v>41596.913437499999</v>
      </c>
      <c r="P1661">
        <f t="shared" si="126"/>
        <v>2013</v>
      </c>
      <c r="Q1661">
        <f t="shared" si="127"/>
        <v>113</v>
      </c>
      <c r="R1661" s="12">
        <f t="shared" si="128"/>
        <v>12.53</v>
      </c>
      <c r="S1661" s="14" t="s">
        <v>8329</v>
      </c>
      <c r="T1661" s="18" t="str">
        <f t="shared" si="129"/>
        <v>Nov</v>
      </c>
      <c r="U1661" t="s">
        <v>8350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7">
        <f t="shared" si="125"/>
        <v>42459.693865740745</v>
      </c>
      <c r="P1662">
        <f t="shared" si="126"/>
        <v>2016</v>
      </c>
      <c r="Q1662">
        <f t="shared" si="127"/>
        <v>1254</v>
      </c>
      <c r="R1662" s="12">
        <f t="shared" si="128"/>
        <v>27.86</v>
      </c>
      <c r="S1662" s="14" t="s">
        <v>8329</v>
      </c>
      <c r="T1662" s="18" t="str">
        <f t="shared" si="129"/>
        <v>Mar</v>
      </c>
      <c r="U1662" t="s">
        <v>8350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7">
        <f t="shared" si="125"/>
        <v>42343.998043981483</v>
      </c>
      <c r="P1663">
        <f t="shared" si="126"/>
        <v>2015</v>
      </c>
      <c r="Q1663">
        <f t="shared" si="127"/>
        <v>103</v>
      </c>
      <c r="R1663" s="12">
        <f t="shared" si="128"/>
        <v>80.180000000000007</v>
      </c>
      <c r="S1663" s="14" t="s">
        <v>8329</v>
      </c>
      <c r="T1663" s="18" t="str">
        <f t="shared" si="129"/>
        <v>Dec</v>
      </c>
      <c r="U1663" t="s">
        <v>8350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7">
        <f t="shared" si="125"/>
        <v>40848.198333333334</v>
      </c>
      <c r="P1664">
        <f t="shared" si="126"/>
        <v>2011</v>
      </c>
      <c r="Q1664">
        <f t="shared" si="127"/>
        <v>103</v>
      </c>
      <c r="R1664" s="12">
        <f t="shared" si="128"/>
        <v>132.44</v>
      </c>
      <c r="S1664" s="14" t="s">
        <v>8329</v>
      </c>
      <c r="T1664" s="18" t="str">
        <f t="shared" si="129"/>
        <v>Nov</v>
      </c>
      <c r="U1664" t="s">
        <v>8350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7">
        <f t="shared" si="125"/>
        <v>42006.02207175926</v>
      </c>
      <c r="P1665">
        <f t="shared" si="126"/>
        <v>2015</v>
      </c>
      <c r="Q1665">
        <f t="shared" si="127"/>
        <v>108</v>
      </c>
      <c r="R1665" s="12">
        <f t="shared" si="128"/>
        <v>33.75</v>
      </c>
      <c r="S1665" s="14" t="s">
        <v>8329</v>
      </c>
      <c r="T1665" s="18" t="str">
        <f t="shared" si="129"/>
        <v>Jan</v>
      </c>
      <c r="U1665" t="s">
        <v>8350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7">
        <f t="shared" si="125"/>
        <v>40939.761782407411</v>
      </c>
      <c r="P1666">
        <f t="shared" si="126"/>
        <v>2012</v>
      </c>
      <c r="Q1666">
        <f t="shared" si="127"/>
        <v>122</v>
      </c>
      <c r="R1666" s="12">
        <f t="shared" si="128"/>
        <v>34.380000000000003</v>
      </c>
      <c r="S1666" s="14" t="s">
        <v>8329</v>
      </c>
      <c r="T1666" s="18" t="str">
        <f t="shared" si="129"/>
        <v>Jan</v>
      </c>
      <c r="U1666" t="s">
        <v>8350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7">
        <f t="shared" ref="O1667:O1730" si="130">(J1667/86400)+DATE(1970,1,1)</f>
        <v>40564.649456018517</v>
      </c>
      <c r="P1667">
        <f t="shared" ref="P1667:P1730" si="131">YEAR(O1667)</f>
        <v>2011</v>
      </c>
      <c r="Q1667">
        <f t="shared" ref="Q1667:Q1730" si="132">ROUND(E1667/D1667*100,0)</f>
        <v>119</v>
      </c>
      <c r="R1667" s="12">
        <f t="shared" ref="R1667:R1730" si="133">ROUND(E1667/L1667,2)</f>
        <v>44.96</v>
      </c>
      <c r="S1667" s="14" t="s">
        <v>8329</v>
      </c>
      <c r="T1667" s="18" t="str">
        <f t="shared" ref="T1667:T1730" si="134">TEXT(O1667, "mmm")</f>
        <v>Jan</v>
      </c>
      <c r="U1667" t="s">
        <v>8350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7">
        <f t="shared" si="130"/>
        <v>41331.253159722226</v>
      </c>
      <c r="P1668">
        <f t="shared" si="131"/>
        <v>2013</v>
      </c>
      <c r="Q1668">
        <f t="shared" si="132"/>
        <v>161</v>
      </c>
      <c r="R1668" s="12">
        <f t="shared" si="133"/>
        <v>41.04</v>
      </c>
      <c r="S1668" s="14" t="s">
        <v>8329</v>
      </c>
      <c r="T1668" s="18" t="str">
        <f t="shared" si="134"/>
        <v>Feb</v>
      </c>
      <c r="U1668" t="s">
        <v>8350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7">
        <f t="shared" si="130"/>
        <v>41682.0705787037</v>
      </c>
      <c r="P1669">
        <f t="shared" si="131"/>
        <v>2014</v>
      </c>
      <c r="Q1669">
        <f t="shared" si="132"/>
        <v>127</v>
      </c>
      <c r="R1669" s="12">
        <f t="shared" si="133"/>
        <v>52.6</v>
      </c>
      <c r="S1669" s="14" t="s">
        <v>8329</v>
      </c>
      <c r="T1669" s="18" t="str">
        <f t="shared" si="134"/>
        <v>Feb</v>
      </c>
      <c r="U1669" t="s">
        <v>8350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7">
        <f t="shared" si="130"/>
        <v>40845.149756944447</v>
      </c>
      <c r="P1670">
        <f t="shared" si="131"/>
        <v>2011</v>
      </c>
      <c r="Q1670">
        <f t="shared" si="132"/>
        <v>103</v>
      </c>
      <c r="R1670" s="12">
        <f t="shared" si="133"/>
        <v>70.78</v>
      </c>
      <c r="S1670" s="14" t="s">
        <v>8329</v>
      </c>
      <c r="T1670" s="18" t="str">
        <f t="shared" si="134"/>
        <v>Oct</v>
      </c>
      <c r="U1670" t="s">
        <v>8350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7">
        <f t="shared" si="130"/>
        <v>42461.885138888887</v>
      </c>
      <c r="P1671">
        <f t="shared" si="131"/>
        <v>2016</v>
      </c>
      <c r="Q1671">
        <f t="shared" si="132"/>
        <v>140</v>
      </c>
      <c r="R1671" s="12">
        <f t="shared" si="133"/>
        <v>53.75</v>
      </c>
      <c r="S1671" s="14" t="s">
        <v>8329</v>
      </c>
      <c r="T1671" s="18" t="str">
        <f t="shared" si="134"/>
        <v>Apr</v>
      </c>
      <c r="U1671" t="s">
        <v>8350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7">
        <f t="shared" si="130"/>
        <v>40313.930543981478</v>
      </c>
      <c r="P1672">
        <f t="shared" si="131"/>
        <v>2010</v>
      </c>
      <c r="Q1672">
        <f t="shared" si="132"/>
        <v>103</v>
      </c>
      <c r="R1672" s="12">
        <f t="shared" si="133"/>
        <v>44.61</v>
      </c>
      <c r="S1672" s="14" t="s">
        <v>8329</v>
      </c>
      <c r="T1672" s="18" t="str">
        <f t="shared" si="134"/>
        <v>May</v>
      </c>
      <c r="U1672" t="s">
        <v>8350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7">
        <f t="shared" si="130"/>
        <v>42553.54414351852</v>
      </c>
      <c r="P1673">
        <f t="shared" si="131"/>
        <v>2016</v>
      </c>
      <c r="Q1673">
        <f t="shared" si="132"/>
        <v>101</v>
      </c>
      <c r="R1673" s="12">
        <f t="shared" si="133"/>
        <v>26.15</v>
      </c>
      <c r="S1673" s="14" t="s">
        <v>8329</v>
      </c>
      <c r="T1673" s="18" t="str">
        <f t="shared" si="134"/>
        <v>Jul</v>
      </c>
      <c r="U1673" t="s">
        <v>8350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7">
        <f t="shared" si="130"/>
        <v>41034.656597222223</v>
      </c>
      <c r="P1674">
        <f t="shared" si="131"/>
        <v>2012</v>
      </c>
      <c r="Q1674">
        <f t="shared" si="132"/>
        <v>113</v>
      </c>
      <c r="R1674" s="12">
        <f t="shared" si="133"/>
        <v>39.18</v>
      </c>
      <c r="S1674" s="14" t="s">
        <v>8329</v>
      </c>
      <c r="T1674" s="18" t="str">
        <f t="shared" si="134"/>
        <v>May</v>
      </c>
      <c r="U1674" t="s">
        <v>8350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7">
        <f t="shared" si="130"/>
        <v>42039.878379629634</v>
      </c>
      <c r="P1675">
        <f t="shared" si="131"/>
        <v>2015</v>
      </c>
      <c r="Q1675">
        <f t="shared" si="132"/>
        <v>128</v>
      </c>
      <c r="R1675" s="12">
        <f t="shared" si="133"/>
        <v>45.59</v>
      </c>
      <c r="S1675" s="14" t="s">
        <v>8329</v>
      </c>
      <c r="T1675" s="18" t="str">
        <f t="shared" si="134"/>
        <v>Feb</v>
      </c>
      <c r="U1675" t="s">
        <v>8350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7">
        <f t="shared" si="130"/>
        <v>42569.605393518519</v>
      </c>
      <c r="P1676">
        <f t="shared" si="131"/>
        <v>2016</v>
      </c>
      <c r="Q1676">
        <f t="shared" si="132"/>
        <v>202</v>
      </c>
      <c r="R1676" s="12">
        <f t="shared" si="133"/>
        <v>89.25</v>
      </c>
      <c r="S1676" s="14" t="s">
        <v>8329</v>
      </c>
      <c r="T1676" s="18" t="str">
        <f t="shared" si="134"/>
        <v>Jul</v>
      </c>
      <c r="U1676" t="s">
        <v>8350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7">
        <f t="shared" si="130"/>
        <v>40802.733101851853</v>
      </c>
      <c r="P1677">
        <f t="shared" si="131"/>
        <v>2011</v>
      </c>
      <c r="Q1677">
        <f t="shared" si="132"/>
        <v>137</v>
      </c>
      <c r="R1677" s="12">
        <f t="shared" si="133"/>
        <v>40.42</v>
      </c>
      <c r="S1677" s="14" t="s">
        <v>8329</v>
      </c>
      <c r="T1677" s="18" t="str">
        <f t="shared" si="134"/>
        <v>Sep</v>
      </c>
      <c r="U1677" t="s">
        <v>8350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7">
        <f t="shared" si="130"/>
        <v>40973.726238425923</v>
      </c>
      <c r="P1678">
        <f t="shared" si="131"/>
        <v>2012</v>
      </c>
      <c r="Q1678">
        <f t="shared" si="132"/>
        <v>115</v>
      </c>
      <c r="R1678" s="12">
        <f t="shared" si="133"/>
        <v>82.38</v>
      </c>
      <c r="S1678" s="14" t="s">
        <v>8329</v>
      </c>
      <c r="T1678" s="18" t="str">
        <f t="shared" si="134"/>
        <v>Mar</v>
      </c>
      <c r="U1678" t="s">
        <v>8350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7">
        <f t="shared" si="130"/>
        <v>42416.407129629632</v>
      </c>
      <c r="P1679">
        <f t="shared" si="131"/>
        <v>2016</v>
      </c>
      <c r="Q1679">
        <f t="shared" si="132"/>
        <v>112</v>
      </c>
      <c r="R1679" s="12">
        <f t="shared" si="133"/>
        <v>159.52000000000001</v>
      </c>
      <c r="S1679" s="14" t="s">
        <v>8329</v>
      </c>
      <c r="T1679" s="18" t="str">
        <f t="shared" si="134"/>
        <v>Feb</v>
      </c>
      <c r="U1679" t="s">
        <v>8350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7">
        <f t="shared" si="130"/>
        <v>41662.854988425926</v>
      </c>
      <c r="P1680">
        <f t="shared" si="131"/>
        <v>2014</v>
      </c>
      <c r="Q1680">
        <f t="shared" si="132"/>
        <v>118</v>
      </c>
      <c r="R1680" s="12">
        <f t="shared" si="133"/>
        <v>36.24</v>
      </c>
      <c r="S1680" s="14" t="s">
        <v>8329</v>
      </c>
      <c r="T1680" s="18" t="str">
        <f t="shared" si="134"/>
        <v>Jan</v>
      </c>
      <c r="U1680" t="s">
        <v>8350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7">
        <f t="shared" si="130"/>
        <v>40723.068807870368</v>
      </c>
      <c r="P1681">
        <f t="shared" si="131"/>
        <v>2011</v>
      </c>
      <c r="Q1681">
        <f t="shared" si="132"/>
        <v>175</v>
      </c>
      <c r="R1681" s="12">
        <f t="shared" si="133"/>
        <v>62.5</v>
      </c>
      <c r="S1681" s="14" t="s">
        <v>8329</v>
      </c>
      <c r="T1681" s="18" t="str">
        <f t="shared" si="134"/>
        <v>Jun</v>
      </c>
      <c r="U1681" t="s">
        <v>8350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7">
        <f t="shared" si="130"/>
        <v>41802.757719907408</v>
      </c>
      <c r="P1682">
        <f t="shared" si="131"/>
        <v>2014</v>
      </c>
      <c r="Q1682">
        <f t="shared" si="132"/>
        <v>118</v>
      </c>
      <c r="R1682" s="12">
        <f t="shared" si="133"/>
        <v>47</v>
      </c>
      <c r="S1682" s="14" t="s">
        <v>8329</v>
      </c>
      <c r="T1682" s="18" t="str">
        <f t="shared" si="134"/>
        <v>Jun</v>
      </c>
      <c r="U1682" t="s">
        <v>8350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7">
        <f t="shared" si="130"/>
        <v>42774.121342592596</v>
      </c>
      <c r="P1683">
        <f t="shared" si="131"/>
        <v>2017</v>
      </c>
      <c r="Q1683">
        <f t="shared" si="132"/>
        <v>101</v>
      </c>
      <c r="R1683" s="12">
        <f t="shared" si="133"/>
        <v>74.58</v>
      </c>
      <c r="S1683" s="14" t="s">
        <v>8329</v>
      </c>
      <c r="T1683" s="18" t="str">
        <f t="shared" si="134"/>
        <v>Feb</v>
      </c>
      <c r="U1683" t="s">
        <v>8351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7">
        <f t="shared" si="130"/>
        <v>42779.21365740741</v>
      </c>
      <c r="P1684">
        <f t="shared" si="131"/>
        <v>2017</v>
      </c>
      <c r="Q1684">
        <f t="shared" si="132"/>
        <v>0</v>
      </c>
      <c r="R1684" s="12" t="e">
        <f t="shared" si="133"/>
        <v>#DIV/0!</v>
      </c>
      <c r="S1684" s="14" t="s">
        <v>8329</v>
      </c>
      <c r="T1684" s="18" t="str">
        <f t="shared" si="134"/>
        <v>Feb</v>
      </c>
      <c r="U1684" t="s">
        <v>8351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7">
        <f t="shared" si="130"/>
        <v>42808.781689814816</v>
      </c>
      <c r="P1685">
        <f t="shared" si="131"/>
        <v>2017</v>
      </c>
      <c r="Q1685">
        <f t="shared" si="132"/>
        <v>22</v>
      </c>
      <c r="R1685" s="12">
        <f t="shared" si="133"/>
        <v>76</v>
      </c>
      <c r="S1685" s="14" t="s">
        <v>8329</v>
      </c>
      <c r="T1685" s="18" t="str">
        <f t="shared" si="134"/>
        <v>Mar</v>
      </c>
      <c r="U1685" t="s">
        <v>8351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7">
        <f t="shared" si="130"/>
        <v>42783.815289351856</v>
      </c>
      <c r="P1686">
        <f t="shared" si="131"/>
        <v>2017</v>
      </c>
      <c r="Q1686">
        <f t="shared" si="132"/>
        <v>109</v>
      </c>
      <c r="R1686" s="12">
        <f t="shared" si="133"/>
        <v>86.44</v>
      </c>
      <c r="S1686" s="14" t="s">
        <v>8329</v>
      </c>
      <c r="T1686" s="18" t="str">
        <f t="shared" si="134"/>
        <v>Feb</v>
      </c>
      <c r="U1686" t="s">
        <v>8351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7">
        <f t="shared" si="130"/>
        <v>42788.2502662037</v>
      </c>
      <c r="P1687">
        <f t="shared" si="131"/>
        <v>2017</v>
      </c>
      <c r="Q1687">
        <f t="shared" si="132"/>
        <v>103</v>
      </c>
      <c r="R1687" s="12">
        <f t="shared" si="133"/>
        <v>24</v>
      </c>
      <c r="S1687" s="14" t="s">
        <v>8329</v>
      </c>
      <c r="T1687" s="18" t="str">
        <f t="shared" si="134"/>
        <v>Feb</v>
      </c>
      <c r="U1687" t="s">
        <v>8351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7">
        <f t="shared" si="130"/>
        <v>42792.843969907408</v>
      </c>
      <c r="P1688">
        <f t="shared" si="131"/>
        <v>2017</v>
      </c>
      <c r="Q1688">
        <f t="shared" si="132"/>
        <v>0</v>
      </c>
      <c r="R1688" s="12">
        <f t="shared" si="133"/>
        <v>18</v>
      </c>
      <c r="S1688" s="14" t="s">
        <v>8329</v>
      </c>
      <c r="T1688" s="18" t="str">
        <f t="shared" si="134"/>
        <v>Feb</v>
      </c>
      <c r="U1688" t="s">
        <v>8351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7">
        <f t="shared" si="130"/>
        <v>42802.046817129631</v>
      </c>
      <c r="P1689">
        <f t="shared" si="131"/>
        <v>2017</v>
      </c>
      <c r="Q1689">
        <f t="shared" si="132"/>
        <v>31</v>
      </c>
      <c r="R1689" s="12">
        <f t="shared" si="133"/>
        <v>80.13</v>
      </c>
      <c r="S1689" s="14" t="s">
        <v>8329</v>
      </c>
      <c r="T1689" s="18" t="str">
        <f t="shared" si="134"/>
        <v>Mar</v>
      </c>
      <c r="U1689" t="s">
        <v>8351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7">
        <f t="shared" si="130"/>
        <v>42804.534652777773</v>
      </c>
      <c r="P1690">
        <f t="shared" si="131"/>
        <v>2017</v>
      </c>
      <c r="Q1690">
        <f t="shared" si="132"/>
        <v>44</v>
      </c>
      <c r="R1690" s="12">
        <f t="shared" si="133"/>
        <v>253.14</v>
      </c>
      <c r="S1690" s="14" t="s">
        <v>8329</v>
      </c>
      <c r="T1690" s="18" t="str">
        <f t="shared" si="134"/>
        <v>Mar</v>
      </c>
      <c r="U1690" t="s">
        <v>8351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7">
        <f t="shared" si="130"/>
        <v>42780.942476851851</v>
      </c>
      <c r="P1691">
        <f t="shared" si="131"/>
        <v>2017</v>
      </c>
      <c r="Q1691">
        <f t="shared" si="132"/>
        <v>100</v>
      </c>
      <c r="R1691" s="12">
        <f t="shared" si="133"/>
        <v>171.43</v>
      </c>
      <c r="S1691" s="14" t="s">
        <v>8329</v>
      </c>
      <c r="T1691" s="18" t="str">
        <f t="shared" si="134"/>
        <v>Feb</v>
      </c>
      <c r="U1691" t="s">
        <v>8351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7">
        <f t="shared" si="130"/>
        <v>42801.43104166667</v>
      </c>
      <c r="P1692">
        <f t="shared" si="131"/>
        <v>2017</v>
      </c>
      <c r="Q1692">
        <f t="shared" si="132"/>
        <v>25</v>
      </c>
      <c r="R1692" s="12">
        <f t="shared" si="133"/>
        <v>57.73</v>
      </c>
      <c r="S1692" s="14" t="s">
        <v>8329</v>
      </c>
      <c r="T1692" s="18" t="str">
        <f t="shared" si="134"/>
        <v>Mar</v>
      </c>
      <c r="U1692" t="s">
        <v>8351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7">
        <f t="shared" si="130"/>
        <v>42795.701481481483</v>
      </c>
      <c r="P1693">
        <f t="shared" si="131"/>
        <v>2017</v>
      </c>
      <c r="Q1693">
        <f t="shared" si="132"/>
        <v>33</v>
      </c>
      <c r="R1693" s="12">
        <f t="shared" si="133"/>
        <v>264.26</v>
      </c>
      <c r="S1693" s="14" t="s">
        <v>8329</v>
      </c>
      <c r="T1693" s="18" t="str">
        <f t="shared" si="134"/>
        <v>Mar</v>
      </c>
      <c r="U1693" t="s">
        <v>8351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7">
        <f t="shared" si="130"/>
        <v>42788.151238425926</v>
      </c>
      <c r="P1694">
        <f t="shared" si="131"/>
        <v>2017</v>
      </c>
      <c r="Q1694">
        <f t="shared" si="132"/>
        <v>48</v>
      </c>
      <c r="R1694" s="12">
        <f t="shared" si="133"/>
        <v>159.33000000000001</v>
      </c>
      <c r="S1694" s="14" t="s">
        <v>8329</v>
      </c>
      <c r="T1694" s="18" t="str">
        <f t="shared" si="134"/>
        <v>Feb</v>
      </c>
      <c r="U1694" t="s">
        <v>8351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7">
        <f t="shared" si="130"/>
        <v>42803.920277777783</v>
      </c>
      <c r="P1695">
        <f t="shared" si="131"/>
        <v>2017</v>
      </c>
      <c r="Q1695">
        <f t="shared" si="132"/>
        <v>9</v>
      </c>
      <c r="R1695" s="12">
        <f t="shared" si="133"/>
        <v>35</v>
      </c>
      <c r="S1695" s="14" t="s">
        <v>8329</v>
      </c>
      <c r="T1695" s="18" t="str">
        <f t="shared" si="134"/>
        <v>Mar</v>
      </c>
      <c r="U1695" t="s">
        <v>8351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7">
        <f t="shared" si="130"/>
        <v>42791.669837962967</v>
      </c>
      <c r="P1696">
        <f t="shared" si="131"/>
        <v>2017</v>
      </c>
      <c r="Q1696">
        <f t="shared" si="132"/>
        <v>0</v>
      </c>
      <c r="R1696" s="12">
        <f t="shared" si="133"/>
        <v>5</v>
      </c>
      <c r="S1696" s="14" t="s">
        <v>8329</v>
      </c>
      <c r="T1696" s="18" t="str">
        <f t="shared" si="134"/>
        <v>Feb</v>
      </c>
      <c r="U1696" t="s">
        <v>8351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7">
        <f t="shared" si="130"/>
        <v>42801.031412037039</v>
      </c>
      <c r="P1697">
        <f t="shared" si="131"/>
        <v>2017</v>
      </c>
      <c r="Q1697">
        <f t="shared" si="132"/>
        <v>12</v>
      </c>
      <c r="R1697" s="12">
        <f t="shared" si="133"/>
        <v>61.09</v>
      </c>
      <c r="S1697" s="14" t="s">
        <v>8329</v>
      </c>
      <c r="T1697" s="18" t="str">
        <f t="shared" si="134"/>
        <v>Mar</v>
      </c>
      <c r="U1697" t="s">
        <v>8351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7">
        <f t="shared" si="130"/>
        <v>42796.069571759261</v>
      </c>
      <c r="P1698">
        <f t="shared" si="131"/>
        <v>2017</v>
      </c>
      <c r="Q1698">
        <f t="shared" si="132"/>
        <v>0</v>
      </c>
      <c r="R1698" s="12" t="e">
        <f t="shared" si="133"/>
        <v>#DIV/0!</v>
      </c>
      <c r="S1698" s="14" t="s">
        <v>8329</v>
      </c>
      <c r="T1698" s="18" t="str">
        <f t="shared" si="134"/>
        <v>Mar</v>
      </c>
      <c r="U1698" t="s">
        <v>8351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7">
        <f t="shared" si="130"/>
        <v>42805.032962962963</v>
      </c>
      <c r="P1699">
        <f t="shared" si="131"/>
        <v>2017</v>
      </c>
      <c r="Q1699">
        <f t="shared" si="132"/>
        <v>20</v>
      </c>
      <c r="R1699" s="12">
        <f t="shared" si="133"/>
        <v>114.82</v>
      </c>
      <c r="S1699" s="14" t="s">
        <v>8329</v>
      </c>
      <c r="T1699" s="18" t="str">
        <f t="shared" si="134"/>
        <v>Mar</v>
      </c>
      <c r="U1699" t="s">
        <v>8351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7">
        <f t="shared" si="130"/>
        <v>42796.207870370374</v>
      </c>
      <c r="P1700">
        <f t="shared" si="131"/>
        <v>2017</v>
      </c>
      <c r="Q1700">
        <f t="shared" si="132"/>
        <v>0</v>
      </c>
      <c r="R1700" s="12" t="e">
        <f t="shared" si="133"/>
        <v>#DIV/0!</v>
      </c>
      <c r="S1700" s="14" t="s">
        <v>8329</v>
      </c>
      <c r="T1700" s="18" t="str">
        <f t="shared" si="134"/>
        <v>Mar</v>
      </c>
      <c r="U1700" t="s">
        <v>8351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7">
        <f t="shared" si="130"/>
        <v>42806.863946759258</v>
      </c>
      <c r="P1701">
        <f t="shared" si="131"/>
        <v>2017</v>
      </c>
      <c r="Q1701">
        <f t="shared" si="132"/>
        <v>4</v>
      </c>
      <c r="R1701" s="12">
        <f t="shared" si="133"/>
        <v>54</v>
      </c>
      <c r="S1701" s="14" t="s">
        <v>8329</v>
      </c>
      <c r="T1701" s="18" t="str">
        <f t="shared" si="134"/>
        <v>Mar</v>
      </c>
      <c r="U1701" t="s">
        <v>8351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7">
        <f t="shared" si="130"/>
        <v>42796.071643518517</v>
      </c>
      <c r="P1702">
        <f t="shared" si="131"/>
        <v>2017</v>
      </c>
      <c r="Q1702">
        <f t="shared" si="132"/>
        <v>26</v>
      </c>
      <c r="R1702" s="12">
        <f t="shared" si="133"/>
        <v>65.97</v>
      </c>
      <c r="S1702" s="14" t="s">
        <v>8329</v>
      </c>
      <c r="T1702" s="18" t="str">
        <f t="shared" si="134"/>
        <v>Mar</v>
      </c>
      <c r="U1702" t="s">
        <v>8351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7">
        <f t="shared" si="130"/>
        <v>41989.664409722223</v>
      </c>
      <c r="P1703">
        <f t="shared" si="131"/>
        <v>2014</v>
      </c>
      <c r="Q1703">
        <f t="shared" si="132"/>
        <v>0</v>
      </c>
      <c r="R1703" s="12">
        <f t="shared" si="133"/>
        <v>5</v>
      </c>
      <c r="S1703" s="14" t="s">
        <v>8329</v>
      </c>
      <c r="T1703" s="18" t="str">
        <f t="shared" si="134"/>
        <v>Dec</v>
      </c>
      <c r="U1703" t="s">
        <v>8351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7">
        <f t="shared" si="130"/>
        <v>42063.869791666672</v>
      </c>
      <c r="P1704">
        <f t="shared" si="131"/>
        <v>2015</v>
      </c>
      <c r="Q1704">
        <f t="shared" si="132"/>
        <v>0</v>
      </c>
      <c r="R1704" s="12">
        <f t="shared" si="133"/>
        <v>1</v>
      </c>
      <c r="S1704" s="14" t="s">
        <v>8329</v>
      </c>
      <c r="T1704" s="18" t="str">
        <f t="shared" si="134"/>
        <v>Feb</v>
      </c>
      <c r="U1704" t="s">
        <v>8351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7">
        <f t="shared" si="130"/>
        <v>42187.281678240739</v>
      </c>
      <c r="P1705">
        <f t="shared" si="131"/>
        <v>2015</v>
      </c>
      <c r="Q1705">
        <f t="shared" si="132"/>
        <v>1</v>
      </c>
      <c r="R1705" s="12">
        <f t="shared" si="133"/>
        <v>25.5</v>
      </c>
      <c r="S1705" s="14" t="s">
        <v>8329</v>
      </c>
      <c r="T1705" s="18" t="str">
        <f t="shared" si="134"/>
        <v>Jul</v>
      </c>
      <c r="U1705" t="s">
        <v>8351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7">
        <f t="shared" si="130"/>
        <v>42021.139733796299</v>
      </c>
      <c r="P1706">
        <f t="shared" si="131"/>
        <v>2015</v>
      </c>
      <c r="Q1706">
        <f t="shared" si="132"/>
        <v>65</v>
      </c>
      <c r="R1706" s="12">
        <f t="shared" si="133"/>
        <v>118.36</v>
      </c>
      <c r="S1706" s="14" t="s">
        <v>8329</v>
      </c>
      <c r="T1706" s="18" t="str">
        <f t="shared" si="134"/>
        <v>Jan</v>
      </c>
      <c r="U1706" t="s">
        <v>8351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7">
        <f t="shared" si="130"/>
        <v>42245.016736111109</v>
      </c>
      <c r="P1707">
        <f t="shared" si="131"/>
        <v>2015</v>
      </c>
      <c r="Q1707">
        <f t="shared" si="132"/>
        <v>0</v>
      </c>
      <c r="R1707" s="12" t="e">
        <f t="shared" si="133"/>
        <v>#DIV/0!</v>
      </c>
      <c r="S1707" s="14" t="s">
        <v>8329</v>
      </c>
      <c r="T1707" s="18" t="str">
        <f t="shared" si="134"/>
        <v>Aug</v>
      </c>
      <c r="U1707" t="s">
        <v>8351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7">
        <f t="shared" si="130"/>
        <v>42179.306388888886</v>
      </c>
      <c r="P1708">
        <f t="shared" si="131"/>
        <v>2015</v>
      </c>
      <c r="Q1708">
        <f t="shared" si="132"/>
        <v>0</v>
      </c>
      <c r="R1708" s="12" t="e">
        <f t="shared" si="133"/>
        <v>#DIV/0!</v>
      </c>
      <c r="S1708" s="14" t="s">
        <v>8329</v>
      </c>
      <c r="T1708" s="18" t="str">
        <f t="shared" si="134"/>
        <v>Jun</v>
      </c>
      <c r="U1708" t="s">
        <v>8351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7">
        <f t="shared" si="130"/>
        <v>42427.721006944441</v>
      </c>
      <c r="P1709">
        <f t="shared" si="131"/>
        <v>2016</v>
      </c>
      <c r="Q1709">
        <f t="shared" si="132"/>
        <v>10</v>
      </c>
      <c r="R1709" s="12">
        <f t="shared" si="133"/>
        <v>54.11</v>
      </c>
      <c r="S1709" s="14" t="s">
        <v>8329</v>
      </c>
      <c r="T1709" s="18" t="str">
        <f t="shared" si="134"/>
        <v>Feb</v>
      </c>
      <c r="U1709" t="s">
        <v>8351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7">
        <f t="shared" si="130"/>
        <v>42451.866967592592</v>
      </c>
      <c r="P1710">
        <f t="shared" si="131"/>
        <v>2016</v>
      </c>
      <c r="Q1710">
        <f t="shared" si="132"/>
        <v>0</v>
      </c>
      <c r="R1710" s="12" t="e">
        <f t="shared" si="133"/>
        <v>#DIV/0!</v>
      </c>
      <c r="S1710" s="14" t="s">
        <v>8329</v>
      </c>
      <c r="T1710" s="18" t="str">
        <f t="shared" si="134"/>
        <v>Mar</v>
      </c>
      <c r="U1710" t="s">
        <v>8351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7">
        <f t="shared" si="130"/>
        <v>41841.563819444447</v>
      </c>
      <c r="P1711">
        <f t="shared" si="131"/>
        <v>2014</v>
      </c>
      <c r="Q1711">
        <f t="shared" si="132"/>
        <v>5</v>
      </c>
      <c r="R1711" s="12">
        <f t="shared" si="133"/>
        <v>21.25</v>
      </c>
      <c r="S1711" s="14" t="s">
        <v>8329</v>
      </c>
      <c r="T1711" s="18" t="str">
        <f t="shared" si="134"/>
        <v>Jul</v>
      </c>
      <c r="U1711" t="s">
        <v>8351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7">
        <f t="shared" si="130"/>
        <v>42341.591296296298</v>
      </c>
      <c r="P1712">
        <f t="shared" si="131"/>
        <v>2015</v>
      </c>
      <c r="Q1712">
        <f t="shared" si="132"/>
        <v>1</v>
      </c>
      <c r="R1712" s="12">
        <f t="shared" si="133"/>
        <v>34</v>
      </c>
      <c r="S1712" s="14" t="s">
        <v>8329</v>
      </c>
      <c r="T1712" s="18" t="str">
        <f t="shared" si="134"/>
        <v>Dec</v>
      </c>
      <c r="U1712" t="s">
        <v>8351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7">
        <f t="shared" si="130"/>
        <v>41852.646226851852</v>
      </c>
      <c r="P1713">
        <f t="shared" si="131"/>
        <v>2014</v>
      </c>
      <c r="Q1713">
        <f t="shared" si="132"/>
        <v>11</v>
      </c>
      <c r="R1713" s="12">
        <f t="shared" si="133"/>
        <v>525</v>
      </c>
      <c r="S1713" s="14" t="s">
        <v>8329</v>
      </c>
      <c r="T1713" s="18" t="str">
        <f t="shared" si="134"/>
        <v>Aug</v>
      </c>
      <c r="U1713" t="s">
        <v>8351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7">
        <f t="shared" si="130"/>
        <v>42125.913807870369</v>
      </c>
      <c r="P1714">
        <f t="shared" si="131"/>
        <v>2015</v>
      </c>
      <c r="Q1714">
        <f t="shared" si="132"/>
        <v>0</v>
      </c>
      <c r="R1714" s="12" t="e">
        <f t="shared" si="133"/>
        <v>#DIV/0!</v>
      </c>
      <c r="S1714" s="14" t="s">
        <v>8329</v>
      </c>
      <c r="T1714" s="18" t="str">
        <f t="shared" si="134"/>
        <v>May</v>
      </c>
      <c r="U1714" t="s">
        <v>8351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7">
        <f t="shared" si="130"/>
        <v>41887.801064814819</v>
      </c>
      <c r="P1715">
        <f t="shared" si="131"/>
        <v>2014</v>
      </c>
      <c r="Q1715">
        <f t="shared" si="132"/>
        <v>2</v>
      </c>
      <c r="R1715" s="12">
        <f t="shared" si="133"/>
        <v>50</v>
      </c>
      <c r="S1715" s="14" t="s">
        <v>8329</v>
      </c>
      <c r="T1715" s="18" t="str">
        <f t="shared" si="134"/>
        <v>Sep</v>
      </c>
      <c r="U1715" t="s">
        <v>8351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7">
        <f t="shared" si="130"/>
        <v>42095.918530092589</v>
      </c>
      <c r="P1716">
        <f t="shared" si="131"/>
        <v>2015</v>
      </c>
      <c r="Q1716">
        <f t="shared" si="132"/>
        <v>8</v>
      </c>
      <c r="R1716" s="12">
        <f t="shared" si="133"/>
        <v>115.71</v>
      </c>
      <c r="S1716" s="14" t="s">
        <v>8329</v>
      </c>
      <c r="T1716" s="18" t="str">
        <f t="shared" si="134"/>
        <v>Apr</v>
      </c>
      <c r="U1716" t="s">
        <v>8351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7">
        <f t="shared" si="130"/>
        <v>42064.217418981483</v>
      </c>
      <c r="P1717">
        <f t="shared" si="131"/>
        <v>2015</v>
      </c>
      <c r="Q1717">
        <f t="shared" si="132"/>
        <v>0</v>
      </c>
      <c r="R1717" s="12">
        <f t="shared" si="133"/>
        <v>5.5</v>
      </c>
      <c r="S1717" s="14" t="s">
        <v>8329</v>
      </c>
      <c r="T1717" s="18" t="str">
        <f t="shared" si="134"/>
        <v>Mar</v>
      </c>
      <c r="U1717" t="s">
        <v>8351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7">
        <f t="shared" si="130"/>
        <v>42673.577534722222</v>
      </c>
      <c r="P1718">
        <f t="shared" si="131"/>
        <v>2016</v>
      </c>
      <c r="Q1718">
        <f t="shared" si="132"/>
        <v>8</v>
      </c>
      <c r="R1718" s="12">
        <f t="shared" si="133"/>
        <v>50</v>
      </c>
      <c r="S1718" s="14" t="s">
        <v>8329</v>
      </c>
      <c r="T1718" s="18" t="str">
        <f t="shared" si="134"/>
        <v>Oct</v>
      </c>
      <c r="U1718" t="s">
        <v>8351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7">
        <f t="shared" si="130"/>
        <v>42460.981921296298</v>
      </c>
      <c r="P1719">
        <f t="shared" si="131"/>
        <v>2016</v>
      </c>
      <c r="Q1719">
        <f t="shared" si="132"/>
        <v>43</v>
      </c>
      <c r="R1719" s="12">
        <f t="shared" si="133"/>
        <v>34.020000000000003</v>
      </c>
      <c r="S1719" s="14" t="s">
        <v>8329</v>
      </c>
      <c r="T1719" s="18" t="str">
        <f t="shared" si="134"/>
        <v>Mar</v>
      </c>
      <c r="U1719" t="s">
        <v>8351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7">
        <f t="shared" si="130"/>
        <v>42460.610520833332</v>
      </c>
      <c r="P1720">
        <f t="shared" si="131"/>
        <v>2016</v>
      </c>
      <c r="Q1720">
        <f t="shared" si="132"/>
        <v>0</v>
      </c>
      <c r="R1720" s="12">
        <f t="shared" si="133"/>
        <v>37.5</v>
      </c>
      <c r="S1720" s="14" t="s">
        <v>8329</v>
      </c>
      <c r="T1720" s="18" t="str">
        <f t="shared" si="134"/>
        <v>Mar</v>
      </c>
      <c r="U1720" t="s">
        <v>8351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7">
        <f t="shared" si="130"/>
        <v>41869.534618055557</v>
      </c>
      <c r="P1721">
        <f t="shared" si="131"/>
        <v>2014</v>
      </c>
      <c r="Q1721">
        <f t="shared" si="132"/>
        <v>1</v>
      </c>
      <c r="R1721" s="12">
        <f t="shared" si="133"/>
        <v>11.67</v>
      </c>
      <c r="S1721" s="14" t="s">
        <v>8329</v>
      </c>
      <c r="T1721" s="18" t="str">
        <f t="shared" si="134"/>
        <v>Aug</v>
      </c>
      <c r="U1721" t="s">
        <v>8351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7">
        <f t="shared" si="130"/>
        <v>41922.783229166671</v>
      </c>
      <c r="P1722">
        <f t="shared" si="131"/>
        <v>2014</v>
      </c>
      <c r="Q1722">
        <f t="shared" si="132"/>
        <v>6</v>
      </c>
      <c r="R1722" s="12">
        <f t="shared" si="133"/>
        <v>28.13</v>
      </c>
      <c r="S1722" s="14" t="s">
        <v>8329</v>
      </c>
      <c r="T1722" s="18" t="str">
        <f t="shared" si="134"/>
        <v>Oct</v>
      </c>
      <c r="U1722" t="s">
        <v>8351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7">
        <f t="shared" si="130"/>
        <v>42319.461377314816</v>
      </c>
      <c r="P1723">
        <f t="shared" si="131"/>
        <v>2015</v>
      </c>
      <c r="Q1723">
        <f t="shared" si="132"/>
        <v>0</v>
      </c>
      <c r="R1723" s="12" t="e">
        <f t="shared" si="133"/>
        <v>#DIV/0!</v>
      </c>
      <c r="S1723" s="14" t="s">
        <v>8329</v>
      </c>
      <c r="T1723" s="18" t="str">
        <f t="shared" si="134"/>
        <v>Nov</v>
      </c>
      <c r="U1723" t="s">
        <v>8351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7">
        <f t="shared" si="130"/>
        <v>42425.960983796293</v>
      </c>
      <c r="P1724">
        <f t="shared" si="131"/>
        <v>2016</v>
      </c>
      <c r="Q1724">
        <f t="shared" si="132"/>
        <v>0</v>
      </c>
      <c r="R1724" s="12">
        <f t="shared" si="133"/>
        <v>1</v>
      </c>
      <c r="S1724" s="14" t="s">
        <v>8329</v>
      </c>
      <c r="T1724" s="18" t="str">
        <f t="shared" si="134"/>
        <v>Feb</v>
      </c>
      <c r="U1724" t="s">
        <v>8351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7">
        <f t="shared" si="130"/>
        <v>42129.82540509259</v>
      </c>
      <c r="P1725">
        <f t="shared" si="131"/>
        <v>2015</v>
      </c>
      <c r="Q1725">
        <f t="shared" si="132"/>
        <v>7</v>
      </c>
      <c r="R1725" s="12">
        <f t="shared" si="133"/>
        <v>216.67</v>
      </c>
      <c r="S1725" s="14" t="s">
        <v>8329</v>
      </c>
      <c r="T1725" s="18" t="str">
        <f t="shared" si="134"/>
        <v>May</v>
      </c>
      <c r="U1725" t="s">
        <v>8351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7">
        <f t="shared" si="130"/>
        <v>41912.932430555556</v>
      </c>
      <c r="P1726">
        <f t="shared" si="131"/>
        <v>2014</v>
      </c>
      <c r="Q1726">
        <f t="shared" si="132"/>
        <v>1</v>
      </c>
      <c r="R1726" s="12">
        <f t="shared" si="133"/>
        <v>8.75</v>
      </c>
      <c r="S1726" s="14" t="s">
        <v>8329</v>
      </c>
      <c r="T1726" s="18" t="str">
        <f t="shared" si="134"/>
        <v>Sep</v>
      </c>
      <c r="U1726" t="s">
        <v>8351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7">
        <f t="shared" si="130"/>
        <v>41845.968159722222</v>
      </c>
      <c r="P1727">
        <f t="shared" si="131"/>
        <v>2014</v>
      </c>
      <c r="Q1727">
        <f t="shared" si="132"/>
        <v>10</v>
      </c>
      <c r="R1727" s="12">
        <f t="shared" si="133"/>
        <v>62.22</v>
      </c>
      <c r="S1727" s="14" t="s">
        <v>8329</v>
      </c>
      <c r="T1727" s="18" t="str">
        <f t="shared" si="134"/>
        <v>Jul</v>
      </c>
      <c r="U1727" t="s">
        <v>8351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7">
        <f t="shared" si="130"/>
        <v>41788.919722222221</v>
      </c>
      <c r="P1728">
        <f t="shared" si="131"/>
        <v>2014</v>
      </c>
      <c r="Q1728">
        <f t="shared" si="132"/>
        <v>34</v>
      </c>
      <c r="R1728" s="12">
        <f t="shared" si="133"/>
        <v>137.25</v>
      </c>
      <c r="S1728" s="14" t="s">
        <v>8329</v>
      </c>
      <c r="T1728" s="18" t="str">
        <f t="shared" si="134"/>
        <v>May</v>
      </c>
      <c r="U1728" t="s">
        <v>8351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7">
        <f t="shared" si="130"/>
        <v>42044.927974537037</v>
      </c>
      <c r="P1729">
        <f t="shared" si="131"/>
        <v>2015</v>
      </c>
      <c r="Q1729">
        <f t="shared" si="132"/>
        <v>0</v>
      </c>
      <c r="R1729" s="12">
        <f t="shared" si="133"/>
        <v>1</v>
      </c>
      <c r="S1729" s="14" t="s">
        <v>8329</v>
      </c>
      <c r="T1729" s="18" t="str">
        <f t="shared" si="134"/>
        <v>Feb</v>
      </c>
      <c r="U1729" t="s">
        <v>8351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7">
        <f t="shared" si="130"/>
        <v>42268.625856481478</v>
      </c>
      <c r="P1730">
        <f t="shared" si="131"/>
        <v>2015</v>
      </c>
      <c r="Q1730">
        <f t="shared" si="132"/>
        <v>68</v>
      </c>
      <c r="R1730" s="12">
        <f t="shared" si="133"/>
        <v>122.14</v>
      </c>
      <c r="S1730" s="14" t="s">
        <v>8329</v>
      </c>
      <c r="T1730" s="18" t="str">
        <f t="shared" si="134"/>
        <v>Sep</v>
      </c>
      <c r="U1730" t="s">
        <v>8351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7">
        <f t="shared" ref="O1731:O1794" si="135">(J1731/86400)+DATE(1970,1,1)</f>
        <v>42471.052152777775</v>
      </c>
      <c r="P1731">
        <f t="shared" ref="P1731:P1794" si="136">YEAR(O1731)</f>
        <v>2016</v>
      </c>
      <c r="Q1731">
        <f t="shared" ref="Q1731:Q1794" si="137">ROUND(E1731/D1731*100,0)</f>
        <v>0</v>
      </c>
      <c r="R1731" s="12" t="e">
        <f t="shared" ref="R1731:R1794" si="138">ROUND(E1731/L1731,2)</f>
        <v>#DIV/0!</v>
      </c>
      <c r="S1731" s="14" t="s">
        <v>8329</v>
      </c>
      <c r="T1731" s="18" t="str">
        <f t="shared" ref="T1731:T1794" si="139">TEXT(O1731, "mmm")</f>
        <v>Apr</v>
      </c>
      <c r="U1731" t="s">
        <v>8351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7">
        <f t="shared" si="135"/>
        <v>42272.087766203702</v>
      </c>
      <c r="P1732">
        <f t="shared" si="136"/>
        <v>2015</v>
      </c>
      <c r="Q1732">
        <f t="shared" si="137"/>
        <v>0</v>
      </c>
      <c r="R1732" s="12" t="e">
        <f t="shared" si="138"/>
        <v>#DIV/0!</v>
      </c>
      <c r="S1732" s="14" t="s">
        <v>8329</v>
      </c>
      <c r="T1732" s="18" t="str">
        <f t="shared" si="139"/>
        <v>Sep</v>
      </c>
      <c r="U1732" t="s">
        <v>8351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7">
        <f t="shared" si="135"/>
        <v>42152.906851851847</v>
      </c>
      <c r="P1733">
        <f t="shared" si="136"/>
        <v>2015</v>
      </c>
      <c r="Q1733">
        <f t="shared" si="137"/>
        <v>0</v>
      </c>
      <c r="R1733" s="12" t="e">
        <f t="shared" si="138"/>
        <v>#DIV/0!</v>
      </c>
      <c r="S1733" s="14" t="s">
        <v>8329</v>
      </c>
      <c r="T1733" s="18" t="str">
        <f t="shared" si="139"/>
        <v>May</v>
      </c>
      <c r="U1733" t="s">
        <v>8351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7">
        <f t="shared" si="135"/>
        <v>42325.683807870373</v>
      </c>
      <c r="P1734">
        <f t="shared" si="136"/>
        <v>2015</v>
      </c>
      <c r="Q1734">
        <f t="shared" si="137"/>
        <v>0</v>
      </c>
      <c r="R1734" s="12" t="e">
        <f t="shared" si="138"/>
        <v>#DIV/0!</v>
      </c>
      <c r="S1734" s="14" t="s">
        <v>8329</v>
      </c>
      <c r="T1734" s="18" t="str">
        <f t="shared" si="139"/>
        <v>Nov</v>
      </c>
      <c r="U1734" t="s">
        <v>8351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7">
        <f t="shared" si="135"/>
        <v>42614.675625000003</v>
      </c>
      <c r="P1735">
        <f t="shared" si="136"/>
        <v>2016</v>
      </c>
      <c r="Q1735">
        <f t="shared" si="137"/>
        <v>0</v>
      </c>
      <c r="R1735" s="12" t="e">
        <f t="shared" si="138"/>
        <v>#DIV/0!</v>
      </c>
      <c r="S1735" s="14" t="s">
        <v>8329</v>
      </c>
      <c r="T1735" s="18" t="str">
        <f t="shared" si="139"/>
        <v>Sep</v>
      </c>
      <c r="U1735" t="s">
        <v>8351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7">
        <f t="shared" si="135"/>
        <v>42102.036527777775</v>
      </c>
      <c r="P1736">
        <f t="shared" si="136"/>
        <v>2015</v>
      </c>
      <c r="Q1736">
        <f t="shared" si="137"/>
        <v>0</v>
      </c>
      <c r="R1736" s="12">
        <f t="shared" si="138"/>
        <v>1</v>
      </c>
      <c r="S1736" s="14" t="s">
        <v>8329</v>
      </c>
      <c r="T1736" s="18" t="str">
        <f t="shared" si="139"/>
        <v>Apr</v>
      </c>
      <c r="U1736" t="s">
        <v>8351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7">
        <f t="shared" si="135"/>
        <v>42559.81417824074</v>
      </c>
      <c r="P1737">
        <f t="shared" si="136"/>
        <v>2016</v>
      </c>
      <c r="Q1737">
        <f t="shared" si="137"/>
        <v>11</v>
      </c>
      <c r="R1737" s="12">
        <f t="shared" si="138"/>
        <v>55</v>
      </c>
      <c r="S1737" s="14" t="s">
        <v>8329</v>
      </c>
      <c r="T1737" s="18" t="str">
        <f t="shared" si="139"/>
        <v>Jul</v>
      </c>
      <c r="U1737" t="s">
        <v>8351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7">
        <f t="shared" si="135"/>
        <v>42286.861493055556</v>
      </c>
      <c r="P1738">
        <f t="shared" si="136"/>
        <v>2015</v>
      </c>
      <c r="Q1738">
        <f t="shared" si="137"/>
        <v>1</v>
      </c>
      <c r="R1738" s="12">
        <f t="shared" si="138"/>
        <v>22</v>
      </c>
      <c r="S1738" s="14" t="s">
        <v>8329</v>
      </c>
      <c r="T1738" s="18" t="str">
        <f t="shared" si="139"/>
        <v>Oct</v>
      </c>
      <c r="U1738" t="s">
        <v>8351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7">
        <f t="shared" si="135"/>
        <v>42175.948981481481</v>
      </c>
      <c r="P1739">
        <f t="shared" si="136"/>
        <v>2015</v>
      </c>
      <c r="Q1739">
        <f t="shared" si="137"/>
        <v>21</v>
      </c>
      <c r="R1739" s="12">
        <f t="shared" si="138"/>
        <v>56.67</v>
      </c>
      <c r="S1739" s="14" t="s">
        <v>8329</v>
      </c>
      <c r="T1739" s="18" t="str">
        <f t="shared" si="139"/>
        <v>Jun</v>
      </c>
      <c r="U1739" t="s">
        <v>8351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7">
        <f t="shared" si="135"/>
        <v>41884.874328703707</v>
      </c>
      <c r="P1740">
        <f t="shared" si="136"/>
        <v>2014</v>
      </c>
      <c r="Q1740">
        <f t="shared" si="137"/>
        <v>0</v>
      </c>
      <c r="R1740" s="12">
        <f t="shared" si="138"/>
        <v>20</v>
      </c>
      <c r="S1740" s="14" t="s">
        <v>8329</v>
      </c>
      <c r="T1740" s="18" t="str">
        <f t="shared" si="139"/>
        <v>Sep</v>
      </c>
      <c r="U1740" t="s">
        <v>8351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7">
        <f t="shared" si="135"/>
        <v>42435.874212962968</v>
      </c>
      <c r="P1741">
        <f t="shared" si="136"/>
        <v>2016</v>
      </c>
      <c r="Q1741">
        <f t="shared" si="137"/>
        <v>0</v>
      </c>
      <c r="R1741" s="12">
        <f t="shared" si="138"/>
        <v>1</v>
      </c>
      <c r="S1741" s="14" t="s">
        <v>8329</v>
      </c>
      <c r="T1741" s="18" t="str">
        <f t="shared" si="139"/>
        <v>Mar</v>
      </c>
      <c r="U1741" t="s">
        <v>8351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7">
        <f t="shared" si="135"/>
        <v>42171.817384259259</v>
      </c>
      <c r="P1742">
        <f t="shared" si="136"/>
        <v>2015</v>
      </c>
      <c r="Q1742">
        <f t="shared" si="137"/>
        <v>0</v>
      </c>
      <c r="R1742" s="12" t="e">
        <f t="shared" si="138"/>
        <v>#DIV/0!</v>
      </c>
      <c r="S1742" s="14" t="s">
        <v>8329</v>
      </c>
      <c r="T1742" s="18" t="str">
        <f t="shared" si="139"/>
        <v>Jun</v>
      </c>
      <c r="U1742" t="s">
        <v>8351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7">
        <f t="shared" si="135"/>
        <v>42120.628136574072</v>
      </c>
      <c r="P1743">
        <f t="shared" si="136"/>
        <v>2015</v>
      </c>
      <c r="Q1743">
        <f t="shared" si="137"/>
        <v>111</v>
      </c>
      <c r="R1743" s="12">
        <f t="shared" si="138"/>
        <v>25.58</v>
      </c>
      <c r="S1743" s="14" t="s">
        <v>8342</v>
      </c>
      <c r="T1743" s="18" t="str">
        <f t="shared" si="139"/>
        <v>Apr</v>
      </c>
      <c r="U1743" t="s">
        <v>8343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7">
        <f t="shared" si="135"/>
        <v>42710.876967592594</v>
      </c>
      <c r="P1744">
        <f t="shared" si="136"/>
        <v>2016</v>
      </c>
      <c r="Q1744">
        <f t="shared" si="137"/>
        <v>109</v>
      </c>
      <c r="R1744" s="12">
        <f t="shared" si="138"/>
        <v>63.97</v>
      </c>
      <c r="S1744" s="14" t="s">
        <v>8342</v>
      </c>
      <c r="T1744" s="18" t="str">
        <f t="shared" si="139"/>
        <v>Dec</v>
      </c>
      <c r="U1744" t="s">
        <v>8343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7">
        <f t="shared" si="135"/>
        <v>42586.925636574073</v>
      </c>
      <c r="P1745">
        <f t="shared" si="136"/>
        <v>2016</v>
      </c>
      <c r="Q1745">
        <f t="shared" si="137"/>
        <v>100</v>
      </c>
      <c r="R1745" s="12">
        <f t="shared" si="138"/>
        <v>89.93</v>
      </c>
      <c r="S1745" s="14" t="s">
        <v>8342</v>
      </c>
      <c r="T1745" s="18" t="str">
        <f t="shared" si="139"/>
        <v>Aug</v>
      </c>
      <c r="U1745" t="s">
        <v>8343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7">
        <f t="shared" si="135"/>
        <v>42026.605057870373</v>
      </c>
      <c r="P1746">
        <f t="shared" si="136"/>
        <v>2015</v>
      </c>
      <c r="Q1746">
        <f t="shared" si="137"/>
        <v>118</v>
      </c>
      <c r="R1746" s="12">
        <f t="shared" si="138"/>
        <v>93.07</v>
      </c>
      <c r="S1746" s="14" t="s">
        <v>8342</v>
      </c>
      <c r="T1746" s="18" t="str">
        <f t="shared" si="139"/>
        <v>Jan</v>
      </c>
      <c r="U1746" t="s">
        <v>8343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7">
        <f t="shared" si="135"/>
        <v>42690.259699074071</v>
      </c>
      <c r="P1747">
        <f t="shared" si="136"/>
        <v>2016</v>
      </c>
      <c r="Q1747">
        <f t="shared" si="137"/>
        <v>114</v>
      </c>
      <c r="R1747" s="12">
        <f t="shared" si="138"/>
        <v>89.67</v>
      </c>
      <c r="S1747" s="14" t="s">
        <v>8342</v>
      </c>
      <c r="T1747" s="18" t="str">
        <f t="shared" si="139"/>
        <v>Nov</v>
      </c>
      <c r="U1747" t="s">
        <v>8343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7">
        <f t="shared" si="135"/>
        <v>42668.176701388889</v>
      </c>
      <c r="P1748">
        <f t="shared" si="136"/>
        <v>2016</v>
      </c>
      <c r="Q1748">
        <f t="shared" si="137"/>
        <v>148</v>
      </c>
      <c r="R1748" s="12">
        <f t="shared" si="138"/>
        <v>207.62</v>
      </c>
      <c r="S1748" s="14" t="s">
        <v>8342</v>
      </c>
      <c r="T1748" s="18" t="str">
        <f t="shared" si="139"/>
        <v>Oct</v>
      </c>
      <c r="U1748" t="s">
        <v>8343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7">
        <f t="shared" si="135"/>
        <v>42292.435532407406</v>
      </c>
      <c r="P1749">
        <f t="shared" si="136"/>
        <v>2015</v>
      </c>
      <c r="Q1749">
        <f t="shared" si="137"/>
        <v>105</v>
      </c>
      <c r="R1749" s="12">
        <f t="shared" si="138"/>
        <v>59.41</v>
      </c>
      <c r="S1749" s="14" t="s">
        <v>8342</v>
      </c>
      <c r="T1749" s="18" t="str">
        <f t="shared" si="139"/>
        <v>Oct</v>
      </c>
      <c r="U1749" t="s">
        <v>8343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7">
        <f t="shared" si="135"/>
        <v>42219.950729166667</v>
      </c>
      <c r="P1750">
        <f t="shared" si="136"/>
        <v>2015</v>
      </c>
      <c r="Q1750">
        <f t="shared" si="137"/>
        <v>130</v>
      </c>
      <c r="R1750" s="12">
        <f t="shared" si="138"/>
        <v>358.97</v>
      </c>
      <c r="S1750" s="14" t="s">
        <v>8342</v>
      </c>
      <c r="T1750" s="18" t="str">
        <f t="shared" si="139"/>
        <v>Aug</v>
      </c>
      <c r="U1750" t="s">
        <v>8343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7">
        <f t="shared" si="135"/>
        <v>42758.975937499999</v>
      </c>
      <c r="P1751">
        <f t="shared" si="136"/>
        <v>2017</v>
      </c>
      <c r="Q1751">
        <f t="shared" si="137"/>
        <v>123</v>
      </c>
      <c r="R1751" s="12">
        <f t="shared" si="138"/>
        <v>94.74</v>
      </c>
      <c r="S1751" s="14" t="s">
        <v>8342</v>
      </c>
      <c r="T1751" s="18" t="str">
        <f t="shared" si="139"/>
        <v>Jan</v>
      </c>
      <c r="U1751" t="s">
        <v>8343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7">
        <f t="shared" si="135"/>
        <v>42454.836851851855</v>
      </c>
      <c r="P1752">
        <f t="shared" si="136"/>
        <v>2016</v>
      </c>
      <c r="Q1752">
        <f t="shared" si="137"/>
        <v>202</v>
      </c>
      <c r="R1752" s="12">
        <f t="shared" si="138"/>
        <v>80.650000000000006</v>
      </c>
      <c r="S1752" s="14" t="s">
        <v>8342</v>
      </c>
      <c r="T1752" s="18" t="str">
        <f t="shared" si="139"/>
        <v>Mar</v>
      </c>
      <c r="U1752" t="s">
        <v>8343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7">
        <f t="shared" si="135"/>
        <v>42052.7815162037</v>
      </c>
      <c r="P1753">
        <f t="shared" si="136"/>
        <v>2015</v>
      </c>
      <c r="Q1753">
        <f t="shared" si="137"/>
        <v>103</v>
      </c>
      <c r="R1753" s="12">
        <f t="shared" si="138"/>
        <v>168.69</v>
      </c>
      <c r="S1753" s="14" t="s">
        <v>8342</v>
      </c>
      <c r="T1753" s="18" t="str">
        <f t="shared" si="139"/>
        <v>Feb</v>
      </c>
      <c r="U1753" t="s">
        <v>8343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7">
        <f t="shared" si="135"/>
        <v>42627.253263888888</v>
      </c>
      <c r="P1754">
        <f t="shared" si="136"/>
        <v>2016</v>
      </c>
      <c r="Q1754">
        <f t="shared" si="137"/>
        <v>260</v>
      </c>
      <c r="R1754" s="12">
        <f t="shared" si="138"/>
        <v>34.69</v>
      </c>
      <c r="S1754" s="14" t="s">
        <v>8342</v>
      </c>
      <c r="T1754" s="18" t="str">
        <f t="shared" si="139"/>
        <v>Sep</v>
      </c>
      <c r="U1754" t="s">
        <v>8343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7">
        <f t="shared" si="135"/>
        <v>42420.74962962963</v>
      </c>
      <c r="P1755">
        <f t="shared" si="136"/>
        <v>2016</v>
      </c>
      <c r="Q1755">
        <f t="shared" si="137"/>
        <v>108</v>
      </c>
      <c r="R1755" s="12">
        <f t="shared" si="138"/>
        <v>462.86</v>
      </c>
      <c r="S1755" s="14" t="s">
        <v>8342</v>
      </c>
      <c r="T1755" s="18" t="str">
        <f t="shared" si="139"/>
        <v>Feb</v>
      </c>
      <c r="U1755" t="s">
        <v>8343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7">
        <f t="shared" si="135"/>
        <v>42067.876770833333</v>
      </c>
      <c r="P1756">
        <f t="shared" si="136"/>
        <v>2015</v>
      </c>
      <c r="Q1756">
        <f t="shared" si="137"/>
        <v>111</v>
      </c>
      <c r="R1756" s="12">
        <f t="shared" si="138"/>
        <v>104.39</v>
      </c>
      <c r="S1756" s="14" t="s">
        <v>8342</v>
      </c>
      <c r="T1756" s="18" t="str">
        <f t="shared" si="139"/>
        <v>Mar</v>
      </c>
      <c r="U1756" t="s">
        <v>8343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7">
        <f t="shared" si="135"/>
        <v>42252.788900462961</v>
      </c>
      <c r="P1757">
        <f t="shared" si="136"/>
        <v>2015</v>
      </c>
      <c r="Q1757">
        <f t="shared" si="137"/>
        <v>120</v>
      </c>
      <c r="R1757" s="12">
        <f t="shared" si="138"/>
        <v>7.5</v>
      </c>
      <c r="S1757" s="14" t="s">
        <v>8342</v>
      </c>
      <c r="T1757" s="18" t="str">
        <f t="shared" si="139"/>
        <v>Sep</v>
      </c>
      <c r="U1757" t="s">
        <v>8343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7">
        <f t="shared" si="135"/>
        <v>42571.167465277773</v>
      </c>
      <c r="P1758">
        <f t="shared" si="136"/>
        <v>2016</v>
      </c>
      <c r="Q1758">
        <f t="shared" si="137"/>
        <v>103</v>
      </c>
      <c r="R1758" s="12">
        <f t="shared" si="138"/>
        <v>47.13</v>
      </c>
      <c r="S1758" s="14" t="s">
        <v>8342</v>
      </c>
      <c r="T1758" s="18" t="str">
        <f t="shared" si="139"/>
        <v>Jul</v>
      </c>
      <c r="U1758" t="s">
        <v>8343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7">
        <f t="shared" si="135"/>
        <v>42733.827349537038</v>
      </c>
      <c r="P1759">
        <f t="shared" si="136"/>
        <v>2016</v>
      </c>
      <c r="Q1759">
        <f t="shared" si="137"/>
        <v>116</v>
      </c>
      <c r="R1759" s="12">
        <f t="shared" si="138"/>
        <v>414.29</v>
      </c>
      <c r="S1759" s="14" t="s">
        <v>8342</v>
      </c>
      <c r="T1759" s="18" t="str">
        <f t="shared" si="139"/>
        <v>Dec</v>
      </c>
      <c r="U1759" t="s">
        <v>8343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7">
        <f t="shared" si="135"/>
        <v>42505.955925925926</v>
      </c>
      <c r="P1760">
        <f t="shared" si="136"/>
        <v>2016</v>
      </c>
      <c r="Q1760">
        <f t="shared" si="137"/>
        <v>115</v>
      </c>
      <c r="R1760" s="12">
        <f t="shared" si="138"/>
        <v>42.48</v>
      </c>
      <c r="S1760" s="14" t="s">
        <v>8342</v>
      </c>
      <c r="T1760" s="18" t="str">
        <f t="shared" si="139"/>
        <v>May</v>
      </c>
      <c r="U1760" t="s">
        <v>8343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7">
        <f t="shared" si="135"/>
        <v>42068.829039351855</v>
      </c>
      <c r="P1761">
        <f t="shared" si="136"/>
        <v>2015</v>
      </c>
      <c r="Q1761">
        <f t="shared" si="137"/>
        <v>107</v>
      </c>
      <c r="R1761" s="12">
        <f t="shared" si="138"/>
        <v>108.78</v>
      </c>
      <c r="S1761" s="14" t="s">
        <v>8342</v>
      </c>
      <c r="T1761" s="18" t="str">
        <f t="shared" si="139"/>
        <v>Mar</v>
      </c>
      <c r="U1761" t="s">
        <v>8343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7">
        <f t="shared" si="135"/>
        <v>42405.67260416667</v>
      </c>
      <c r="P1762">
        <f t="shared" si="136"/>
        <v>2016</v>
      </c>
      <c r="Q1762">
        <f t="shared" si="137"/>
        <v>165</v>
      </c>
      <c r="R1762" s="12">
        <f t="shared" si="138"/>
        <v>81.099999999999994</v>
      </c>
      <c r="S1762" s="14" t="s">
        <v>8342</v>
      </c>
      <c r="T1762" s="18" t="str">
        <f t="shared" si="139"/>
        <v>Feb</v>
      </c>
      <c r="U1762" t="s">
        <v>8343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7">
        <f t="shared" si="135"/>
        <v>42209.567824074074</v>
      </c>
      <c r="P1763">
        <f t="shared" si="136"/>
        <v>2015</v>
      </c>
      <c r="Q1763">
        <f t="shared" si="137"/>
        <v>155</v>
      </c>
      <c r="R1763" s="12">
        <f t="shared" si="138"/>
        <v>51.67</v>
      </c>
      <c r="S1763" s="14" t="s">
        <v>8342</v>
      </c>
      <c r="T1763" s="18" t="str">
        <f t="shared" si="139"/>
        <v>Jul</v>
      </c>
      <c r="U1763" t="s">
        <v>8343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7">
        <f t="shared" si="135"/>
        <v>42410.982002314813</v>
      </c>
      <c r="P1764">
        <f t="shared" si="136"/>
        <v>2016</v>
      </c>
      <c r="Q1764">
        <f t="shared" si="137"/>
        <v>885</v>
      </c>
      <c r="R1764" s="12">
        <f t="shared" si="138"/>
        <v>35.4</v>
      </c>
      <c r="S1764" s="14" t="s">
        <v>8342</v>
      </c>
      <c r="T1764" s="18" t="str">
        <f t="shared" si="139"/>
        <v>Feb</v>
      </c>
      <c r="U1764" t="s">
        <v>8343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7">
        <f t="shared" si="135"/>
        <v>42636.868518518517</v>
      </c>
      <c r="P1765">
        <f t="shared" si="136"/>
        <v>2016</v>
      </c>
      <c r="Q1765">
        <f t="shared" si="137"/>
        <v>102</v>
      </c>
      <c r="R1765" s="12">
        <f t="shared" si="138"/>
        <v>103.64</v>
      </c>
      <c r="S1765" s="14" t="s">
        <v>8342</v>
      </c>
      <c r="T1765" s="18" t="str">
        <f t="shared" si="139"/>
        <v>Sep</v>
      </c>
      <c r="U1765" t="s">
        <v>8343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7">
        <f t="shared" si="135"/>
        <v>41825.485868055555</v>
      </c>
      <c r="P1766">
        <f t="shared" si="136"/>
        <v>2014</v>
      </c>
      <c r="Q1766">
        <f t="shared" si="137"/>
        <v>20</v>
      </c>
      <c r="R1766" s="12">
        <f t="shared" si="138"/>
        <v>55.28</v>
      </c>
      <c r="S1766" s="14" t="s">
        <v>8342</v>
      </c>
      <c r="T1766" s="18" t="str">
        <f t="shared" si="139"/>
        <v>Jul</v>
      </c>
      <c r="U1766" t="s">
        <v>8343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7">
        <f t="shared" si="135"/>
        <v>41834.980462962965</v>
      </c>
      <c r="P1767">
        <f t="shared" si="136"/>
        <v>2014</v>
      </c>
      <c r="Q1767">
        <f t="shared" si="137"/>
        <v>59</v>
      </c>
      <c r="R1767" s="12">
        <f t="shared" si="138"/>
        <v>72.17</v>
      </c>
      <c r="S1767" s="14" t="s">
        <v>8342</v>
      </c>
      <c r="T1767" s="18" t="str">
        <f t="shared" si="139"/>
        <v>Jul</v>
      </c>
      <c r="U1767" t="s">
        <v>8343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7">
        <f t="shared" si="135"/>
        <v>41855.859814814816</v>
      </c>
      <c r="P1768">
        <f t="shared" si="136"/>
        <v>2014</v>
      </c>
      <c r="Q1768">
        <f t="shared" si="137"/>
        <v>0</v>
      </c>
      <c r="R1768" s="12" t="e">
        <f t="shared" si="138"/>
        <v>#DIV/0!</v>
      </c>
      <c r="S1768" s="14" t="s">
        <v>8342</v>
      </c>
      <c r="T1768" s="18" t="str">
        <f t="shared" si="139"/>
        <v>Aug</v>
      </c>
      <c r="U1768" t="s">
        <v>8343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7">
        <f t="shared" si="135"/>
        <v>41824.658379629633</v>
      </c>
      <c r="P1769">
        <f t="shared" si="136"/>
        <v>2014</v>
      </c>
      <c r="Q1769">
        <f t="shared" si="137"/>
        <v>46</v>
      </c>
      <c r="R1769" s="12">
        <f t="shared" si="138"/>
        <v>58.62</v>
      </c>
      <c r="S1769" s="14" t="s">
        <v>8342</v>
      </c>
      <c r="T1769" s="18" t="str">
        <f t="shared" si="139"/>
        <v>Jul</v>
      </c>
      <c r="U1769" t="s">
        <v>8343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7">
        <f t="shared" si="135"/>
        <v>41849.560694444444</v>
      </c>
      <c r="P1770">
        <f t="shared" si="136"/>
        <v>2014</v>
      </c>
      <c r="Q1770">
        <f t="shared" si="137"/>
        <v>4</v>
      </c>
      <c r="R1770" s="12">
        <f t="shared" si="138"/>
        <v>12.47</v>
      </c>
      <c r="S1770" s="14" t="s">
        <v>8342</v>
      </c>
      <c r="T1770" s="18" t="str">
        <f t="shared" si="139"/>
        <v>Jul</v>
      </c>
      <c r="U1770" t="s">
        <v>8343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7">
        <f t="shared" si="135"/>
        <v>41987.818969907406</v>
      </c>
      <c r="P1771">
        <f t="shared" si="136"/>
        <v>2014</v>
      </c>
      <c r="Q1771">
        <f t="shared" si="137"/>
        <v>3</v>
      </c>
      <c r="R1771" s="12">
        <f t="shared" si="138"/>
        <v>49.14</v>
      </c>
      <c r="S1771" s="14" t="s">
        <v>8342</v>
      </c>
      <c r="T1771" s="18" t="str">
        <f t="shared" si="139"/>
        <v>Dec</v>
      </c>
      <c r="U1771" t="s">
        <v>8343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7">
        <f t="shared" si="135"/>
        <v>41891.780023148152</v>
      </c>
      <c r="P1772">
        <f t="shared" si="136"/>
        <v>2014</v>
      </c>
      <c r="Q1772">
        <f t="shared" si="137"/>
        <v>57</v>
      </c>
      <c r="R1772" s="12">
        <f t="shared" si="138"/>
        <v>150.5</v>
      </c>
      <c r="S1772" s="14" t="s">
        <v>8342</v>
      </c>
      <c r="T1772" s="18" t="str">
        <f t="shared" si="139"/>
        <v>Sep</v>
      </c>
      <c r="U1772" t="s">
        <v>8343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7">
        <f t="shared" si="135"/>
        <v>41905.979629629626</v>
      </c>
      <c r="P1773">
        <f t="shared" si="136"/>
        <v>2014</v>
      </c>
      <c r="Q1773">
        <f t="shared" si="137"/>
        <v>21</v>
      </c>
      <c r="R1773" s="12">
        <f t="shared" si="138"/>
        <v>35.799999999999997</v>
      </c>
      <c r="S1773" s="14" t="s">
        <v>8342</v>
      </c>
      <c r="T1773" s="18" t="str">
        <f t="shared" si="139"/>
        <v>Sep</v>
      </c>
      <c r="U1773" t="s">
        <v>8343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7">
        <f t="shared" si="135"/>
        <v>41766.718009259261</v>
      </c>
      <c r="P1774">
        <f t="shared" si="136"/>
        <v>2014</v>
      </c>
      <c r="Q1774">
        <f t="shared" si="137"/>
        <v>16</v>
      </c>
      <c r="R1774" s="12">
        <f t="shared" si="138"/>
        <v>45.16</v>
      </c>
      <c r="S1774" s="14" t="s">
        <v>8342</v>
      </c>
      <c r="T1774" s="18" t="str">
        <f t="shared" si="139"/>
        <v>May</v>
      </c>
      <c r="U1774" t="s">
        <v>8343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7">
        <f t="shared" si="135"/>
        <v>41978.760393518518</v>
      </c>
      <c r="P1775">
        <f t="shared" si="136"/>
        <v>2014</v>
      </c>
      <c r="Q1775">
        <f t="shared" si="137"/>
        <v>6</v>
      </c>
      <c r="R1775" s="12">
        <f t="shared" si="138"/>
        <v>98.79</v>
      </c>
      <c r="S1775" s="14" t="s">
        <v>8342</v>
      </c>
      <c r="T1775" s="18" t="str">
        <f t="shared" si="139"/>
        <v>Dec</v>
      </c>
      <c r="U1775" t="s">
        <v>8343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7">
        <f t="shared" si="135"/>
        <v>41930.218657407408</v>
      </c>
      <c r="P1776">
        <f t="shared" si="136"/>
        <v>2014</v>
      </c>
      <c r="Q1776">
        <f t="shared" si="137"/>
        <v>46</v>
      </c>
      <c r="R1776" s="12">
        <f t="shared" si="138"/>
        <v>88.31</v>
      </c>
      <c r="S1776" s="14" t="s">
        <v>8342</v>
      </c>
      <c r="T1776" s="18" t="str">
        <f t="shared" si="139"/>
        <v>Oct</v>
      </c>
      <c r="U1776" t="s">
        <v>8343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7">
        <f t="shared" si="135"/>
        <v>41891.976388888885</v>
      </c>
      <c r="P1777">
        <f t="shared" si="136"/>
        <v>2014</v>
      </c>
      <c r="Q1777">
        <f t="shared" si="137"/>
        <v>65</v>
      </c>
      <c r="R1777" s="12">
        <f t="shared" si="138"/>
        <v>170.63</v>
      </c>
      <c r="S1777" s="14" t="s">
        <v>8342</v>
      </c>
      <c r="T1777" s="18" t="str">
        <f t="shared" si="139"/>
        <v>Sep</v>
      </c>
      <c r="U1777" t="s">
        <v>8343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7">
        <f t="shared" si="135"/>
        <v>41905.95684027778</v>
      </c>
      <c r="P1778">
        <f t="shared" si="136"/>
        <v>2014</v>
      </c>
      <c r="Q1778">
        <f t="shared" si="137"/>
        <v>7</v>
      </c>
      <c r="R1778" s="12">
        <f t="shared" si="138"/>
        <v>83.75</v>
      </c>
      <c r="S1778" s="14" t="s">
        <v>8342</v>
      </c>
      <c r="T1778" s="18" t="str">
        <f t="shared" si="139"/>
        <v>Sep</v>
      </c>
      <c r="U1778" t="s">
        <v>8343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7">
        <f t="shared" si="135"/>
        <v>42025.357094907406</v>
      </c>
      <c r="P1779">
        <f t="shared" si="136"/>
        <v>2015</v>
      </c>
      <c r="Q1779">
        <f t="shared" si="137"/>
        <v>14</v>
      </c>
      <c r="R1779" s="12">
        <f t="shared" si="138"/>
        <v>65.099999999999994</v>
      </c>
      <c r="S1779" s="14" t="s">
        <v>8342</v>
      </c>
      <c r="T1779" s="18" t="str">
        <f t="shared" si="139"/>
        <v>Jan</v>
      </c>
      <c r="U1779" t="s">
        <v>8343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7">
        <f t="shared" si="135"/>
        <v>42045.86336805555</v>
      </c>
      <c r="P1780">
        <f t="shared" si="136"/>
        <v>2015</v>
      </c>
      <c r="Q1780">
        <f t="shared" si="137"/>
        <v>2</v>
      </c>
      <c r="R1780" s="12">
        <f t="shared" si="138"/>
        <v>66.33</v>
      </c>
      <c r="S1780" s="14" t="s">
        <v>8342</v>
      </c>
      <c r="T1780" s="18" t="str">
        <f t="shared" si="139"/>
        <v>Feb</v>
      </c>
      <c r="U1780" t="s">
        <v>8343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7">
        <f t="shared" si="135"/>
        <v>42585.691898148143</v>
      </c>
      <c r="P1781">
        <f t="shared" si="136"/>
        <v>2016</v>
      </c>
      <c r="Q1781">
        <f t="shared" si="137"/>
        <v>36</v>
      </c>
      <c r="R1781" s="12">
        <f t="shared" si="138"/>
        <v>104.89</v>
      </c>
      <c r="S1781" s="14" t="s">
        <v>8342</v>
      </c>
      <c r="T1781" s="18" t="str">
        <f t="shared" si="139"/>
        <v>Aug</v>
      </c>
      <c r="U1781" t="s">
        <v>8343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7">
        <f t="shared" si="135"/>
        <v>42493.600810185184</v>
      </c>
      <c r="P1782">
        <f t="shared" si="136"/>
        <v>2016</v>
      </c>
      <c r="Q1782">
        <f t="shared" si="137"/>
        <v>40</v>
      </c>
      <c r="R1782" s="12">
        <f t="shared" si="138"/>
        <v>78.44</v>
      </c>
      <c r="S1782" s="14" t="s">
        <v>8342</v>
      </c>
      <c r="T1782" s="18" t="str">
        <f t="shared" si="139"/>
        <v>May</v>
      </c>
      <c r="U1782" t="s">
        <v>8343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7">
        <f t="shared" si="135"/>
        <v>42597.617418981477</v>
      </c>
      <c r="P1783">
        <f t="shared" si="136"/>
        <v>2016</v>
      </c>
      <c r="Q1783">
        <f t="shared" si="137"/>
        <v>26</v>
      </c>
      <c r="R1783" s="12">
        <f t="shared" si="138"/>
        <v>59.04</v>
      </c>
      <c r="S1783" s="14" t="s">
        <v>8342</v>
      </c>
      <c r="T1783" s="18" t="str">
        <f t="shared" si="139"/>
        <v>Aug</v>
      </c>
      <c r="U1783" t="s">
        <v>8343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7">
        <f t="shared" si="135"/>
        <v>42388.575104166666</v>
      </c>
      <c r="P1784">
        <f t="shared" si="136"/>
        <v>2016</v>
      </c>
      <c r="Q1784">
        <f t="shared" si="137"/>
        <v>15</v>
      </c>
      <c r="R1784" s="12">
        <f t="shared" si="138"/>
        <v>71.34</v>
      </c>
      <c r="S1784" s="14" t="s">
        <v>8342</v>
      </c>
      <c r="T1784" s="18" t="str">
        <f t="shared" si="139"/>
        <v>Jan</v>
      </c>
      <c r="U1784" t="s">
        <v>8343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7">
        <f t="shared" si="135"/>
        <v>42115.949976851851</v>
      </c>
      <c r="P1785">
        <f t="shared" si="136"/>
        <v>2015</v>
      </c>
      <c r="Q1785">
        <f t="shared" si="137"/>
        <v>24</v>
      </c>
      <c r="R1785" s="12">
        <f t="shared" si="138"/>
        <v>51.23</v>
      </c>
      <c r="S1785" s="14" t="s">
        <v>8342</v>
      </c>
      <c r="T1785" s="18" t="str">
        <f t="shared" si="139"/>
        <v>Apr</v>
      </c>
      <c r="U1785" t="s">
        <v>8343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7">
        <f t="shared" si="135"/>
        <v>42003.655555555553</v>
      </c>
      <c r="P1786">
        <f t="shared" si="136"/>
        <v>2014</v>
      </c>
      <c r="Q1786">
        <f t="shared" si="137"/>
        <v>40</v>
      </c>
      <c r="R1786" s="12">
        <f t="shared" si="138"/>
        <v>60.24</v>
      </c>
      <c r="S1786" s="14" t="s">
        <v>8342</v>
      </c>
      <c r="T1786" s="18" t="str">
        <f t="shared" si="139"/>
        <v>Dec</v>
      </c>
      <c r="U1786" t="s">
        <v>8343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7">
        <f t="shared" si="135"/>
        <v>41897.134895833333</v>
      </c>
      <c r="P1787">
        <f t="shared" si="136"/>
        <v>2014</v>
      </c>
      <c r="Q1787">
        <f t="shared" si="137"/>
        <v>20</v>
      </c>
      <c r="R1787" s="12">
        <f t="shared" si="138"/>
        <v>44.94</v>
      </c>
      <c r="S1787" s="14" t="s">
        <v>8342</v>
      </c>
      <c r="T1787" s="18" t="str">
        <f t="shared" si="139"/>
        <v>Sep</v>
      </c>
      <c r="U1787" t="s">
        <v>8343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7">
        <f t="shared" si="135"/>
        <v>41958.550659722227</v>
      </c>
      <c r="P1788">
        <f t="shared" si="136"/>
        <v>2014</v>
      </c>
      <c r="Q1788">
        <f t="shared" si="137"/>
        <v>48</v>
      </c>
      <c r="R1788" s="12">
        <f t="shared" si="138"/>
        <v>31.21</v>
      </c>
      <c r="S1788" s="14" t="s">
        <v>8342</v>
      </c>
      <c r="T1788" s="18" t="str">
        <f t="shared" si="139"/>
        <v>Nov</v>
      </c>
      <c r="U1788" t="s">
        <v>8343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7">
        <f t="shared" si="135"/>
        <v>42068.65552083333</v>
      </c>
      <c r="P1789">
        <f t="shared" si="136"/>
        <v>2015</v>
      </c>
      <c r="Q1789">
        <f t="shared" si="137"/>
        <v>15</v>
      </c>
      <c r="R1789" s="12">
        <f t="shared" si="138"/>
        <v>63.88</v>
      </c>
      <c r="S1789" s="14" t="s">
        <v>8342</v>
      </c>
      <c r="T1789" s="18" t="str">
        <f t="shared" si="139"/>
        <v>Mar</v>
      </c>
      <c r="U1789" t="s">
        <v>8343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7">
        <f t="shared" si="135"/>
        <v>41913.94840277778</v>
      </c>
      <c r="P1790">
        <f t="shared" si="136"/>
        <v>2014</v>
      </c>
      <c r="Q1790">
        <f t="shared" si="137"/>
        <v>1</v>
      </c>
      <c r="R1790" s="12">
        <f t="shared" si="138"/>
        <v>19</v>
      </c>
      <c r="S1790" s="14" t="s">
        <v>8342</v>
      </c>
      <c r="T1790" s="18" t="str">
        <f t="shared" si="139"/>
        <v>Oct</v>
      </c>
      <c r="U1790" t="s">
        <v>8343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7">
        <f t="shared" si="135"/>
        <v>41956.250034722223</v>
      </c>
      <c r="P1791">
        <f t="shared" si="136"/>
        <v>2014</v>
      </c>
      <c r="Q1791">
        <f t="shared" si="137"/>
        <v>1</v>
      </c>
      <c r="R1791" s="12">
        <f t="shared" si="138"/>
        <v>10</v>
      </c>
      <c r="S1791" s="14" t="s">
        <v>8342</v>
      </c>
      <c r="T1791" s="18" t="str">
        <f t="shared" si="139"/>
        <v>Nov</v>
      </c>
      <c r="U1791" t="s">
        <v>8343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7">
        <f t="shared" si="135"/>
        <v>42010.674513888887</v>
      </c>
      <c r="P1792">
        <f t="shared" si="136"/>
        <v>2015</v>
      </c>
      <c r="Q1792">
        <f t="shared" si="137"/>
        <v>5</v>
      </c>
      <c r="R1792" s="12">
        <f t="shared" si="138"/>
        <v>109.07</v>
      </c>
      <c r="S1792" s="14" t="s">
        <v>8342</v>
      </c>
      <c r="T1792" s="18" t="str">
        <f t="shared" si="139"/>
        <v>Jan</v>
      </c>
      <c r="U1792" t="s">
        <v>8343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7">
        <f t="shared" si="135"/>
        <v>41973.740335648152</v>
      </c>
      <c r="P1793">
        <f t="shared" si="136"/>
        <v>2014</v>
      </c>
      <c r="Q1793">
        <f t="shared" si="137"/>
        <v>4</v>
      </c>
      <c r="R1793" s="12">
        <f t="shared" si="138"/>
        <v>26.75</v>
      </c>
      <c r="S1793" s="14" t="s">
        <v>8342</v>
      </c>
      <c r="T1793" s="18" t="str">
        <f t="shared" si="139"/>
        <v>Nov</v>
      </c>
      <c r="U1793" t="s">
        <v>8343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7">
        <f t="shared" si="135"/>
        <v>42189.031041666662</v>
      </c>
      <c r="P1794">
        <f t="shared" si="136"/>
        <v>2015</v>
      </c>
      <c r="Q1794">
        <f t="shared" si="137"/>
        <v>61</v>
      </c>
      <c r="R1794" s="12">
        <f t="shared" si="138"/>
        <v>109.94</v>
      </c>
      <c r="S1794" s="14" t="s">
        <v>8342</v>
      </c>
      <c r="T1794" s="18" t="str">
        <f t="shared" si="139"/>
        <v>Jul</v>
      </c>
      <c r="U1794" t="s">
        <v>8343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7">
        <f t="shared" ref="O1795:O1858" si="140">(J1795/86400)+DATE(1970,1,1)</f>
        <v>41940.891666666663</v>
      </c>
      <c r="P1795">
        <f t="shared" ref="P1795:P1858" si="141">YEAR(O1795)</f>
        <v>2014</v>
      </c>
      <c r="Q1795">
        <f t="shared" ref="Q1795:Q1858" si="142">ROUND(E1795/D1795*100,0)</f>
        <v>1</v>
      </c>
      <c r="R1795" s="12">
        <f t="shared" ref="R1795:R1858" si="143">ROUND(E1795/L1795,2)</f>
        <v>20</v>
      </c>
      <c r="S1795" s="14" t="s">
        <v>8342</v>
      </c>
      <c r="T1795" s="18" t="str">
        <f t="shared" ref="T1795:T1858" si="144">TEXT(O1795, "mmm")</f>
        <v>Oct</v>
      </c>
      <c r="U1795" t="s">
        <v>8343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7">
        <f t="shared" si="140"/>
        <v>42011.551180555558</v>
      </c>
      <c r="P1796">
        <f t="shared" si="141"/>
        <v>2015</v>
      </c>
      <c r="Q1796">
        <f t="shared" si="142"/>
        <v>11</v>
      </c>
      <c r="R1796" s="12">
        <f t="shared" si="143"/>
        <v>55.39</v>
      </c>
      <c r="S1796" s="14" t="s">
        <v>8342</v>
      </c>
      <c r="T1796" s="18" t="str">
        <f t="shared" si="144"/>
        <v>Jan</v>
      </c>
      <c r="U1796" t="s">
        <v>8343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7">
        <f t="shared" si="140"/>
        <v>42628.288668981477</v>
      </c>
      <c r="P1797">
        <f t="shared" si="141"/>
        <v>2016</v>
      </c>
      <c r="Q1797">
        <f t="shared" si="142"/>
        <v>39</v>
      </c>
      <c r="R1797" s="12">
        <f t="shared" si="143"/>
        <v>133.9</v>
      </c>
      <c r="S1797" s="14" t="s">
        <v>8342</v>
      </c>
      <c r="T1797" s="18" t="str">
        <f t="shared" si="144"/>
        <v>Sep</v>
      </c>
      <c r="U1797" t="s">
        <v>8343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7">
        <f t="shared" si="140"/>
        <v>42515.439421296294</v>
      </c>
      <c r="P1798">
        <f t="shared" si="141"/>
        <v>2016</v>
      </c>
      <c r="Q1798">
        <f t="shared" si="142"/>
        <v>22</v>
      </c>
      <c r="R1798" s="12">
        <f t="shared" si="143"/>
        <v>48.72</v>
      </c>
      <c r="S1798" s="14" t="s">
        <v>8342</v>
      </c>
      <c r="T1798" s="18" t="str">
        <f t="shared" si="144"/>
        <v>May</v>
      </c>
      <c r="U1798" t="s">
        <v>8343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7">
        <f t="shared" si="140"/>
        <v>42689.56931712963</v>
      </c>
      <c r="P1799">
        <f t="shared" si="141"/>
        <v>2016</v>
      </c>
      <c r="Q1799">
        <f t="shared" si="142"/>
        <v>68</v>
      </c>
      <c r="R1799" s="12">
        <f t="shared" si="143"/>
        <v>48.25</v>
      </c>
      <c r="S1799" s="14" t="s">
        <v>8342</v>
      </c>
      <c r="T1799" s="18" t="str">
        <f t="shared" si="144"/>
        <v>Nov</v>
      </c>
      <c r="U1799" t="s">
        <v>8343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7">
        <f t="shared" si="140"/>
        <v>42344.32677083333</v>
      </c>
      <c r="P1800">
        <f t="shared" si="141"/>
        <v>2015</v>
      </c>
      <c r="Q1800">
        <f t="shared" si="142"/>
        <v>14</v>
      </c>
      <c r="R1800" s="12">
        <f t="shared" si="143"/>
        <v>58.97</v>
      </c>
      <c r="S1800" s="14" t="s">
        <v>8342</v>
      </c>
      <c r="T1800" s="18" t="str">
        <f t="shared" si="144"/>
        <v>Dec</v>
      </c>
      <c r="U1800" t="s">
        <v>8343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7">
        <f t="shared" si="140"/>
        <v>41934.842685185184</v>
      </c>
      <c r="P1801">
        <f t="shared" si="141"/>
        <v>2014</v>
      </c>
      <c r="Q1801">
        <f t="shared" si="142"/>
        <v>2</v>
      </c>
      <c r="R1801" s="12">
        <f t="shared" si="143"/>
        <v>11.64</v>
      </c>
      <c r="S1801" s="14" t="s">
        <v>8342</v>
      </c>
      <c r="T1801" s="18" t="str">
        <f t="shared" si="144"/>
        <v>Oct</v>
      </c>
      <c r="U1801" t="s">
        <v>8343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7">
        <f t="shared" si="140"/>
        <v>42623.606134259258</v>
      </c>
      <c r="P1802">
        <f t="shared" si="141"/>
        <v>2016</v>
      </c>
      <c r="Q1802">
        <f t="shared" si="142"/>
        <v>20</v>
      </c>
      <c r="R1802" s="12">
        <f t="shared" si="143"/>
        <v>83.72</v>
      </c>
      <c r="S1802" s="14" t="s">
        <v>8342</v>
      </c>
      <c r="T1802" s="18" t="str">
        <f t="shared" si="144"/>
        <v>Sep</v>
      </c>
      <c r="U1802" t="s">
        <v>8343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7">
        <f t="shared" si="140"/>
        <v>42321.660509259258</v>
      </c>
      <c r="P1803">
        <f t="shared" si="141"/>
        <v>2015</v>
      </c>
      <c r="Q1803">
        <f t="shared" si="142"/>
        <v>14</v>
      </c>
      <c r="R1803" s="12">
        <f t="shared" si="143"/>
        <v>63.65</v>
      </c>
      <c r="S1803" s="14" t="s">
        <v>8342</v>
      </c>
      <c r="T1803" s="18" t="str">
        <f t="shared" si="144"/>
        <v>Nov</v>
      </c>
      <c r="U1803" t="s">
        <v>8343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7">
        <f t="shared" si="140"/>
        <v>42159.47256944445</v>
      </c>
      <c r="P1804">
        <f t="shared" si="141"/>
        <v>2015</v>
      </c>
      <c r="Q1804">
        <f t="shared" si="142"/>
        <v>48</v>
      </c>
      <c r="R1804" s="12">
        <f t="shared" si="143"/>
        <v>94.28</v>
      </c>
      <c r="S1804" s="14" t="s">
        <v>8342</v>
      </c>
      <c r="T1804" s="18" t="str">
        <f t="shared" si="144"/>
        <v>Jun</v>
      </c>
      <c r="U1804" t="s">
        <v>8343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7">
        <f t="shared" si="140"/>
        <v>42018.071550925924</v>
      </c>
      <c r="P1805">
        <f t="shared" si="141"/>
        <v>2015</v>
      </c>
      <c r="Q1805">
        <f t="shared" si="142"/>
        <v>31</v>
      </c>
      <c r="R1805" s="12">
        <f t="shared" si="143"/>
        <v>71.87</v>
      </c>
      <c r="S1805" s="14" t="s">
        <v>8342</v>
      </c>
      <c r="T1805" s="18" t="str">
        <f t="shared" si="144"/>
        <v>Jan</v>
      </c>
      <c r="U1805" t="s">
        <v>8343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7">
        <f t="shared" si="140"/>
        <v>42282.678287037037</v>
      </c>
      <c r="P1806">
        <f t="shared" si="141"/>
        <v>2015</v>
      </c>
      <c r="Q1806">
        <f t="shared" si="142"/>
        <v>35</v>
      </c>
      <c r="R1806" s="12">
        <f t="shared" si="143"/>
        <v>104.85</v>
      </c>
      <c r="S1806" s="14" t="s">
        <v>8342</v>
      </c>
      <c r="T1806" s="18" t="str">
        <f t="shared" si="144"/>
        <v>Oct</v>
      </c>
      <c r="U1806" t="s">
        <v>8343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7">
        <f t="shared" si="140"/>
        <v>42247.803912037038</v>
      </c>
      <c r="P1807">
        <f t="shared" si="141"/>
        <v>2015</v>
      </c>
      <c r="Q1807">
        <f t="shared" si="142"/>
        <v>36</v>
      </c>
      <c r="R1807" s="12">
        <f t="shared" si="143"/>
        <v>67.14</v>
      </c>
      <c r="S1807" s="14" t="s">
        <v>8342</v>
      </c>
      <c r="T1807" s="18" t="str">
        <f t="shared" si="144"/>
        <v>Aug</v>
      </c>
      <c r="U1807" t="s">
        <v>8343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7">
        <f t="shared" si="140"/>
        <v>41877.638298611113</v>
      </c>
      <c r="P1808">
        <f t="shared" si="141"/>
        <v>2014</v>
      </c>
      <c r="Q1808">
        <f t="shared" si="142"/>
        <v>3</v>
      </c>
      <c r="R1808" s="12">
        <f t="shared" si="143"/>
        <v>73.88</v>
      </c>
      <c r="S1808" s="14" t="s">
        <v>8342</v>
      </c>
      <c r="T1808" s="18" t="str">
        <f t="shared" si="144"/>
        <v>Aug</v>
      </c>
      <c r="U1808" t="s">
        <v>8343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7">
        <f t="shared" si="140"/>
        <v>41880.068437499998</v>
      </c>
      <c r="P1809">
        <f t="shared" si="141"/>
        <v>2014</v>
      </c>
      <c r="Q1809">
        <f t="shared" si="142"/>
        <v>11</v>
      </c>
      <c r="R1809" s="12">
        <f t="shared" si="143"/>
        <v>69.13</v>
      </c>
      <c r="S1809" s="14" t="s">
        <v>8342</v>
      </c>
      <c r="T1809" s="18" t="str">
        <f t="shared" si="144"/>
        <v>Aug</v>
      </c>
      <c r="U1809" t="s">
        <v>8343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7">
        <f t="shared" si="140"/>
        <v>42742.680902777778</v>
      </c>
      <c r="P1810">
        <f t="shared" si="141"/>
        <v>2017</v>
      </c>
      <c r="Q1810">
        <f t="shared" si="142"/>
        <v>41</v>
      </c>
      <c r="R1810" s="12">
        <f t="shared" si="143"/>
        <v>120.77</v>
      </c>
      <c r="S1810" s="14" t="s">
        <v>8342</v>
      </c>
      <c r="T1810" s="18" t="str">
        <f t="shared" si="144"/>
        <v>Jan</v>
      </c>
      <c r="U1810" t="s">
        <v>8343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7">
        <f t="shared" si="140"/>
        <v>42029.907858796301</v>
      </c>
      <c r="P1811">
        <f t="shared" si="141"/>
        <v>2015</v>
      </c>
      <c r="Q1811">
        <f t="shared" si="142"/>
        <v>11</v>
      </c>
      <c r="R1811" s="12">
        <f t="shared" si="143"/>
        <v>42.22</v>
      </c>
      <c r="S1811" s="14" t="s">
        <v>8342</v>
      </c>
      <c r="T1811" s="18" t="str">
        <f t="shared" si="144"/>
        <v>Jan</v>
      </c>
      <c r="U1811" t="s">
        <v>8343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7">
        <f t="shared" si="140"/>
        <v>41860.91002314815</v>
      </c>
      <c r="P1812">
        <f t="shared" si="141"/>
        <v>2014</v>
      </c>
      <c r="Q1812">
        <f t="shared" si="142"/>
        <v>3</v>
      </c>
      <c r="R1812" s="12">
        <f t="shared" si="143"/>
        <v>7.5</v>
      </c>
      <c r="S1812" s="14" t="s">
        <v>8342</v>
      </c>
      <c r="T1812" s="18" t="str">
        <f t="shared" si="144"/>
        <v>Aug</v>
      </c>
      <c r="U1812" t="s">
        <v>8343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7">
        <f t="shared" si="140"/>
        <v>41876.433680555558</v>
      </c>
      <c r="P1813">
        <f t="shared" si="141"/>
        <v>2014</v>
      </c>
      <c r="Q1813">
        <f t="shared" si="142"/>
        <v>0</v>
      </c>
      <c r="R1813" s="12">
        <f t="shared" si="143"/>
        <v>1.54</v>
      </c>
      <c r="S1813" s="14" t="s">
        <v>8342</v>
      </c>
      <c r="T1813" s="18" t="str">
        <f t="shared" si="144"/>
        <v>Aug</v>
      </c>
      <c r="U1813" t="s">
        <v>8343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7">
        <f t="shared" si="140"/>
        <v>42524.318703703699</v>
      </c>
      <c r="P1814">
        <f t="shared" si="141"/>
        <v>2016</v>
      </c>
      <c r="Q1814">
        <f t="shared" si="142"/>
        <v>13</v>
      </c>
      <c r="R1814" s="12">
        <f t="shared" si="143"/>
        <v>37.61</v>
      </c>
      <c r="S1814" s="14" t="s">
        <v>8342</v>
      </c>
      <c r="T1814" s="18" t="str">
        <f t="shared" si="144"/>
        <v>Jun</v>
      </c>
      <c r="U1814" t="s">
        <v>8343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7">
        <f t="shared" si="140"/>
        <v>41829.889027777775</v>
      </c>
      <c r="P1815">
        <f t="shared" si="141"/>
        <v>2014</v>
      </c>
      <c r="Q1815">
        <f t="shared" si="142"/>
        <v>0</v>
      </c>
      <c r="R1815" s="12" t="e">
        <f t="shared" si="143"/>
        <v>#DIV/0!</v>
      </c>
      <c r="S1815" s="14" t="s">
        <v>8342</v>
      </c>
      <c r="T1815" s="18" t="str">
        <f t="shared" si="144"/>
        <v>Jul</v>
      </c>
      <c r="U1815" t="s">
        <v>8343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7">
        <f t="shared" si="140"/>
        <v>42033.314074074078</v>
      </c>
      <c r="P1816">
        <f t="shared" si="141"/>
        <v>2015</v>
      </c>
      <c r="Q1816">
        <f t="shared" si="142"/>
        <v>49</v>
      </c>
      <c r="R1816" s="12">
        <f t="shared" si="143"/>
        <v>42.16</v>
      </c>
      <c r="S1816" s="14" t="s">
        <v>8342</v>
      </c>
      <c r="T1816" s="18" t="str">
        <f t="shared" si="144"/>
        <v>Jan</v>
      </c>
      <c r="U1816" t="s">
        <v>8343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7">
        <f t="shared" si="140"/>
        <v>42172.906678240739</v>
      </c>
      <c r="P1817">
        <f t="shared" si="141"/>
        <v>2015</v>
      </c>
      <c r="Q1817">
        <f t="shared" si="142"/>
        <v>0</v>
      </c>
      <c r="R1817" s="12" t="e">
        <f t="shared" si="143"/>
        <v>#DIV/0!</v>
      </c>
      <c r="S1817" s="14" t="s">
        <v>8342</v>
      </c>
      <c r="T1817" s="18" t="str">
        <f t="shared" si="144"/>
        <v>Jun</v>
      </c>
      <c r="U1817" t="s">
        <v>8343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7">
        <f t="shared" si="140"/>
        <v>42548.876192129625</v>
      </c>
      <c r="P1818">
        <f t="shared" si="141"/>
        <v>2016</v>
      </c>
      <c r="Q1818">
        <f t="shared" si="142"/>
        <v>2</v>
      </c>
      <c r="R1818" s="12">
        <f t="shared" si="143"/>
        <v>84.83</v>
      </c>
      <c r="S1818" s="14" t="s">
        <v>8342</v>
      </c>
      <c r="T1818" s="18" t="str">
        <f t="shared" si="144"/>
        <v>Jun</v>
      </c>
      <c r="U1818" t="s">
        <v>8343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7">
        <f t="shared" si="140"/>
        <v>42705.662118055552</v>
      </c>
      <c r="P1819">
        <f t="shared" si="141"/>
        <v>2016</v>
      </c>
      <c r="Q1819">
        <f t="shared" si="142"/>
        <v>52</v>
      </c>
      <c r="R1819" s="12">
        <f t="shared" si="143"/>
        <v>94.19</v>
      </c>
      <c r="S1819" s="14" t="s">
        <v>8342</v>
      </c>
      <c r="T1819" s="18" t="str">
        <f t="shared" si="144"/>
        <v>Dec</v>
      </c>
      <c r="U1819" t="s">
        <v>8343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7">
        <f t="shared" si="140"/>
        <v>42067.234375</v>
      </c>
      <c r="P1820">
        <f t="shared" si="141"/>
        <v>2015</v>
      </c>
      <c r="Q1820">
        <f t="shared" si="142"/>
        <v>0</v>
      </c>
      <c r="R1820" s="12" t="e">
        <f t="shared" si="143"/>
        <v>#DIV/0!</v>
      </c>
      <c r="S1820" s="14" t="s">
        <v>8342</v>
      </c>
      <c r="T1820" s="18" t="str">
        <f t="shared" si="144"/>
        <v>Mar</v>
      </c>
      <c r="U1820" t="s">
        <v>8343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7">
        <f t="shared" si="140"/>
        <v>41820.752268518518</v>
      </c>
      <c r="P1821">
        <f t="shared" si="141"/>
        <v>2014</v>
      </c>
      <c r="Q1821">
        <f t="shared" si="142"/>
        <v>2</v>
      </c>
      <c r="R1821" s="12">
        <f t="shared" si="143"/>
        <v>6.25</v>
      </c>
      <c r="S1821" s="14" t="s">
        <v>8342</v>
      </c>
      <c r="T1821" s="18" t="str">
        <f t="shared" si="144"/>
        <v>Jun</v>
      </c>
      <c r="U1821" t="s">
        <v>8343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7">
        <f t="shared" si="140"/>
        <v>42065.084374999999</v>
      </c>
      <c r="P1822">
        <f t="shared" si="141"/>
        <v>2015</v>
      </c>
      <c r="Q1822">
        <f t="shared" si="142"/>
        <v>7</v>
      </c>
      <c r="R1822" s="12">
        <f t="shared" si="143"/>
        <v>213.38</v>
      </c>
      <c r="S1822" s="14" t="s">
        <v>8342</v>
      </c>
      <c r="T1822" s="18" t="str">
        <f t="shared" si="144"/>
        <v>Mar</v>
      </c>
      <c r="U1822" t="s">
        <v>8343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7">
        <f t="shared" si="140"/>
        <v>40926.319062499999</v>
      </c>
      <c r="P1823">
        <f t="shared" si="141"/>
        <v>2012</v>
      </c>
      <c r="Q1823">
        <f t="shared" si="142"/>
        <v>135</v>
      </c>
      <c r="R1823" s="12">
        <f t="shared" si="143"/>
        <v>59.16</v>
      </c>
      <c r="S1823" s="14" t="s">
        <v>8329</v>
      </c>
      <c r="T1823" s="18" t="str">
        <f t="shared" si="144"/>
        <v>Jan</v>
      </c>
      <c r="U1823" t="s">
        <v>8330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7">
        <f t="shared" si="140"/>
        <v>41634.797013888892</v>
      </c>
      <c r="P1824">
        <f t="shared" si="141"/>
        <v>2013</v>
      </c>
      <c r="Q1824">
        <f t="shared" si="142"/>
        <v>100</v>
      </c>
      <c r="R1824" s="12">
        <f t="shared" si="143"/>
        <v>27.27</v>
      </c>
      <c r="S1824" s="14" t="s">
        <v>8329</v>
      </c>
      <c r="T1824" s="18" t="str">
        <f t="shared" si="144"/>
        <v>Dec</v>
      </c>
      <c r="U1824" t="s">
        <v>8330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7">
        <f t="shared" si="140"/>
        <v>41176.684907407405</v>
      </c>
      <c r="P1825">
        <f t="shared" si="141"/>
        <v>2012</v>
      </c>
      <c r="Q1825">
        <f t="shared" si="142"/>
        <v>116</v>
      </c>
      <c r="R1825" s="12">
        <f t="shared" si="143"/>
        <v>24.58</v>
      </c>
      <c r="S1825" s="14" t="s">
        <v>8329</v>
      </c>
      <c r="T1825" s="18" t="str">
        <f t="shared" si="144"/>
        <v>Sep</v>
      </c>
      <c r="U1825" t="s">
        <v>8330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7">
        <f t="shared" si="140"/>
        <v>41626.916284722218</v>
      </c>
      <c r="P1826">
        <f t="shared" si="141"/>
        <v>2013</v>
      </c>
      <c r="Q1826">
        <f t="shared" si="142"/>
        <v>100</v>
      </c>
      <c r="R1826" s="12">
        <f t="shared" si="143"/>
        <v>75.05</v>
      </c>
      <c r="S1826" s="14" t="s">
        <v>8329</v>
      </c>
      <c r="T1826" s="18" t="str">
        <f t="shared" si="144"/>
        <v>Dec</v>
      </c>
      <c r="U1826" t="s">
        <v>8330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7">
        <f t="shared" si="140"/>
        <v>41443.83452546296</v>
      </c>
      <c r="P1827">
        <f t="shared" si="141"/>
        <v>2013</v>
      </c>
      <c r="Q1827">
        <f t="shared" si="142"/>
        <v>105</v>
      </c>
      <c r="R1827" s="12">
        <f t="shared" si="143"/>
        <v>42.02</v>
      </c>
      <c r="S1827" s="14" t="s">
        <v>8329</v>
      </c>
      <c r="T1827" s="18" t="str">
        <f t="shared" si="144"/>
        <v>Jun</v>
      </c>
      <c r="U1827" t="s">
        <v>8330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7">
        <f t="shared" si="140"/>
        <v>41657.923807870371</v>
      </c>
      <c r="P1828">
        <f t="shared" si="141"/>
        <v>2014</v>
      </c>
      <c r="Q1828">
        <f t="shared" si="142"/>
        <v>101</v>
      </c>
      <c r="R1828" s="12">
        <f t="shared" si="143"/>
        <v>53.16</v>
      </c>
      <c r="S1828" s="14" t="s">
        <v>8329</v>
      </c>
      <c r="T1828" s="18" t="str">
        <f t="shared" si="144"/>
        <v>Jan</v>
      </c>
      <c r="U1828" t="s">
        <v>8330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7">
        <f t="shared" si="140"/>
        <v>40555.325937499998</v>
      </c>
      <c r="P1829">
        <f t="shared" si="141"/>
        <v>2011</v>
      </c>
      <c r="Q1829">
        <f t="shared" si="142"/>
        <v>101</v>
      </c>
      <c r="R1829" s="12">
        <f t="shared" si="143"/>
        <v>83.89</v>
      </c>
      <c r="S1829" s="14" t="s">
        <v>8329</v>
      </c>
      <c r="T1829" s="18" t="str">
        <f t="shared" si="144"/>
        <v>Jan</v>
      </c>
      <c r="U1829" t="s">
        <v>8330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7">
        <f t="shared" si="140"/>
        <v>41736.899652777778</v>
      </c>
      <c r="P1830">
        <f t="shared" si="141"/>
        <v>2014</v>
      </c>
      <c r="Q1830">
        <f t="shared" si="142"/>
        <v>100</v>
      </c>
      <c r="R1830" s="12">
        <f t="shared" si="143"/>
        <v>417.33</v>
      </c>
      <c r="S1830" s="14" t="s">
        <v>8329</v>
      </c>
      <c r="T1830" s="18" t="str">
        <f t="shared" si="144"/>
        <v>Apr</v>
      </c>
      <c r="U1830" t="s">
        <v>8330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7">
        <f t="shared" si="140"/>
        <v>40516.087627314817</v>
      </c>
      <c r="P1831">
        <f t="shared" si="141"/>
        <v>2010</v>
      </c>
      <c r="Q1831">
        <f t="shared" si="142"/>
        <v>167</v>
      </c>
      <c r="R1831" s="12">
        <f t="shared" si="143"/>
        <v>75.77</v>
      </c>
      <c r="S1831" s="14" t="s">
        <v>8329</v>
      </c>
      <c r="T1831" s="18" t="str">
        <f t="shared" si="144"/>
        <v>Dec</v>
      </c>
      <c r="U1831" t="s">
        <v>8330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7">
        <f t="shared" si="140"/>
        <v>41664.684108796297</v>
      </c>
      <c r="P1832">
        <f t="shared" si="141"/>
        <v>2014</v>
      </c>
      <c r="Q1832">
        <f t="shared" si="142"/>
        <v>102</v>
      </c>
      <c r="R1832" s="12">
        <f t="shared" si="143"/>
        <v>67.39</v>
      </c>
      <c r="S1832" s="14" t="s">
        <v>8329</v>
      </c>
      <c r="T1832" s="18" t="str">
        <f t="shared" si="144"/>
        <v>Jan</v>
      </c>
      <c r="U1832" t="s">
        <v>8330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7">
        <f t="shared" si="140"/>
        <v>41026.996099537035</v>
      </c>
      <c r="P1833">
        <f t="shared" si="141"/>
        <v>2012</v>
      </c>
      <c r="Q1833">
        <f t="shared" si="142"/>
        <v>103</v>
      </c>
      <c r="R1833" s="12">
        <f t="shared" si="143"/>
        <v>73.569999999999993</v>
      </c>
      <c r="S1833" s="14" t="s">
        <v>8329</v>
      </c>
      <c r="T1833" s="18" t="str">
        <f t="shared" si="144"/>
        <v>Apr</v>
      </c>
      <c r="U1833" t="s">
        <v>8330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7">
        <f t="shared" si="140"/>
        <v>40576.539664351854</v>
      </c>
      <c r="P1834">
        <f t="shared" si="141"/>
        <v>2011</v>
      </c>
      <c r="Q1834">
        <f t="shared" si="142"/>
        <v>143</v>
      </c>
      <c r="R1834" s="12">
        <f t="shared" si="143"/>
        <v>25</v>
      </c>
      <c r="S1834" s="14" t="s">
        <v>8329</v>
      </c>
      <c r="T1834" s="18" t="str">
        <f t="shared" si="144"/>
        <v>Feb</v>
      </c>
      <c r="U1834" t="s">
        <v>8330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7">
        <f t="shared" si="140"/>
        <v>41303.044016203705</v>
      </c>
      <c r="P1835">
        <f t="shared" si="141"/>
        <v>2013</v>
      </c>
      <c r="Q1835">
        <f t="shared" si="142"/>
        <v>263</v>
      </c>
      <c r="R1835" s="12">
        <f t="shared" si="143"/>
        <v>42</v>
      </c>
      <c r="S1835" s="14" t="s">
        <v>8329</v>
      </c>
      <c r="T1835" s="18" t="str">
        <f t="shared" si="144"/>
        <v>Jan</v>
      </c>
      <c r="U1835" t="s">
        <v>8330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7">
        <f t="shared" si="140"/>
        <v>41988.964062500003</v>
      </c>
      <c r="P1836">
        <f t="shared" si="141"/>
        <v>2014</v>
      </c>
      <c r="Q1836">
        <f t="shared" si="142"/>
        <v>118</v>
      </c>
      <c r="R1836" s="12">
        <f t="shared" si="143"/>
        <v>131.16999999999999</v>
      </c>
      <c r="S1836" s="14" t="s">
        <v>8329</v>
      </c>
      <c r="T1836" s="18" t="str">
        <f t="shared" si="144"/>
        <v>Dec</v>
      </c>
      <c r="U1836" t="s">
        <v>8330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7">
        <f t="shared" si="140"/>
        <v>42430.702210648145</v>
      </c>
      <c r="P1837">
        <f t="shared" si="141"/>
        <v>2016</v>
      </c>
      <c r="Q1837">
        <f t="shared" si="142"/>
        <v>104</v>
      </c>
      <c r="R1837" s="12">
        <f t="shared" si="143"/>
        <v>47.27</v>
      </c>
      <c r="S1837" s="14" t="s">
        <v>8329</v>
      </c>
      <c r="T1837" s="18" t="str">
        <f t="shared" si="144"/>
        <v>Mar</v>
      </c>
      <c r="U1837" t="s">
        <v>8330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7">
        <f t="shared" si="140"/>
        <v>41305.809363425928</v>
      </c>
      <c r="P1838">
        <f t="shared" si="141"/>
        <v>2013</v>
      </c>
      <c r="Q1838">
        <f t="shared" si="142"/>
        <v>200</v>
      </c>
      <c r="R1838" s="12">
        <f t="shared" si="143"/>
        <v>182.13</v>
      </c>
      <c r="S1838" s="14" t="s">
        <v>8329</v>
      </c>
      <c r="T1838" s="18" t="str">
        <f t="shared" si="144"/>
        <v>Jan</v>
      </c>
      <c r="U1838" t="s">
        <v>8330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7">
        <f t="shared" si="140"/>
        <v>40926.047858796301</v>
      </c>
      <c r="P1839">
        <f t="shared" si="141"/>
        <v>2012</v>
      </c>
      <c r="Q1839">
        <f t="shared" si="142"/>
        <v>307</v>
      </c>
      <c r="R1839" s="12">
        <f t="shared" si="143"/>
        <v>61.37</v>
      </c>
      <c r="S1839" s="14" t="s">
        <v>8329</v>
      </c>
      <c r="T1839" s="18" t="str">
        <f t="shared" si="144"/>
        <v>Jan</v>
      </c>
      <c r="U1839" t="s">
        <v>8330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7">
        <f t="shared" si="140"/>
        <v>40788.786539351851</v>
      </c>
      <c r="P1840">
        <f t="shared" si="141"/>
        <v>2011</v>
      </c>
      <c r="Q1840">
        <f t="shared" si="142"/>
        <v>100</v>
      </c>
      <c r="R1840" s="12">
        <f t="shared" si="143"/>
        <v>35.770000000000003</v>
      </c>
      <c r="S1840" s="14" t="s">
        <v>8329</v>
      </c>
      <c r="T1840" s="18" t="str">
        <f t="shared" si="144"/>
        <v>Sep</v>
      </c>
      <c r="U1840" t="s">
        <v>8330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7">
        <f t="shared" si="140"/>
        <v>42614.722013888888</v>
      </c>
      <c r="P1841">
        <f t="shared" si="141"/>
        <v>2016</v>
      </c>
      <c r="Q1841">
        <f t="shared" si="142"/>
        <v>205</v>
      </c>
      <c r="R1841" s="12">
        <f t="shared" si="143"/>
        <v>45.62</v>
      </c>
      <c r="S1841" s="14" t="s">
        <v>8329</v>
      </c>
      <c r="T1841" s="18" t="str">
        <f t="shared" si="144"/>
        <v>Sep</v>
      </c>
      <c r="U1841" t="s">
        <v>8330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7">
        <f t="shared" si="140"/>
        <v>41382.096180555556</v>
      </c>
      <c r="P1842">
        <f t="shared" si="141"/>
        <v>2013</v>
      </c>
      <c r="Q1842">
        <f t="shared" si="142"/>
        <v>109</v>
      </c>
      <c r="R1842" s="12">
        <f t="shared" si="143"/>
        <v>75.38</v>
      </c>
      <c r="S1842" s="14" t="s">
        <v>8329</v>
      </c>
      <c r="T1842" s="18" t="str">
        <f t="shared" si="144"/>
        <v>Apr</v>
      </c>
      <c r="U1842" t="s">
        <v>8330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7">
        <f t="shared" si="140"/>
        <v>41745.84542824074</v>
      </c>
      <c r="P1843">
        <f t="shared" si="141"/>
        <v>2014</v>
      </c>
      <c r="Q1843">
        <f t="shared" si="142"/>
        <v>102</v>
      </c>
      <c r="R1843" s="12">
        <f t="shared" si="143"/>
        <v>50.88</v>
      </c>
      <c r="S1843" s="14" t="s">
        <v>8329</v>
      </c>
      <c r="T1843" s="18" t="str">
        <f t="shared" si="144"/>
        <v>Apr</v>
      </c>
      <c r="U1843" t="s">
        <v>8330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7">
        <f t="shared" si="140"/>
        <v>42031.631724537037</v>
      </c>
      <c r="P1844">
        <f t="shared" si="141"/>
        <v>2015</v>
      </c>
      <c r="Q1844">
        <f t="shared" si="142"/>
        <v>125</v>
      </c>
      <c r="R1844" s="12">
        <f t="shared" si="143"/>
        <v>119.29</v>
      </c>
      <c r="S1844" s="14" t="s">
        <v>8329</v>
      </c>
      <c r="T1844" s="18" t="str">
        <f t="shared" si="144"/>
        <v>Jan</v>
      </c>
      <c r="U1844" t="s">
        <v>8330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7">
        <f t="shared" si="140"/>
        <v>40564.994837962964</v>
      </c>
      <c r="P1845">
        <f t="shared" si="141"/>
        <v>2011</v>
      </c>
      <c r="Q1845">
        <f t="shared" si="142"/>
        <v>124</v>
      </c>
      <c r="R1845" s="12">
        <f t="shared" si="143"/>
        <v>92.54</v>
      </c>
      <c r="S1845" s="14" t="s">
        <v>8329</v>
      </c>
      <c r="T1845" s="18" t="str">
        <f t="shared" si="144"/>
        <v>Jan</v>
      </c>
      <c r="U1845" t="s">
        <v>8330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7">
        <f t="shared" si="140"/>
        <v>40666.973541666666</v>
      </c>
      <c r="P1846">
        <f t="shared" si="141"/>
        <v>2011</v>
      </c>
      <c r="Q1846">
        <f t="shared" si="142"/>
        <v>101</v>
      </c>
      <c r="R1846" s="12">
        <f t="shared" si="143"/>
        <v>76.05</v>
      </c>
      <c r="S1846" s="14" t="s">
        <v>8329</v>
      </c>
      <c r="T1846" s="18" t="str">
        <f t="shared" si="144"/>
        <v>May</v>
      </c>
      <c r="U1846" t="s">
        <v>8330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7">
        <f t="shared" si="140"/>
        <v>42523.333310185189</v>
      </c>
      <c r="P1847">
        <f t="shared" si="141"/>
        <v>2016</v>
      </c>
      <c r="Q1847">
        <f t="shared" si="142"/>
        <v>100</v>
      </c>
      <c r="R1847" s="12">
        <f t="shared" si="143"/>
        <v>52.63</v>
      </c>
      <c r="S1847" s="14" t="s">
        <v>8329</v>
      </c>
      <c r="T1847" s="18" t="str">
        <f t="shared" si="144"/>
        <v>Jun</v>
      </c>
      <c r="U1847" t="s">
        <v>8330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7">
        <f t="shared" si="140"/>
        <v>41228.650196759263</v>
      </c>
      <c r="P1848">
        <f t="shared" si="141"/>
        <v>2012</v>
      </c>
      <c r="Q1848">
        <f t="shared" si="142"/>
        <v>138</v>
      </c>
      <c r="R1848" s="12">
        <f t="shared" si="143"/>
        <v>98.99</v>
      </c>
      <c r="S1848" s="14" t="s">
        <v>8329</v>
      </c>
      <c r="T1848" s="18" t="str">
        <f t="shared" si="144"/>
        <v>Nov</v>
      </c>
      <c r="U1848" t="s">
        <v>8330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7">
        <f t="shared" si="140"/>
        <v>42094.236481481479</v>
      </c>
      <c r="P1849">
        <f t="shared" si="141"/>
        <v>2015</v>
      </c>
      <c r="Q1849">
        <f t="shared" si="142"/>
        <v>121</v>
      </c>
      <c r="R1849" s="12">
        <f t="shared" si="143"/>
        <v>79.53</v>
      </c>
      <c r="S1849" s="14" t="s">
        <v>8329</v>
      </c>
      <c r="T1849" s="18" t="str">
        <f t="shared" si="144"/>
        <v>Mar</v>
      </c>
      <c r="U1849" t="s">
        <v>8330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7">
        <f t="shared" si="140"/>
        <v>40691.788055555553</v>
      </c>
      <c r="P1850">
        <f t="shared" si="141"/>
        <v>2011</v>
      </c>
      <c r="Q1850">
        <f t="shared" si="142"/>
        <v>107</v>
      </c>
      <c r="R1850" s="12">
        <f t="shared" si="143"/>
        <v>134.21</v>
      </c>
      <c r="S1850" s="14" t="s">
        <v>8329</v>
      </c>
      <c r="T1850" s="18" t="str">
        <f t="shared" si="144"/>
        <v>May</v>
      </c>
      <c r="U1850" t="s">
        <v>8330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7">
        <f t="shared" si="140"/>
        <v>41169.845590277779</v>
      </c>
      <c r="P1851">
        <f t="shared" si="141"/>
        <v>2012</v>
      </c>
      <c r="Q1851">
        <f t="shared" si="142"/>
        <v>100</v>
      </c>
      <c r="R1851" s="12">
        <f t="shared" si="143"/>
        <v>37.630000000000003</v>
      </c>
      <c r="S1851" s="14" t="s">
        <v>8329</v>
      </c>
      <c r="T1851" s="18" t="str">
        <f t="shared" si="144"/>
        <v>Sep</v>
      </c>
      <c r="U1851" t="s">
        <v>8330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7">
        <f t="shared" si="140"/>
        <v>41800.959490740745</v>
      </c>
      <c r="P1852">
        <f t="shared" si="141"/>
        <v>2014</v>
      </c>
      <c r="Q1852">
        <f t="shared" si="142"/>
        <v>102</v>
      </c>
      <c r="R1852" s="12">
        <f t="shared" si="143"/>
        <v>51.04</v>
      </c>
      <c r="S1852" s="14" t="s">
        <v>8329</v>
      </c>
      <c r="T1852" s="18" t="str">
        <f t="shared" si="144"/>
        <v>Jun</v>
      </c>
      <c r="U1852" t="s">
        <v>8330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7">
        <f t="shared" si="140"/>
        <v>41827.906689814816</v>
      </c>
      <c r="P1853">
        <f t="shared" si="141"/>
        <v>2014</v>
      </c>
      <c r="Q1853">
        <f t="shared" si="142"/>
        <v>100</v>
      </c>
      <c r="R1853" s="12">
        <f t="shared" si="143"/>
        <v>50.04</v>
      </c>
      <c r="S1853" s="14" t="s">
        <v>8329</v>
      </c>
      <c r="T1853" s="18" t="str">
        <f t="shared" si="144"/>
        <v>Jul</v>
      </c>
      <c r="U1853" t="s">
        <v>8330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7">
        <f t="shared" si="140"/>
        <v>42081.77143518519</v>
      </c>
      <c r="P1854">
        <f t="shared" si="141"/>
        <v>2015</v>
      </c>
      <c r="Q1854">
        <f t="shared" si="142"/>
        <v>117</v>
      </c>
      <c r="R1854" s="12">
        <f t="shared" si="143"/>
        <v>133.93</v>
      </c>
      <c r="S1854" s="14" t="s">
        <v>8329</v>
      </c>
      <c r="T1854" s="18" t="str">
        <f t="shared" si="144"/>
        <v>Mar</v>
      </c>
      <c r="U1854" t="s">
        <v>8330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7">
        <f t="shared" si="140"/>
        <v>41177.060381944444</v>
      </c>
      <c r="P1855">
        <f t="shared" si="141"/>
        <v>2012</v>
      </c>
      <c r="Q1855">
        <f t="shared" si="142"/>
        <v>102</v>
      </c>
      <c r="R1855" s="12">
        <f t="shared" si="143"/>
        <v>58.21</v>
      </c>
      <c r="S1855" s="14" t="s">
        <v>8329</v>
      </c>
      <c r="T1855" s="18" t="str">
        <f t="shared" si="144"/>
        <v>Sep</v>
      </c>
      <c r="U1855" t="s">
        <v>8330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7">
        <f t="shared" si="140"/>
        <v>41388.021261574075</v>
      </c>
      <c r="P1856">
        <f t="shared" si="141"/>
        <v>2013</v>
      </c>
      <c r="Q1856">
        <f t="shared" si="142"/>
        <v>102</v>
      </c>
      <c r="R1856" s="12">
        <f t="shared" si="143"/>
        <v>88.04</v>
      </c>
      <c r="S1856" s="14" t="s">
        <v>8329</v>
      </c>
      <c r="T1856" s="18" t="str">
        <f t="shared" si="144"/>
        <v>Apr</v>
      </c>
      <c r="U1856" t="s">
        <v>8330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7">
        <f t="shared" si="140"/>
        <v>41600.538657407407</v>
      </c>
      <c r="P1857">
        <f t="shared" si="141"/>
        <v>2013</v>
      </c>
      <c r="Q1857">
        <f t="shared" si="142"/>
        <v>154</v>
      </c>
      <c r="R1857" s="12">
        <f t="shared" si="143"/>
        <v>70.58</v>
      </c>
      <c r="S1857" s="14" t="s">
        <v>8329</v>
      </c>
      <c r="T1857" s="18" t="str">
        <f t="shared" si="144"/>
        <v>Nov</v>
      </c>
      <c r="U1857" t="s">
        <v>8330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7">
        <f t="shared" si="140"/>
        <v>41817.854999999996</v>
      </c>
      <c r="P1858">
        <f t="shared" si="141"/>
        <v>2014</v>
      </c>
      <c r="Q1858">
        <f t="shared" si="142"/>
        <v>101</v>
      </c>
      <c r="R1858" s="12">
        <f t="shared" si="143"/>
        <v>53.29</v>
      </c>
      <c r="S1858" s="14" t="s">
        <v>8329</v>
      </c>
      <c r="T1858" s="18" t="str">
        <f t="shared" si="144"/>
        <v>Jun</v>
      </c>
      <c r="U1858" t="s">
        <v>8330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7">
        <f t="shared" ref="O1859:O1922" si="145">(J1859/86400)+DATE(1970,1,1)</f>
        <v>41864.76866898148</v>
      </c>
      <c r="P1859">
        <f t="shared" ref="P1859:P1922" si="146">YEAR(O1859)</f>
        <v>2014</v>
      </c>
      <c r="Q1859">
        <f t="shared" ref="Q1859:Q1922" si="147">ROUND(E1859/D1859*100,0)</f>
        <v>100</v>
      </c>
      <c r="R1859" s="12">
        <f t="shared" ref="R1859:R1922" si="148">ROUND(E1859/L1859,2)</f>
        <v>136.36000000000001</v>
      </c>
      <c r="S1859" s="14" t="s">
        <v>8329</v>
      </c>
      <c r="T1859" s="18" t="str">
        <f t="shared" ref="T1859:T1922" si="149">TEXT(O1859, "mmm")</f>
        <v>Aug</v>
      </c>
      <c r="U1859" t="s">
        <v>8330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7">
        <f t="shared" si="145"/>
        <v>40833.200474537036</v>
      </c>
      <c r="P1860">
        <f t="shared" si="146"/>
        <v>2011</v>
      </c>
      <c r="Q1860">
        <f t="shared" si="147"/>
        <v>109</v>
      </c>
      <c r="R1860" s="12">
        <f t="shared" si="148"/>
        <v>40.549999999999997</v>
      </c>
      <c r="S1860" s="14" t="s">
        <v>8329</v>
      </c>
      <c r="T1860" s="18" t="str">
        <f t="shared" si="149"/>
        <v>Oct</v>
      </c>
      <c r="U1860" t="s">
        <v>8330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7">
        <f t="shared" si="145"/>
        <v>40778.770011574074</v>
      </c>
      <c r="P1861">
        <f t="shared" si="146"/>
        <v>2011</v>
      </c>
      <c r="Q1861">
        <f t="shared" si="147"/>
        <v>132</v>
      </c>
      <c r="R1861" s="12">
        <f t="shared" si="148"/>
        <v>70.63</v>
      </c>
      <c r="S1861" s="14" t="s">
        <v>8329</v>
      </c>
      <c r="T1861" s="18" t="str">
        <f t="shared" si="149"/>
        <v>Aug</v>
      </c>
      <c r="U1861" t="s">
        <v>8330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7">
        <f t="shared" si="145"/>
        <v>41655.70930555556</v>
      </c>
      <c r="P1862">
        <f t="shared" si="146"/>
        <v>2014</v>
      </c>
      <c r="Q1862">
        <f t="shared" si="147"/>
        <v>133</v>
      </c>
      <c r="R1862" s="12">
        <f t="shared" si="148"/>
        <v>52.68</v>
      </c>
      <c r="S1862" s="14" t="s">
        <v>8329</v>
      </c>
      <c r="T1862" s="18" t="str">
        <f t="shared" si="149"/>
        <v>Jan</v>
      </c>
      <c r="U1862" t="s">
        <v>8330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7">
        <f t="shared" si="145"/>
        <v>42000.300243055557</v>
      </c>
      <c r="P1863">
        <f t="shared" si="146"/>
        <v>2014</v>
      </c>
      <c r="Q1863">
        <f t="shared" si="147"/>
        <v>0</v>
      </c>
      <c r="R1863" s="12" t="e">
        <f t="shared" si="148"/>
        <v>#DIV/0!</v>
      </c>
      <c r="S1863" s="14" t="s">
        <v>8337</v>
      </c>
      <c r="T1863" s="18" t="str">
        <f t="shared" si="149"/>
        <v>Dec</v>
      </c>
      <c r="U1863" t="s">
        <v>8339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7">
        <f t="shared" si="145"/>
        <v>42755.492754629631</v>
      </c>
      <c r="P1864">
        <f t="shared" si="146"/>
        <v>2017</v>
      </c>
      <c r="Q1864">
        <f t="shared" si="147"/>
        <v>8</v>
      </c>
      <c r="R1864" s="12">
        <f t="shared" si="148"/>
        <v>90.94</v>
      </c>
      <c r="S1864" s="14" t="s">
        <v>8337</v>
      </c>
      <c r="T1864" s="18" t="str">
        <f t="shared" si="149"/>
        <v>Jan</v>
      </c>
      <c r="U1864" t="s">
        <v>8339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7">
        <f t="shared" si="145"/>
        <v>41772.797280092593</v>
      </c>
      <c r="P1865">
        <f t="shared" si="146"/>
        <v>2014</v>
      </c>
      <c r="Q1865">
        <f t="shared" si="147"/>
        <v>0</v>
      </c>
      <c r="R1865" s="12">
        <f t="shared" si="148"/>
        <v>5</v>
      </c>
      <c r="S1865" s="14" t="s">
        <v>8337</v>
      </c>
      <c r="T1865" s="18" t="str">
        <f t="shared" si="149"/>
        <v>May</v>
      </c>
      <c r="U1865" t="s">
        <v>8339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7">
        <f t="shared" si="145"/>
        <v>41733.716435185182</v>
      </c>
      <c r="P1866">
        <f t="shared" si="146"/>
        <v>2014</v>
      </c>
      <c r="Q1866">
        <f t="shared" si="147"/>
        <v>43</v>
      </c>
      <c r="R1866" s="12">
        <f t="shared" si="148"/>
        <v>58.08</v>
      </c>
      <c r="S1866" s="14" t="s">
        <v>8337</v>
      </c>
      <c r="T1866" s="18" t="str">
        <f t="shared" si="149"/>
        <v>Apr</v>
      </c>
      <c r="U1866" t="s">
        <v>8339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7">
        <f t="shared" si="145"/>
        <v>42645.367442129631</v>
      </c>
      <c r="P1867">
        <f t="shared" si="146"/>
        <v>2016</v>
      </c>
      <c r="Q1867">
        <f t="shared" si="147"/>
        <v>0</v>
      </c>
      <c r="R1867" s="12">
        <f t="shared" si="148"/>
        <v>2</v>
      </c>
      <c r="S1867" s="14" t="s">
        <v>8337</v>
      </c>
      <c r="T1867" s="18" t="str">
        <f t="shared" si="149"/>
        <v>Oct</v>
      </c>
      <c r="U1867" t="s">
        <v>8339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7">
        <f t="shared" si="145"/>
        <v>42742.246493055558</v>
      </c>
      <c r="P1868">
        <f t="shared" si="146"/>
        <v>2017</v>
      </c>
      <c r="Q1868">
        <f t="shared" si="147"/>
        <v>1</v>
      </c>
      <c r="R1868" s="12">
        <f t="shared" si="148"/>
        <v>62.5</v>
      </c>
      <c r="S1868" s="14" t="s">
        <v>8337</v>
      </c>
      <c r="T1868" s="18" t="str">
        <f t="shared" si="149"/>
        <v>Jan</v>
      </c>
      <c r="U1868" t="s">
        <v>8339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7">
        <f t="shared" si="145"/>
        <v>42649.924907407403</v>
      </c>
      <c r="P1869">
        <f t="shared" si="146"/>
        <v>2016</v>
      </c>
      <c r="Q1869">
        <f t="shared" si="147"/>
        <v>0</v>
      </c>
      <c r="R1869" s="12">
        <f t="shared" si="148"/>
        <v>10</v>
      </c>
      <c r="S1869" s="14" t="s">
        <v>8337</v>
      </c>
      <c r="T1869" s="18" t="str">
        <f t="shared" si="149"/>
        <v>Oct</v>
      </c>
      <c r="U1869" t="s">
        <v>8339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7">
        <f t="shared" si="145"/>
        <v>42328.779224537036</v>
      </c>
      <c r="P1870">
        <f t="shared" si="146"/>
        <v>2015</v>
      </c>
      <c r="Q1870">
        <f t="shared" si="147"/>
        <v>5</v>
      </c>
      <c r="R1870" s="12">
        <f t="shared" si="148"/>
        <v>71.59</v>
      </c>
      <c r="S1870" s="14" t="s">
        <v>8337</v>
      </c>
      <c r="T1870" s="18" t="str">
        <f t="shared" si="149"/>
        <v>Nov</v>
      </c>
      <c r="U1870" t="s">
        <v>8339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7">
        <f t="shared" si="145"/>
        <v>42709.002881944441</v>
      </c>
      <c r="P1871">
        <f t="shared" si="146"/>
        <v>2016</v>
      </c>
      <c r="Q1871">
        <f t="shared" si="147"/>
        <v>0</v>
      </c>
      <c r="R1871" s="12" t="e">
        <f t="shared" si="148"/>
        <v>#DIV/0!</v>
      </c>
      <c r="S1871" s="14" t="s">
        <v>8337</v>
      </c>
      <c r="T1871" s="18" t="str">
        <f t="shared" si="149"/>
        <v>Dec</v>
      </c>
      <c r="U1871" t="s">
        <v>8339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7">
        <f t="shared" si="145"/>
        <v>42371.355729166666</v>
      </c>
      <c r="P1872">
        <f t="shared" si="146"/>
        <v>2016</v>
      </c>
      <c r="Q1872">
        <f t="shared" si="147"/>
        <v>10</v>
      </c>
      <c r="R1872" s="12">
        <f t="shared" si="148"/>
        <v>32.82</v>
      </c>
      <c r="S1872" s="14" t="s">
        <v>8337</v>
      </c>
      <c r="T1872" s="18" t="str">
        <f t="shared" si="149"/>
        <v>Jan</v>
      </c>
      <c r="U1872" t="s">
        <v>8339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7">
        <f t="shared" si="145"/>
        <v>41923.783576388887</v>
      </c>
      <c r="P1873">
        <f t="shared" si="146"/>
        <v>2014</v>
      </c>
      <c r="Q1873">
        <f t="shared" si="147"/>
        <v>72</v>
      </c>
      <c r="R1873" s="12">
        <f t="shared" si="148"/>
        <v>49.12</v>
      </c>
      <c r="S1873" s="14" t="s">
        <v>8337</v>
      </c>
      <c r="T1873" s="18" t="str">
        <f t="shared" si="149"/>
        <v>Oct</v>
      </c>
      <c r="U1873" t="s">
        <v>8339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7">
        <f t="shared" si="145"/>
        <v>42155.129652777774</v>
      </c>
      <c r="P1874">
        <f t="shared" si="146"/>
        <v>2015</v>
      </c>
      <c r="Q1874">
        <f t="shared" si="147"/>
        <v>1</v>
      </c>
      <c r="R1874" s="12">
        <f t="shared" si="148"/>
        <v>16.309999999999999</v>
      </c>
      <c r="S1874" s="14" t="s">
        <v>8337</v>
      </c>
      <c r="T1874" s="18" t="str">
        <f t="shared" si="149"/>
        <v>May</v>
      </c>
      <c r="U1874" t="s">
        <v>8339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7">
        <f t="shared" si="145"/>
        <v>42164.615856481483</v>
      </c>
      <c r="P1875">
        <f t="shared" si="146"/>
        <v>2015</v>
      </c>
      <c r="Q1875">
        <f t="shared" si="147"/>
        <v>0</v>
      </c>
      <c r="R1875" s="12">
        <f t="shared" si="148"/>
        <v>18</v>
      </c>
      <c r="S1875" s="14" t="s">
        <v>8337</v>
      </c>
      <c r="T1875" s="18" t="str">
        <f t="shared" si="149"/>
        <v>Jun</v>
      </c>
      <c r="U1875" t="s">
        <v>8339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7">
        <f t="shared" si="145"/>
        <v>42529.969131944439</v>
      </c>
      <c r="P1876">
        <f t="shared" si="146"/>
        <v>2016</v>
      </c>
      <c r="Q1876">
        <f t="shared" si="147"/>
        <v>0</v>
      </c>
      <c r="R1876" s="12">
        <f t="shared" si="148"/>
        <v>13</v>
      </c>
      <c r="S1876" s="14" t="s">
        <v>8337</v>
      </c>
      <c r="T1876" s="18" t="str">
        <f t="shared" si="149"/>
        <v>Jun</v>
      </c>
      <c r="U1876" t="s">
        <v>8339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7">
        <f t="shared" si="145"/>
        <v>42528.899398148147</v>
      </c>
      <c r="P1877">
        <f t="shared" si="146"/>
        <v>2016</v>
      </c>
      <c r="Q1877">
        <f t="shared" si="147"/>
        <v>1</v>
      </c>
      <c r="R1877" s="12">
        <f t="shared" si="148"/>
        <v>17</v>
      </c>
      <c r="S1877" s="14" t="s">
        <v>8337</v>
      </c>
      <c r="T1877" s="18" t="str">
        <f t="shared" si="149"/>
        <v>Jun</v>
      </c>
      <c r="U1877" t="s">
        <v>8339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7">
        <f t="shared" si="145"/>
        <v>41776.284780092596</v>
      </c>
      <c r="P1878">
        <f t="shared" si="146"/>
        <v>2014</v>
      </c>
      <c r="Q1878">
        <f t="shared" si="147"/>
        <v>0</v>
      </c>
      <c r="R1878" s="12" t="e">
        <f t="shared" si="148"/>
        <v>#DIV/0!</v>
      </c>
      <c r="S1878" s="14" t="s">
        <v>8337</v>
      </c>
      <c r="T1878" s="18" t="str">
        <f t="shared" si="149"/>
        <v>May</v>
      </c>
      <c r="U1878" t="s">
        <v>8339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7">
        <f t="shared" si="145"/>
        <v>42035.029224537036</v>
      </c>
      <c r="P1879">
        <f t="shared" si="146"/>
        <v>2015</v>
      </c>
      <c r="Q1879">
        <f t="shared" si="147"/>
        <v>0</v>
      </c>
      <c r="R1879" s="12" t="e">
        <f t="shared" si="148"/>
        <v>#DIV/0!</v>
      </c>
      <c r="S1879" s="14" t="s">
        <v>8337</v>
      </c>
      <c r="T1879" s="18" t="str">
        <f t="shared" si="149"/>
        <v>Jan</v>
      </c>
      <c r="U1879" t="s">
        <v>8339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7">
        <f t="shared" si="145"/>
        <v>41773.008738425924</v>
      </c>
      <c r="P1880">
        <f t="shared" si="146"/>
        <v>2014</v>
      </c>
      <c r="Q1880">
        <f t="shared" si="147"/>
        <v>0</v>
      </c>
      <c r="R1880" s="12" t="e">
        <f t="shared" si="148"/>
        <v>#DIV/0!</v>
      </c>
      <c r="S1880" s="14" t="s">
        <v>8337</v>
      </c>
      <c r="T1880" s="18" t="str">
        <f t="shared" si="149"/>
        <v>May</v>
      </c>
      <c r="U1880" t="s">
        <v>8339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7">
        <f t="shared" si="145"/>
        <v>42413.649641203709</v>
      </c>
      <c r="P1881">
        <f t="shared" si="146"/>
        <v>2016</v>
      </c>
      <c r="Q1881">
        <f t="shared" si="147"/>
        <v>0</v>
      </c>
      <c r="R1881" s="12">
        <f t="shared" si="148"/>
        <v>3</v>
      </c>
      <c r="S1881" s="14" t="s">
        <v>8337</v>
      </c>
      <c r="T1881" s="18" t="str">
        <f t="shared" si="149"/>
        <v>Feb</v>
      </c>
      <c r="U1881" t="s">
        <v>8339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7">
        <f t="shared" si="145"/>
        <v>42430.566898148143</v>
      </c>
      <c r="P1882">
        <f t="shared" si="146"/>
        <v>2016</v>
      </c>
      <c r="Q1882">
        <f t="shared" si="147"/>
        <v>20</v>
      </c>
      <c r="R1882" s="12">
        <f t="shared" si="148"/>
        <v>41.83</v>
      </c>
      <c r="S1882" s="14" t="s">
        <v>8337</v>
      </c>
      <c r="T1882" s="18" t="str">
        <f t="shared" si="149"/>
        <v>Mar</v>
      </c>
      <c r="U1882" t="s">
        <v>8339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7">
        <f t="shared" si="145"/>
        <v>42043.152650462958</v>
      </c>
      <c r="P1883">
        <f t="shared" si="146"/>
        <v>2015</v>
      </c>
      <c r="Q1883">
        <f t="shared" si="147"/>
        <v>173</v>
      </c>
      <c r="R1883" s="12">
        <f t="shared" si="148"/>
        <v>49.34</v>
      </c>
      <c r="S1883" s="14" t="s">
        <v>8329</v>
      </c>
      <c r="T1883" s="18" t="str">
        <f t="shared" si="149"/>
        <v>Feb</v>
      </c>
      <c r="U1883" t="s">
        <v>8333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7">
        <f t="shared" si="145"/>
        <v>41067.949212962965</v>
      </c>
      <c r="P1884">
        <f t="shared" si="146"/>
        <v>2012</v>
      </c>
      <c r="Q1884">
        <f t="shared" si="147"/>
        <v>101</v>
      </c>
      <c r="R1884" s="12">
        <f t="shared" si="148"/>
        <v>41.73</v>
      </c>
      <c r="S1884" s="14" t="s">
        <v>8329</v>
      </c>
      <c r="T1884" s="18" t="str">
        <f t="shared" si="149"/>
        <v>Jun</v>
      </c>
      <c r="U1884" t="s">
        <v>8333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7">
        <f t="shared" si="145"/>
        <v>40977.948009259257</v>
      </c>
      <c r="P1885">
        <f t="shared" si="146"/>
        <v>2012</v>
      </c>
      <c r="Q1885">
        <f t="shared" si="147"/>
        <v>105</v>
      </c>
      <c r="R1885" s="12">
        <f t="shared" si="148"/>
        <v>32.72</v>
      </c>
      <c r="S1885" s="14" t="s">
        <v>8329</v>
      </c>
      <c r="T1885" s="18" t="str">
        <f t="shared" si="149"/>
        <v>Mar</v>
      </c>
      <c r="U1885" t="s">
        <v>8333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7">
        <f t="shared" si="145"/>
        <v>41205.198321759257</v>
      </c>
      <c r="P1886">
        <f t="shared" si="146"/>
        <v>2012</v>
      </c>
      <c r="Q1886">
        <f t="shared" si="147"/>
        <v>135</v>
      </c>
      <c r="R1886" s="12">
        <f t="shared" si="148"/>
        <v>51.96</v>
      </c>
      <c r="S1886" s="14" t="s">
        <v>8329</v>
      </c>
      <c r="T1886" s="18" t="str">
        <f t="shared" si="149"/>
        <v>Oct</v>
      </c>
      <c r="U1886" t="s">
        <v>8333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7">
        <f t="shared" si="145"/>
        <v>41099.093865740739</v>
      </c>
      <c r="P1887">
        <f t="shared" si="146"/>
        <v>2012</v>
      </c>
      <c r="Q1887">
        <f t="shared" si="147"/>
        <v>116</v>
      </c>
      <c r="R1887" s="12">
        <f t="shared" si="148"/>
        <v>50.69</v>
      </c>
      <c r="S1887" s="14" t="s">
        <v>8329</v>
      </c>
      <c r="T1887" s="18" t="str">
        <f t="shared" si="149"/>
        <v>Jul</v>
      </c>
      <c r="U1887" t="s">
        <v>8333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7">
        <f t="shared" si="145"/>
        <v>41925.906689814816</v>
      </c>
      <c r="P1888">
        <f t="shared" si="146"/>
        <v>2014</v>
      </c>
      <c r="Q1888">
        <f t="shared" si="147"/>
        <v>102</v>
      </c>
      <c r="R1888" s="12">
        <f t="shared" si="148"/>
        <v>42.24</v>
      </c>
      <c r="S1888" s="14" t="s">
        <v>8329</v>
      </c>
      <c r="T1888" s="18" t="str">
        <f t="shared" si="149"/>
        <v>Oct</v>
      </c>
      <c r="U1888" t="s">
        <v>8333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7">
        <f t="shared" si="145"/>
        <v>42323.800138888888</v>
      </c>
      <c r="P1889">
        <f t="shared" si="146"/>
        <v>2015</v>
      </c>
      <c r="Q1889">
        <f t="shared" si="147"/>
        <v>111</v>
      </c>
      <c r="R1889" s="12">
        <f t="shared" si="148"/>
        <v>416.88</v>
      </c>
      <c r="S1889" s="14" t="s">
        <v>8329</v>
      </c>
      <c r="T1889" s="18" t="str">
        <f t="shared" si="149"/>
        <v>Nov</v>
      </c>
      <c r="U1889" t="s">
        <v>8333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7">
        <f t="shared" si="145"/>
        <v>40299.239953703705</v>
      </c>
      <c r="P1890">
        <f t="shared" si="146"/>
        <v>2010</v>
      </c>
      <c r="Q1890">
        <f t="shared" si="147"/>
        <v>166</v>
      </c>
      <c r="R1890" s="12">
        <f t="shared" si="148"/>
        <v>46.65</v>
      </c>
      <c r="S1890" s="14" t="s">
        <v>8329</v>
      </c>
      <c r="T1890" s="18" t="str">
        <f t="shared" si="149"/>
        <v>May</v>
      </c>
      <c r="U1890" t="s">
        <v>8333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7">
        <f t="shared" si="145"/>
        <v>41299.793356481481</v>
      </c>
      <c r="P1891">
        <f t="shared" si="146"/>
        <v>2013</v>
      </c>
      <c r="Q1891">
        <f t="shared" si="147"/>
        <v>107</v>
      </c>
      <c r="R1891" s="12">
        <f t="shared" si="148"/>
        <v>48.45</v>
      </c>
      <c r="S1891" s="14" t="s">
        <v>8329</v>
      </c>
      <c r="T1891" s="18" t="str">
        <f t="shared" si="149"/>
        <v>Jan</v>
      </c>
      <c r="U1891" t="s">
        <v>8333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7">
        <f t="shared" si="145"/>
        <v>41228.786203703705</v>
      </c>
      <c r="P1892">
        <f t="shared" si="146"/>
        <v>2012</v>
      </c>
      <c r="Q1892">
        <f t="shared" si="147"/>
        <v>145</v>
      </c>
      <c r="R1892" s="12">
        <f t="shared" si="148"/>
        <v>70.53</v>
      </c>
      <c r="S1892" s="14" t="s">
        <v>8329</v>
      </c>
      <c r="T1892" s="18" t="str">
        <f t="shared" si="149"/>
        <v>Nov</v>
      </c>
      <c r="U1892" t="s">
        <v>8333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7">
        <f t="shared" si="145"/>
        <v>40335.798078703701</v>
      </c>
      <c r="P1893">
        <f t="shared" si="146"/>
        <v>2010</v>
      </c>
      <c r="Q1893">
        <f t="shared" si="147"/>
        <v>106</v>
      </c>
      <c r="R1893" s="12">
        <f t="shared" si="148"/>
        <v>87.96</v>
      </c>
      <c r="S1893" s="14" t="s">
        <v>8329</v>
      </c>
      <c r="T1893" s="18" t="str">
        <f t="shared" si="149"/>
        <v>Jun</v>
      </c>
      <c r="U1893" t="s">
        <v>8333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7">
        <f t="shared" si="145"/>
        <v>40671.637511574074</v>
      </c>
      <c r="P1894">
        <f t="shared" si="146"/>
        <v>2011</v>
      </c>
      <c r="Q1894">
        <f t="shared" si="147"/>
        <v>137</v>
      </c>
      <c r="R1894" s="12">
        <f t="shared" si="148"/>
        <v>26.27</v>
      </c>
      <c r="S1894" s="14" t="s">
        <v>8329</v>
      </c>
      <c r="T1894" s="18" t="str">
        <f t="shared" si="149"/>
        <v>May</v>
      </c>
      <c r="U1894" t="s">
        <v>8333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7">
        <f t="shared" si="145"/>
        <v>40632.94195601852</v>
      </c>
      <c r="P1895">
        <f t="shared" si="146"/>
        <v>2011</v>
      </c>
      <c r="Q1895">
        <f t="shared" si="147"/>
        <v>104</v>
      </c>
      <c r="R1895" s="12">
        <f t="shared" si="148"/>
        <v>57.78</v>
      </c>
      <c r="S1895" s="14" t="s">
        <v>8329</v>
      </c>
      <c r="T1895" s="18" t="str">
        <f t="shared" si="149"/>
        <v>Mar</v>
      </c>
      <c r="U1895" t="s">
        <v>8333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7">
        <f t="shared" si="145"/>
        <v>40920.90489583333</v>
      </c>
      <c r="P1896">
        <f t="shared" si="146"/>
        <v>2012</v>
      </c>
      <c r="Q1896">
        <f t="shared" si="147"/>
        <v>115</v>
      </c>
      <c r="R1896" s="12">
        <f t="shared" si="148"/>
        <v>57.25</v>
      </c>
      <c r="S1896" s="14" t="s">
        <v>8329</v>
      </c>
      <c r="T1896" s="18" t="str">
        <f t="shared" si="149"/>
        <v>Jan</v>
      </c>
      <c r="U1896" t="s">
        <v>8333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7">
        <f t="shared" si="145"/>
        <v>42267.746782407412</v>
      </c>
      <c r="P1897">
        <f t="shared" si="146"/>
        <v>2015</v>
      </c>
      <c r="Q1897">
        <f t="shared" si="147"/>
        <v>102</v>
      </c>
      <c r="R1897" s="12">
        <f t="shared" si="148"/>
        <v>196.34</v>
      </c>
      <c r="S1897" s="14" t="s">
        <v>8329</v>
      </c>
      <c r="T1897" s="18" t="str">
        <f t="shared" si="149"/>
        <v>Sep</v>
      </c>
      <c r="U1897" t="s">
        <v>8333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7">
        <f t="shared" si="145"/>
        <v>40981.710243055553</v>
      </c>
      <c r="P1898">
        <f t="shared" si="146"/>
        <v>2012</v>
      </c>
      <c r="Q1898">
        <f t="shared" si="147"/>
        <v>124</v>
      </c>
      <c r="R1898" s="12">
        <f t="shared" si="148"/>
        <v>43</v>
      </c>
      <c r="S1898" s="14" t="s">
        <v>8329</v>
      </c>
      <c r="T1898" s="18" t="str">
        <f t="shared" si="149"/>
        <v>Mar</v>
      </c>
      <c r="U1898" t="s">
        <v>8333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7">
        <f t="shared" si="145"/>
        <v>41680.583402777775</v>
      </c>
      <c r="P1899">
        <f t="shared" si="146"/>
        <v>2014</v>
      </c>
      <c r="Q1899">
        <f t="shared" si="147"/>
        <v>102</v>
      </c>
      <c r="R1899" s="12">
        <f t="shared" si="148"/>
        <v>35.549999999999997</v>
      </c>
      <c r="S1899" s="14" t="s">
        <v>8329</v>
      </c>
      <c r="T1899" s="18" t="str">
        <f t="shared" si="149"/>
        <v>Feb</v>
      </c>
      <c r="U1899" t="s">
        <v>8333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7">
        <f t="shared" si="145"/>
        <v>42366.192974537036</v>
      </c>
      <c r="P1900">
        <f t="shared" si="146"/>
        <v>2015</v>
      </c>
      <c r="Q1900">
        <f t="shared" si="147"/>
        <v>145</v>
      </c>
      <c r="R1900" s="12">
        <f t="shared" si="148"/>
        <v>68.81</v>
      </c>
      <c r="S1900" s="14" t="s">
        <v>8329</v>
      </c>
      <c r="T1900" s="18" t="str">
        <f t="shared" si="149"/>
        <v>Dec</v>
      </c>
      <c r="U1900" t="s">
        <v>8333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7">
        <f t="shared" si="145"/>
        <v>42058.941736111112</v>
      </c>
      <c r="P1901">
        <f t="shared" si="146"/>
        <v>2015</v>
      </c>
      <c r="Q1901">
        <f t="shared" si="147"/>
        <v>133</v>
      </c>
      <c r="R1901" s="12">
        <f t="shared" si="148"/>
        <v>28.57</v>
      </c>
      <c r="S1901" s="14" t="s">
        <v>8329</v>
      </c>
      <c r="T1901" s="18" t="str">
        <f t="shared" si="149"/>
        <v>Feb</v>
      </c>
      <c r="U1901" t="s">
        <v>8333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7">
        <f t="shared" si="145"/>
        <v>41160.871886574074</v>
      </c>
      <c r="P1902">
        <f t="shared" si="146"/>
        <v>2012</v>
      </c>
      <c r="Q1902">
        <f t="shared" si="147"/>
        <v>109</v>
      </c>
      <c r="R1902" s="12">
        <f t="shared" si="148"/>
        <v>50.63</v>
      </c>
      <c r="S1902" s="14" t="s">
        <v>8329</v>
      </c>
      <c r="T1902" s="18" t="str">
        <f t="shared" si="149"/>
        <v>Sep</v>
      </c>
      <c r="U1902" t="s">
        <v>8333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7">
        <f t="shared" si="145"/>
        <v>42116.54315972222</v>
      </c>
      <c r="P1903">
        <f t="shared" si="146"/>
        <v>2015</v>
      </c>
      <c r="Q1903">
        <f t="shared" si="147"/>
        <v>3</v>
      </c>
      <c r="R1903" s="12">
        <f t="shared" si="148"/>
        <v>106.8</v>
      </c>
      <c r="S1903" s="14" t="s">
        <v>8323</v>
      </c>
      <c r="T1903" s="18" t="str">
        <f t="shared" si="149"/>
        <v>Apr</v>
      </c>
      <c r="U1903" t="s">
        <v>8352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7">
        <f t="shared" si="145"/>
        <v>42037.789895833332</v>
      </c>
      <c r="P1904">
        <f t="shared" si="146"/>
        <v>2015</v>
      </c>
      <c r="Q1904">
        <f t="shared" si="147"/>
        <v>1</v>
      </c>
      <c r="R1904" s="12">
        <f t="shared" si="148"/>
        <v>4</v>
      </c>
      <c r="S1904" s="14" t="s">
        <v>8323</v>
      </c>
      <c r="T1904" s="18" t="str">
        <f t="shared" si="149"/>
        <v>Feb</v>
      </c>
      <c r="U1904" t="s">
        <v>8352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7">
        <f t="shared" si="145"/>
        <v>42702.770729166667</v>
      </c>
      <c r="P1905">
        <f t="shared" si="146"/>
        <v>2016</v>
      </c>
      <c r="Q1905">
        <f t="shared" si="147"/>
        <v>47</v>
      </c>
      <c r="R1905" s="12">
        <f t="shared" si="148"/>
        <v>34.1</v>
      </c>
      <c r="S1905" s="14" t="s">
        <v>8323</v>
      </c>
      <c r="T1905" s="18" t="str">
        <f t="shared" si="149"/>
        <v>Nov</v>
      </c>
      <c r="U1905" t="s">
        <v>8352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7">
        <f t="shared" si="145"/>
        <v>42326.685428240744</v>
      </c>
      <c r="P1906">
        <f t="shared" si="146"/>
        <v>2015</v>
      </c>
      <c r="Q1906">
        <f t="shared" si="147"/>
        <v>0</v>
      </c>
      <c r="R1906" s="12">
        <f t="shared" si="148"/>
        <v>25</v>
      </c>
      <c r="S1906" s="14" t="s">
        <v>8323</v>
      </c>
      <c r="T1906" s="18" t="str">
        <f t="shared" si="149"/>
        <v>Nov</v>
      </c>
      <c r="U1906" t="s">
        <v>8352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7">
        <f t="shared" si="145"/>
        <v>41859.925856481481</v>
      </c>
      <c r="P1907">
        <f t="shared" si="146"/>
        <v>2014</v>
      </c>
      <c r="Q1907">
        <f t="shared" si="147"/>
        <v>0</v>
      </c>
      <c r="R1907" s="12">
        <f t="shared" si="148"/>
        <v>10.5</v>
      </c>
      <c r="S1907" s="14" t="s">
        <v>8323</v>
      </c>
      <c r="T1907" s="18" t="str">
        <f t="shared" si="149"/>
        <v>Aug</v>
      </c>
      <c r="U1907" t="s">
        <v>8352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7">
        <f t="shared" si="145"/>
        <v>42514.671099537038</v>
      </c>
      <c r="P1908">
        <f t="shared" si="146"/>
        <v>2016</v>
      </c>
      <c r="Q1908">
        <f t="shared" si="147"/>
        <v>43</v>
      </c>
      <c r="R1908" s="12">
        <f t="shared" si="148"/>
        <v>215.96</v>
      </c>
      <c r="S1908" s="14" t="s">
        <v>8323</v>
      </c>
      <c r="T1908" s="18" t="str">
        <f t="shared" si="149"/>
        <v>May</v>
      </c>
      <c r="U1908" t="s">
        <v>8352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7">
        <f t="shared" si="145"/>
        <v>41767.587094907409</v>
      </c>
      <c r="P1909">
        <f t="shared" si="146"/>
        <v>2014</v>
      </c>
      <c r="Q1909">
        <f t="shared" si="147"/>
        <v>0</v>
      </c>
      <c r="R1909" s="12">
        <f t="shared" si="148"/>
        <v>21.25</v>
      </c>
      <c r="S1909" s="14" t="s">
        <v>8323</v>
      </c>
      <c r="T1909" s="18" t="str">
        <f t="shared" si="149"/>
        <v>May</v>
      </c>
      <c r="U1909" t="s">
        <v>8352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7">
        <f t="shared" si="145"/>
        <v>42703.917824074073</v>
      </c>
      <c r="P1910">
        <f t="shared" si="146"/>
        <v>2016</v>
      </c>
      <c r="Q1910">
        <f t="shared" si="147"/>
        <v>2</v>
      </c>
      <c r="R1910" s="12">
        <f t="shared" si="148"/>
        <v>108.25</v>
      </c>
      <c r="S1910" s="14" t="s">
        <v>8323</v>
      </c>
      <c r="T1910" s="18" t="str">
        <f t="shared" si="149"/>
        <v>Nov</v>
      </c>
      <c r="U1910" t="s">
        <v>8352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7">
        <f t="shared" si="145"/>
        <v>41905.429155092592</v>
      </c>
      <c r="P1911">
        <f t="shared" si="146"/>
        <v>2014</v>
      </c>
      <c r="Q1911">
        <f t="shared" si="147"/>
        <v>14</v>
      </c>
      <c r="R1911" s="12">
        <f t="shared" si="148"/>
        <v>129.97</v>
      </c>
      <c r="S1911" s="14" t="s">
        <v>8323</v>
      </c>
      <c r="T1911" s="18" t="str">
        <f t="shared" si="149"/>
        <v>Sep</v>
      </c>
      <c r="U1911" t="s">
        <v>8352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7">
        <f t="shared" si="145"/>
        <v>42264.963159722218</v>
      </c>
      <c r="P1912">
        <f t="shared" si="146"/>
        <v>2015</v>
      </c>
      <c r="Q1912">
        <f t="shared" si="147"/>
        <v>39</v>
      </c>
      <c r="R1912" s="12">
        <f t="shared" si="148"/>
        <v>117.49</v>
      </c>
      <c r="S1912" s="14" t="s">
        <v>8323</v>
      </c>
      <c r="T1912" s="18" t="str">
        <f t="shared" si="149"/>
        <v>Sep</v>
      </c>
      <c r="U1912" t="s">
        <v>8352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7">
        <f t="shared" si="145"/>
        <v>41830.033958333333</v>
      </c>
      <c r="P1913">
        <f t="shared" si="146"/>
        <v>2014</v>
      </c>
      <c r="Q1913">
        <f t="shared" si="147"/>
        <v>0</v>
      </c>
      <c r="R1913" s="12">
        <f t="shared" si="148"/>
        <v>10</v>
      </c>
      <c r="S1913" s="14" t="s">
        <v>8323</v>
      </c>
      <c r="T1913" s="18" t="str">
        <f t="shared" si="149"/>
        <v>Jul</v>
      </c>
      <c r="U1913" t="s">
        <v>8352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7">
        <f t="shared" si="145"/>
        <v>42129.226388888885</v>
      </c>
      <c r="P1914">
        <f t="shared" si="146"/>
        <v>2015</v>
      </c>
      <c r="Q1914">
        <f t="shared" si="147"/>
        <v>59</v>
      </c>
      <c r="R1914" s="12">
        <f t="shared" si="148"/>
        <v>70.599999999999994</v>
      </c>
      <c r="S1914" s="14" t="s">
        <v>8323</v>
      </c>
      <c r="T1914" s="18" t="str">
        <f t="shared" si="149"/>
        <v>May</v>
      </c>
      <c r="U1914" t="s">
        <v>8352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7">
        <f t="shared" si="145"/>
        <v>41890.511319444442</v>
      </c>
      <c r="P1915">
        <f t="shared" si="146"/>
        <v>2014</v>
      </c>
      <c r="Q1915">
        <f t="shared" si="147"/>
        <v>1</v>
      </c>
      <c r="R1915" s="12">
        <f t="shared" si="148"/>
        <v>24.5</v>
      </c>
      <c r="S1915" s="14" t="s">
        <v>8323</v>
      </c>
      <c r="T1915" s="18" t="str">
        <f t="shared" si="149"/>
        <v>Sep</v>
      </c>
      <c r="U1915" t="s">
        <v>8352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7">
        <f t="shared" si="145"/>
        <v>41929.174456018518</v>
      </c>
      <c r="P1916">
        <f t="shared" si="146"/>
        <v>2014</v>
      </c>
      <c r="Q1916">
        <f t="shared" si="147"/>
        <v>9</v>
      </c>
      <c r="R1916" s="12">
        <f t="shared" si="148"/>
        <v>30</v>
      </c>
      <c r="S1916" s="14" t="s">
        <v>8323</v>
      </c>
      <c r="T1916" s="18" t="str">
        <f t="shared" si="149"/>
        <v>Oct</v>
      </c>
      <c r="U1916" t="s">
        <v>8352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7">
        <f t="shared" si="145"/>
        <v>41864.04886574074</v>
      </c>
      <c r="P1917">
        <f t="shared" si="146"/>
        <v>2014</v>
      </c>
      <c r="Q1917">
        <f t="shared" si="147"/>
        <v>2</v>
      </c>
      <c r="R1917" s="12">
        <f t="shared" si="148"/>
        <v>2</v>
      </c>
      <c r="S1917" s="14" t="s">
        <v>8323</v>
      </c>
      <c r="T1917" s="18" t="str">
        <f t="shared" si="149"/>
        <v>Aug</v>
      </c>
      <c r="U1917" t="s">
        <v>8352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7">
        <f t="shared" si="145"/>
        <v>42656.717303240745</v>
      </c>
      <c r="P1918">
        <f t="shared" si="146"/>
        <v>2016</v>
      </c>
      <c r="Q1918">
        <f t="shared" si="147"/>
        <v>1</v>
      </c>
      <c r="R1918" s="12">
        <f t="shared" si="148"/>
        <v>17</v>
      </c>
      <c r="S1918" s="14" t="s">
        <v>8323</v>
      </c>
      <c r="T1918" s="18" t="str">
        <f t="shared" si="149"/>
        <v>Oct</v>
      </c>
      <c r="U1918" t="s">
        <v>8352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7">
        <f t="shared" si="145"/>
        <v>42746.270057870366</v>
      </c>
      <c r="P1919">
        <f t="shared" si="146"/>
        <v>2017</v>
      </c>
      <c r="Q1919">
        <f t="shared" si="147"/>
        <v>53</v>
      </c>
      <c r="R1919" s="12">
        <f t="shared" si="148"/>
        <v>2928.93</v>
      </c>
      <c r="S1919" s="14" t="s">
        <v>8323</v>
      </c>
      <c r="T1919" s="18" t="str">
        <f t="shared" si="149"/>
        <v>Jan</v>
      </c>
      <c r="U1919" t="s">
        <v>8352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7">
        <f t="shared" si="145"/>
        <v>41828.789942129632</v>
      </c>
      <c r="P1920">
        <f t="shared" si="146"/>
        <v>2014</v>
      </c>
      <c r="Q1920">
        <f t="shared" si="147"/>
        <v>1</v>
      </c>
      <c r="R1920" s="12">
        <f t="shared" si="148"/>
        <v>28.89</v>
      </c>
      <c r="S1920" s="14" t="s">
        <v>8323</v>
      </c>
      <c r="T1920" s="18" t="str">
        <f t="shared" si="149"/>
        <v>Jul</v>
      </c>
      <c r="U1920" t="s">
        <v>8352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7">
        <f t="shared" si="145"/>
        <v>42113.875567129631</v>
      </c>
      <c r="P1921">
        <f t="shared" si="146"/>
        <v>2015</v>
      </c>
      <c r="Q1921">
        <f t="shared" si="147"/>
        <v>47</v>
      </c>
      <c r="R1921" s="12">
        <f t="shared" si="148"/>
        <v>29.63</v>
      </c>
      <c r="S1921" s="14" t="s">
        <v>8323</v>
      </c>
      <c r="T1921" s="18" t="str">
        <f t="shared" si="149"/>
        <v>Apr</v>
      </c>
      <c r="U1921" t="s">
        <v>8352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7">
        <f t="shared" si="145"/>
        <v>42270.875706018516</v>
      </c>
      <c r="P1922">
        <f t="shared" si="146"/>
        <v>2015</v>
      </c>
      <c r="Q1922">
        <f t="shared" si="147"/>
        <v>43</v>
      </c>
      <c r="R1922" s="12">
        <f t="shared" si="148"/>
        <v>40.98</v>
      </c>
      <c r="S1922" s="14" t="s">
        <v>8323</v>
      </c>
      <c r="T1922" s="18" t="str">
        <f t="shared" si="149"/>
        <v>Sep</v>
      </c>
      <c r="U1922" t="s">
        <v>8352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7">
        <f t="shared" ref="O1923:O1986" si="150">(J1923/86400)+DATE(1970,1,1)</f>
        <v>41074.221562500003</v>
      </c>
      <c r="P1923">
        <f t="shared" ref="P1923:P1986" si="151">YEAR(O1923)</f>
        <v>2012</v>
      </c>
      <c r="Q1923">
        <f t="shared" ref="Q1923:Q1986" si="152">ROUND(E1923/D1923*100,0)</f>
        <v>137</v>
      </c>
      <c r="R1923" s="12">
        <f t="shared" ref="R1923:R1986" si="153">ROUND(E1923/L1923,2)</f>
        <v>54</v>
      </c>
      <c r="S1923" s="14" t="s">
        <v>8329</v>
      </c>
      <c r="T1923" s="18" t="str">
        <f t="shared" ref="T1923:T1986" si="154">TEXT(O1923, "mmm")</f>
        <v>Jun</v>
      </c>
      <c r="U1923" t="s">
        <v>8333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7">
        <f t="shared" si="150"/>
        <v>41590.255868055552</v>
      </c>
      <c r="P1924">
        <f t="shared" si="151"/>
        <v>2013</v>
      </c>
      <c r="Q1924">
        <f t="shared" si="152"/>
        <v>116</v>
      </c>
      <c r="R1924" s="12">
        <f t="shared" si="153"/>
        <v>36.11</v>
      </c>
      <c r="S1924" s="14" t="s">
        <v>8329</v>
      </c>
      <c r="T1924" s="18" t="str">
        <f t="shared" si="154"/>
        <v>Nov</v>
      </c>
      <c r="U1924" t="s">
        <v>8333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7">
        <f t="shared" si="150"/>
        <v>40772.848749999997</v>
      </c>
      <c r="P1925">
        <f t="shared" si="151"/>
        <v>2011</v>
      </c>
      <c r="Q1925">
        <f t="shared" si="152"/>
        <v>241</v>
      </c>
      <c r="R1925" s="12">
        <f t="shared" si="153"/>
        <v>23.15</v>
      </c>
      <c r="S1925" s="14" t="s">
        <v>8329</v>
      </c>
      <c r="T1925" s="18" t="str">
        <f t="shared" si="154"/>
        <v>Aug</v>
      </c>
      <c r="U1925" t="s">
        <v>8333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7">
        <f t="shared" si="150"/>
        <v>41626.761053240742</v>
      </c>
      <c r="P1926">
        <f t="shared" si="151"/>
        <v>2013</v>
      </c>
      <c r="Q1926">
        <f t="shared" si="152"/>
        <v>114</v>
      </c>
      <c r="R1926" s="12">
        <f t="shared" si="153"/>
        <v>104</v>
      </c>
      <c r="S1926" s="14" t="s">
        <v>8329</v>
      </c>
      <c r="T1926" s="18" t="str">
        <f t="shared" si="154"/>
        <v>Dec</v>
      </c>
      <c r="U1926" t="s">
        <v>8333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7">
        <f t="shared" si="150"/>
        <v>41535.90148148148</v>
      </c>
      <c r="P1927">
        <f t="shared" si="151"/>
        <v>2013</v>
      </c>
      <c r="Q1927">
        <f t="shared" si="152"/>
        <v>110</v>
      </c>
      <c r="R1927" s="12">
        <f t="shared" si="153"/>
        <v>31.83</v>
      </c>
      <c r="S1927" s="14" t="s">
        <v>8329</v>
      </c>
      <c r="T1927" s="18" t="str">
        <f t="shared" si="154"/>
        <v>Sep</v>
      </c>
      <c r="U1927" t="s">
        <v>8333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7">
        <f t="shared" si="150"/>
        <v>40456.954351851848</v>
      </c>
      <c r="P1928">
        <f t="shared" si="151"/>
        <v>2010</v>
      </c>
      <c r="Q1928">
        <f t="shared" si="152"/>
        <v>195</v>
      </c>
      <c r="R1928" s="12">
        <f t="shared" si="153"/>
        <v>27.39</v>
      </c>
      <c r="S1928" s="14" t="s">
        <v>8329</v>
      </c>
      <c r="T1928" s="18" t="str">
        <f t="shared" si="154"/>
        <v>Oct</v>
      </c>
      <c r="U1928" t="s">
        <v>8333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7">
        <f t="shared" si="150"/>
        <v>40960.861562500002</v>
      </c>
      <c r="P1929">
        <f t="shared" si="151"/>
        <v>2012</v>
      </c>
      <c r="Q1929">
        <f t="shared" si="152"/>
        <v>103</v>
      </c>
      <c r="R1929" s="12">
        <f t="shared" si="153"/>
        <v>56.36</v>
      </c>
      <c r="S1929" s="14" t="s">
        <v>8329</v>
      </c>
      <c r="T1929" s="18" t="str">
        <f t="shared" si="154"/>
        <v>Feb</v>
      </c>
      <c r="U1929" t="s">
        <v>8333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7">
        <f t="shared" si="150"/>
        <v>41371.6480787037</v>
      </c>
      <c r="P1930">
        <f t="shared" si="151"/>
        <v>2013</v>
      </c>
      <c r="Q1930">
        <f t="shared" si="152"/>
        <v>103</v>
      </c>
      <c r="R1930" s="12">
        <f t="shared" si="153"/>
        <v>77.349999999999994</v>
      </c>
      <c r="S1930" s="14" t="s">
        <v>8329</v>
      </c>
      <c r="T1930" s="18" t="str">
        <f t="shared" si="154"/>
        <v>Apr</v>
      </c>
      <c r="U1930" t="s">
        <v>8333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7">
        <f t="shared" si="150"/>
        <v>40687.021597222221</v>
      </c>
      <c r="P1931">
        <f t="shared" si="151"/>
        <v>2011</v>
      </c>
      <c r="Q1931">
        <f t="shared" si="152"/>
        <v>100</v>
      </c>
      <c r="R1931" s="12">
        <f t="shared" si="153"/>
        <v>42.8</v>
      </c>
      <c r="S1931" s="14" t="s">
        <v>8329</v>
      </c>
      <c r="T1931" s="18" t="str">
        <f t="shared" si="154"/>
        <v>May</v>
      </c>
      <c r="U1931" t="s">
        <v>8333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7">
        <f t="shared" si="150"/>
        <v>41402.558819444443</v>
      </c>
      <c r="P1932">
        <f t="shared" si="151"/>
        <v>2013</v>
      </c>
      <c r="Q1932">
        <f t="shared" si="152"/>
        <v>127</v>
      </c>
      <c r="R1932" s="12">
        <f t="shared" si="153"/>
        <v>48.85</v>
      </c>
      <c r="S1932" s="14" t="s">
        <v>8329</v>
      </c>
      <c r="T1932" s="18" t="str">
        <f t="shared" si="154"/>
        <v>May</v>
      </c>
      <c r="U1932" t="s">
        <v>8333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7">
        <f t="shared" si="150"/>
        <v>41037.892465277779</v>
      </c>
      <c r="P1933">
        <f t="shared" si="151"/>
        <v>2012</v>
      </c>
      <c r="Q1933">
        <f t="shared" si="152"/>
        <v>121</v>
      </c>
      <c r="R1933" s="12">
        <f t="shared" si="153"/>
        <v>48.24</v>
      </c>
      <c r="S1933" s="14" t="s">
        <v>8329</v>
      </c>
      <c r="T1933" s="18" t="str">
        <f t="shared" si="154"/>
        <v>May</v>
      </c>
      <c r="U1933" t="s">
        <v>8333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7">
        <f t="shared" si="150"/>
        <v>40911.809872685189</v>
      </c>
      <c r="P1934">
        <f t="shared" si="151"/>
        <v>2012</v>
      </c>
      <c r="Q1934">
        <f t="shared" si="152"/>
        <v>107</v>
      </c>
      <c r="R1934" s="12">
        <f t="shared" si="153"/>
        <v>70.209999999999994</v>
      </c>
      <c r="S1934" s="14" t="s">
        <v>8329</v>
      </c>
      <c r="T1934" s="18" t="str">
        <f t="shared" si="154"/>
        <v>Jan</v>
      </c>
      <c r="U1934" t="s">
        <v>8333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7">
        <f t="shared" si="150"/>
        <v>41879.130868055552</v>
      </c>
      <c r="P1935">
        <f t="shared" si="151"/>
        <v>2014</v>
      </c>
      <c r="Q1935">
        <f t="shared" si="152"/>
        <v>172</v>
      </c>
      <c r="R1935" s="12">
        <f t="shared" si="153"/>
        <v>94.05</v>
      </c>
      <c r="S1935" s="14" t="s">
        <v>8329</v>
      </c>
      <c r="T1935" s="18" t="str">
        <f t="shared" si="154"/>
        <v>Aug</v>
      </c>
      <c r="U1935" t="s">
        <v>8333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7">
        <f t="shared" si="150"/>
        <v>40865.867141203707</v>
      </c>
      <c r="P1936">
        <f t="shared" si="151"/>
        <v>2011</v>
      </c>
      <c r="Q1936">
        <f t="shared" si="152"/>
        <v>124</v>
      </c>
      <c r="R1936" s="12">
        <f t="shared" si="153"/>
        <v>80.27</v>
      </c>
      <c r="S1936" s="14" t="s">
        <v>8329</v>
      </c>
      <c r="T1936" s="18" t="str">
        <f t="shared" si="154"/>
        <v>Nov</v>
      </c>
      <c r="U1936" t="s">
        <v>8333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7">
        <f t="shared" si="150"/>
        <v>41773.932534722218</v>
      </c>
      <c r="P1937">
        <f t="shared" si="151"/>
        <v>2014</v>
      </c>
      <c r="Q1937">
        <f t="shared" si="152"/>
        <v>108</v>
      </c>
      <c r="R1937" s="12">
        <f t="shared" si="153"/>
        <v>54.2</v>
      </c>
      <c r="S1937" s="14" t="s">
        <v>8329</v>
      </c>
      <c r="T1937" s="18" t="str">
        <f t="shared" si="154"/>
        <v>May</v>
      </c>
      <c r="U1937" t="s">
        <v>8333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7">
        <f t="shared" si="150"/>
        <v>40852.889699074076</v>
      </c>
      <c r="P1938">
        <f t="shared" si="151"/>
        <v>2011</v>
      </c>
      <c r="Q1938">
        <f t="shared" si="152"/>
        <v>117</v>
      </c>
      <c r="R1938" s="12">
        <f t="shared" si="153"/>
        <v>60.27</v>
      </c>
      <c r="S1938" s="14" t="s">
        <v>8329</v>
      </c>
      <c r="T1938" s="18" t="str">
        <f t="shared" si="154"/>
        <v>Nov</v>
      </c>
      <c r="U1938" t="s">
        <v>8333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7">
        <f t="shared" si="150"/>
        <v>41059.118993055556</v>
      </c>
      <c r="P1939">
        <f t="shared" si="151"/>
        <v>2012</v>
      </c>
      <c r="Q1939">
        <f t="shared" si="152"/>
        <v>187</v>
      </c>
      <c r="R1939" s="12">
        <f t="shared" si="153"/>
        <v>38.74</v>
      </c>
      <c r="S1939" s="14" t="s">
        <v>8329</v>
      </c>
      <c r="T1939" s="18" t="str">
        <f t="shared" si="154"/>
        <v>May</v>
      </c>
      <c r="U1939" t="s">
        <v>8333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7">
        <f t="shared" si="150"/>
        <v>41426.259618055556</v>
      </c>
      <c r="P1940">
        <f t="shared" si="151"/>
        <v>2013</v>
      </c>
      <c r="Q1940">
        <f t="shared" si="152"/>
        <v>116</v>
      </c>
      <c r="R1940" s="12">
        <f t="shared" si="153"/>
        <v>152.54</v>
      </c>
      <c r="S1940" s="14" t="s">
        <v>8329</v>
      </c>
      <c r="T1940" s="18" t="str">
        <f t="shared" si="154"/>
        <v>Jun</v>
      </c>
      <c r="U1940" t="s">
        <v>8333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7">
        <f t="shared" si="150"/>
        <v>41313.985046296293</v>
      </c>
      <c r="P1941">
        <f t="shared" si="151"/>
        <v>2013</v>
      </c>
      <c r="Q1941">
        <f t="shared" si="152"/>
        <v>111</v>
      </c>
      <c r="R1941" s="12">
        <f t="shared" si="153"/>
        <v>115.31</v>
      </c>
      <c r="S1941" s="14" t="s">
        <v>8329</v>
      </c>
      <c r="T1941" s="18" t="str">
        <f t="shared" si="154"/>
        <v>Feb</v>
      </c>
      <c r="U1941" t="s">
        <v>8333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7">
        <f t="shared" si="150"/>
        <v>40670.507326388892</v>
      </c>
      <c r="P1942">
        <f t="shared" si="151"/>
        <v>2011</v>
      </c>
      <c r="Q1942">
        <f t="shared" si="152"/>
        <v>171</v>
      </c>
      <c r="R1942" s="12">
        <f t="shared" si="153"/>
        <v>35.840000000000003</v>
      </c>
      <c r="S1942" s="14" t="s">
        <v>8329</v>
      </c>
      <c r="T1942" s="18" t="str">
        <f t="shared" si="154"/>
        <v>May</v>
      </c>
      <c r="U1942" t="s">
        <v>8333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7">
        <f t="shared" si="150"/>
        <v>41744.290868055556</v>
      </c>
      <c r="P1943">
        <f t="shared" si="151"/>
        <v>2014</v>
      </c>
      <c r="Q1943">
        <f t="shared" si="152"/>
        <v>126</v>
      </c>
      <c r="R1943" s="12">
        <f t="shared" si="153"/>
        <v>64.569999999999993</v>
      </c>
      <c r="S1943" s="14" t="s">
        <v>8323</v>
      </c>
      <c r="T1943" s="18" t="str">
        <f t="shared" si="154"/>
        <v>Apr</v>
      </c>
      <c r="U1943" t="s">
        <v>8353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7">
        <f t="shared" si="150"/>
        <v>40638.828009259261</v>
      </c>
      <c r="P1944">
        <f t="shared" si="151"/>
        <v>2011</v>
      </c>
      <c r="Q1944">
        <f t="shared" si="152"/>
        <v>138</v>
      </c>
      <c r="R1944" s="12">
        <f t="shared" si="153"/>
        <v>87.44</v>
      </c>
      <c r="S1944" s="14" t="s">
        <v>8323</v>
      </c>
      <c r="T1944" s="18" t="str">
        <f t="shared" si="154"/>
        <v>Apr</v>
      </c>
      <c r="U1944" t="s">
        <v>8353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7">
        <f t="shared" si="150"/>
        <v>42548.269861111112</v>
      </c>
      <c r="P1945">
        <f t="shared" si="151"/>
        <v>2016</v>
      </c>
      <c r="Q1945">
        <f t="shared" si="152"/>
        <v>1705</v>
      </c>
      <c r="R1945" s="12">
        <f t="shared" si="153"/>
        <v>68.819999999999993</v>
      </c>
      <c r="S1945" s="14" t="s">
        <v>8323</v>
      </c>
      <c r="T1945" s="18" t="str">
        <f t="shared" si="154"/>
        <v>Jun</v>
      </c>
      <c r="U1945" t="s">
        <v>8353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7">
        <f t="shared" si="150"/>
        <v>41730.584374999999</v>
      </c>
      <c r="P1946">
        <f t="shared" si="151"/>
        <v>2014</v>
      </c>
      <c r="Q1946">
        <f t="shared" si="152"/>
        <v>788</v>
      </c>
      <c r="R1946" s="12">
        <f t="shared" si="153"/>
        <v>176.2</v>
      </c>
      <c r="S1946" s="14" t="s">
        <v>8323</v>
      </c>
      <c r="T1946" s="18" t="str">
        <f t="shared" si="154"/>
        <v>Apr</v>
      </c>
      <c r="U1946" t="s">
        <v>8353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7">
        <f t="shared" si="150"/>
        <v>42157.251828703702</v>
      </c>
      <c r="P1947">
        <f t="shared" si="151"/>
        <v>2015</v>
      </c>
      <c r="Q1947">
        <f t="shared" si="152"/>
        <v>348</v>
      </c>
      <c r="R1947" s="12">
        <f t="shared" si="153"/>
        <v>511.79</v>
      </c>
      <c r="S1947" s="14" t="s">
        <v>8323</v>
      </c>
      <c r="T1947" s="18" t="str">
        <f t="shared" si="154"/>
        <v>Jun</v>
      </c>
      <c r="U1947" t="s">
        <v>8353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7">
        <f t="shared" si="150"/>
        <v>41689.150011574078</v>
      </c>
      <c r="P1948">
        <f t="shared" si="151"/>
        <v>2014</v>
      </c>
      <c r="Q1948">
        <f t="shared" si="152"/>
        <v>150</v>
      </c>
      <c r="R1948" s="12">
        <f t="shared" si="153"/>
        <v>160.44</v>
      </c>
      <c r="S1948" s="14" t="s">
        <v>8323</v>
      </c>
      <c r="T1948" s="18" t="str">
        <f t="shared" si="154"/>
        <v>Feb</v>
      </c>
      <c r="U1948" t="s">
        <v>8353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7">
        <f t="shared" si="150"/>
        <v>40102.918055555558</v>
      </c>
      <c r="P1949">
        <f t="shared" si="151"/>
        <v>2009</v>
      </c>
      <c r="Q1949">
        <f t="shared" si="152"/>
        <v>101</v>
      </c>
      <c r="R1949" s="12">
        <f t="shared" si="153"/>
        <v>35</v>
      </c>
      <c r="S1949" s="14" t="s">
        <v>8323</v>
      </c>
      <c r="T1949" s="18" t="str">
        <f t="shared" si="154"/>
        <v>Oct</v>
      </c>
      <c r="U1949" t="s">
        <v>8353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7">
        <f t="shared" si="150"/>
        <v>42473.604270833333</v>
      </c>
      <c r="P1950">
        <f t="shared" si="151"/>
        <v>2016</v>
      </c>
      <c r="Q1950">
        <f t="shared" si="152"/>
        <v>800</v>
      </c>
      <c r="R1950" s="12">
        <f t="shared" si="153"/>
        <v>188.51</v>
      </c>
      <c r="S1950" s="14" t="s">
        <v>8323</v>
      </c>
      <c r="T1950" s="18" t="str">
        <f t="shared" si="154"/>
        <v>Apr</v>
      </c>
      <c r="U1950" t="s">
        <v>8353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7">
        <f t="shared" si="150"/>
        <v>41800.423043981486</v>
      </c>
      <c r="P1951">
        <f t="shared" si="151"/>
        <v>2014</v>
      </c>
      <c r="Q1951">
        <f t="shared" si="152"/>
        <v>106</v>
      </c>
      <c r="R1951" s="12">
        <f t="shared" si="153"/>
        <v>56.2</v>
      </c>
      <c r="S1951" s="14" t="s">
        <v>8323</v>
      </c>
      <c r="T1951" s="18" t="str">
        <f t="shared" si="154"/>
        <v>Jun</v>
      </c>
      <c r="U1951" t="s">
        <v>8353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7">
        <f t="shared" si="150"/>
        <v>40624.181400462963</v>
      </c>
      <c r="P1952">
        <f t="shared" si="151"/>
        <v>2011</v>
      </c>
      <c r="Q1952">
        <f t="shared" si="152"/>
        <v>201</v>
      </c>
      <c r="R1952" s="12">
        <f t="shared" si="153"/>
        <v>51.31</v>
      </c>
      <c r="S1952" s="14" t="s">
        <v>8323</v>
      </c>
      <c r="T1952" s="18" t="str">
        <f t="shared" si="154"/>
        <v>Mar</v>
      </c>
      <c r="U1952" t="s">
        <v>8353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7">
        <f t="shared" si="150"/>
        <v>42651.420567129629</v>
      </c>
      <c r="P1953">
        <f t="shared" si="151"/>
        <v>2016</v>
      </c>
      <c r="Q1953">
        <f t="shared" si="152"/>
        <v>212</v>
      </c>
      <c r="R1953" s="12">
        <f t="shared" si="153"/>
        <v>127.36</v>
      </c>
      <c r="S1953" s="14" t="s">
        <v>8323</v>
      </c>
      <c r="T1953" s="18" t="str">
        <f t="shared" si="154"/>
        <v>Oct</v>
      </c>
      <c r="U1953" t="s">
        <v>8353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7">
        <f t="shared" si="150"/>
        <v>41526.60665509259</v>
      </c>
      <c r="P1954">
        <f t="shared" si="151"/>
        <v>2013</v>
      </c>
      <c r="Q1954">
        <f t="shared" si="152"/>
        <v>198</v>
      </c>
      <c r="R1954" s="12">
        <f t="shared" si="153"/>
        <v>101.86</v>
      </c>
      <c r="S1954" s="14" t="s">
        <v>8323</v>
      </c>
      <c r="T1954" s="18" t="str">
        <f t="shared" si="154"/>
        <v>Sep</v>
      </c>
      <c r="U1954" t="s">
        <v>8353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7">
        <f t="shared" si="150"/>
        <v>40941.199826388889</v>
      </c>
      <c r="P1955">
        <f t="shared" si="151"/>
        <v>2012</v>
      </c>
      <c r="Q1955">
        <f t="shared" si="152"/>
        <v>226</v>
      </c>
      <c r="R1955" s="12">
        <f t="shared" si="153"/>
        <v>230.56</v>
      </c>
      <c r="S1955" s="14" t="s">
        <v>8323</v>
      </c>
      <c r="T1955" s="18" t="str">
        <f t="shared" si="154"/>
        <v>Feb</v>
      </c>
      <c r="U1955" t="s">
        <v>8353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7">
        <f t="shared" si="150"/>
        <v>42394.580740740741</v>
      </c>
      <c r="P1956">
        <f t="shared" si="151"/>
        <v>2016</v>
      </c>
      <c r="Q1956">
        <f t="shared" si="152"/>
        <v>699</v>
      </c>
      <c r="R1956" s="12">
        <f t="shared" si="153"/>
        <v>842.11</v>
      </c>
      <c r="S1956" s="14" t="s">
        <v>8323</v>
      </c>
      <c r="T1956" s="18" t="str">
        <f t="shared" si="154"/>
        <v>Jan</v>
      </c>
      <c r="U1956" t="s">
        <v>8353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7">
        <f t="shared" si="150"/>
        <v>41020.271770833337</v>
      </c>
      <c r="P1957">
        <f t="shared" si="151"/>
        <v>2012</v>
      </c>
      <c r="Q1957">
        <f t="shared" si="152"/>
        <v>399</v>
      </c>
      <c r="R1957" s="12">
        <f t="shared" si="153"/>
        <v>577.28</v>
      </c>
      <c r="S1957" s="14" t="s">
        <v>8323</v>
      </c>
      <c r="T1957" s="18" t="str">
        <f t="shared" si="154"/>
        <v>Apr</v>
      </c>
      <c r="U1957" t="s">
        <v>8353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7">
        <f t="shared" si="150"/>
        <v>42067.923668981486</v>
      </c>
      <c r="P1958">
        <f t="shared" si="151"/>
        <v>2015</v>
      </c>
      <c r="Q1958">
        <f t="shared" si="152"/>
        <v>294</v>
      </c>
      <c r="R1958" s="12">
        <f t="shared" si="153"/>
        <v>483.34</v>
      </c>
      <c r="S1958" s="14" t="s">
        <v>8323</v>
      </c>
      <c r="T1958" s="18" t="str">
        <f t="shared" si="154"/>
        <v>Mar</v>
      </c>
      <c r="U1958" t="s">
        <v>8353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7">
        <f t="shared" si="150"/>
        <v>41179.098530092597</v>
      </c>
      <c r="P1959">
        <f t="shared" si="151"/>
        <v>2012</v>
      </c>
      <c r="Q1959">
        <f t="shared" si="152"/>
        <v>168</v>
      </c>
      <c r="R1959" s="12">
        <f t="shared" si="153"/>
        <v>76.14</v>
      </c>
      <c r="S1959" s="14" t="s">
        <v>8323</v>
      </c>
      <c r="T1959" s="18" t="str">
        <f t="shared" si="154"/>
        <v>Sep</v>
      </c>
      <c r="U1959" t="s">
        <v>8353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7">
        <f t="shared" si="150"/>
        <v>41326.987974537034</v>
      </c>
      <c r="P1960">
        <f t="shared" si="151"/>
        <v>2013</v>
      </c>
      <c r="Q1960">
        <f t="shared" si="152"/>
        <v>1436</v>
      </c>
      <c r="R1960" s="12">
        <f t="shared" si="153"/>
        <v>74.11</v>
      </c>
      <c r="S1960" s="14" t="s">
        <v>8323</v>
      </c>
      <c r="T1960" s="18" t="str">
        <f t="shared" si="154"/>
        <v>Feb</v>
      </c>
      <c r="U1960" t="s">
        <v>8353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7">
        <f t="shared" si="150"/>
        <v>41871.845601851848</v>
      </c>
      <c r="P1961">
        <f t="shared" si="151"/>
        <v>2014</v>
      </c>
      <c r="Q1961">
        <f t="shared" si="152"/>
        <v>157</v>
      </c>
      <c r="R1961" s="12">
        <f t="shared" si="153"/>
        <v>36.97</v>
      </c>
      <c r="S1961" s="14" t="s">
        <v>8323</v>
      </c>
      <c r="T1961" s="18" t="str">
        <f t="shared" si="154"/>
        <v>Aug</v>
      </c>
      <c r="U1961" t="s">
        <v>8353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7">
        <f t="shared" si="150"/>
        <v>41964.362743055557</v>
      </c>
      <c r="P1962">
        <f t="shared" si="151"/>
        <v>2014</v>
      </c>
      <c r="Q1962">
        <f t="shared" si="152"/>
        <v>118</v>
      </c>
      <c r="R1962" s="12">
        <f t="shared" si="153"/>
        <v>2500.9699999999998</v>
      </c>
      <c r="S1962" s="14" t="s">
        <v>8323</v>
      </c>
      <c r="T1962" s="18" t="str">
        <f t="shared" si="154"/>
        <v>Nov</v>
      </c>
      <c r="U1962" t="s">
        <v>8353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7">
        <f t="shared" si="150"/>
        <v>41148.194641203707</v>
      </c>
      <c r="P1963">
        <f t="shared" si="151"/>
        <v>2012</v>
      </c>
      <c r="Q1963">
        <f t="shared" si="152"/>
        <v>1105</v>
      </c>
      <c r="R1963" s="12">
        <f t="shared" si="153"/>
        <v>67.69</v>
      </c>
      <c r="S1963" s="14" t="s">
        <v>8323</v>
      </c>
      <c r="T1963" s="18" t="str">
        <f t="shared" si="154"/>
        <v>Aug</v>
      </c>
      <c r="U1963" t="s">
        <v>8353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7">
        <f t="shared" si="150"/>
        <v>41742.780509259261</v>
      </c>
      <c r="P1964">
        <f t="shared" si="151"/>
        <v>2014</v>
      </c>
      <c r="Q1964">
        <f t="shared" si="152"/>
        <v>193</v>
      </c>
      <c r="R1964" s="12">
        <f t="shared" si="153"/>
        <v>63.05</v>
      </c>
      <c r="S1964" s="14" t="s">
        <v>8323</v>
      </c>
      <c r="T1964" s="18" t="str">
        <f t="shared" si="154"/>
        <v>Apr</v>
      </c>
      <c r="U1964" t="s">
        <v>8353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7">
        <f t="shared" si="150"/>
        <v>41863.429791666669</v>
      </c>
      <c r="P1965">
        <f t="shared" si="151"/>
        <v>2014</v>
      </c>
      <c r="Q1965">
        <f t="shared" si="152"/>
        <v>127</v>
      </c>
      <c r="R1965" s="12">
        <f t="shared" si="153"/>
        <v>117.6</v>
      </c>
      <c r="S1965" s="14" t="s">
        <v>8323</v>
      </c>
      <c r="T1965" s="18" t="str">
        <f t="shared" si="154"/>
        <v>Aug</v>
      </c>
      <c r="U1965" t="s">
        <v>8353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7">
        <f t="shared" si="150"/>
        <v>42452.272824074069</v>
      </c>
      <c r="P1966">
        <f t="shared" si="151"/>
        <v>2016</v>
      </c>
      <c r="Q1966">
        <f t="shared" si="152"/>
        <v>260</v>
      </c>
      <c r="R1966" s="12">
        <f t="shared" si="153"/>
        <v>180.75</v>
      </c>
      <c r="S1966" s="14" t="s">
        <v>8323</v>
      </c>
      <c r="T1966" s="18" t="str">
        <f t="shared" si="154"/>
        <v>Mar</v>
      </c>
      <c r="U1966" t="s">
        <v>8353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7">
        <f t="shared" si="150"/>
        <v>40898.089236111111</v>
      </c>
      <c r="P1967">
        <f t="shared" si="151"/>
        <v>2011</v>
      </c>
      <c r="Q1967">
        <f t="shared" si="152"/>
        <v>262</v>
      </c>
      <c r="R1967" s="12">
        <f t="shared" si="153"/>
        <v>127.32</v>
      </c>
      <c r="S1967" s="14" t="s">
        <v>8323</v>
      </c>
      <c r="T1967" s="18" t="str">
        <f t="shared" si="154"/>
        <v>Dec</v>
      </c>
      <c r="U1967" t="s">
        <v>8353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7">
        <f t="shared" si="150"/>
        <v>41835.540486111109</v>
      </c>
      <c r="P1968">
        <f t="shared" si="151"/>
        <v>2014</v>
      </c>
      <c r="Q1968">
        <f t="shared" si="152"/>
        <v>207</v>
      </c>
      <c r="R1968" s="12">
        <f t="shared" si="153"/>
        <v>136.63999999999999</v>
      </c>
      <c r="S1968" s="14" t="s">
        <v>8323</v>
      </c>
      <c r="T1968" s="18" t="str">
        <f t="shared" si="154"/>
        <v>Jul</v>
      </c>
      <c r="U1968" t="s">
        <v>8353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7">
        <f t="shared" si="150"/>
        <v>41730.663530092592</v>
      </c>
      <c r="P1969">
        <f t="shared" si="151"/>
        <v>2014</v>
      </c>
      <c r="Q1969">
        <f t="shared" si="152"/>
        <v>370</v>
      </c>
      <c r="R1969" s="12">
        <f t="shared" si="153"/>
        <v>182.78</v>
      </c>
      <c r="S1969" s="14" t="s">
        <v>8323</v>
      </c>
      <c r="T1969" s="18" t="str">
        <f t="shared" si="154"/>
        <v>Apr</v>
      </c>
      <c r="U1969" t="s">
        <v>8353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7">
        <f t="shared" si="150"/>
        <v>42676.586979166663</v>
      </c>
      <c r="P1970">
        <f t="shared" si="151"/>
        <v>2016</v>
      </c>
      <c r="Q1970">
        <f t="shared" si="152"/>
        <v>285</v>
      </c>
      <c r="R1970" s="12">
        <f t="shared" si="153"/>
        <v>279.38</v>
      </c>
      <c r="S1970" s="14" t="s">
        <v>8323</v>
      </c>
      <c r="T1970" s="18" t="str">
        <f t="shared" si="154"/>
        <v>Nov</v>
      </c>
      <c r="U1970" t="s">
        <v>8353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7">
        <f t="shared" si="150"/>
        <v>42557.792453703703</v>
      </c>
      <c r="P1971">
        <f t="shared" si="151"/>
        <v>2016</v>
      </c>
      <c r="Q1971">
        <f t="shared" si="152"/>
        <v>579</v>
      </c>
      <c r="R1971" s="12">
        <f t="shared" si="153"/>
        <v>61.38</v>
      </c>
      <c r="S1971" s="14" t="s">
        <v>8323</v>
      </c>
      <c r="T1971" s="18" t="str">
        <f t="shared" si="154"/>
        <v>Jul</v>
      </c>
      <c r="U1971" t="s">
        <v>8353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7">
        <f t="shared" si="150"/>
        <v>41324.193298611113</v>
      </c>
      <c r="P1972">
        <f t="shared" si="151"/>
        <v>2013</v>
      </c>
      <c r="Q1972">
        <f t="shared" si="152"/>
        <v>1132</v>
      </c>
      <c r="R1972" s="12">
        <f t="shared" si="153"/>
        <v>80.73</v>
      </c>
      <c r="S1972" s="14" t="s">
        <v>8323</v>
      </c>
      <c r="T1972" s="18" t="str">
        <f t="shared" si="154"/>
        <v>Feb</v>
      </c>
      <c r="U1972" t="s">
        <v>8353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7">
        <f t="shared" si="150"/>
        <v>41561.500706018516</v>
      </c>
      <c r="P1973">
        <f t="shared" si="151"/>
        <v>2013</v>
      </c>
      <c r="Q1973">
        <f t="shared" si="152"/>
        <v>263</v>
      </c>
      <c r="R1973" s="12">
        <f t="shared" si="153"/>
        <v>272.36</v>
      </c>
      <c r="S1973" s="14" t="s">
        <v>8323</v>
      </c>
      <c r="T1973" s="18" t="str">
        <f t="shared" si="154"/>
        <v>Oct</v>
      </c>
      <c r="U1973" t="s">
        <v>8353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7">
        <f t="shared" si="150"/>
        <v>41201.012083333335</v>
      </c>
      <c r="P1974">
        <f t="shared" si="151"/>
        <v>2012</v>
      </c>
      <c r="Q1974">
        <f t="shared" si="152"/>
        <v>674</v>
      </c>
      <c r="R1974" s="12">
        <f t="shared" si="153"/>
        <v>70.849999999999994</v>
      </c>
      <c r="S1974" s="14" t="s">
        <v>8323</v>
      </c>
      <c r="T1974" s="18" t="str">
        <f t="shared" si="154"/>
        <v>Oct</v>
      </c>
      <c r="U1974" t="s">
        <v>8353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7">
        <f t="shared" si="150"/>
        <v>42549.722962962958</v>
      </c>
      <c r="P1975">
        <f t="shared" si="151"/>
        <v>2016</v>
      </c>
      <c r="Q1975">
        <f t="shared" si="152"/>
        <v>257</v>
      </c>
      <c r="R1975" s="12">
        <f t="shared" si="153"/>
        <v>247.94</v>
      </c>
      <c r="S1975" s="14" t="s">
        <v>8323</v>
      </c>
      <c r="T1975" s="18" t="str">
        <f t="shared" si="154"/>
        <v>Jun</v>
      </c>
      <c r="U1975" t="s">
        <v>8353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7">
        <f t="shared" si="150"/>
        <v>41445.334131944444</v>
      </c>
      <c r="P1976">
        <f t="shared" si="151"/>
        <v>2013</v>
      </c>
      <c r="Q1976">
        <f t="shared" si="152"/>
        <v>375</v>
      </c>
      <c r="R1976" s="12">
        <f t="shared" si="153"/>
        <v>186.81</v>
      </c>
      <c r="S1976" s="14" t="s">
        <v>8323</v>
      </c>
      <c r="T1976" s="18" t="str">
        <f t="shared" si="154"/>
        <v>Jun</v>
      </c>
      <c r="U1976" t="s">
        <v>8353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7">
        <f t="shared" si="150"/>
        <v>41313.755219907405</v>
      </c>
      <c r="P1977">
        <f t="shared" si="151"/>
        <v>2013</v>
      </c>
      <c r="Q1977">
        <f t="shared" si="152"/>
        <v>209</v>
      </c>
      <c r="R1977" s="12">
        <f t="shared" si="153"/>
        <v>131.99</v>
      </c>
      <c r="S1977" s="14" t="s">
        <v>8323</v>
      </c>
      <c r="T1977" s="18" t="str">
        <f t="shared" si="154"/>
        <v>Feb</v>
      </c>
      <c r="U1977" t="s">
        <v>8353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7">
        <f t="shared" si="150"/>
        <v>41438.899594907409</v>
      </c>
      <c r="P1978">
        <f t="shared" si="151"/>
        <v>2013</v>
      </c>
      <c r="Q1978">
        <f t="shared" si="152"/>
        <v>347</v>
      </c>
      <c r="R1978" s="12">
        <f t="shared" si="153"/>
        <v>29.31</v>
      </c>
      <c r="S1978" s="14" t="s">
        <v>8323</v>
      </c>
      <c r="T1978" s="18" t="str">
        <f t="shared" si="154"/>
        <v>Jun</v>
      </c>
      <c r="U1978" t="s">
        <v>8353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7">
        <f t="shared" si="150"/>
        <v>42311.216898148152</v>
      </c>
      <c r="P1979">
        <f t="shared" si="151"/>
        <v>2015</v>
      </c>
      <c r="Q1979">
        <f t="shared" si="152"/>
        <v>402</v>
      </c>
      <c r="R1979" s="12">
        <f t="shared" si="153"/>
        <v>245.02</v>
      </c>
      <c r="S1979" s="14" t="s">
        <v>8323</v>
      </c>
      <c r="T1979" s="18" t="str">
        <f t="shared" si="154"/>
        <v>Nov</v>
      </c>
      <c r="U1979" t="s">
        <v>8353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7">
        <f t="shared" si="150"/>
        <v>41039.225601851853</v>
      </c>
      <c r="P1980">
        <f t="shared" si="151"/>
        <v>2012</v>
      </c>
      <c r="Q1980">
        <f t="shared" si="152"/>
        <v>1027</v>
      </c>
      <c r="R1980" s="12">
        <f t="shared" si="153"/>
        <v>1323.25</v>
      </c>
      <c r="S1980" s="14" t="s">
        <v>8323</v>
      </c>
      <c r="T1980" s="18" t="str">
        <f t="shared" si="154"/>
        <v>May</v>
      </c>
      <c r="U1980" t="s">
        <v>8353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7">
        <f t="shared" si="150"/>
        <v>42290.460023148145</v>
      </c>
      <c r="P1981">
        <f t="shared" si="151"/>
        <v>2015</v>
      </c>
      <c r="Q1981">
        <f t="shared" si="152"/>
        <v>115</v>
      </c>
      <c r="R1981" s="12">
        <f t="shared" si="153"/>
        <v>282.66000000000003</v>
      </c>
      <c r="S1981" s="14" t="s">
        <v>8323</v>
      </c>
      <c r="T1981" s="18" t="str">
        <f t="shared" si="154"/>
        <v>Oct</v>
      </c>
      <c r="U1981" t="s">
        <v>8353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7">
        <f t="shared" si="150"/>
        <v>42423.542384259257</v>
      </c>
      <c r="P1982">
        <f t="shared" si="151"/>
        <v>2016</v>
      </c>
      <c r="Q1982">
        <f t="shared" si="152"/>
        <v>355</v>
      </c>
      <c r="R1982" s="12">
        <f t="shared" si="153"/>
        <v>91.21</v>
      </c>
      <c r="S1982" s="14" t="s">
        <v>8323</v>
      </c>
      <c r="T1982" s="18" t="str">
        <f t="shared" si="154"/>
        <v>Feb</v>
      </c>
      <c r="U1982" t="s">
        <v>8353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7">
        <f t="shared" si="150"/>
        <v>41799.725289351853</v>
      </c>
      <c r="P1983">
        <f t="shared" si="151"/>
        <v>2014</v>
      </c>
      <c r="Q1983">
        <f t="shared" si="152"/>
        <v>5</v>
      </c>
      <c r="R1983" s="12">
        <f t="shared" si="153"/>
        <v>31.75</v>
      </c>
      <c r="S1983" s="14" t="s">
        <v>8342</v>
      </c>
      <c r="T1983" s="18" t="str">
        <f t="shared" si="154"/>
        <v>Jun</v>
      </c>
      <c r="U1983" t="s">
        <v>8354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7">
        <f t="shared" si="150"/>
        <v>42678.586655092593</v>
      </c>
      <c r="P1984">
        <f t="shared" si="151"/>
        <v>2016</v>
      </c>
      <c r="Q1984">
        <f t="shared" si="152"/>
        <v>0</v>
      </c>
      <c r="R1984" s="12" t="e">
        <f t="shared" si="153"/>
        <v>#DIV/0!</v>
      </c>
      <c r="S1984" s="14" t="s">
        <v>8342</v>
      </c>
      <c r="T1984" s="18" t="str">
        <f t="shared" si="154"/>
        <v>Nov</v>
      </c>
      <c r="U1984" t="s">
        <v>8354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7">
        <f t="shared" si="150"/>
        <v>42593.011782407411</v>
      </c>
      <c r="P1985">
        <f t="shared" si="151"/>
        <v>2016</v>
      </c>
      <c r="Q1985">
        <f t="shared" si="152"/>
        <v>4</v>
      </c>
      <c r="R1985" s="12">
        <f t="shared" si="153"/>
        <v>88.69</v>
      </c>
      <c r="S1985" s="14" t="s">
        <v>8342</v>
      </c>
      <c r="T1985" s="18" t="str">
        <f t="shared" si="154"/>
        <v>Aug</v>
      </c>
      <c r="U1985" t="s">
        <v>8354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7">
        <f t="shared" si="150"/>
        <v>41913.790289351848</v>
      </c>
      <c r="P1986">
        <f t="shared" si="151"/>
        <v>2014</v>
      </c>
      <c r="Q1986">
        <f t="shared" si="152"/>
        <v>21</v>
      </c>
      <c r="R1986" s="12">
        <f t="shared" si="153"/>
        <v>453.14</v>
      </c>
      <c r="S1986" s="14" t="s">
        <v>8342</v>
      </c>
      <c r="T1986" s="18" t="str">
        <f t="shared" si="154"/>
        <v>Oct</v>
      </c>
      <c r="U1986" t="s">
        <v>8354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7">
        <f t="shared" ref="O1987:O2050" si="155">(J1987/86400)+DATE(1970,1,1)</f>
        <v>42555.698738425926</v>
      </c>
      <c r="P1987">
        <f t="shared" ref="P1987:P2050" si="156">YEAR(O1987)</f>
        <v>2016</v>
      </c>
      <c r="Q1987">
        <f t="shared" ref="Q1987:Q2050" si="157">ROUND(E1987/D1987*100,0)</f>
        <v>3</v>
      </c>
      <c r="R1987" s="12">
        <f t="shared" ref="R1987:R2050" si="158">ROUND(E1987/L1987,2)</f>
        <v>12.75</v>
      </c>
      <c r="S1987" s="14" t="s">
        <v>8342</v>
      </c>
      <c r="T1987" s="18" t="str">
        <f t="shared" ref="T1987:T2050" si="159">TEXT(O1987, "mmm")</f>
        <v>Jul</v>
      </c>
      <c r="U1987" t="s">
        <v>8354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7">
        <f t="shared" si="155"/>
        <v>42413.433831018519</v>
      </c>
      <c r="P1988">
        <f t="shared" si="156"/>
        <v>2016</v>
      </c>
      <c r="Q1988">
        <f t="shared" si="157"/>
        <v>0</v>
      </c>
      <c r="R1988" s="12">
        <f t="shared" si="158"/>
        <v>1</v>
      </c>
      <c r="S1988" s="14" t="s">
        <v>8342</v>
      </c>
      <c r="T1988" s="18" t="str">
        <f t="shared" si="159"/>
        <v>Feb</v>
      </c>
      <c r="U1988" t="s">
        <v>8354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7">
        <f t="shared" si="155"/>
        <v>42034.639768518522</v>
      </c>
      <c r="P1989">
        <f t="shared" si="156"/>
        <v>2015</v>
      </c>
      <c r="Q1989">
        <f t="shared" si="157"/>
        <v>42</v>
      </c>
      <c r="R1989" s="12">
        <f t="shared" si="158"/>
        <v>83.43</v>
      </c>
      <c r="S1989" s="14" t="s">
        <v>8342</v>
      </c>
      <c r="T1989" s="18" t="str">
        <f t="shared" si="159"/>
        <v>Jan</v>
      </c>
      <c r="U1989" t="s">
        <v>8354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7">
        <f t="shared" si="155"/>
        <v>42206.763217592597</v>
      </c>
      <c r="P1990">
        <f t="shared" si="156"/>
        <v>2015</v>
      </c>
      <c r="Q1990">
        <f t="shared" si="157"/>
        <v>0</v>
      </c>
      <c r="R1990" s="12">
        <f t="shared" si="158"/>
        <v>25</v>
      </c>
      <c r="S1990" s="14" t="s">
        <v>8342</v>
      </c>
      <c r="T1990" s="18" t="str">
        <f t="shared" si="159"/>
        <v>Jul</v>
      </c>
      <c r="U1990" t="s">
        <v>8354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7">
        <f t="shared" si="155"/>
        <v>42685.680648148147</v>
      </c>
      <c r="P1991">
        <f t="shared" si="156"/>
        <v>2016</v>
      </c>
      <c r="Q1991">
        <f t="shared" si="157"/>
        <v>1</v>
      </c>
      <c r="R1991" s="12">
        <f t="shared" si="158"/>
        <v>50</v>
      </c>
      <c r="S1991" s="14" t="s">
        <v>8342</v>
      </c>
      <c r="T1991" s="18" t="str">
        <f t="shared" si="159"/>
        <v>Nov</v>
      </c>
      <c r="U1991" t="s">
        <v>8354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7">
        <f t="shared" si="155"/>
        <v>42398.195972222224</v>
      </c>
      <c r="P1992">
        <f t="shared" si="156"/>
        <v>2016</v>
      </c>
      <c r="Q1992">
        <f t="shared" si="157"/>
        <v>17</v>
      </c>
      <c r="R1992" s="12">
        <f t="shared" si="158"/>
        <v>101.8</v>
      </c>
      <c r="S1992" s="14" t="s">
        <v>8342</v>
      </c>
      <c r="T1992" s="18" t="str">
        <f t="shared" si="159"/>
        <v>Jan</v>
      </c>
      <c r="U1992" t="s">
        <v>8354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7">
        <f t="shared" si="155"/>
        <v>42167.89335648148</v>
      </c>
      <c r="P1993">
        <f t="shared" si="156"/>
        <v>2015</v>
      </c>
      <c r="Q1993">
        <f t="shared" si="157"/>
        <v>7</v>
      </c>
      <c r="R1993" s="12">
        <f t="shared" si="158"/>
        <v>46.67</v>
      </c>
      <c r="S1993" s="14" t="s">
        <v>8342</v>
      </c>
      <c r="T1993" s="18" t="str">
        <f t="shared" si="159"/>
        <v>Jun</v>
      </c>
      <c r="U1993" t="s">
        <v>8354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7">
        <f t="shared" si="155"/>
        <v>42023.143414351856</v>
      </c>
      <c r="P1994">
        <f t="shared" si="156"/>
        <v>2015</v>
      </c>
      <c r="Q1994">
        <f t="shared" si="157"/>
        <v>0</v>
      </c>
      <c r="R1994" s="12">
        <f t="shared" si="158"/>
        <v>1</v>
      </c>
      <c r="S1994" s="14" t="s">
        <v>8342</v>
      </c>
      <c r="T1994" s="18" t="str">
        <f t="shared" si="159"/>
        <v>Jan</v>
      </c>
      <c r="U1994" t="s">
        <v>8354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7">
        <f t="shared" si="155"/>
        <v>42329.588391203702</v>
      </c>
      <c r="P1995">
        <f t="shared" si="156"/>
        <v>2015</v>
      </c>
      <c r="Q1995">
        <f t="shared" si="157"/>
        <v>0</v>
      </c>
      <c r="R1995" s="12" t="e">
        <f t="shared" si="158"/>
        <v>#DIV/0!</v>
      </c>
      <c r="S1995" s="14" t="s">
        <v>8342</v>
      </c>
      <c r="T1995" s="18" t="str">
        <f t="shared" si="159"/>
        <v>Nov</v>
      </c>
      <c r="U1995" t="s">
        <v>8354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7">
        <f t="shared" si="155"/>
        <v>42651.006273148145</v>
      </c>
      <c r="P1996">
        <f t="shared" si="156"/>
        <v>2016</v>
      </c>
      <c r="Q1996">
        <f t="shared" si="157"/>
        <v>0</v>
      </c>
      <c r="R1996" s="12" t="e">
        <f t="shared" si="158"/>
        <v>#DIV/0!</v>
      </c>
      <c r="S1996" s="14" t="s">
        <v>8342</v>
      </c>
      <c r="T1996" s="18" t="str">
        <f t="shared" si="159"/>
        <v>Oct</v>
      </c>
      <c r="U1996" t="s">
        <v>8354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7">
        <f t="shared" si="155"/>
        <v>42181.902037037042</v>
      </c>
      <c r="P1997">
        <f t="shared" si="156"/>
        <v>2015</v>
      </c>
      <c r="Q1997">
        <f t="shared" si="157"/>
        <v>8</v>
      </c>
      <c r="R1997" s="12">
        <f t="shared" si="158"/>
        <v>26</v>
      </c>
      <c r="S1997" s="14" t="s">
        <v>8342</v>
      </c>
      <c r="T1997" s="18" t="str">
        <f t="shared" si="159"/>
        <v>Jun</v>
      </c>
      <c r="U1997" t="s">
        <v>8354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7">
        <f t="shared" si="155"/>
        <v>41800.819571759261</v>
      </c>
      <c r="P1998">
        <f t="shared" si="156"/>
        <v>2014</v>
      </c>
      <c r="Q1998">
        <f t="shared" si="157"/>
        <v>0</v>
      </c>
      <c r="R1998" s="12" t="e">
        <f t="shared" si="158"/>
        <v>#DIV/0!</v>
      </c>
      <c r="S1998" s="14" t="s">
        <v>8342</v>
      </c>
      <c r="T1998" s="18" t="str">
        <f t="shared" si="159"/>
        <v>Jun</v>
      </c>
      <c r="U1998" t="s">
        <v>8354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7">
        <f t="shared" si="155"/>
        <v>41847.930694444447</v>
      </c>
      <c r="P1999">
        <f t="shared" si="156"/>
        <v>2014</v>
      </c>
      <c r="Q1999">
        <f t="shared" si="157"/>
        <v>0</v>
      </c>
      <c r="R1999" s="12" t="e">
        <f t="shared" si="158"/>
        <v>#DIV/0!</v>
      </c>
      <c r="S1999" s="14" t="s">
        <v>8342</v>
      </c>
      <c r="T1999" s="18" t="str">
        <f t="shared" si="159"/>
        <v>Jul</v>
      </c>
      <c r="U1999" t="s">
        <v>8354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7">
        <f t="shared" si="155"/>
        <v>41807.118495370371</v>
      </c>
      <c r="P2000">
        <f t="shared" si="156"/>
        <v>2014</v>
      </c>
      <c r="Q2000">
        <f t="shared" si="157"/>
        <v>26</v>
      </c>
      <c r="R2000" s="12">
        <f t="shared" si="158"/>
        <v>218.33</v>
      </c>
      <c r="S2000" s="14" t="s">
        <v>8342</v>
      </c>
      <c r="T2000" s="18" t="str">
        <f t="shared" si="159"/>
        <v>Jun</v>
      </c>
      <c r="U2000" t="s">
        <v>8354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7">
        <f t="shared" si="155"/>
        <v>41926.482731481483</v>
      </c>
      <c r="P2001">
        <f t="shared" si="156"/>
        <v>2014</v>
      </c>
      <c r="Q2001">
        <f t="shared" si="157"/>
        <v>1</v>
      </c>
      <c r="R2001" s="12">
        <f t="shared" si="158"/>
        <v>33.71</v>
      </c>
      <c r="S2001" s="14" t="s">
        <v>8342</v>
      </c>
      <c r="T2001" s="18" t="str">
        <f t="shared" si="159"/>
        <v>Oct</v>
      </c>
      <c r="U2001" t="s">
        <v>8354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7">
        <f t="shared" si="155"/>
        <v>42345.951539351852</v>
      </c>
      <c r="P2002">
        <f t="shared" si="156"/>
        <v>2015</v>
      </c>
      <c r="Q2002">
        <f t="shared" si="157"/>
        <v>13</v>
      </c>
      <c r="R2002" s="12">
        <f t="shared" si="158"/>
        <v>25</v>
      </c>
      <c r="S2002" s="14" t="s">
        <v>8342</v>
      </c>
      <c r="T2002" s="18" t="str">
        <f t="shared" si="159"/>
        <v>Dec</v>
      </c>
      <c r="U2002" t="s">
        <v>8354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7">
        <f t="shared" si="155"/>
        <v>42136.209675925929</v>
      </c>
      <c r="P2003">
        <f t="shared" si="156"/>
        <v>2015</v>
      </c>
      <c r="Q2003">
        <f t="shared" si="157"/>
        <v>382</v>
      </c>
      <c r="R2003" s="12">
        <f t="shared" si="158"/>
        <v>128.38999999999999</v>
      </c>
      <c r="S2003" s="14" t="s">
        <v>8323</v>
      </c>
      <c r="T2003" s="18" t="str">
        <f t="shared" si="159"/>
        <v>May</v>
      </c>
      <c r="U2003" t="s">
        <v>8353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7">
        <f t="shared" si="155"/>
        <v>42728.71230324074</v>
      </c>
      <c r="P2004">
        <f t="shared" si="156"/>
        <v>2016</v>
      </c>
      <c r="Q2004">
        <f t="shared" si="157"/>
        <v>217</v>
      </c>
      <c r="R2004" s="12">
        <f t="shared" si="158"/>
        <v>78.83</v>
      </c>
      <c r="S2004" s="14" t="s">
        <v>8323</v>
      </c>
      <c r="T2004" s="18" t="str">
        <f t="shared" si="159"/>
        <v>Dec</v>
      </c>
      <c r="U2004" t="s">
        <v>8353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7">
        <f t="shared" si="155"/>
        <v>40347.125601851854</v>
      </c>
      <c r="P2005">
        <f t="shared" si="156"/>
        <v>2010</v>
      </c>
      <c r="Q2005">
        <f t="shared" si="157"/>
        <v>312</v>
      </c>
      <c r="R2005" s="12">
        <f t="shared" si="158"/>
        <v>91.76</v>
      </c>
      <c r="S2005" s="14" t="s">
        <v>8323</v>
      </c>
      <c r="T2005" s="18" t="str">
        <f t="shared" si="159"/>
        <v>Jun</v>
      </c>
      <c r="U2005" t="s">
        <v>8353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7">
        <f t="shared" si="155"/>
        <v>41800.604895833334</v>
      </c>
      <c r="P2006">
        <f t="shared" si="156"/>
        <v>2014</v>
      </c>
      <c r="Q2006">
        <f t="shared" si="157"/>
        <v>234</v>
      </c>
      <c r="R2006" s="12">
        <f t="shared" si="158"/>
        <v>331.1</v>
      </c>
      <c r="S2006" s="14" t="s">
        <v>8323</v>
      </c>
      <c r="T2006" s="18" t="str">
        <f t="shared" si="159"/>
        <v>Jun</v>
      </c>
      <c r="U2006" t="s">
        <v>8353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7">
        <f t="shared" si="155"/>
        <v>41535.812708333331</v>
      </c>
      <c r="P2007">
        <f t="shared" si="156"/>
        <v>2013</v>
      </c>
      <c r="Q2007">
        <f t="shared" si="157"/>
        <v>124</v>
      </c>
      <c r="R2007" s="12">
        <f t="shared" si="158"/>
        <v>194.26</v>
      </c>
      <c r="S2007" s="14" t="s">
        <v>8323</v>
      </c>
      <c r="T2007" s="18" t="str">
        <f t="shared" si="159"/>
        <v>Sep</v>
      </c>
      <c r="U2007" t="s">
        <v>8353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7">
        <f t="shared" si="155"/>
        <v>41941.500520833331</v>
      </c>
      <c r="P2008">
        <f t="shared" si="156"/>
        <v>2014</v>
      </c>
      <c r="Q2008">
        <f t="shared" si="157"/>
        <v>248</v>
      </c>
      <c r="R2008" s="12">
        <f t="shared" si="158"/>
        <v>408.98</v>
      </c>
      <c r="S2008" s="14" t="s">
        <v>8323</v>
      </c>
      <c r="T2008" s="18" t="str">
        <f t="shared" si="159"/>
        <v>Oct</v>
      </c>
      <c r="U2008" t="s">
        <v>8353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7">
        <f t="shared" si="155"/>
        <v>40347.837800925925</v>
      </c>
      <c r="P2009">
        <f t="shared" si="156"/>
        <v>2010</v>
      </c>
      <c r="Q2009">
        <f t="shared" si="157"/>
        <v>116</v>
      </c>
      <c r="R2009" s="12">
        <f t="shared" si="158"/>
        <v>84.46</v>
      </c>
      <c r="S2009" s="14" t="s">
        <v>8323</v>
      </c>
      <c r="T2009" s="18" t="str">
        <f t="shared" si="159"/>
        <v>Jun</v>
      </c>
      <c r="U2009" t="s">
        <v>8353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7">
        <f t="shared" si="155"/>
        <v>40761.604421296295</v>
      </c>
      <c r="P2010">
        <f t="shared" si="156"/>
        <v>2011</v>
      </c>
      <c r="Q2010">
        <f t="shared" si="157"/>
        <v>117</v>
      </c>
      <c r="R2010" s="12">
        <f t="shared" si="158"/>
        <v>44.85</v>
      </c>
      <c r="S2010" s="14" t="s">
        <v>8323</v>
      </c>
      <c r="T2010" s="18" t="str">
        <f t="shared" si="159"/>
        <v>Aug</v>
      </c>
      <c r="U2010" t="s">
        <v>8353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7">
        <f t="shared" si="155"/>
        <v>42661.323414351849</v>
      </c>
      <c r="P2011">
        <f t="shared" si="156"/>
        <v>2016</v>
      </c>
      <c r="Q2011">
        <f t="shared" si="157"/>
        <v>305</v>
      </c>
      <c r="R2011" s="12">
        <f t="shared" si="158"/>
        <v>383.36</v>
      </c>
      <c r="S2011" s="14" t="s">
        <v>8323</v>
      </c>
      <c r="T2011" s="18" t="str">
        <f t="shared" si="159"/>
        <v>Oct</v>
      </c>
      <c r="U2011" t="s">
        <v>8353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7">
        <f t="shared" si="155"/>
        <v>42570.996423611112</v>
      </c>
      <c r="P2012">
        <f t="shared" si="156"/>
        <v>2016</v>
      </c>
      <c r="Q2012">
        <f t="shared" si="157"/>
        <v>320</v>
      </c>
      <c r="R2012" s="12">
        <f t="shared" si="158"/>
        <v>55.28</v>
      </c>
      <c r="S2012" s="14" t="s">
        <v>8323</v>
      </c>
      <c r="T2012" s="18" t="str">
        <f t="shared" si="159"/>
        <v>Jul</v>
      </c>
      <c r="U2012" t="s">
        <v>8353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7">
        <f t="shared" si="155"/>
        <v>42347.358483796299</v>
      </c>
      <c r="P2013">
        <f t="shared" si="156"/>
        <v>2015</v>
      </c>
      <c r="Q2013">
        <f t="shared" si="157"/>
        <v>820</v>
      </c>
      <c r="R2013" s="12">
        <f t="shared" si="158"/>
        <v>422.02</v>
      </c>
      <c r="S2013" s="14" t="s">
        <v>8323</v>
      </c>
      <c r="T2013" s="18" t="str">
        <f t="shared" si="159"/>
        <v>Dec</v>
      </c>
      <c r="U2013" t="s">
        <v>8353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7">
        <f t="shared" si="155"/>
        <v>42010.822233796294</v>
      </c>
      <c r="P2014">
        <f t="shared" si="156"/>
        <v>2015</v>
      </c>
      <c r="Q2014">
        <f t="shared" si="157"/>
        <v>235</v>
      </c>
      <c r="R2014" s="12">
        <f t="shared" si="158"/>
        <v>64.180000000000007</v>
      </c>
      <c r="S2014" s="14" t="s">
        <v>8323</v>
      </c>
      <c r="T2014" s="18" t="str">
        <f t="shared" si="159"/>
        <v>Jan</v>
      </c>
      <c r="U2014" t="s">
        <v>8353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7">
        <f t="shared" si="155"/>
        <v>42499.960810185185</v>
      </c>
      <c r="P2015">
        <f t="shared" si="156"/>
        <v>2016</v>
      </c>
      <c r="Q2015">
        <f t="shared" si="157"/>
        <v>495</v>
      </c>
      <c r="R2015" s="12">
        <f t="shared" si="158"/>
        <v>173.58</v>
      </c>
      <c r="S2015" s="14" t="s">
        <v>8323</v>
      </c>
      <c r="T2015" s="18" t="str">
        <f t="shared" si="159"/>
        <v>May</v>
      </c>
      <c r="U2015" t="s">
        <v>8353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7">
        <f t="shared" si="155"/>
        <v>41324.214571759258</v>
      </c>
      <c r="P2016">
        <f t="shared" si="156"/>
        <v>2013</v>
      </c>
      <c r="Q2016">
        <f t="shared" si="157"/>
        <v>7814</v>
      </c>
      <c r="R2016" s="12">
        <f t="shared" si="158"/>
        <v>88.6</v>
      </c>
      <c r="S2016" s="14" t="s">
        <v>8323</v>
      </c>
      <c r="T2016" s="18" t="str">
        <f t="shared" si="159"/>
        <v>Feb</v>
      </c>
      <c r="U2016" t="s">
        <v>8353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7">
        <f t="shared" si="155"/>
        <v>40765.876886574071</v>
      </c>
      <c r="P2017">
        <f t="shared" si="156"/>
        <v>2011</v>
      </c>
      <c r="Q2017">
        <f t="shared" si="157"/>
        <v>113</v>
      </c>
      <c r="R2017" s="12">
        <f t="shared" si="158"/>
        <v>50.22</v>
      </c>
      <c r="S2017" s="14" t="s">
        <v>8323</v>
      </c>
      <c r="T2017" s="18" t="str">
        <f t="shared" si="159"/>
        <v>Aug</v>
      </c>
      <c r="U2017" t="s">
        <v>8353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7">
        <f t="shared" si="155"/>
        <v>41312.880775462967</v>
      </c>
      <c r="P2018">
        <f t="shared" si="156"/>
        <v>2013</v>
      </c>
      <c r="Q2018">
        <f t="shared" si="157"/>
        <v>922</v>
      </c>
      <c r="R2018" s="12">
        <f t="shared" si="158"/>
        <v>192.39</v>
      </c>
      <c r="S2018" s="14" t="s">
        <v>8323</v>
      </c>
      <c r="T2018" s="18" t="str">
        <f t="shared" si="159"/>
        <v>Feb</v>
      </c>
      <c r="U2018" t="s">
        <v>8353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7">
        <f t="shared" si="155"/>
        <v>40961.057349537034</v>
      </c>
      <c r="P2019">
        <f t="shared" si="156"/>
        <v>2012</v>
      </c>
      <c r="Q2019">
        <f t="shared" si="157"/>
        <v>125</v>
      </c>
      <c r="R2019" s="12">
        <f t="shared" si="158"/>
        <v>73.42</v>
      </c>
      <c r="S2019" s="14" t="s">
        <v>8323</v>
      </c>
      <c r="T2019" s="18" t="str">
        <f t="shared" si="159"/>
        <v>Feb</v>
      </c>
      <c r="U2019" t="s">
        <v>8353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7">
        <f t="shared" si="155"/>
        <v>42199.365844907406</v>
      </c>
      <c r="P2020">
        <f t="shared" si="156"/>
        <v>2015</v>
      </c>
      <c r="Q2020">
        <f t="shared" si="157"/>
        <v>102</v>
      </c>
      <c r="R2020" s="12">
        <f t="shared" si="158"/>
        <v>147.68</v>
      </c>
      <c r="S2020" s="14" t="s">
        <v>8323</v>
      </c>
      <c r="T2020" s="18" t="str">
        <f t="shared" si="159"/>
        <v>Jul</v>
      </c>
      <c r="U2020" t="s">
        <v>8353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7">
        <f t="shared" si="155"/>
        <v>42605.70857638889</v>
      </c>
      <c r="P2021">
        <f t="shared" si="156"/>
        <v>2016</v>
      </c>
      <c r="Q2021">
        <f t="shared" si="157"/>
        <v>485</v>
      </c>
      <c r="R2021" s="12">
        <f t="shared" si="158"/>
        <v>108.97</v>
      </c>
      <c r="S2021" s="14" t="s">
        <v>8323</v>
      </c>
      <c r="T2021" s="18" t="str">
        <f t="shared" si="159"/>
        <v>Aug</v>
      </c>
      <c r="U2021" t="s">
        <v>8353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7">
        <f t="shared" si="155"/>
        <v>41737.097500000003</v>
      </c>
      <c r="P2022">
        <f t="shared" si="156"/>
        <v>2014</v>
      </c>
      <c r="Q2022">
        <f t="shared" si="157"/>
        <v>192</v>
      </c>
      <c r="R2022" s="12">
        <f t="shared" si="158"/>
        <v>23.65</v>
      </c>
      <c r="S2022" s="14" t="s">
        <v>8323</v>
      </c>
      <c r="T2022" s="18" t="str">
        <f t="shared" si="159"/>
        <v>Apr</v>
      </c>
      <c r="U2022" t="s">
        <v>8353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7">
        <f t="shared" si="155"/>
        <v>41861.070567129631</v>
      </c>
      <c r="P2023">
        <f t="shared" si="156"/>
        <v>2014</v>
      </c>
      <c r="Q2023">
        <f t="shared" si="157"/>
        <v>281</v>
      </c>
      <c r="R2023" s="12">
        <f t="shared" si="158"/>
        <v>147.94999999999999</v>
      </c>
      <c r="S2023" s="14" t="s">
        <v>8323</v>
      </c>
      <c r="T2023" s="18" t="str">
        <f t="shared" si="159"/>
        <v>Aug</v>
      </c>
      <c r="U2023" t="s">
        <v>8353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7">
        <f t="shared" si="155"/>
        <v>42502.569120370375</v>
      </c>
      <c r="P2024">
        <f t="shared" si="156"/>
        <v>2016</v>
      </c>
      <c r="Q2024">
        <f t="shared" si="157"/>
        <v>125</v>
      </c>
      <c r="R2024" s="12">
        <f t="shared" si="158"/>
        <v>385.04</v>
      </c>
      <c r="S2024" s="14" t="s">
        <v>8323</v>
      </c>
      <c r="T2024" s="18" t="str">
        <f t="shared" si="159"/>
        <v>May</v>
      </c>
      <c r="U2024" t="s">
        <v>8353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7">
        <f t="shared" si="155"/>
        <v>42136.420752314814</v>
      </c>
      <c r="P2025">
        <f t="shared" si="156"/>
        <v>2015</v>
      </c>
      <c r="Q2025">
        <f t="shared" si="157"/>
        <v>161</v>
      </c>
      <c r="R2025" s="12">
        <f t="shared" si="158"/>
        <v>457.39</v>
      </c>
      <c r="S2025" s="14" t="s">
        <v>8323</v>
      </c>
      <c r="T2025" s="18" t="str">
        <f t="shared" si="159"/>
        <v>May</v>
      </c>
      <c r="U2025" t="s">
        <v>8353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7">
        <f t="shared" si="155"/>
        <v>41099.966944444444</v>
      </c>
      <c r="P2026">
        <f t="shared" si="156"/>
        <v>2012</v>
      </c>
      <c r="Q2026">
        <f t="shared" si="157"/>
        <v>585</v>
      </c>
      <c r="R2026" s="12">
        <f t="shared" si="158"/>
        <v>222.99</v>
      </c>
      <c r="S2026" s="14" t="s">
        <v>8323</v>
      </c>
      <c r="T2026" s="18" t="str">
        <f t="shared" si="159"/>
        <v>Jul</v>
      </c>
      <c r="U2026" t="s">
        <v>8353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7">
        <f t="shared" si="155"/>
        <v>42136.184560185182</v>
      </c>
      <c r="P2027">
        <f t="shared" si="156"/>
        <v>2015</v>
      </c>
      <c r="Q2027">
        <f t="shared" si="157"/>
        <v>201</v>
      </c>
      <c r="R2027" s="12">
        <f t="shared" si="158"/>
        <v>220.74</v>
      </c>
      <c r="S2027" s="14" t="s">
        <v>8323</v>
      </c>
      <c r="T2027" s="18" t="str">
        <f t="shared" si="159"/>
        <v>May</v>
      </c>
      <c r="U2027" t="s">
        <v>8353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7">
        <f t="shared" si="155"/>
        <v>41704.735937500001</v>
      </c>
      <c r="P2028">
        <f t="shared" si="156"/>
        <v>2014</v>
      </c>
      <c r="Q2028">
        <f t="shared" si="157"/>
        <v>133</v>
      </c>
      <c r="R2028" s="12">
        <f t="shared" si="158"/>
        <v>73.5</v>
      </c>
      <c r="S2028" s="14" t="s">
        <v>8323</v>
      </c>
      <c r="T2028" s="18" t="str">
        <f t="shared" si="159"/>
        <v>Mar</v>
      </c>
      <c r="U2028" t="s">
        <v>8353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7">
        <f t="shared" si="155"/>
        <v>42048.813877314809</v>
      </c>
      <c r="P2029">
        <f t="shared" si="156"/>
        <v>2015</v>
      </c>
      <c r="Q2029">
        <f t="shared" si="157"/>
        <v>120</v>
      </c>
      <c r="R2029" s="12">
        <f t="shared" si="158"/>
        <v>223.1</v>
      </c>
      <c r="S2029" s="14" t="s">
        <v>8323</v>
      </c>
      <c r="T2029" s="18" t="str">
        <f t="shared" si="159"/>
        <v>Feb</v>
      </c>
      <c r="U2029" t="s">
        <v>8353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7">
        <f t="shared" si="155"/>
        <v>40215.919050925928</v>
      </c>
      <c r="P2030">
        <f t="shared" si="156"/>
        <v>2010</v>
      </c>
      <c r="Q2030">
        <f t="shared" si="157"/>
        <v>126</v>
      </c>
      <c r="R2030" s="12">
        <f t="shared" si="158"/>
        <v>47.91</v>
      </c>
      <c r="S2030" s="14" t="s">
        <v>8323</v>
      </c>
      <c r="T2030" s="18" t="str">
        <f t="shared" si="159"/>
        <v>Feb</v>
      </c>
      <c r="U2030" t="s">
        <v>8353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7">
        <f t="shared" si="155"/>
        <v>41848.021770833337</v>
      </c>
      <c r="P2031">
        <f t="shared" si="156"/>
        <v>2014</v>
      </c>
      <c r="Q2031">
        <f t="shared" si="157"/>
        <v>361</v>
      </c>
      <c r="R2031" s="12">
        <f t="shared" si="158"/>
        <v>96.06</v>
      </c>
      <c r="S2031" s="14" t="s">
        <v>8323</v>
      </c>
      <c r="T2031" s="18" t="str">
        <f t="shared" si="159"/>
        <v>Jul</v>
      </c>
      <c r="U2031" t="s">
        <v>8353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7">
        <f t="shared" si="155"/>
        <v>41212.996481481481</v>
      </c>
      <c r="P2032">
        <f t="shared" si="156"/>
        <v>2012</v>
      </c>
      <c r="Q2032">
        <f t="shared" si="157"/>
        <v>226</v>
      </c>
      <c r="R2032" s="12">
        <f t="shared" si="158"/>
        <v>118.61</v>
      </c>
      <c r="S2032" s="14" t="s">
        <v>8323</v>
      </c>
      <c r="T2032" s="18" t="str">
        <f t="shared" si="159"/>
        <v>Oct</v>
      </c>
      <c r="U2032" t="s">
        <v>8353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7">
        <f t="shared" si="155"/>
        <v>41975.329317129625</v>
      </c>
      <c r="P2033">
        <f t="shared" si="156"/>
        <v>2014</v>
      </c>
      <c r="Q2033">
        <f t="shared" si="157"/>
        <v>120</v>
      </c>
      <c r="R2033" s="12">
        <f t="shared" si="158"/>
        <v>118.45</v>
      </c>
      <c r="S2033" s="14" t="s">
        <v>8323</v>
      </c>
      <c r="T2033" s="18" t="str">
        <f t="shared" si="159"/>
        <v>Dec</v>
      </c>
      <c r="U2033" t="s">
        <v>8353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7">
        <f t="shared" si="155"/>
        <v>42689.565671296295</v>
      </c>
      <c r="P2034">
        <f t="shared" si="156"/>
        <v>2016</v>
      </c>
      <c r="Q2034">
        <f t="shared" si="157"/>
        <v>304</v>
      </c>
      <c r="R2034" s="12">
        <f t="shared" si="158"/>
        <v>143.21</v>
      </c>
      <c r="S2034" s="14" t="s">
        <v>8323</v>
      </c>
      <c r="T2034" s="18" t="str">
        <f t="shared" si="159"/>
        <v>Nov</v>
      </c>
      <c r="U2034" t="s">
        <v>8353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7">
        <f t="shared" si="155"/>
        <v>41725.082384259258</v>
      </c>
      <c r="P2035">
        <f t="shared" si="156"/>
        <v>2014</v>
      </c>
      <c r="Q2035">
        <f t="shared" si="157"/>
        <v>179</v>
      </c>
      <c r="R2035" s="12">
        <f t="shared" si="158"/>
        <v>282.72000000000003</v>
      </c>
      <c r="S2035" s="14" t="s">
        <v>8323</v>
      </c>
      <c r="T2035" s="18" t="str">
        <f t="shared" si="159"/>
        <v>Mar</v>
      </c>
      <c r="U2035" t="s">
        <v>8353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7">
        <f t="shared" si="155"/>
        <v>42076.130011574074</v>
      </c>
      <c r="P2036">
        <f t="shared" si="156"/>
        <v>2015</v>
      </c>
      <c r="Q2036">
        <f t="shared" si="157"/>
        <v>387</v>
      </c>
      <c r="R2036" s="12">
        <f t="shared" si="158"/>
        <v>593.94000000000005</v>
      </c>
      <c r="S2036" s="14" t="s">
        <v>8323</v>
      </c>
      <c r="T2036" s="18" t="str">
        <f t="shared" si="159"/>
        <v>Mar</v>
      </c>
      <c r="U2036" t="s">
        <v>8353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7">
        <f t="shared" si="155"/>
        <v>42311.625081018516</v>
      </c>
      <c r="P2037">
        <f t="shared" si="156"/>
        <v>2015</v>
      </c>
      <c r="Q2037">
        <f t="shared" si="157"/>
        <v>211</v>
      </c>
      <c r="R2037" s="12">
        <f t="shared" si="158"/>
        <v>262.16000000000003</v>
      </c>
      <c r="S2037" s="14" t="s">
        <v>8323</v>
      </c>
      <c r="T2037" s="18" t="str">
        <f t="shared" si="159"/>
        <v>Nov</v>
      </c>
      <c r="U2037" t="s">
        <v>8353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7">
        <f t="shared" si="155"/>
        <v>41738.864803240736</v>
      </c>
      <c r="P2038">
        <f t="shared" si="156"/>
        <v>2014</v>
      </c>
      <c r="Q2038">
        <f t="shared" si="157"/>
        <v>132</v>
      </c>
      <c r="R2038" s="12">
        <f t="shared" si="158"/>
        <v>46.58</v>
      </c>
      <c r="S2038" s="14" t="s">
        <v>8323</v>
      </c>
      <c r="T2038" s="18" t="str">
        <f t="shared" si="159"/>
        <v>Apr</v>
      </c>
      <c r="U2038" t="s">
        <v>8353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7">
        <f t="shared" si="155"/>
        <v>41578.210104166668</v>
      </c>
      <c r="P2039">
        <f t="shared" si="156"/>
        <v>2013</v>
      </c>
      <c r="Q2039">
        <f t="shared" si="157"/>
        <v>300</v>
      </c>
      <c r="R2039" s="12">
        <f t="shared" si="158"/>
        <v>70.040000000000006</v>
      </c>
      <c r="S2039" s="14" t="s">
        <v>8323</v>
      </c>
      <c r="T2039" s="18" t="str">
        <f t="shared" si="159"/>
        <v>Oct</v>
      </c>
      <c r="U2039" t="s">
        <v>8353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7">
        <f t="shared" si="155"/>
        <v>41424.27107638889</v>
      </c>
      <c r="P2040">
        <f t="shared" si="156"/>
        <v>2013</v>
      </c>
      <c r="Q2040">
        <f t="shared" si="157"/>
        <v>421</v>
      </c>
      <c r="R2040" s="12">
        <f t="shared" si="158"/>
        <v>164.91</v>
      </c>
      <c r="S2040" s="14" t="s">
        <v>8323</v>
      </c>
      <c r="T2040" s="18" t="str">
        <f t="shared" si="159"/>
        <v>May</v>
      </c>
      <c r="U2040" t="s">
        <v>8353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7">
        <f t="shared" si="155"/>
        <v>42675.438946759255</v>
      </c>
      <c r="P2041">
        <f t="shared" si="156"/>
        <v>2016</v>
      </c>
      <c r="Q2041">
        <f t="shared" si="157"/>
        <v>136</v>
      </c>
      <c r="R2041" s="12">
        <f t="shared" si="158"/>
        <v>449.26</v>
      </c>
      <c r="S2041" s="14" t="s">
        <v>8323</v>
      </c>
      <c r="T2041" s="18" t="str">
        <f t="shared" si="159"/>
        <v>Nov</v>
      </c>
      <c r="U2041" t="s">
        <v>8353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7">
        <f t="shared" si="155"/>
        <v>41578.927118055552</v>
      </c>
      <c r="P2042">
        <f t="shared" si="156"/>
        <v>2013</v>
      </c>
      <c r="Q2042">
        <f t="shared" si="157"/>
        <v>248</v>
      </c>
      <c r="R2042" s="12">
        <f t="shared" si="158"/>
        <v>27.47</v>
      </c>
      <c r="S2042" s="14" t="s">
        <v>8323</v>
      </c>
      <c r="T2042" s="18" t="str">
        <f t="shared" si="159"/>
        <v>Oct</v>
      </c>
      <c r="U2042" t="s">
        <v>8353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7">
        <f t="shared" si="155"/>
        <v>42654.525775462964</v>
      </c>
      <c r="P2043">
        <f t="shared" si="156"/>
        <v>2016</v>
      </c>
      <c r="Q2043">
        <f t="shared" si="157"/>
        <v>182</v>
      </c>
      <c r="R2043" s="12">
        <f t="shared" si="158"/>
        <v>143.97999999999999</v>
      </c>
      <c r="S2043" s="14" t="s">
        <v>8323</v>
      </c>
      <c r="T2043" s="18" t="str">
        <f t="shared" si="159"/>
        <v>Oct</v>
      </c>
      <c r="U2043" t="s">
        <v>8353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7">
        <f t="shared" si="155"/>
        <v>42331.708032407405</v>
      </c>
      <c r="P2044">
        <f t="shared" si="156"/>
        <v>2015</v>
      </c>
      <c r="Q2044">
        <f t="shared" si="157"/>
        <v>124</v>
      </c>
      <c r="R2044" s="12">
        <f t="shared" si="158"/>
        <v>88.24</v>
      </c>
      <c r="S2044" s="14" t="s">
        <v>8323</v>
      </c>
      <c r="T2044" s="18" t="str">
        <f t="shared" si="159"/>
        <v>Nov</v>
      </c>
      <c r="U2044" t="s">
        <v>8353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7">
        <f t="shared" si="155"/>
        <v>42661.176817129628</v>
      </c>
      <c r="P2045">
        <f t="shared" si="156"/>
        <v>2016</v>
      </c>
      <c r="Q2045">
        <f t="shared" si="157"/>
        <v>506</v>
      </c>
      <c r="R2045" s="12">
        <f t="shared" si="158"/>
        <v>36.33</v>
      </c>
      <c r="S2045" s="14" t="s">
        <v>8323</v>
      </c>
      <c r="T2045" s="18" t="str">
        <f t="shared" si="159"/>
        <v>Oct</v>
      </c>
      <c r="U2045" t="s">
        <v>8353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7">
        <f t="shared" si="155"/>
        <v>42138.684189814812</v>
      </c>
      <c r="P2046">
        <f t="shared" si="156"/>
        <v>2015</v>
      </c>
      <c r="Q2046">
        <f t="shared" si="157"/>
        <v>108</v>
      </c>
      <c r="R2046" s="12">
        <f t="shared" si="158"/>
        <v>90.18</v>
      </c>
      <c r="S2046" s="14" t="s">
        <v>8323</v>
      </c>
      <c r="T2046" s="18" t="str">
        <f t="shared" si="159"/>
        <v>May</v>
      </c>
      <c r="U2046" t="s">
        <v>8353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7">
        <f t="shared" si="155"/>
        <v>41069.088506944448</v>
      </c>
      <c r="P2047">
        <f t="shared" si="156"/>
        <v>2012</v>
      </c>
      <c r="Q2047">
        <f t="shared" si="157"/>
        <v>819</v>
      </c>
      <c r="R2047" s="12">
        <f t="shared" si="158"/>
        <v>152.62</v>
      </c>
      <c r="S2047" s="14" t="s">
        <v>8323</v>
      </c>
      <c r="T2047" s="18" t="str">
        <f t="shared" si="159"/>
        <v>Jun</v>
      </c>
      <c r="U2047" t="s">
        <v>8353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7">
        <f t="shared" si="155"/>
        <v>41387.171805555554</v>
      </c>
      <c r="P2048">
        <f t="shared" si="156"/>
        <v>2013</v>
      </c>
      <c r="Q2048">
        <f t="shared" si="157"/>
        <v>121</v>
      </c>
      <c r="R2048" s="12">
        <f t="shared" si="158"/>
        <v>55.81</v>
      </c>
      <c r="S2048" s="14" t="s">
        <v>8323</v>
      </c>
      <c r="T2048" s="18" t="str">
        <f t="shared" si="159"/>
        <v>Apr</v>
      </c>
      <c r="U2048" t="s">
        <v>8353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7">
        <f t="shared" si="155"/>
        <v>42081.903587962966</v>
      </c>
      <c r="P2049">
        <f t="shared" si="156"/>
        <v>2015</v>
      </c>
      <c r="Q2049">
        <f t="shared" si="157"/>
        <v>103</v>
      </c>
      <c r="R2049" s="12">
        <f t="shared" si="158"/>
        <v>227.85</v>
      </c>
      <c r="S2049" s="14" t="s">
        <v>8323</v>
      </c>
      <c r="T2049" s="18" t="str">
        <f t="shared" si="159"/>
        <v>Mar</v>
      </c>
      <c r="U2049" t="s">
        <v>8353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7">
        <f t="shared" si="155"/>
        <v>41387.651516203703</v>
      </c>
      <c r="P2050">
        <f t="shared" si="156"/>
        <v>2013</v>
      </c>
      <c r="Q2050">
        <f t="shared" si="157"/>
        <v>148</v>
      </c>
      <c r="R2050" s="12">
        <f t="shared" si="158"/>
        <v>91.83</v>
      </c>
      <c r="S2050" s="14" t="s">
        <v>8323</v>
      </c>
      <c r="T2050" s="18" t="str">
        <f t="shared" si="159"/>
        <v>Apr</v>
      </c>
      <c r="U2050" t="s">
        <v>8353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7">
        <f t="shared" ref="O2051:O2114" si="160">(J2051/86400)+DATE(1970,1,1)</f>
        <v>41575.527349537035</v>
      </c>
      <c r="P2051">
        <f t="shared" ref="P2051:P2114" si="161">YEAR(O2051)</f>
        <v>2013</v>
      </c>
      <c r="Q2051">
        <f t="shared" ref="Q2051:Q2114" si="162">ROUND(E2051/D2051*100,0)</f>
        <v>120</v>
      </c>
      <c r="R2051" s="12">
        <f t="shared" ref="R2051:R2114" si="163">ROUND(E2051/L2051,2)</f>
        <v>80.989999999999995</v>
      </c>
      <c r="S2051" s="14" t="s">
        <v>8323</v>
      </c>
      <c r="T2051" s="18" t="str">
        <f t="shared" ref="T2051:T2114" si="164">TEXT(O2051, "mmm")</f>
        <v>Oct</v>
      </c>
      <c r="U2051" t="s">
        <v>8353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7">
        <f t="shared" si="160"/>
        <v>42115.071504629625</v>
      </c>
      <c r="P2052">
        <f t="shared" si="161"/>
        <v>2015</v>
      </c>
      <c r="Q2052">
        <f t="shared" si="162"/>
        <v>473</v>
      </c>
      <c r="R2052" s="12">
        <f t="shared" si="163"/>
        <v>278.39</v>
      </c>
      <c r="S2052" s="14" t="s">
        <v>8323</v>
      </c>
      <c r="T2052" s="18" t="str">
        <f t="shared" si="164"/>
        <v>Apr</v>
      </c>
      <c r="U2052" t="s">
        <v>8353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7">
        <f t="shared" si="160"/>
        <v>41604.022418981483</v>
      </c>
      <c r="P2053">
        <f t="shared" si="161"/>
        <v>2013</v>
      </c>
      <c r="Q2053">
        <f t="shared" si="162"/>
        <v>130</v>
      </c>
      <c r="R2053" s="12">
        <f t="shared" si="163"/>
        <v>43.1</v>
      </c>
      <c r="S2053" s="14" t="s">
        <v>8323</v>
      </c>
      <c r="T2053" s="18" t="str">
        <f t="shared" si="164"/>
        <v>Nov</v>
      </c>
      <c r="U2053" t="s">
        <v>8353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7">
        <f t="shared" si="160"/>
        <v>42375.08394675926</v>
      </c>
      <c r="P2054">
        <f t="shared" si="161"/>
        <v>2016</v>
      </c>
      <c r="Q2054">
        <f t="shared" si="162"/>
        <v>353</v>
      </c>
      <c r="R2054" s="12">
        <f t="shared" si="163"/>
        <v>326.29000000000002</v>
      </c>
      <c r="S2054" s="14" t="s">
        <v>8323</v>
      </c>
      <c r="T2054" s="18" t="str">
        <f t="shared" si="164"/>
        <v>Jan</v>
      </c>
      <c r="U2054" t="s">
        <v>8353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7">
        <f t="shared" si="160"/>
        <v>42303.617488425924</v>
      </c>
      <c r="P2055">
        <f t="shared" si="161"/>
        <v>2015</v>
      </c>
      <c r="Q2055">
        <f t="shared" si="162"/>
        <v>101</v>
      </c>
      <c r="R2055" s="12">
        <f t="shared" si="163"/>
        <v>41.74</v>
      </c>
      <c r="S2055" s="14" t="s">
        <v>8323</v>
      </c>
      <c r="T2055" s="18" t="str">
        <f t="shared" si="164"/>
        <v>Oct</v>
      </c>
      <c r="U2055" t="s">
        <v>8353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7">
        <f t="shared" si="160"/>
        <v>41731.520949074074</v>
      </c>
      <c r="P2056">
        <f t="shared" si="161"/>
        <v>2014</v>
      </c>
      <c r="Q2056">
        <f t="shared" si="162"/>
        <v>114</v>
      </c>
      <c r="R2056" s="12">
        <f t="shared" si="163"/>
        <v>64.02</v>
      </c>
      <c r="S2056" s="14" t="s">
        <v>8323</v>
      </c>
      <c r="T2056" s="18" t="str">
        <f t="shared" si="164"/>
        <v>Apr</v>
      </c>
      <c r="U2056" t="s">
        <v>8353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7">
        <f t="shared" si="160"/>
        <v>41946.674108796295</v>
      </c>
      <c r="P2057">
        <f t="shared" si="161"/>
        <v>2014</v>
      </c>
      <c r="Q2057">
        <f t="shared" si="162"/>
        <v>167</v>
      </c>
      <c r="R2057" s="12">
        <f t="shared" si="163"/>
        <v>99.46</v>
      </c>
      <c r="S2057" s="14" t="s">
        <v>8323</v>
      </c>
      <c r="T2057" s="18" t="str">
        <f t="shared" si="164"/>
        <v>Nov</v>
      </c>
      <c r="U2057" t="s">
        <v>8353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7">
        <f t="shared" si="160"/>
        <v>41351.76090277778</v>
      </c>
      <c r="P2058">
        <f t="shared" si="161"/>
        <v>2013</v>
      </c>
      <c r="Q2058">
        <f t="shared" si="162"/>
        <v>153</v>
      </c>
      <c r="R2058" s="12">
        <f t="shared" si="163"/>
        <v>138.49</v>
      </c>
      <c r="S2058" s="14" t="s">
        <v>8323</v>
      </c>
      <c r="T2058" s="18" t="str">
        <f t="shared" si="164"/>
        <v>Mar</v>
      </c>
      <c r="U2058" t="s">
        <v>8353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7">
        <f t="shared" si="160"/>
        <v>42396.494583333333</v>
      </c>
      <c r="P2059">
        <f t="shared" si="161"/>
        <v>2016</v>
      </c>
      <c r="Q2059">
        <f t="shared" si="162"/>
        <v>202</v>
      </c>
      <c r="R2059" s="12">
        <f t="shared" si="163"/>
        <v>45.55</v>
      </c>
      <c r="S2059" s="14" t="s">
        <v>8323</v>
      </c>
      <c r="T2059" s="18" t="str">
        <f t="shared" si="164"/>
        <v>Jan</v>
      </c>
      <c r="U2059" t="s">
        <v>8353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7">
        <f t="shared" si="160"/>
        <v>42026.370717592596</v>
      </c>
      <c r="P2060">
        <f t="shared" si="161"/>
        <v>2015</v>
      </c>
      <c r="Q2060">
        <f t="shared" si="162"/>
        <v>168</v>
      </c>
      <c r="R2060" s="12">
        <f t="shared" si="163"/>
        <v>10.51</v>
      </c>
      <c r="S2060" s="14" t="s">
        <v>8323</v>
      </c>
      <c r="T2060" s="18" t="str">
        <f t="shared" si="164"/>
        <v>Jan</v>
      </c>
      <c r="U2060" t="s">
        <v>8353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7">
        <f t="shared" si="160"/>
        <v>42361.602476851855</v>
      </c>
      <c r="P2061">
        <f t="shared" si="161"/>
        <v>2015</v>
      </c>
      <c r="Q2061">
        <f t="shared" si="162"/>
        <v>143</v>
      </c>
      <c r="R2061" s="12">
        <f t="shared" si="163"/>
        <v>114.77</v>
      </c>
      <c r="S2061" s="14" t="s">
        <v>8323</v>
      </c>
      <c r="T2061" s="18" t="str">
        <f t="shared" si="164"/>
        <v>Dec</v>
      </c>
      <c r="U2061" t="s">
        <v>8353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7">
        <f t="shared" si="160"/>
        <v>41783.642939814818</v>
      </c>
      <c r="P2062">
        <f t="shared" si="161"/>
        <v>2014</v>
      </c>
      <c r="Q2062">
        <f t="shared" si="162"/>
        <v>196</v>
      </c>
      <c r="R2062" s="12">
        <f t="shared" si="163"/>
        <v>36</v>
      </c>
      <c r="S2062" s="14" t="s">
        <v>8323</v>
      </c>
      <c r="T2062" s="18" t="str">
        <f t="shared" si="164"/>
        <v>May</v>
      </c>
      <c r="U2062" t="s">
        <v>8353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7">
        <f t="shared" si="160"/>
        <v>42705.764513888891</v>
      </c>
      <c r="P2063">
        <f t="shared" si="161"/>
        <v>2016</v>
      </c>
      <c r="Q2063">
        <f t="shared" si="162"/>
        <v>108</v>
      </c>
      <c r="R2063" s="12">
        <f t="shared" si="163"/>
        <v>154.16999999999999</v>
      </c>
      <c r="S2063" s="14" t="s">
        <v>8323</v>
      </c>
      <c r="T2063" s="18" t="str">
        <f t="shared" si="164"/>
        <v>Dec</v>
      </c>
      <c r="U2063" t="s">
        <v>8353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7">
        <f t="shared" si="160"/>
        <v>42423.3830787037</v>
      </c>
      <c r="P2064">
        <f t="shared" si="161"/>
        <v>2016</v>
      </c>
      <c r="Q2064">
        <f t="shared" si="162"/>
        <v>115</v>
      </c>
      <c r="R2064" s="12">
        <f t="shared" si="163"/>
        <v>566.39</v>
      </c>
      <c r="S2064" s="14" t="s">
        <v>8323</v>
      </c>
      <c r="T2064" s="18" t="str">
        <f t="shared" si="164"/>
        <v>Feb</v>
      </c>
      <c r="U2064" t="s">
        <v>8353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7">
        <f t="shared" si="160"/>
        <v>42472.73265046296</v>
      </c>
      <c r="P2065">
        <f t="shared" si="161"/>
        <v>2016</v>
      </c>
      <c r="Q2065">
        <f t="shared" si="162"/>
        <v>148</v>
      </c>
      <c r="R2065" s="12">
        <f t="shared" si="163"/>
        <v>120.86</v>
      </c>
      <c r="S2065" s="14" t="s">
        <v>8323</v>
      </c>
      <c r="T2065" s="18" t="str">
        <f t="shared" si="164"/>
        <v>Apr</v>
      </c>
      <c r="U2065" t="s">
        <v>8353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7">
        <f t="shared" si="160"/>
        <v>41389.364849537036</v>
      </c>
      <c r="P2066">
        <f t="shared" si="161"/>
        <v>2013</v>
      </c>
      <c r="Q2066">
        <f t="shared" si="162"/>
        <v>191</v>
      </c>
      <c r="R2066" s="12">
        <f t="shared" si="163"/>
        <v>86.16</v>
      </c>
      <c r="S2066" s="14" t="s">
        <v>8323</v>
      </c>
      <c r="T2066" s="18" t="str">
        <f t="shared" si="164"/>
        <v>Apr</v>
      </c>
      <c r="U2066" t="s">
        <v>8353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7">
        <f t="shared" si="160"/>
        <v>41603.333668981482</v>
      </c>
      <c r="P2067">
        <f t="shared" si="161"/>
        <v>2013</v>
      </c>
      <c r="Q2067">
        <f t="shared" si="162"/>
        <v>199</v>
      </c>
      <c r="R2067" s="12">
        <f t="shared" si="163"/>
        <v>51.21</v>
      </c>
      <c r="S2067" s="14" t="s">
        <v>8323</v>
      </c>
      <c r="T2067" s="18" t="str">
        <f t="shared" si="164"/>
        <v>Nov</v>
      </c>
      <c r="U2067" t="s">
        <v>8353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7">
        <f t="shared" si="160"/>
        <v>41844.771793981483</v>
      </c>
      <c r="P2068">
        <f t="shared" si="161"/>
        <v>2014</v>
      </c>
      <c r="Q2068">
        <f t="shared" si="162"/>
        <v>219</v>
      </c>
      <c r="R2068" s="12">
        <f t="shared" si="163"/>
        <v>67.260000000000005</v>
      </c>
      <c r="S2068" s="14" t="s">
        <v>8323</v>
      </c>
      <c r="T2068" s="18" t="str">
        <f t="shared" si="164"/>
        <v>Jul</v>
      </c>
      <c r="U2068" t="s">
        <v>8353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7">
        <f t="shared" si="160"/>
        <v>42115.853888888887</v>
      </c>
      <c r="P2069">
        <f t="shared" si="161"/>
        <v>2015</v>
      </c>
      <c r="Q2069">
        <f t="shared" si="162"/>
        <v>127</v>
      </c>
      <c r="R2069" s="12">
        <f t="shared" si="163"/>
        <v>62.8</v>
      </c>
      <c r="S2069" s="14" t="s">
        <v>8323</v>
      </c>
      <c r="T2069" s="18" t="str">
        <f t="shared" si="164"/>
        <v>Apr</v>
      </c>
      <c r="U2069" t="s">
        <v>8353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7">
        <f t="shared" si="160"/>
        <v>42633.841608796298</v>
      </c>
      <c r="P2070">
        <f t="shared" si="161"/>
        <v>2016</v>
      </c>
      <c r="Q2070">
        <f t="shared" si="162"/>
        <v>105</v>
      </c>
      <c r="R2070" s="12">
        <f t="shared" si="163"/>
        <v>346.13</v>
      </c>
      <c r="S2070" s="14" t="s">
        <v>8323</v>
      </c>
      <c r="T2070" s="18" t="str">
        <f t="shared" si="164"/>
        <v>Sep</v>
      </c>
      <c r="U2070" t="s">
        <v>8353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7">
        <f t="shared" si="160"/>
        <v>42340.972118055557</v>
      </c>
      <c r="P2071">
        <f t="shared" si="161"/>
        <v>2015</v>
      </c>
      <c r="Q2071">
        <f t="shared" si="162"/>
        <v>128</v>
      </c>
      <c r="R2071" s="12">
        <f t="shared" si="163"/>
        <v>244.12</v>
      </c>
      <c r="S2071" s="14" t="s">
        <v>8323</v>
      </c>
      <c r="T2071" s="18" t="str">
        <f t="shared" si="164"/>
        <v>Dec</v>
      </c>
      <c r="U2071" t="s">
        <v>8353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7">
        <f t="shared" si="160"/>
        <v>42519.6565162037</v>
      </c>
      <c r="P2072">
        <f t="shared" si="161"/>
        <v>2016</v>
      </c>
      <c r="Q2072">
        <f t="shared" si="162"/>
        <v>317</v>
      </c>
      <c r="R2072" s="12">
        <f t="shared" si="163"/>
        <v>259.25</v>
      </c>
      <c r="S2072" s="14" t="s">
        <v>8323</v>
      </c>
      <c r="T2072" s="18" t="str">
        <f t="shared" si="164"/>
        <v>May</v>
      </c>
      <c r="U2072" t="s">
        <v>8353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7">
        <f t="shared" si="160"/>
        <v>42600.278749999998</v>
      </c>
      <c r="P2073">
        <f t="shared" si="161"/>
        <v>2016</v>
      </c>
      <c r="Q2073">
        <f t="shared" si="162"/>
        <v>281</v>
      </c>
      <c r="R2073" s="12">
        <f t="shared" si="163"/>
        <v>201.96</v>
      </c>
      <c r="S2073" s="14" t="s">
        <v>8323</v>
      </c>
      <c r="T2073" s="18" t="str">
        <f t="shared" si="164"/>
        <v>Aug</v>
      </c>
      <c r="U2073" t="s">
        <v>8353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7">
        <f t="shared" si="160"/>
        <v>42467.581388888888</v>
      </c>
      <c r="P2074">
        <f t="shared" si="161"/>
        <v>2016</v>
      </c>
      <c r="Q2074">
        <f t="shared" si="162"/>
        <v>111</v>
      </c>
      <c r="R2074" s="12">
        <f t="shared" si="163"/>
        <v>226.21</v>
      </c>
      <c r="S2074" s="14" t="s">
        <v>8323</v>
      </c>
      <c r="T2074" s="18" t="str">
        <f t="shared" si="164"/>
        <v>Apr</v>
      </c>
      <c r="U2074" t="s">
        <v>8353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7">
        <f t="shared" si="160"/>
        <v>42087.668032407411</v>
      </c>
      <c r="P2075">
        <f t="shared" si="161"/>
        <v>2015</v>
      </c>
      <c r="Q2075">
        <f t="shared" si="162"/>
        <v>153</v>
      </c>
      <c r="R2075" s="12">
        <f t="shared" si="163"/>
        <v>324.69</v>
      </c>
      <c r="S2075" s="14" t="s">
        <v>8323</v>
      </c>
      <c r="T2075" s="18" t="str">
        <f t="shared" si="164"/>
        <v>Mar</v>
      </c>
      <c r="U2075" t="s">
        <v>8353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7">
        <f t="shared" si="160"/>
        <v>42466.826180555552</v>
      </c>
      <c r="P2076">
        <f t="shared" si="161"/>
        <v>2016</v>
      </c>
      <c r="Q2076">
        <f t="shared" si="162"/>
        <v>103</v>
      </c>
      <c r="R2076" s="12">
        <f t="shared" si="163"/>
        <v>205</v>
      </c>
      <c r="S2076" s="14" t="s">
        <v>8323</v>
      </c>
      <c r="T2076" s="18" t="str">
        <f t="shared" si="164"/>
        <v>Apr</v>
      </c>
      <c r="U2076" t="s">
        <v>8353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7">
        <f t="shared" si="160"/>
        <v>41450.681574074071</v>
      </c>
      <c r="P2077">
        <f t="shared" si="161"/>
        <v>2013</v>
      </c>
      <c r="Q2077">
        <f t="shared" si="162"/>
        <v>1678</v>
      </c>
      <c r="R2077" s="12">
        <f t="shared" si="163"/>
        <v>20.47</v>
      </c>
      <c r="S2077" s="14" t="s">
        <v>8323</v>
      </c>
      <c r="T2077" s="18" t="str">
        <f t="shared" si="164"/>
        <v>Jun</v>
      </c>
      <c r="U2077" t="s">
        <v>8353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7">
        <f t="shared" si="160"/>
        <v>41803.880659722221</v>
      </c>
      <c r="P2078">
        <f t="shared" si="161"/>
        <v>2014</v>
      </c>
      <c r="Q2078">
        <f t="shared" si="162"/>
        <v>543</v>
      </c>
      <c r="R2078" s="12">
        <f t="shared" si="163"/>
        <v>116.35</v>
      </c>
      <c r="S2078" s="14" t="s">
        <v>8323</v>
      </c>
      <c r="T2078" s="18" t="str">
        <f t="shared" si="164"/>
        <v>Jun</v>
      </c>
      <c r="U2078" t="s">
        <v>8353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7">
        <f t="shared" si="160"/>
        <v>42103.042546296296</v>
      </c>
      <c r="P2079">
        <f t="shared" si="161"/>
        <v>2015</v>
      </c>
      <c r="Q2079">
        <f t="shared" si="162"/>
        <v>116</v>
      </c>
      <c r="R2079" s="12">
        <f t="shared" si="163"/>
        <v>307.2</v>
      </c>
      <c r="S2079" s="14" t="s">
        <v>8323</v>
      </c>
      <c r="T2079" s="18" t="str">
        <f t="shared" si="164"/>
        <v>Apr</v>
      </c>
      <c r="U2079" t="s">
        <v>8353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7">
        <f t="shared" si="160"/>
        <v>42692.771493055552</v>
      </c>
      <c r="P2080">
        <f t="shared" si="161"/>
        <v>2016</v>
      </c>
      <c r="Q2080">
        <f t="shared" si="162"/>
        <v>131</v>
      </c>
      <c r="R2080" s="12">
        <f t="shared" si="163"/>
        <v>546.69000000000005</v>
      </c>
      <c r="S2080" s="14" t="s">
        <v>8323</v>
      </c>
      <c r="T2080" s="18" t="str">
        <f t="shared" si="164"/>
        <v>Nov</v>
      </c>
      <c r="U2080" t="s">
        <v>8353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7">
        <f t="shared" si="160"/>
        <v>42150.71056712963</v>
      </c>
      <c r="P2081">
        <f t="shared" si="161"/>
        <v>2015</v>
      </c>
      <c r="Q2081">
        <f t="shared" si="162"/>
        <v>288</v>
      </c>
      <c r="R2081" s="12">
        <f t="shared" si="163"/>
        <v>47.47</v>
      </c>
      <c r="S2081" s="14" t="s">
        <v>8323</v>
      </c>
      <c r="T2081" s="18" t="str">
        <f t="shared" si="164"/>
        <v>May</v>
      </c>
      <c r="U2081" t="s">
        <v>8353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7">
        <f t="shared" si="160"/>
        <v>42289.957175925927</v>
      </c>
      <c r="P2082">
        <f t="shared" si="161"/>
        <v>2015</v>
      </c>
      <c r="Q2082">
        <f t="shared" si="162"/>
        <v>508</v>
      </c>
      <c r="R2082" s="12">
        <f t="shared" si="163"/>
        <v>101.56</v>
      </c>
      <c r="S2082" s="14" t="s">
        <v>8323</v>
      </c>
      <c r="T2082" s="18" t="str">
        <f t="shared" si="164"/>
        <v>Oct</v>
      </c>
      <c r="U2082" t="s">
        <v>8353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7">
        <f t="shared" si="160"/>
        <v>41004.15688657407</v>
      </c>
      <c r="P2083">
        <f t="shared" si="161"/>
        <v>2012</v>
      </c>
      <c r="Q2083">
        <f t="shared" si="162"/>
        <v>115</v>
      </c>
      <c r="R2083" s="12">
        <f t="shared" si="163"/>
        <v>72.91</v>
      </c>
      <c r="S2083" s="14" t="s">
        <v>8329</v>
      </c>
      <c r="T2083" s="18" t="str">
        <f t="shared" si="164"/>
        <v>Apr</v>
      </c>
      <c r="U2083" t="s">
        <v>8333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7">
        <f t="shared" si="160"/>
        <v>40811.120324074072</v>
      </c>
      <c r="P2084">
        <f t="shared" si="161"/>
        <v>2011</v>
      </c>
      <c r="Q2084">
        <f t="shared" si="162"/>
        <v>111</v>
      </c>
      <c r="R2084" s="12">
        <f t="shared" si="163"/>
        <v>43.71</v>
      </c>
      <c r="S2084" s="14" t="s">
        <v>8329</v>
      </c>
      <c r="T2084" s="18" t="str">
        <f t="shared" si="164"/>
        <v>Sep</v>
      </c>
      <c r="U2084" t="s">
        <v>8333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7">
        <f t="shared" si="160"/>
        <v>41034.72216435185</v>
      </c>
      <c r="P2085">
        <f t="shared" si="161"/>
        <v>2012</v>
      </c>
      <c r="Q2085">
        <f t="shared" si="162"/>
        <v>113</v>
      </c>
      <c r="R2085" s="12">
        <f t="shared" si="163"/>
        <v>34</v>
      </c>
      <c r="S2085" s="14" t="s">
        <v>8329</v>
      </c>
      <c r="T2085" s="18" t="str">
        <f t="shared" si="164"/>
        <v>May</v>
      </c>
      <c r="U2085" t="s">
        <v>8333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7">
        <f t="shared" si="160"/>
        <v>41731.833124999997</v>
      </c>
      <c r="P2086">
        <f t="shared" si="161"/>
        <v>2014</v>
      </c>
      <c r="Q2086">
        <f t="shared" si="162"/>
        <v>108</v>
      </c>
      <c r="R2086" s="12">
        <f t="shared" si="163"/>
        <v>70.650000000000006</v>
      </c>
      <c r="S2086" s="14" t="s">
        <v>8329</v>
      </c>
      <c r="T2086" s="18" t="str">
        <f t="shared" si="164"/>
        <v>Apr</v>
      </c>
      <c r="U2086" t="s">
        <v>8333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7">
        <f t="shared" si="160"/>
        <v>41075.835497685184</v>
      </c>
      <c r="P2087">
        <f t="shared" si="161"/>
        <v>2012</v>
      </c>
      <c r="Q2087">
        <f t="shared" si="162"/>
        <v>124</v>
      </c>
      <c r="R2087" s="12">
        <f t="shared" si="163"/>
        <v>89.3</v>
      </c>
      <c r="S2087" s="14" t="s">
        <v>8329</v>
      </c>
      <c r="T2087" s="18" t="str">
        <f t="shared" si="164"/>
        <v>Jun</v>
      </c>
      <c r="U2087" t="s">
        <v>8333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7">
        <f t="shared" si="160"/>
        <v>40860.67050925926</v>
      </c>
      <c r="P2088">
        <f t="shared" si="161"/>
        <v>2011</v>
      </c>
      <c r="Q2088">
        <f t="shared" si="162"/>
        <v>101</v>
      </c>
      <c r="R2088" s="12">
        <f t="shared" si="163"/>
        <v>115.09</v>
      </c>
      <c r="S2088" s="14" t="s">
        <v>8329</v>
      </c>
      <c r="T2088" s="18" t="str">
        <f t="shared" si="164"/>
        <v>Nov</v>
      </c>
      <c r="U2088" t="s">
        <v>8333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7">
        <f t="shared" si="160"/>
        <v>40764.204375000001</v>
      </c>
      <c r="P2089">
        <f t="shared" si="161"/>
        <v>2011</v>
      </c>
      <c r="Q2089">
        <f t="shared" si="162"/>
        <v>104</v>
      </c>
      <c r="R2089" s="12">
        <f t="shared" si="163"/>
        <v>62.12</v>
      </c>
      <c r="S2089" s="14" t="s">
        <v>8329</v>
      </c>
      <c r="T2089" s="18" t="str">
        <f t="shared" si="164"/>
        <v>Aug</v>
      </c>
      <c r="U2089" t="s">
        <v>8333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7">
        <f t="shared" si="160"/>
        <v>40395.714722222227</v>
      </c>
      <c r="P2090">
        <f t="shared" si="161"/>
        <v>2010</v>
      </c>
      <c r="Q2090">
        <f t="shared" si="162"/>
        <v>116</v>
      </c>
      <c r="R2090" s="12">
        <f t="shared" si="163"/>
        <v>46.2</v>
      </c>
      <c r="S2090" s="14" t="s">
        <v>8329</v>
      </c>
      <c r="T2090" s="18" t="str">
        <f t="shared" si="164"/>
        <v>Aug</v>
      </c>
      <c r="U2090" t="s">
        <v>8333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7">
        <f t="shared" si="160"/>
        <v>41453.076319444444</v>
      </c>
      <c r="P2091">
        <f t="shared" si="161"/>
        <v>2013</v>
      </c>
      <c r="Q2091">
        <f t="shared" si="162"/>
        <v>120</v>
      </c>
      <c r="R2091" s="12">
        <f t="shared" si="163"/>
        <v>48.55</v>
      </c>
      <c r="S2091" s="14" t="s">
        <v>8329</v>
      </c>
      <c r="T2091" s="18" t="str">
        <f t="shared" si="164"/>
        <v>Jun</v>
      </c>
      <c r="U2091" t="s">
        <v>8333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7">
        <f t="shared" si="160"/>
        <v>41299.381423611107</v>
      </c>
      <c r="P2092">
        <f t="shared" si="161"/>
        <v>2013</v>
      </c>
      <c r="Q2092">
        <f t="shared" si="162"/>
        <v>115</v>
      </c>
      <c r="R2092" s="12">
        <f t="shared" si="163"/>
        <v>57.52</v>
      </c>
      <c r="S2092" s="14" t="s">
        <v>8329</v>
      </c>
      <c r="T2092" s="18" t="str">
        <f t="shared" si="164"/>
        <v>Jan</v>
      </c>
      <c r="U2092" t="s">
        <v>8333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7">
        <f t="shared" si="160"/>
        <v>40555.322662037041</v>
      </c>
      <c r="P2093">
        <f t="shared" si="161"/>
        <v>2011</v>
      </c>
      <c r="Q2093">
        <f t="shared" si="162"/>
        <v>120</v>
      </c>
      <c r="R2093" s="12">
        <f t="shared" si="163"/>
        <v>88.15</v>
      </c>
      <c r="S2093" s="14" t="s">
        <v>8329</v>
      </c>
      <c r="T2093" s="18" t="str">
        <f t="shared" si="164"/>
        <v>Jan</v>
      </c>
      <c r="U2093" t="s">
        <v>8333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7">
        <f t="shared" si="160"/>
        <v>40763.707546296297</v>
      </c>
      <c r="P2094">
        <f t="shared" si="161"/>
        <v>2011</v>
      </c>
      <c r="Q2094">
        <f t="shared" si="162"/>
        <v>101</v>
      </c>
      <c r="R2094" s="12">
        <f t="shared" si="163"/>
        <v>110.49</v>
      </c>
      <c r="S2094" s="14" t="s">
        <v>8329</v>
      </c>
      <c r="T2094" s="18" t="str">
        <f t="shared" si="164"/>
        <v>Aug</v>
      </c>
      <c r="U2094" t="s">
        <v>8333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7">
        <f t="shared" si="160"/>
        <v>41205.854537037041</v>
      </c>
      <c r="P2095">
        <f t="shared" si="161"/>
        <v>2012</v>
      </c>
      <c r="Q2095">
        <f t="shared" si="162"/>
        <v>102</v>
      </c>
      <c r="R2095" s="12">
        <f t="shared" si="163"/>
        <v>66.83</v>
      </c>
      <c r="S2095" s="14" t="s">
        <v>8329</v>
      </c>
      <c r="T2095" s="18" t="str">
        <f t="shared" si="164"/>
        <v>Oct</v>
      </c>
      <c r="U2095" t="s">
        <v>8333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7">
        <f t="shared" si="160"/>
        <v>40939.02002314815</v>
      </c>
      <c r="P2096">
        <f t="shared" si="161"/>
        <v>2012</v>
      </c>
      <c r="Q2096">
        <f t="shared" si="162"/>
        <v>121</v>
      </c>
      <c r="R2096" s="12">
        <f t="shared" si="163"/>
        <v>58.6</v>
      </c>
      <c r="S2096" s="14" t="s">
        <v>8329</v>
      </c>
      <c r="T2096" s="18" t="str">
        <f t="shared" si="164"/>
        <v>Jan</v>
      </c>
      <c r="U2096" t="s">
        <v>8333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7">
        <f t="shared" si="160"/>
        <v>40758.733483796299</v>
      </c>
      <c r="P2097">
        <f t="shared" si="161"/>
        <v>2011</v>
      </c>
      <c r="Q2097">
        <f t="shared" si="162"/>
        <v>100</v>
      </c>
      <c r="R2097" s="12">
        <f t="shared" si="163"/>
        <v>113.64</v>
      </c>
      <c r="S2097" s="14" t="s">
        <v>8329</v>
      </c>
      <c r="T2097" s="18" t="str">
        <f t="shared" si="164"/>
        <v>Aug</v>
      </c>
      <c r="U2097" t="s">
        <v>8333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7">
        <f t="shared" si="160"/>
        <v>41192.758506944447</v>
      </c>
      <c r="P2098">
        <f t="shared" si="161"/>
        <v>2012</v>
      </c>
      <c r="Q2098">
        <f t="shared" si="162"/>
        <v>102</v>
      </c>
      <c r="R2098" s="12">
        <f t="shared" si="163"/>
        <v>43.57</v>
      </c>
      <c r="S2098" s="14" t="s">
        <v>8329</v>
      </c>
      <c r="T2098" s="18" t="str">
        <f t="shared" si="164"/>
        <v>Oct</v>
      </c>
      <c r="U2098" t="s">
        <v>8333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7">
        <f t="shared" si="160"/>
        <v>40818.584895833337</v>
      </c>
      <c r="P2099">
        <f t="shared" si="161"/>
        <v>2011</v>
      </c>
      <c r="Q2099">
        <f t="shared" si="162"/>
        <v>100</v>
      </c>
      <c r="R2099" s="12">
        <f t="shared" si="163"/>
        <v>78.95</v>
      </c>
      <c r="S2099" s="14" t="s">
        <v>8329</v>
      </c>
      <c r="T2099" s="18" t="str">
        <f t="shared" si="164"/>
        <v>Oct</v>
      </c>
      <c r="U2099" t="s">
        <v>8333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7">
        <f t="shared" si="160"/>
        <v>40946.11383101852</v>
      </c>
      <c r="P2100">
        <f t="shared" si="161"/>
        <v>2012</v>
      </c>
      <c r="Q2100">
        <f t="shared" si="162"/>
        <v>100</v>
      </c>
      <c r="R2100" s="12">
        <f t="shared" si="163"/>
        <v>188.13</v>
      </c>
      <c r="S2100" s="14" t="s">
        <v>8329</v>
      </c>
      <c r="T2100" s="18" t="str">
        <f t="shared" si="164"/>
        <v>Feb</v>
      </c>
      <c r="U2100" t="s">
        <v>8333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7">
        <f t="shared" si="160"/>
        <v>42173.746342592596</v>
      </c>
      <c r="P2101">
        <f t="shared" si="161"/>
        <v>2015</v>
      </c>
      <c r="Q2101">
        <f t="shared" si="162"/>
        <v>132</v>
      </c>
      <c r="R2101" s="12">
        <f t="shared" si="163"/>
        <v>63.03</v>
      </c>
      <c r="S2101" s="14" t="s">
        <v>8329</v>
      </c>
      <c r="T2101" s="18" t="str">
        <f t="shared" si="164"/>
        <v>Jun</v>
      </c>
      <c r="U2101" t="s">
        <v>8333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7">
        <f t="shared" si="160"/>
        <v>41074.834965277776</v>
      </c>
      <c r="P2102">
        <f t="shared" si="161"/>
        <v>2012</v>
      </c>
      <c r="Q2102">
        <f t="shared" si="162"/>
        <v>137</v>
      </c>
      <c r="R2102" s="12">
        <f t="shared" si="163"/>
        <v>30.37</v>
      </c>
      <c r="S2102" s="14" t="s">
        <v>8329</v>
      </c>
      <c r="T2102" s="18" t="str">
        <f t="shared" si="164"/>
        <v>Jun</v>
      </c>
      <c r="U2102" t="s">
        <v>8333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7">
        <f t="shared" si="160"/>
        <v>40892.149467592593</v>
      </c>
      <c r="P2103">
        <f t="shared" si="161"/>
        <v>2011</v>
      </c>
      <c r="Q2103">
        <f t="shared" si="162"/>
        <v>113</v>
      </c>
      <c r="R2103" s="12">
        <f t="shared" si="163"/>
        <v>51.48</v>
      </c>
      <c r="S2103" s="14" t="s">
        <v>8329</v>
      </c>
      <c r="T2103" s="18" t="str">
        <f t="shared" si="164"/>
        <v>Dec</v>
      </c>
      <c r="U2103" t="s">
        <v>8333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7">
        <f t="shared" si="160"/>
        <v>40638.868611111109</v>
      </c>
      <c r="P2104">
        <f t="shared" si="161"/>
        <v>2011</v>
      </c>
      <c r="Q2104">
        <f t="shared" si="162"/>
        <v>136</v>
      </c>
      <c r="R2104" s="12">
        <f t="shared" si="163"/>
        <v>35.79</v>
      </c>
      <c r="S2104" s="14" t="s">
        <v>8329</v>
      </c>
      <c r="T2104" s="18" t="str">
        <f t="shared" si="164"/>
        <v>Apr</v>
      </c>
      <c r="U2104" t="s">
        <v>8333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7">
        <f t="shared" si="160"/>
        <v>41192.754942129628</v>
      </c>
      <c r="P2105">
        <f t="shared" si="161"/>
        <v>2012</v>
      </c>
      <c r="Q2105">
        <f t="shared" si="162"/>
        <v>146</v>
      </c>
      <c r="R2105" s="12">
        <f t="shared" si="163"/>
        <v>98.82</v>
      </c>
      <c r="S2105" s="14" t="s">
        <v>8329</v>
      </c>
      <c r="T2105" s="18" t="str">
        <f t="shared" si="164"/>
        <v>Oct</v>
      </c>
      <c r="U2105" t="s">
        <v>8333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7">
        <f t="shared" si="160"/>
        <v>41394.074467592596</v>
      </c>
      <c r="P2106">
        <f t="shared" si="161"/>
        <v>2013</v>
      </c>
      <c r="Q2106">
        <f t="shared" si="162"/>
        <v>130</v>
      </c>
      <c r="R2106" s="12">
        <f t="shared" si="163"/>
        <v>28</v>
      </c>
      <c r="S2106" s="14" t="s">
        <v>8329</v>
      </c>
      <c r="T2106" s="18" t="str">
        <f t="shared" si="164"/>
        <v>Apr</v>
      </c>
      <c r="U2106" t="s">
        <v>8333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7">
        <f t="shared" si="160"/>
        <v>41951.788807870369</v>
      </c>
      <c r="P2107">
        <f t="shared" si="161"/>
        <v>2014</v>
      </c>
      <c r="Q2107">
        <f t="shared" si="162"/>
        <v>254</v>
      </c>
      <c r="R2107" s="12">
        <f t="shared" si="163"/>
        <v>51.31</v>
      </c>
      <c r="S2107" s="14" t="s">
        <v>8329</v>
      </c>
      <c r="T2107" s="18" t="str">
        <f t="shared" si="164"/>
        <v>Nov</v>
      </c>
      <c r="U2107" t="s">
        <v>8333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7">
        <f t="shared" si="160"/>
        <v>41270.21497685185</v>
      </c>
      <c r="P2108">
        <f t="shared" si="161"/>
        <v>2012</v>
      </c>
      <c r="Q2108">
        <f t="shared" si="162"/>
        <v>107</v>
      </c>
      <c r="R2108" s="12">
        <f t="shared" si="163"/>
        <v>53.52</v>
      </c>
      <c r="S2108" s="14" t="s">
        <v>8329</v>
      </c>
      <c r="T2108" s="18" t="str">
        <f t="shared" si="164"/>
        <v>Dec</v>
      </c>
      <c r="U2108" t="s">
        <v>8333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7">
        <f t="shared" si="160"/>
        <v>41934.71056712963</v>
      </c>
      <c r="P2109">
        <f t="shared" si="161"/>
        <v>2014</v>
      </c>
      <c r="Q2109">
        <f t="shared" si="162"/>
        <v>108</v>
      </c>
      <c r="R2109" s="12">
        <f t="shared" si="163"/>
        <v>37.15</v>
      </c>
      <c r="S2109" s="14" t="s">
        <v>8329</v>
      </c>
      <c r="T2109" s="18" t="str">
        <f t="shared" si="164"/>
        <v>Oct</v>
      </c>
      <c r="U2109" t="s">
        <v>8333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7">
        <f t="shared" si="160"/>
        <v>41135.175694444442</v>
      </c>
      <c r="P2110">
        <f t="shared" si="161"/>
        <v>2012</v>
      </c>
      <c r="Q2110">
        <f t="shared" si="162"/>
        <v>107</v>
      </c>
      <c r="R2110" s="12">
        <f t="shared" si="163"/>
        <v>89.9</v>
      </c>
      <c r="S2110" s="14" t="s">
        <v>8329</v>
      </c>
      <c r="T2110" s="18" t="str">
        <f t="shared" si="164"/>
        <v>Aug</v>
      </c>
      <c r="U2110" t="s">
        <v>8333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7">
        <f t="shared" si="160"/>
        <v>42160.708530092597</v>
      </c>
      <c r="P2111">
        <f t="shared" si="161"/>
        <v>2015</v>
      </c>
      <c r="Q2111">
        <f t="shared" si="162"/>
        <v>107</v>
      </c>
      <c r="R2111" s="12">
        <f t="shared" si="163"/>
        <v>106.53</v>
      </c>
      <c r="S2111" s="14" t="s">
        <v>8329</v>
      </c>
      <c r="T2111" s="18" t="str">
        <f t="shared" si="164"/>
        <v>Jun</v>
      </c>
      <c r="U2111" t="s">
        <v>8333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7">
        <f t="shared" si="160"/>
        <v>41759.670937499999</v>
      </c>
      <c r="P2112">
        <f t="shared" si="161"/>
        <v>2014</v>
      </c>
      <c r="Q2112">
        <f t="shared" si="162"/>
        <v>100</v>
      </c>
      <c r="R2112" s="12">
        <f t="shared" si="163"/>
        <v>52.82</v>
      </c>
      <c r="S2112" s="14" t="s">
        <v>8329</v>
      </c>
      <c r="T2112" s="18" t="str">
        <f t="shared" si="164"/>
        <v>Apr</v>
      </c>
      <c r="U2112" t="s">
        <v>8333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7">
        <f t="shared" si="160"/>
        <v>40703.197048611109</v>
      </c>
      <c r="P2113">
        <f t="shared" si="161"/>
        <v>2011</v>
      </c>
      <c r="Q2113">
        <f t="shared" si="162"/>
        <v>107</v>
      </c>
      <c r="R2113" s="12">
        <f t="shared" si="163"/>
        <v>54.62</v>
      </c>
      <c r="S2113" s="14" t="s">
        <v>8329</v>
      </c>
      <c r="T2113" s="18" t="str">
        <f t="shared" si="164"/>
        <v>Jun</v>
      </c>
      <c r="U2113" t="s">
        <v>8333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7">
        <f t="shared" si="160"/>
        <v>41365.928159722222</v>
      </c>
      <c r="P2114">
        <f t="shared" si="161"/>
        <v>2013</v>
      </c>
      <c r="Q2114">
        <f t="shared" si="162"/>
        <v>100</v>
      </c>
      <c r="R2114" s="12">
        <f t="shared" si="163"/>
        <v>27.27</v>
      </c>
      <c r="S2114" s="14" t="s">
        <v>8329</v>
      </c>
      <c r="T2114" s="18" t="str">
        <f t="shared" si="164"/>
        <v>Apr</v>
      </c>
      <c r="U2114" t="s">
        <v>8333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7">
        <f t="shared" ref="O2115:O2178" si="165">(J2115/86400)+DATE(1970,1,1)</f>
        <v>41870.86546296296</v>
      </c>
      <c r="P2115">
        <f t="shared" ref="P2115:P2178" si="166">YEAR(O2115)</f>
        <v>2014</v>
      </c>
      <c r="Q2115">
        <f t="shared" ref="Q2115:Q2178" si="167">ROUND(E2115/D2115*100,0)</f>
        <v>105</v>
      </c>
      <c r="R2115" s="12">
        <f t="shared" ref="R2115:R2178" si="168">ROUND(E2115/L2115,2)</f>
        <v>68.599999999999994</v>
      </c>
      <c r="S2115" s="14" t="s">
        <v>8329</v>
      </c>
      <c r="T2115" s="18" t="str">
        <f t="shared" ref="T2115:T2178" si="169">TEXT(O2115, "mmm")</f>
        <v>Aug</v>
      </c>
      <c r="U2115" t="s">
        <v>8333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7">
        <f t="shared" si="165"/>
        <v>40458.815625000003</v>
      </c>
      <c r="P2116">
        <f t="shared" si="166"/>
        <v>2010</v>
      </c>
      <c r="Q2116">
        <f t="shared" si="167"/>
        <v>105</v>
      </c>
      <c r="R2116" s="12">
        <f t="shared" si="168"/>
        <v>35.61</v>
      </c>
      <c r="S2116" s="14" t="s">
        <v>8329</v>
      </c>
      <c r="T2116" s="18" t="str">
        <f t="shared" si="169"/>
        <v>Oct</v>
      </c>
      <c r="U2116" t="s">
        <v>8333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7">
        <f t="shared" si="165"/>
        <v>40564.081030092595</v>
      </c>
      <c r="P2117">
        <f t="shared" si="166"/>
        <v>2011</v>
      </c>
      <c r="Q2117">
        <f t="shared" si="167"/>
        <v>226</v>
      </c>
      <c r="R2117" s="12">
        <f t="shared" si="168"/>
        <v>94.03</v>
      </c>
      <c r="S2117" s="14" t="s">
        <v>8329</v>
      </c>
      <c r="T2117" s="18" t="str">
        <f t="shared" si="169"/>
        <v>Jan</v>
      </c>
      <c r="U2117" t="s">
        <v>8333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7">
        <f t="shared" si="165"/>
        <v>41136.777812500004</v>
      </c>
      <c r="P2118">
        <f t="shared" si="166"/>
        <v>2012</v>
      </c>
      <c r="Q2118">
        <f t="shared" si="167"/>
        <v>101</v>
      </c>
      <c r="R2118" s="12">
        <f t="shared" si="168"/>
        <v>526.46</v>
      </c>
      <c r="S2118" s="14" t="s">
        <v>8329</v>
      </c>
      <c r="T2118" s="18" t="str">
        <f t="shared" si="169"/>
        <v>Aug</v>
      </c>
      <c r="U2118" t="s">
        <v>8333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7">
        <f t="shared" si="165"/>
        <v>42290.059594907405</v>
      </c>
      <c r="P2119">
        <f t="shared" si="166"/>
        <v>2015</v>
      </c>
      <c r="Q2119">
        <f t="shared" si="167"/>
        <v>148</v>
      </c>
      <c r="R2119" s="12">
        <f t="shared" si="168"/>
        <v>50.66</v>
      </c>
      <c r="S2119" s="14" t="s">
        <v>8329</v>
      </c>
      <c r="T2119" s="18" t="str">
        <f t="shared" si="169"/>
        <v>Oct</v>
      </c>
      <c r="U2119" t="s">
        <v>8333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7">
        <f t="shared" si="165"/>
        <v>40718.839537037034</v>
      </c>
      <c r="P2120">
        <f t="shared" si="166"/>
        <v>2011</v>
      </c>
      <c r="Q2120">
        <f t="shared" si="167"/>
        <v>135</v>
      </c>
      <c r="R2120" s="12">
        <f t="shared" si="168"/>
        <v>79.180000000000007</v>
      </c>
      <c r="S2120" s="14" t="s">
        <v>8329</v>
      </c>
      <c r="T2120" s="18" t="str">
        <f t="shared" si="169"/>
        <v>Jun</v>
      </c>
      <c r="U2120" t="s">
        <v>8333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7">
        <f t="shared" si="165"/>
        <v>41107.130150462966</v>
      </c>
      <c r="P2121">
        <f t="shared" si="166"/>
        <v>2012</v>
      </c>
      <c r="Q2121">
        <f t="shared" si="167"/>
        <v>101</v>
      </c>
      <c r="R2121" s="12">
        <f t="shared" si="168"/>
        <v>91.59</v>
      </c>
      <c r="S2121" s="14" t="s">
        <v>8329</v>
      </c>
      <c r="T2121" s="18" t="str">
        <f t="shared" si="169"/>
        <v>Jul</v>
      </c>
      <c r="U2121" t="s">
        <v>8333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7">
        <f t="shared" si="165"/>
        <v>41591.964537037034</v>
      </c>
      <c r="P2122">
        <f t="shared" si="166"/>
        <v>2013</v>
      </c>
      <c r="Q2122">
        <f t="shared" si="167"/>
        <v>101</v>
      </c>
      <c r="R2122" s="12">
        <f t="shared" si="168"/>
        <v>116.96</v>
      </c>
      <c r="S2122" s="14" t="s">
        <v>8329</v>
      </c>
      <c r="T2122" s="18" t="str">
        <f t="shared" si="169"/>
        <v>Nov</v>
      </c>
      <c r="U2122" t="s">
        <v>8333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7">
        <f t="shared" si="165"/>
        <v>42716.7424537037</v>
      </c>
      <c r="P2123">
        <f t="shared" si="166"/>
        <v>2016</v>
      </c>
      <c r="Q2123">
        <f t="shared" si="167"/>
        <v>1</v>
      </c>
      <c r="R2123" s="12">
        <f t="shared" si="168"/>
        <v>28.4</v>
      </c>
      <c r="S2123" s="14" t="s">
        <v>8337</v>
      </c>
      <c r="T2123" s="18" t="str">
        <f t="shared" si="169"/>
        <v>Dec</v>
      </c>
      <c r="U2123" t="s">
        <v>8338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7">
        <f t="shared" si="165"/>
        <v>42712.300567129627</v>
      </c>
      <c r="P2124">
        <f t="shared" si="166"/>
        <v>2016</v>
      </c>
      <c r="Q2124">
        <f t="shared" si="167"/>
        <v>0</v>
      </c>
      <c r="R2124" s="12">
        <f t="shared" si="168"/>
        <v>103.33</v>
      </c>
      <c r="S2124" s="14" t="s">
        <v>8337</v>
      </c>
      <c r="T2124" s="18" t="str">
        <f t="shared" si="169"/>
        <v>Dec</v>
      </c>
      <c r="U2124" t="s">
        <v>8338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7">
        <f t="shared" si="165"/>
        <v>40198.424849537041</v>
      </c>
      <c r="P2125">
        <f t="shared" si="166"/>
        <v>2010</v>
      </c>
      <c r="Q2125">
        <f t="shared" si="167"/>
        <v>10</v>
      </c>
      <c r="R2125" s="12">
        <f t="shared" si="168"/>
        <v>10</v>
      </c>
      <c r="S2125" s="14" t="s">
        <v>8337</v>
      </c>
      <c r="T2125" s="18" t="str">
        <f t="shared" si="169"/>
        <v>Jan</v>
      </c>
      <c r="U2125" t="s">
        <v>8338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7">
        <f t="shared" si="165"/>
        <v>40464.028182870374</v>
      </c>
      <c r="P2126">
        <f t="shared" si="166"/>
        <v>2010</v>
      </c>
      <c r="Q2126">
        <f t="shared" si="167"/>
        <v>10</v>
      </c>
      <c r="R2126" s="12">
        <f t="shared" si="168"/>
        <v>23</v>
      </c>
      <c r="S2126" s="14" t="s">
        <v>8337</v>
      </c>
      <c r="T2126" s="18" t="str">
        <f t="shared" si="169"/>
        <v>Oct</v>
      </c>
      <c r="U2126" t="s">
        <v>8338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7">
        <f t="shared" si="165"/>
        <v>42191.023530092592</v>
      </c>
      <c r="P2127">
        <f t="shared" si="166"/>
        <v>2015</v>
      </c>
      <c r="Q2127">
        <f t="shared" si="167"/>
        <v>1</v>
      </c>
      <c r="R2127" s="12">
        <f t="shared" si="168"/>
        <v>31.56</v>
      </c>
      <c r="S2127" s="14" t="s">
        <v>8337</v>
      </c>
      <c r="T2127" s="18" t="str">
        <f t="shared" si="169"/>
        <v>Jul</v>
      </c>
      <c r="U2127" t="s">
        <v>8338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7">
        <f t="shared" si="165"/>
        <v>41951.973229166666</v>
      </c>
      <c r="P2128">
        <f t="shared" si="166"/>
        <v>2014</v>
      </c>
      <c r="Q2128">
        <f t="shared" si="167"/>
        <v>0</v>
      </c>
      <c r="R2128" s="12">
        <f t="shared" si="168"/>
        <v>5</v>
      </c>
      <c r="S2128" s="14" t="s">
        <v>8337</v>
      </c>
      <c r="T2128" s="18" t="str">
        <f t="shared" si="169"/>
        <v>Nov</v>
      </c>
      <c r="U2128" t="s">
        <v>8338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7">
        <f t="shared" si="165"/>
        <v>42045.505358796298</v>
      </c>
      <c r="P2129">
        <f t="shared" si="166"/>
        <v>2015</v>
      </c>
      <c r="Q2129">
        <f t="shared" si="167"/>
        <v>29</v>
      </c>
      <c r="R2129" s="12">
        <f t="shared" si="168"/>
        <v>34.22</v>
      </c>
      <c r="S2129" s="14" t="s">
        <v>8337</v>
      </c>
      <c r="T2129" s="18" t="str">
        <f t="shared" si="169"/>
        <v>Feb</v>
      </c>
      <c r="U2129" t="s">
        <v>8338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7">
        <f t="shared" si="165"/>
        <v>41843.772789351853</v>
      </c>
      <c r="P2130">
        <f t="shared" si="166"/>
        <v>2014</v>
      </c>
      <c r="Q2130">
        <f t="shared" si="167"/>
        <v>0</v>
      </c>
      <c r="R2130" s="12">
        <f t="shared" si="168"/>
        <v>25</v>
      </c>
      <c r="S2130" s="14" t="s">
        <v>8337</v>
      </c>
      <c r="T2130" s="18" t="str">
        <f t="shared" si="169"/>
        <v>Jul</v>
      </c>
      <c r="U2130" t="s">
        <v>8338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7">
        <f t="shared" si="165"/>
        <v>42409.024305555555</v>
      </c>
      <c r="P2131">
        <f t="shared" si="166"/>
        <v>2016</v>
      </c>
      <c r="Q2131">
        <f t="shared" si="167"/>
        <v>12</v>
      </c>
      <c r="R2131" s="12">
        <f t="shared" si="168"/>
        <v>19.670000000000002</v>
      </c>
      <c r="S2131" s="14" t="s">
        <v>8337</v>
      </c>
      <c r="T2131" s="18" t="str">
        <f t="shared" si="169"/>
        <v>Feb</v>
      </c>
      <c r="U2131" t="s">
        <v>8338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7">
        <f t="shared" si="165"/>
        <v>41832.086377314816</v>
      </c>
      <c r="P2132">
        <f t="shared" si="166"/>
        <v>2014</v>
      </c>
      <c r="Q2132">
        <f t="shared" si="167"/>
        <v>0</v>
      </c>
      <c r="R2132" s="12">
        <f t="shared" si="168"/>
        <v>21.25</v>
      </c>
      <c r="S2132" s="14" t="s">
        <v>8337</v>
      </c>
      <c r="T2132" s="18" t="str">
        <f t="shared" si="169"/>
        <v>Jul</v>
      </c>
      <c r="U2132" t="s">
        <v>8338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7">
        <f t="shared" si="165"/>
        <v>42167.207071759258</v>
      </c>
      <c r="P2133">
        <f t="shared" si="166"/>
        <v>2015</v>
      </c>
      <c r="Q2133">
        <f t="shared" si="167"/>
        <v>5</v>
      </c>
      <c r="R2133" s="12">
        <f t="shared" si="168"/>
        <v>8.33</v>
      </c>
      <c r="S2133" s="14" t="s">
        <v>8337</v>
      </c>
      <c r="T2133" s="18" t="str">
        <f t="shared" si="169"/>
        <v>Jun</v>
      </c>
      <c r="U2133" t="s">
        <v>8338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7">
        <f t="shared" si="165"/>
        <v>41643.487175925926</v>
      </c>
      <c r="P2134">
        <f t="shared" si="166"/>
        <v>2014</v>
      </c>
      <c r="Q2134">
        <f t="shared" si="167"/>
        <v>2</v>
      </c>
      <c r="R2134" s="12">
        <f t="shared" si="168"/>
        <v>21.34</v>
      </c>
      <c r="S2134" s="14" t="s">
        <v>8337</v>
      </c>
      <c r="T2134" s="18" t="str">
        <f t="shared" si="169"/>
        <v>Jan</v>
      </c>
      <c r="U2134" t="s">
        <v>8338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7">
        <f t="shared" si="165"/>
        <v>40619.097210648149</v>
      </c>
      <c r="P2135">
        <f t="shared" si="166"/>
        <v>2011</v>
      </c>
      <c r="Q2135">
        <f t="shared" si="167"/>
        <v>2</v>
      </c>
      <c r="R2135" s="12">
        <f t="shared" si="168"/>
        <v>5.33</v>
      </c>
      <c r="S2135" s="14" t="s">
        <v>8337</v>
      </c>
      <c r="T2135" s="18" t="str">
        <f t="shared" si="169"/>
        <v>Mar</v>
      </c>
      <c r="U2135" t="s">
        <v>8338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7">
        <f t="shared" si="165"/>
        <v>41361.886469907404</v>
      </c>
      <c r="P2136">
        <f t="shared" si="166"/>
        <v>2013</v>
      </c>
      <c r="Q2136">
        <f t="shared" si="167"/>
        <v>2</v>
      </c>
      <c r="R2136" s="12">
        <f t="shared" si="168"/>
        <v>34.67</v>
      </c>
      <c r="S2136" s="14" t="s">
        <v>8337</v>
      </c>
      <c r="T2136" s="18" t="str">
        <f t="shared" si="169"/>
        <v>Mar</v>
      </c>
      <c r="U2136" t="s">
        <v>8338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7">
        <f t="shared" si="165"/>
        <v>41156.96334490741</v>
      </c>
      <c r="P2137">
        <f t="shared" si="166"/>
        <v>2012</v>
      </c>
      <c r="Q2137">
        <f t="shared" si="167"/>
        <v>10</v>
      </c>
      <c r="R2137" s="12">
        <f t="shared" si="168"/>
        <v>21.73</v>
      </c>
      <c r="S2137" s="14" t="s">
        <v>8337</v>
      </c>
      <c r="T2137" s="18" t="str">
        <f t="shared" si="169"/>
        <v>Sep</v>
      </c>
      <c r="U2137" t="s">
        <v>8338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7">
        <f t="shared" si="165"/>
        <v>41536.509097222224</v>
      </c>
      <c r="P2138">
        <f t="shared" si="166"/>
        <v>2013</v>
      </c>
      <c r="Q2138">
        <f t="shared" si="167"/>
        <v>0</v>
      </c>
      <c r="R2138" s="12">
        <f t="shared" si="168"/>
        <v>11.92</v>
      </c>
      <c r="S2138" s="14" t="s">
        <v>8337</v>
      </c>
      <c r="T2138" s="18" t="str">
        <f t="shared" si="169"/>
        <v>Sep</v>
      </c>
      <c r="U2138" t="s">
        <v>8338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7">
        <f t="shared" si="165"/>
        <v>41948.771168981482</v>
      </c>
      <c r="P2139">
        <f t="shared" si="166"/>
        <v>2014</v>
      </c>
      <c r="Q2139">
        <f t="shared" si="167"/>
        <v>28</v>
      </c>
      <c r="R2139" s="12">
        <f t="shared" si="168"/>
        <v>26.6</v>
      </c>
      <c r="S2139" s="14" t="s">
        <v>8337</v>
      </c>
      <c r="T2139" s="18" t="str">
        <f t="shared" si="169"/>
        <v>Nov</v>
      </c>
      <c r="U2139" t="s">
        <v>8338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7">
        <f t="shared" si="165"/>
        <v>41557.013182870374</v>
      </c>
      <c r="P2140">
        <f t="shared" si="166"/>
        <v>2013</v>
      </c>
      <c r="Q2140">
        <f t="shared" si="167"/>
        <v>13</v>
      </c>
      <c r="R2140" s="12">
        <f t="shared" si="168"/>
        <v>10.67</v>
      </c>
      <c r="S2140" s="14" t="s">
        <v>8337</v>
      </c>
      <c r="T2140" s="18" t="str">
        <f t="shared" si="169"/>
        <v>Oct</v>
      </c>
      <c r="U2140" t="s">
        <v>8338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7">
        <f t="shared" si="165"/>
        <v>42647.750092592592</v>
      </c>
      <c r="P2141">
        <f t="shared" si="166"/>
        <v>2016</v>
      </c>
      <c r="Q2141">
        <f t="shared" si="167"/>
        <v>5</v>
      </c>
      <c r="R2141" s="12">
        <f t="shared" si="168"/>
        <v>29.04</v>
      </c>
      <c r="S2141" s="14" t="s">
        <v>8337</v>
      </c>
      <c r="T2141" s="18" t="str">
        <f t="shared" si="169"/>
        <v>Oct</v>
      </c>
      <c r="U2141" t="s">
        <v>8338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7">
        <f t="shared" si="165"/>
        <v>41255.833611111113</v>
      </c>
      <c r="P2142">
        <f t="shared" si="166"/>
        <v>2012</v>
      </c>
      <c r="Q2142">
        <f t="shared" si="167"/>
        <v>0</v>
      </c>
      <c r="R2142" s="12">
        <f t="shared" si="168"/>
        <v>50.91</v>
      </c>
      <c r="S2142" s="14" t="s">
        <v>8337</v>
      </c>
      <c r="T2142" s="18" t="str">
        <f t="shared" si="169"/>
        <v>Dec</v>
      </c>
      <c r="U2142" t="s">
        <v>8338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7">
        <f t="shared" si="165"/>
        <v>41927.235636574071</v>
      </c>
      <c r="P2143">
        <f t="shared" si="166"/>
        <v>2014</v>
      </c>
      <c r="Q2143">
        <f t="shared" si="167"/>
        <v>0</v>
      </c>
      <c r="R2143" s="12" t="e">
        <f t="shared" si="168"/>
        <v>#DIV/0!</v>
      </c>
      <c r="S2143" s="14" t="s">
        <v>8337</v>
      </c>
      <c r="T2143" s="18" t="str">
        <f t="shared" si="169"/>
        <v>Oct</v>
      </c>
      <c r="U2143" t="s">
        <v>8338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7">
        <f t="shared" si="165"/>
        <v>42340.701504629629</v>
      </c>
      <c r="P2144">
        <f t="shared" si="166"/>
        <v>2015</v>
      </c>
      <c r="Q2144">
        <f t="shared" si="167"/>
        <v>6</v>
      </c>
      <c r="R2144" s="12">
        <f t="shared" si="168"/>
        <v>50.08</v>
      </c>
      <c r="S2144" s="14" t="s">
        <v>8337</v>
      </c>
      <c r="T2144" s="18" t="str">
        <f t="shared" si="169"/>
        <v>Dec</v>
      </c>
      <c r="U2144" t="s">
        <v>8338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7">
        <f t="shared" si="165"/>
        <v>40332.886712962965</v>
      </c>
      <c r="P2145">
        <f t="shared" si="166"/>
        <v>2010</v>
      </c>
      <c r="Q2145">
        <f t="shared" si="167"/>
        <v>11</v>
      </c>
      <c r="R2145" s="12">
        <f t="shared" si="168"/>
        <v>45</v>
      </c>
      <c r="S2145" s="14" t="s">
        <v>8337</v>
      </c>
      <c r="T2145" s="18" t="str">
        <f t="shared" si="169"/>
        <v>Jun</v>
      </c>
      <c r="U2145" t="s">
        <v>8338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7">
        <f t="shared" si="165"/>
        <v>41499.546759259261</v>
      </c>
      <c r="P2146">
        <f t="shared" si="166"/>
        <v>2013</v>
      </c>
      <c r="Q2146">
        <f t="shared" si="167"/>
        <v>2</v>
      </c>
      <c r="R2146" s="12">
        <f t="shared" si="168"/>
        <v>25.29</v>
      </c>
      <c r="S2146" s="14" t="s">
        <v>8337</v>
      </c>
      <c r="T2146" s="18" t="str">
        <f t="shared" si="169"/>
        <v>Aug</v>
      </c>
      <c r="U2146" t="s">
        <v>8338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7">
        <f t="shared" si="165"/>
        <v>41575.237430555557</v>
      </c>
      <c r="P2147">
        <f t="shared" si="166"/>
        <v>2013</v>
      </c>
      <c r="Q2147">
        <f t="shared" si="167"/>
        <v>30</v>
      </c>
      <c r="R2147" s="12">
        <f t="shared" si="168"/>
        <v>51.29</v>
      </c>
      <c r="S2147" s="14" t="s">
        <v>8337</v>
      </c>
      <c r="T2147" s="18" t="str">
        <f t="shared" si="169"/>
        <v>Oct</v>
      </c>
      <c r="U2147" t="s">
        <v>8338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7">
        <f t="shared" si="165"/>
        <v>42397.679513888885</v>
      </c>
      <c r="P2148">
        <f t="shared" si="166"/>
        <v>2016</v>
      </c>
      <c r="Q2148">
        <f t="shared" si="167"/>
        <v>0</v>
      </c>
      <c r="R2148" s="12">
        <f t="shared" si="168"/>
        <v>1</v>
      </c>
      <c r="S2148" s="14" t="s">
        <v>8337</v>
      </c>
      <c r="T2148" s="18" t="str">
        <f t="shared" si="169"/>
        <v>Jan</v>
      </c>
      <c r="U2148" t="s">
        <v>8338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7">
        <f t="shared" si="165"/>
        <v>41927.295694444445</v>
      </c>
      <c r="P2149">
        <f t="shared" si="166"/>
        <v>2014</v>
      </c>
      <c r="Q2149">
        <f t="shared" si="167"/>
        <v>1</v>
      </c>
      <c r="R2149" s="12">
        <f t="shared" si="168"/>
        <v>49.38</v>
      </c>
      <c r="S2149" s="14" t="s">
        <v>8337</v>
      </c>
      <c r="T2149" s="18" t="str">
        <f t="shared" si="169"/>
        <v>Oct</v>
      </c>
      <c r="U2149" t="s">
        <v>8338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7">
        <f t="shared" si="165"/>
        <v>42066.733587962968</v>
      </c>
      <c r="P2150">
        <f t="shared" si="166"/>
        <v>2015</v>
      </c>
      <c r="Q2150">
        <f t="shared" si="167"/>
        <v>2</v>
      </c>
      <c r="R2150" s="12">
        <f t="shared" si="168"/>
        <v>1</v>
      </c>
      <c r="S2150" s="14" t="s">
        <v>8337</v>
      </c>
      <c r="T2150" s="18" t="str">
        <f t="shared" si="169"/>
        <v>Mar</v>
      </c>
      <c r="U2150" t="s">
        <v>8338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7">
        <f t="shared" si="165"/>
        <v>40355.024953703702</v>
      </c>
      <c r="P2151">
        <f t="shared" si="166"/>
        <v>2010</v>
      </c>
      <c r="Q2151">
        <f t="shared" si="167"/>
        <v>0</v>
      </c>
      <c r="R2151" s="12" t="e">
        <f t="shared" si="168"/>
        <v>#DIV/0!</v>
      </c>
      <c r="S2151" s="14" t="s">
        <v>8337</v>
      </c>
      <c r="T2151" s="18" t="str">
        <f t="shared" si="169"/>
        <v>Jun</v>
      </c>
      <c r="U2151" t="s">
        <v>8338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7">
        <f t="shared" si="165"/>
        <v>42534.284710648149</v>
      </c>
      <c r="P2152">
        <f t="shared" si="166"/>
        <v>2016</v>
      </c>
      <c r="Q2152">
        <f t="shared" si="167"/>
        <v>1</v>
      </c>
      <c r="R2152" s="12">
        <f t="shared" si="168"/>
        <v>101.25</v>
      </c>
      <c r="S2152" s="14" t="s">
        <v>8337</v>
      </c>
      <c r="T2152" s="18" t="str">
        <f t="shared" si="169"/>
        <v>Jun</v>
      </c>
      <c r="U2152" t="s">
        <v>8338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7">
        <f t="shared" si="165"/>
        <v>42520.847384259258</v>
      </c>
      <c r="P2153">
        <f t="shared" si="166"/>
        <v>2016</v>
      </c>
      <c r="Q2153">
        <f t="shared" si="167"/>
        <v>0</v>
      </c>
      <c r="R2153" s="12">
        <f t="shared" si="168"/>
        <v>19.670000000000002</v>
      </c>
      <c r="S2153" s="14" t="s">
        <v>8337</v>
      </c>
      <c r="T2153" s="18" t="str">
        <f t="shared" si="169"/>
        <v>May</v>
      </c>
      <c r="U2153" t="s">
        <v>8338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7">
        <f t="shared" si="165"/>
        <v>41683.832280092596</v>
      </c>
      <c r="P2154">
        <f t="shared" si="166"/>
        <v>2014</v>
      </c>
      <c r="Q2154">
        <f t="shared" si="167"/>
        <v>0</v>
      </c>
      <c r="R2154" s="12">
        <f t="shared" si="168"/>
        <v>12.5</v>
      </c>
      <c r="S2154" s="14" t="s">
        <v>8337</v>
      </c>
      <c r="T2154" s="18" t="str">
        <f t="shared" si="169"/>
        <v>Feb</v>
      </c>
      <c r="U2154" t="s">
        <v>8338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7">
        <f t="shared" si="165"/>
        <v>41974.911087962959</v>
      </c>
      <c r="P2155">
        <f t="shared" si="166"/>
        <v>2014</v>
      </c>
      <c r="Q2155">
        <f t="shared" si="167"/>
        <v>0</v>
      </c>
      <c r="R2155" s="12">
        <f t="shared" si="168"/>
        <v>8.5</v>
      </c>
      <c r="S2155" s="14" t="s">
        <v>8337</v>
      </c>
      <c r="T2155" s="18" t="str">
        <f t="shared" si="169"/>
        <v>Dec</v>
      </c>
      <c r="U2155" t="s">
        <v>8338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7">
        <f t="shared" si="165"/>
        <v>41647.632256944446</v>
      </c>
      <c r="P2156">
        <f t="shared" si="166"/>
        <v>2014</v>
      </c>
      <c r="Q2156">
        <f t="shared" si="167"/>
        <v>1</v>
      </c>
      <c r="R2156" s="12">
        <f t="shared" si="168"/>
        <v>1</v>
      </c>
      <c r="S2156" s="14" t="s">
        <v>8337</v>
      </c>
      <c r="T2156" s="18" t="str">
        <f t="shared" si="169"/>
        <v>Jan</v>
      </c>
      <c r="U2156" t="s">
        <v>8338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7">
        <f t="shared" si="165"/>
        <v>42430.747511574074</v>
      </c>
      <c r="P2157">
        <f t="shared" si="166"/>
        <v>2016</v>
      </c>
      <c r="Q2157">
        <f t="shared" si="167"/>
        <v>2</v>
      </c>
      <c r="R2157" s="12">
        <f t="shared" si="168"/>
        <v>23</v>
      </c>
      <c r="S2157" s="14" t="s">
        <v>8337</v>
      </c>
      <c r="T2157" s="18" t="str">
        <f t="shared" si="169"/>
        <v>Mar</v>
      </c>
      <c r="U2157" t="s">
        <v>8338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7">
        <f t="shared" si="165"/>
        <v>41488.85423611111</v>
      </c>
      <c r="P2158">
        <f t="shared" si="166"/>
        <v>2013</v>
      </c>
      <c r="Q2158">
        <f t="shared" si="167"/>
        <v>3</v>
      </c>
      <c r="R2158" s="12">
        <f t="shared" si="168"/>
        <v>17.989999999999998</v>
      </c>
      <c r="S2158" s="14" t="s">
        <v>8337</v>
      </c>
      <c r="T2158" s="18" t="str">
        <f t="shared" si="169"/>
        <v>Aug</v>
      </c>
      <c r="U2158" t="s">
        <v>8338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7">
        <f t="shared" si="165"/>
        <v>42694.98128472222</v>
      </c>
      <c r="P2159">
        <f t="shared" si="166"/>
        <v>2016</v>
      </c>
      <c r="Q2159">
        <f t="shared" si="167"/>
        <v>28</v>
      </c>
      <c r="R2159" s="12">
        <f t="shared" si="168"/>
        <v>370.95</v>
      </c>
      <c r="S2159" s="14" t="s">
        <v>8337</v>
      </c>
      <c r="T2159" s="18" t="str">
        <f t="shared" si="169"/>
        <v>Nov</v>
      </c>
      <c r="U2159" t="s">
        <v>8338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7">
        <f t="shared" si="165"/>
        <v>41264.853865740741</v>
      </c>
      <c r="P2160">
        <f t="shared" si="166"/>
        <v>2012</v>
      </c>
      <c r="Q2160">
        <f t="shared" si="167"/>
        <v>7</v>
      </c>
      <c r="R2160" s="12">
        <f t="shared" si="168"/>
        <v>63.57</v>
      </c>
      <c r="S2160" s="14" t="s">
        <v>8337</v>
      </c>
      <c r="T2160" s="18" t="str">
        <f t="shared" si="169"/>
        <v>Dec</v>
      </c>
      <c r="U2160" t="s">
        <v>8338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7">
        <f t="shared" si="165"/>
        <v>40710.731180555558</v>
      </c>
      <c r="P2161">
        <f t="shared" si="166"/>
        <v>2011</v>
      </c>
      <c r="Q2161">
        <f t="shared" si="167"/>
        <v>1</v>
      </c>
      <c r="R2161" s="12">
        <f t="shared" si="168"/>
        <v>13</v>
      </c>
      <c r="S2161" s="14" t="s">
        <v>8337</v>
      </c>
      <c r="T2161" s="18" t="str">
        <f t="shared" si="169"/>
        <v>Jun</v>
      </c>
      <c r="U2161" t="s">
        <v>8338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7">
        <f t="shared" si="165"/>
        <v>41018.711863425924</v>
      </c>
      <c r="P2162">
        <f t="shared" si="166"/>
        <v>2012</v>
      </c>
      <c r="Q2162">
        <f t="shared" si="167"/>
        <v>1</v>
      </c>
      <c r="R2162" s="12">
        <f t="shared" si="168"/>
        <v>5.31</v>
      </c>
      <c r="S2162" s="14" t="s">
        <v>8337</v>
      </c>
      <c r="T2162" s="18" t="str">
        <f t="shared" si="169"/>
        <v>Apr</v>
      </c>
      <c r="U2162" t="s">
        <v>8338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7">
        <f t="shared" si="165"/>
        <v>42240.852534722224</v>
      </c>
      <c r="P2163">
        <f t="shared" si="166"/>
        <v>2015</v>
      </c>
      <c r="Q2163">
        <f t="shared" si="167"/>
        <v>116</v>
      </c>
      <c r="R2163" s="12">
        <f t="shared" si="168"/>
        <v>35.619999999999997</v>
      </c>
      <c r="S2163" s="14" t="s">
        <v>8329</v>
      </c>
      <c r="T2163" s="18" t="str">
        <f t="shared" si="169"/>
        <v>Aug</v>
      </c>
      <c r="U2163" t="s">
        <v>8330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7">
        <f t="shared" si="165"/>
        <v>41813.766099537039</v>
      </c>
      <c r="P2164">
        <f t="shared" si="166"/>
        <v>2014</v>
      </c>
      <c r="Q2164">
        <f t="shared" si="167"/>
        <v>112</v>
      </c>
      <c r="R2164" s="12">
        <f t="shared" si="168"/>
        <v>87.1</v>
      </c>
      <c r="S2164" s="14" t="s">
        <v>8329</v>
      </c>
      <c r="T2164" s="18" t="str">
        <f t="shared" si="169"/>
        <v>Jun</v>
      </c>
      <c r="U2164" t="s">
        <v>8330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7">
        <f t="shared" si="165"/>
        <v>42111.899537037039</v>
      </c>
      <c r="P2165">
        <f t="shared" si="166"/>
        <v>2015</v>
      </c>
      <c r="Q2165">
        <f t="shared" si="167"/>
        <v>132</v>
      </c>
      <c r="R2165" s="12">
        <f t="shared" si="168"/>
        <v>75.11</v>
      </c>
      <c r="S2165" s="14" t="s">
        <v>8329</v>
      </c>
      <c r="T2165" s="18" t="str">
        <f t="shared" si="169"/>
        <v>Apr</v>
      </c>
      <c r="U2165" t="s">
        <v>8330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7">
        <f t="shared" si="165"/>
        <v>42515.71775462963</v>
      </c>
      <c r="P2166">
        <f t="shared" si="166"/>
        <v>2016</v>
      </c>
      <c r="Q2166">
        <f t="shared" si="167"/>
        <v>103</v>
      </c>
      <c r="R2166" s="12">
        <f t="shared" si="168"/>
        <v>68.010000000000005</v>
      </c>
      <c r="S2166" s="14" t="s">
        <v>8329</v>
      </c>
      <c r="T2166" s="18" t="str">
        <f t="shared" si="169"/>
        <v>May</v>
      </c>
      <c r="U2166" t="s">
        <v>8330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7">
        <f t="shared" si="165"/>
        <v>42438.667071759264</v>
      </c>
      <c r="P2167">
        <f t="shared" si="166"/>
        <v>2016</v>
      </c>
      <c r="Q2167">
        <f t="shared" si="167"/>
        <v>139</v>
      </c>
      <c r="R2167" s="12">
        <f t="shared" si="168"/>
        <v>29.62</v>
      </c>
      <c r="S2167" s="14" t="s">
        <v>8329</v>
      </c>
      <c r="T2167" s="18" t="str">
        <f t="shared" si="169"/>
        <v>Mar</v>
      </c>
      <c r="U2167" t="s">
        <v>8330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7">
        <f t="shared" si="165"/>
        <v>41933.838171296295</v>
      </c>
      <c r="P2168">
        <f t="shared" si="166"/>
        <v>2014</v>
      </c>
      <c r="Q2168">
        <f t="shared" si="167"/>
        <v>147</v>
      </c>
      <c r="R2168" s="12">
        <f t="shared" si="168"/>
        <v>91.63</v>
      </c>
      <c r="S2168" s="14" t="s">
        <v>8329</v>
      </c>
      <c r="T2168" s="18" t="str">
        <f t="shared" si="169"/>
        <v>Oct</v>
      </c>
      <c r="U2168" t="s">
        <v>8330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7">
        <f t="shared" si="165"/>
        <v>41153.066400462965</v>
      </c>
      <c r="P2169">
        <f t="shared" si="166"/>
        <v>2012</v>
      </c>
      <c r="Q2169">
        <f t="shared" si="167"/>
        <v>120</v>
      </c>
      <c r="R2169" s="12">
        <f t="shared" si="168"/>
        <v>22.5</v>
      </c>
      <c r="S2169" s="14" t="s">
        <v>8329</v>
      </c>
      <c r="T2169" s="18" t="str">
        <f t="shared" si="169"/>
        <v>Sep</v>
      </c>
      <c r="U2169" t="s">
        <v>8330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7">
        <f t="shared" si="165"/>
        <v>42745.600243055553</v>
      </c>
      <c r="P2170">
        <f t="shared" si="166"/>
        <v>2017</v>
      </c>
      <c r="Q2170">
        <f t="shared" si="167"/>
        <v>122</v>
      </c>
      <c r="R2170" s="12">
        <f t="shared" si="168"/>
        <v>64.37</v>
      </c>
      <c r="S2170" s="14" t="s">
        <v>8329</v>
      </c>
      <c r="T2170" s="18" t="str">
        <f t="shared" si="169"/>
        <v>Jan</v>
      </c>
      <c r="U2170" t="s">
        <v>8330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7">
        <f t="shared" si="165"/>
        <v>42793.700821759259</v>
      </c>
      <c r="P2171">
        <f t="shared" si="166"/>
        <v>2017</v>
      </c>
      <c r="Q2171">
        <f t="shared" si="167"/>
        <v>100</v>
      </c>
      <c r="R2171" s="12">
        <f t="shared" si="168"/>
        <v>21.86</v>
      </c>
      <c r="S2171" s="14" t="s">
        <v>8329</v>
      </c>
      <c r="T2171" s="18" t="str">
        <f t="shared" si="169"/>
        <v>Feb</v>
      </c>
      <c r="U2171" t="s">
        <v>8330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7">
        <f t="shared" si="165"/>
        <v>42198.750254629631</v>
      </c>
      <c r="P2172">
        <f t="shared" si="166"/>
        <v>2015</v>
      </c>
      <c r="Q2172">
        <f t="shared" si="167"/>
        <v>181</v>
      </c>
      <c r="R2172" s="12">
        <f t="shared" si="168"/>
        <v>33.32</v>
      </c>
      <c r="S2172" s="14" t="s">
        <v>8329</v>
      </c>
      <c r="T2172" s="18" t="str">
        <f t="shared" si="169"/>
        <v>Jul</v>
      </c>
      <c r="U2172" t="s">
        <v>8330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7">
        <f t="shared" si="165"/>
        <v>42141.95711805555</v>
      </c>
      <c r="P2173">
        <f t="shared" si="166"/>
        <v>2015</v>
      </c>
      <c r="Q2173">
        <f t="shared" si="167"/>
        <v>106</v>
      </c>
      <c r="R2173" s="12">
        <f t="shared" si="168"/>
        <v>90.28</v>
      </c>
      <c r="S2173" s="14" t="s">
        <v>8329</v>
      </c>
      <c r="T2173" s="18" t="str">
        <f t="shared" si="169"/>
        <v>May</v>
      </c>
      <c r="U2173" t="s">
        <v>8330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7">
        <f t="shared" si="165"/>
        <v>42082.580092592594</v>
      </c>
      <c r="P2174">
        <f t="shared" si="166"/>
        <v>2015</v>
      </c>
      <c r="Q2174">
        <f t="shared" si="167"/>
        <v>100</v>
      </c>
      <c r="R2174" s="12">
        <f t="shared" si="168"/>
        <v>76.92</v>
      </c>
      <c r="S2174" s="14" t="s">
        <v>8329</v>
      </c>
      <c r="T2174" s="18" t="str">
        <f t="shared" si="169"/>
        <v>Mar</v>
      </c>
      <c r="U2174" t="s">
        <v>8330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7">
        <f t="shared" si="165"/>
        <v>41495.692627314813</v>
      </c>
      <c r="P2175">
        <f t="shared" si="166"/>
        <v>2013</v>
      </c>
      <c r="Q2175">
        <f t="shared" si="167"/>
        <v>127</v>
      </c>
      <c r="R2175" s="12">
        <f t="shared" si="168"/>
        <v>59.23</v>
      </c>
      <c r="S2175" s="14" t="s">
        <v>8329</v>
      </c>
      <c r="T2175" s="18" t="str">
        <f t="shared" si="169"/>
        <v>Aug</v>
      </c>
      <c r="U2175" t="s">
        <v>8330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7">
        <f t="shared" si="165"/>
        <v>42465.542905092589</v>
      </c>
      <c r="P2176">
        <f t="shared" si="166"/>
        <v>2016</v>
      </c>
      <c r="Q2176">
        <f t="shared" si="167"/>
        <v>103</v>
      </c>
      <c r="R2176" s="12">
        <f t="shared" si="168"/>
        <v>65.38</v>
      </c>
      <c r="S2176" s="14" t="s">
        <v>8329</v>
      </c>
      <c r="T2176" s="18" t="str">
        <f t="shared" si="169"/>
        <v>Apr</v>
      </c>
      <c r="U2176" t="s">
        <v>8330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7">
        <f t="shared" si="165"/>
        <v>42565.009097222224</v>
      </c>
      <c r="P2177">
        <f t="shared" si="166"/>
        <v>2016</v>
      </c>
      <c r="Q2177">
        <f t="shared" si="167"/>
        <v>250</v>
      </c>
      <c r="R2177" s="12">
        <f t="shared" si="168"/>
        <v>67.31</v>
      </c>
      <c r="S2177" s="14" t="s">
        <v>8329</v>
      </c>
      <c r="T2177" s="18" t="str">
        <f t="shared" si="169"/>
        <v>Jul</v>
      </c>
      <c r="U2177" t="s">
        <v>8330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7">
        <f t="shared" si="165"/>
        <v>42096.633206018523</v>
      </c>
      <c r="P2178">
        <f t="shared" si="166"/>
        <v>2015</v>
      </c>
      <c r="Q2178">
        <f t="shared" si="167"/>
        <v>126</v>
      </c>
      <c r="R2178" s="12">
        <f t="shared" si="168"/>
        <v>88.75</v>
      </c>
      <c r="S2178" s="14" t="s">
        <v>8329</v>
      </c>
      <c r="T2178" s="18" t="str">
        <f t="shared" si="169"/>
        <v>Apr</v>
      </c>
      <c r="U2178" t="s">
        <v>8330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7">
        <f t="shared" ref="O2179:O2242" si="170">(J2179/86400)+DATE(1970,1,1)</f>
        <v>42502.250775462962</v>
      </c>
      <c r="P2179">
        <f t="shared" ref="P2179:P2242" si="171">YEAR(O2179)</f>
        <v>2016</v>
      </c>
      <c r="Q2179">
        <f t="shared" ref="Q2179:Q2242" si="172">ROUND(E2179/D2179*100,0)</f>
        <v>100</v>
      </c>
      <c r="R2179" s="12">
        <f t="shared" ref="R2179:R2242" si="173">ROUND(E2179/L2179,2)</f>
        <v>65.87</v>
      </c>
      <c r="S2179" s="14" t="s">
        <v>8329</v>
      </c>
      <c r="T2179" s="18" t="str">
        <f t="shared" ref="T2179:T2242" si="174">TEXT(O2179, "mmm")</f>
        <v>May</v>
      </c>
      <c r="U2179" t="s">
        <v>8330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7">
        <f t="shared" si="170"/>
        <v>42723.63653935185</v>
      </c>
      <c r="P2180">
        <f t="shared" si="171"/>
        <v>2016</v>
      </c>
      <c r="Q2180">
        <f t="shared" si="172"/>
        <v>139</v>
      </c>
      <c r="R2180" s="12">
        <f t="shared" si="173"/>
        <v>40.35</v>
      </c>
      <c r="S2180" s="14" t="s">
        <v>8329</v>
      </c>
      <c r="T2180" s="18" t="str">
        <f t="shared" si="174"/>
        <v>Dec</v>
      </c>
      <c r="U2180" t="s">
        <v>8330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7">
        <f t="shared" si="170"/>
        <v>42075.171203703707</v>
      </c>
      <c r="P2181">
        <f t="shared" si="171"/>
        <v>2015</v>
      </c>
      <c r="Q2181">
        <f t="shared" si="172"/>
        <v>161</v>
      </c>
      <c r="R2181" s="12">
        <f t="shared" si="173"/>
        <v>76.86</v>
      </c>
      <c r="S2181" s="14" t="s">
        <v>8329</v>
      </c>
      <c r="T2181" s="18" t="str">
        <f t="shared" si="174"/>
        <v>Mar</v>
      </c>
      <c r="U2181" t="s">
        <v>8330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7">
        <f t="shared" si="170"/>
        <v>42279.669768518521</v>
      </c>
      <c r="P2182">
        <f t="shared" si="171"/>
        <v>2015</v>
      </c>
      <c r="Q2182">
        <f t="shared" si="172"/>
        <v>107</v>
      </c>
      <c r="R2182" s="12">
        <f t="shared" si="173"/>
        <v>68.709999999999994</v>
      </c>
      <c r="S2182" s="14" t="s">
        <v>8329</v>
      </c>
      <c r="T2182" s="18" t="str">
        <f t="shared" si="174"/>
        <v>Oct</v>
      </c>
      <c r="U2182" t="s">
        <v>8330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7">
        <f t="shared" si="170"/>
        <v>42773.005243055552</v>
      </c>
      <c r="P2183">
        <f t="shared" si="171"/>
        <v>2017</v>
      </c>
      <c r="Q2183">
        <f t="shared" si="172"/>
        <v>153</v>
      </c>
      <c r="R2183" s="12">
        <f t="shared" si="173"/>
        <v>57.77</v>
      </c>
      <c r="S2183" s="14" t="s">
        <v>8337</v>
      </c>
      <c r="T2183" s="18" t="str">
        <f t="shared" si="174"/>
        <v>Feb</v>
      </c>
      <c r="U2183" t="s">
        <v>8355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7">
        <f t="shared" si="170"/>
        <v>41879.900752314818</v>
      </c>
      <c r="P2184">
        <f t="shared" si="171"/>
        <v>2014</v>
      </c>
      <c r="Q2184">
        <f t="shared" si="172"/>
        <v>524</v>
      </c>
      <c r="R2184" s="12">
        <f t="shared" si="173"/>
        <v>44.17</v>
      </c>
      <c r="S2184" s="14" t="s">
        <v>8337</v>
      </c>
      <c r="T2184" s="18" t="str">
        <f t="shared" si="174"/>
        <v>Aug</v>
      </c>
      <c r="U2184" t="s">
        <v>8355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7">
        <f t="shared" si="170"/>
        <v>42745.365474537037</v>
      </c>
      <c r="P2185">
        <f t="shared" si="171"/>
        <v>2017</v>
      </c>
      <c r="Q2185">
        <f t="shared" si="172"/>
        <v>489</v>
      </c>
      <c r="R2185" s="12">
        <f t="shared" si="173"/>
        <v>31.57</v>
      </c>
      <c r="S2185" s="14" t="s">
        <v>8337</v>
      </c>
      <c r="T2185" s="18" t="str">
        <f t="shared" si="174"/>
        <v>Jan</v>
      </c>
      <c r="U2185" t="s">
        <v>8355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7">
        <f t="shared" si="170"/>
        <v>42380.690289351856</v>
      </c>
      <c r="P2186">
        <f t="shared" si="171"/>
        <v>2016</v>
      </c>
      <c r="Q2186">
        <f t="shared" si="172"/>
        <v>285</v>
      </c>
      <c r="R2186" s="12">
        <f t="shared" si="173"/>
        <v>107.05</v>
      </c>
      <c r="S2186" s="14" t="s">
        <v>8337</v>
      </c>
      <c r="T2186" s="18" t="str">
        <f t="shared" si="174"/>
        <v>Jan</v>
      </c>
      <c r="U2186" t="s">
        <v>8355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7">
        <f t="shared" si="170"/>
        <v>41319.349988425922</v>
      </c>
      <c r="P2187">
        <f t="shared" si="171"/>
        <v>2013</v>
      </c>
      <c r="Q2187">
        <f t="shared" si="172"/>
        <v>1857</v>
      </c>
      <c r="R2187" s="12">
        <f t="shared" si="173"/>
        <v>149.03</v>
      </c>
      <c r="S2187" s="14" t="s">
        <v>8337</v>
      </c>
      <c r="T2187" s="18" t="str">
        <f t="shared" si="174"/>
        <v>Feb</v>
      </c>
      <c r="U2187" t="s">
        <v>8355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7">
        <f t="shared" si="170"/>
        <v>42583.615081018521</v>
      </c>
      <c r="P2188">
        <f t="shared" si="171"/>
        <v>2016</v>
      </c>
      <c r="Q2188">
        <f t="shared" si="172"/>
        <v>110</v>
      </c>
      <c r="R2188" s="12">
        <f t="shared" si="173"/>
        <v>55.96</v>
      </c>
      <c r="S2188" s="14" t="s">
        <v>8337</v>
      </c>
      <c r="T2188" s="18" t="str">
        <f t="shared" si="174"/>
        <v>Aug</v>
      </c>
      <c r="U2188" t="s">
        <v>8355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7">
        <f t="shared" si="170"/>
        <v>42068.209097222221</v>
      </c>
      <c r="P2189">
        <f t="shared" si="171"/>
        <v>2015</v>
      </c>
      <c r="Q2189">
        <f t="shared" si="172"/>
        <v>1015</v>
      </c>
      <c r="R2189" s="12">
        <f t="shared" si="173"/>
        <v>56.97</v>
      </c>
      <c r="S2189" s="14" t="s">
        <v>8337</v>
      </c>
      <c r="T2189" s="18" t="str">
        <f t="shared" si="174"/>
        <v>Mar</v>
      </c>
      <c r="U2189" t="s">
        <v>8355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7">
        <f t="shared" si="170"/>
        <v>42633.586122685185</v>
      </c>
      <c r="P2190">
        <f t="shared" si="171"/>
        <v>2016</v>
      </c>
      <c r="Q2190">
        <f t="shared" si="172"/>
        <v>412</v>
      </c>
      <c r="R2190" s="12">
        <f t="shared" si="173"/>
        <v>44.06</v>
      </c>
      <c r="S2190" s="14" t="s">
        <v>8337</v>
      </c>
      <c r="T2190" s="18" t="str">
        <f t="shared" si="174"/>
        <v>Sep</v>
      </c>
      <c r="U2190" t="s">
        <v>8355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7">
        <f t="shared" si="170"/>
        <v>42467.788194444445</v>
      </c>
      <c r="P2191">
        <f t="shared" si="171"/>
        <v>2016</v>
      </c>
      <c r="Q2191">
        <f t="shared" si="172"/>
        <v>503</v>
      </c>
      <c r="R2191" s="12">
        <f t="shared" si="173"/>
        <v>68.63</v>
      </c>
      <c r="S2191" s="14" t="s">
        <v>8337</v>
      </c>
      <c r="T2191" s="18" t="str">
        <f t="shared" si="174"/>
        <v>Apr</v>
      </c>
      <c r="U2191" t="s">
        <v>8355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7">
        <f t="shared" si="170"/>
        <v>42417.625046296293</v>
      </c>
      <c r="P2192">
        <f t="shared" si="171"/>
        <v>2016</v>
      </c>
      <c r="Q2192">
        <f t="shared" si="172"/>
        <v>185</v>
      </c>
      <c r="R2192" s="12">
        <f t="shared" si="173"/>
        <v>65.319999999999993</v>
      </c>
      <c r="S2192" s="14" t="s">
        <v>8337</v>
      </c>
      <c r="T2192" s="18" t="str">
        <f t="shared" si="174"/>
        <v>Feb</v>
      </c>
      <c r="U2192" t="s">
        <v>8355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7">
        <f t="shared" si="170"/>
        <v>42768.833645833336</v>
      </c>
      <c r="P2193">
        <f t="shared" si="171"/>
        <v>2017</v>
      </c>
      <c r="Q2193">
        <f t="shared" si="172"/>
        <v>120</v>
      </c>
      <c r="R2193" s="12">
        <f t="shared" si="173"/>
        <v>35.92</v>
      </c>
      <c r="S2193" s="14" t="s">
        <v>8337</v>
      </c>
      <c r="T2193" s="18" t="str">
        <f t="shared" si="174"/>
        <v>Feb</v>
      </c>
      <c r="U2193" t="s">
        <v>8355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7">
        <f t="shared" si="170"/>
        <v>42691.8512037037</v>
      </c>
      <c r="P2194">
        <f t="shared" si="171"/>
        <v>2016</v>
      </c>
      <c r="Q2194">
        <f t="shared" si="172"/>
        <v>1081</v>
      </c>
      <c r="R2194" s="12">
        <f t="shared" si="173"/>
        <v>40.07</v>
      </c>
      <c r="S2194" s="14" t="s">
        <v>8337</v>
      </c>
      <c r="T2194" s="18" t="str">
        <f t="shared" si="174"/>
        <v>Nov</v>
      </c>
      <c r="U2194" t="s">
        <v>8355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7">
        <f t="shared" si="170"/>
        <v>42664.405925925923</v>
      </c>
      <c r="P2195">
        <f t="shared" si="171"/>
        <v>2016</v>
      </c>
      <c r="Q2195">
        <f t="shared" si="172"/>
        <v>452</v>
      </c>
      <c r="R2195" s="12">
        <f t="shared" si="173"/>
        <v>75.650000000000006</v>
      </c>
      <c r="S2195" s="14" t="s">
        <v>8337</v>
      </c>
      <c r="T2195" s="18" t="str">
        <f t="shared" si="174"/>
        <v>Oct</v>
      </c>
      <c r="U2195" t="s">
        <v>8355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7">
        <f t="shared" si="170"/>
        <v>42425.757986111115</v>
      </c>
      <c r="P2196">
        <f t="shared" si="171"/>
        <v>2016</v>
      </c>
      <c r="Q2196">
        <f t="shared" si="172"/>
        <v>537</v>
      </c>
      <c r="R2196" s="12">
        <f t="shared" si="173"/>
        <v>61.2</v>
      </c>
      <c r="S2196" s="14" t="s">
        <v>8337</v>
      </c>
      <c r="T2196" s="18" t="str">
        <f t="shared" si="174"/>
        <v>Feb</v>
      </c>
      <c r="U2196" t="s">
        <v>8355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7">
        <f t="shared" si="170"/>
        <v>42197.771990740745</v>
      </c>
      <c r="P2197">
        <f t="shared" si="171"/>
        <v>2015</v>
      </c>
      <c r="Q2197">
        <f t="shared" si="172"/>
        <v>120</v>
      </c>
      <c r="R2197" s="12">
        <f t="shared" si="173"/>
        <v>48.13</v>
      </c>
      <c r="S2197" s="14" t="s">
        <v>8337</v>
      </c>
      <c r="T2197" s="18" t="str">
        <f t="shared" si="174"/>
        <v>Jul</v>
      </c>
      <c r="U2197" t="s">
        <v>8355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7">
        <f t="shared" si="170"/>
        <v>42675.487291666665</v>
      </c>
      <c r="P2198">
        <f t="shared" si="171"/>
        <v>2016</v>
      </c>
      <c r="Q2198">
        <f t="shared" si="172"/>
        <v>114</v>
      </c>
      <c r="R2198" s="12">
        <f t="shared" si="173"/>
        <v>68.11</v>
      </c>
      <c r="S2198" s="14" t="s">
        <v>8337</v>
      </c>
      <c r="T2198" s="18" t="str">
        <f t="shared" si="174"/>
        <v>Nov</v>
      </c>
      <c r="U2198" t="s">
        <v>8355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7">
        <f t="shared" si="170"/>
        <v>42033.584016203706</v>
      </c>
      <c r="P2199">
        <f t="shared" si="171"/>
        <v>2015</v>
      </c>
      <c r="Q2199">
        <f t="shared" si="172"/>
        <v>951</v>
      </c>
      <c r="R2199" s="12">
        <f t="shared" si="173"/>
        <v>65.89</v>
      </c>
      <c r="S2199" s="14" t="s">
        <v>8337</v>
      </c>
      <c r="T2199" s="18" t="str">
        <f t="shared" si="174"/>
        <v>Jan</v>
      </c>
      <c r="U2199" t="s">
        <v>8355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7">
        <f t="shared" si="170"/>
        <v>42292.513888888891</v>
      </c>
      <c r="P2200">
        <f t="shared" si="171"/>
        <v>2015</v>
      </c>
      <c r="Q2200">
        <f t="shared" si="172"/>
        <v>133</v>
      </c>
      <c r="R2200" s="12">
        <f t="shared" si="173"/>
        <v>81.650000000000006</v>
      </c>
      <c r="S2200" s="14" t="s">
        <v>8337</v>
      </c>
      <c r="T2200" s="18" t="str">
        <f t="shared" si="174"/>
        <v>Oct</v>
      </c>
      <c r="U2200" t="s">
        <v>8355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7">
        <f t="shared" si="170"/>
        <v>42262.416643518518</v>
      </c>
      <c r="P2201">
        <f t="shared" si="171"/>
        <v>2015</v>
      </c>
      <c r="Q2201">
        <f t="shared" si="172"/>
        <v>147</v>
      </c>
      <c r="R2201" s="12">
        <f t="shared" si="173"/>
        <v>52.7</v>
      </c>
      <c r="S2201" s="14" t="s">
        <v>8337</v>
      </c>
      <c r="T2201" s="18" t="str">
        <f t="shared" si="174"/>
        <v>Sep</v>
      </c>
      <c r="U2201" t="s">
        <v>8355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7">
        <f t="shared" si="170"/>
        <v>42163.625787037032</v>
      </c>
      <c r="P2202">
        <f t="shared" si="171"/>
        <v>2015</v>
      </c>
      <c r="Q2202">
        <f t="shared" si="172"/>
        <v>542</v>
      </c>
      <c r="R2202" s="12">
        <f t="shared" si="173"/>
        <v>41.23</v>
      </c>
      <c r="S2202" s="14" t="s">
        <v>8337</v>
      </c>
      <c r="T2202" s="18" t="str">
        <f t="shared" si="174"/>
        <v>Jun</v>
      </c>
      <c r="U2202" t="s">
        <v>8355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7">
        <f t="shared" si="170"/>
        <v>41276.846817129626</v>
      </c>
      <c r="P2203">
        <f t="shared" si="171"/>
        <v>2013</v>
      </c>
      <c r="Q2203">
        <f t="shared" si="172"/>
        <v>383</v>
      </c>
      <c r="R2203" s="12">
        <f t="shared" si="173"/>
        <v>15.04</v>
      </c>
      <c r="S2203" s="14" t="s">
        <v>8329</v>
      </c>
      <c r="T2203" s="18" t="str">
        <f t="shared" si="174"/>
        <v>Jan</v>
      </c>
      <c r="U2203" t="s">
        <v>8334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7">
        <f t="shared" si="170"/>
        <v>41184.849166666667</v>
      </c>
      <c r="P2204">
        <f t="shared" si="171"/>
        <v>2012</v>
      </c>
      <c r="Q2204">
        <f t="shared" si="172"/>
        <v>704</v>
      </c>
      <c r="R2204" s="12">
        <f t="shared" si="173"/>
        <v>39.07</v>
      </c>
      <c r="S2204" s="14" t="s">
        <v>8329</v>
      </c>
      <c r="T2204" s="18" t="str">
        <f t="shared" si="174"/>
        <v>Oct</v>
      </c>
      <c r="U2204" t="s">
        <v>8334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7">
        <f t="shared" si="170"/>
        <v>42241.85974537037</v>
      </c>
      <c r="P2205">
        <f t="shared" si="171"/>
        <v>2015</v>
      </c>
      <c r="Q2205">
        <f t="shared" si="172"/>
        <v>110</v>
      </c>
      <c r="R2205" s="12">
        <f t="shared" si="173"/>
        <v>43.82</v>
      </c>
      <c r="S2205" s="14" t="s">
        <v>8329</v>
      </c>
      <c r="T2205" s="18" t="str">
        <f t="shared" si="174"/>
        <v>Aug</v>
      </c>
      <c r="U2205" t="s">
        <v>8334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7">
        <f t="shared" si="170"/>
        <v>41312.311562499999</v>
      </c>
      <c r="P2206">
        <f t="shared" si="171"/>
        <v>2013</v>
      </c>
      <c r="Q2206">
        <f t="shared" si="172"/>
        <v>133</v>
      </c>
      <c r="R2206" s="12">
        <f t="shared" si="173"/>
        <v>27.3</v>
      </c>
      <c r="S2206" s="14" t="s">
        <v>8329</v>
      </c>
      <c r="T2206" s="18" t="str">
        <f t="shared" si="174"/>
        <v>Feb</v>
      </c>
      <c r="U2206" t="s">
        <v>8334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7">
        <f t="shared" si="170"/>
        <v>41031.821631944447</v>
      </c>
      <c r="P2207">
        <f t="shared" si="171"/>
        <v>2012</v>
      </c>
      <c r="Q2207">
        <f t="shared" si="172"/>
        <v>152</v>
      </c>
      <c r="R2207" s="12">
        <f t="shared" si="173"/>
        <v>42.22</v>
      </c>
      <c r="S2207" s="14" t="s">
        <v>8329</v>
      </c>
      <c r="T2207" s="18" t="str">
        <f t="shared" si="174"/>
        <v>May</v>
      </c>
      <c r="U2207" t="s">
        <v>8334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7">
        <f t="shared" si="170"/>
        <v>40997.257222222222</v>
      </c>
      <c r="P2208">
        <f t="shared" si="171"/>
        <v>2012</v>
      </c>
      <c r="Q2208">
        <f t="shared" si="172"/>
        <v>103</v>
      </c>
      <c r="R2208" s="12">
        <f t="shared" si="173"/>
        <v>33.24</v>
      </c>
      <c r="S2208" s="14" t="s">
        <v>8329</v>
      </c>
      <c r="T2208" s="18" t="str">
        <f t="shared" si="174"/>
        <v>Mar</v>
      </c>
      <c r="U2208" t="s">
        <v>8334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7">
        <f t="shared" si="170"/>
        <v>41564.194131944445</v>
      </c>
      <c r="P2209">
        <f t="shared" si="171"/>
        <v>2013</v>
      </c>
      <c r="Q2209">
        <f t="shared" si="172"/>
        <v>100</v>
      </c>
      <c r="R2209" s="12">
        <f t="shared" si="173"/>
        <v>285.70999999999998</v>
      </c>
      <c r="S2209" s="14" t="s">
        <v>8329</v>
      </c>
      <c r="T2209" s="18" t="str">
        <f t="shared" si="174"/>
        <v>Oct</v>
      </c>
      <c r="U2209" t="s">
        <v>8334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7">
        <f t="shared" si="170"/>
        <v>40946.882245370369</v>
      </c>
      <c r="P2210">
        <f t="shared" si="171"/>
        <v>2012</v>
      </c>
      <c r="Q2210">
        <f t="shared" si="172"/>
        <v>102</v>
      </c>
      <c r="R2210" s="12">
        <f t="shared" si="173"/>
        <v>42.33</v>
      </c>
      <c r="S2210" s="14" t="s">
        <v>8329</v>
      </c>
      <c r="T2210" s="18" t="str">
        <f t="shared" si="174"/>
        <v>Feb</v>
      </c>
      <c r="U2210" t="s">
        <v>8334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7">
        <f t="shared" si="170"/>
        <v>41732.479675925926</v>
      </c>
      <c r="P2211">
        <f t="shared" si="171"/>
        <v>2014</v>
      </c>
      <c r="Q2211">
        <f t="shared" si="172"/>
        <v>151</v>
      </c>
      <c r="R2211" s="12">
        <f t="shared" si="173"/>
        <v>50.27</v>
      </c>
      <c r="S2211" s="14" t="s">
        <v>8329</v>
      </c>
      <c r="T2211" s="18" t="str">
        <f t="shared" si="174"/>
        <v>Apr</v>
      </c>
      <c r="U2211" t="s">
        <v>8334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7">
        <f t="shared" si="170"/>
        <v>40956.066087962965</v>
      </c>
      <c r="P2212">
        <f t="shared" si="171"/>
        <v>2012</v>
      </c>
      <c r="Q2212">
        <f t="shared" si="172"/>
        <v>111</v>
      </c>
      <c r="R2212" s="12">
        <f t="shared" si="173"/>
        <v>61.9</v>
      </c>
      <c r="S2212" s="14" t="s">
        <v>8329</v>
      </c>
      <c r="T2212" s="18" t="str">
        <f t="shared" si="174"/>
        <v>Feb</v>
      </c>
      <c r="U2212" t="s">
        <v>8334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7">
        <f t="shared" si="170"/>
        <v>41716.785011574073</v>
      </c>
      <c r="P2213">
        <f t="shared" si="171"/>
        <v>2014</v>
      </c>
      <c r="Q2213">
        <f t="shared" si="172"/>
        <v>196</v>
      </c>
      <c r="R2213" s="12">
        <f t="shared" si="173"/>
        <v>40.75</v>
      </c>
      <c r="S2213" s="14" t="s">
        <v>8329</v>
      </c>
      <c r="T2213" s="18" t="str">
        <f t="shared" si="174"/>
        <v>Mar</v>
      </c>
      <c r="U2213" t="s">
        <v>8334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7">
        <f t="shared" si="170"/>
        <v>41548.747418981482</v>
      </c>
      <c r="P2214">
        <f t="shared" si="171"/>
        <v>2013</v>
      </c>
      <c r="Q2214">
        <f t="shared" si="172"/>
        <v>114</v>
      </c>
      <c r="R2214" s="12">
        <f t="shared" si="173"/>
        <v>55.8</v>
      </c>
      <c r="S2214" s="14" t="s">
        <v>8329</v>
      </c>
      <c r="T2214" s="18" t="str">
        <f t="shared" si="174"/>
        <v>Oct</v>
      </c>
      <c r="U2214" t="s">
        <v>8334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7">
        <f t="shared" si="170"/>
        <v>42109.826145833329</v>
      </c>
      <c r="P2215">
        <f t="shared" si="171"/>
        <v>2015</v>
      </c>
      <c r="Q2215">
        <f t="shared" si="172"/>
        <v>200</v>
      </c>
      <c r="R2215" s="12">
        <f t="shared" si="173"/>
        <v>10</v>
      </c>
      <c r="S2215" s="14" t="s">
        <v>8329</v>
      </c>
      <c r="T2215" s="18" t="str">
        <f t="shared" si="174"/>
        <v>Apr</v>
      </c>
      <c r="U2215" t="s">
        <v>8334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7">
        <f t="shared" si="170"/>
        <v>41646.792222222226</v>
      </c>
      <c r="P2216">
        <f t="shared" si="171"/>
        <v>2014</v>
      </c>
      <c r="Q2216">
        <f t="shared" si="172"/>
        <v>293</v>
      </c>
      <c r="R2216" s="12">
        <f t="shared" si="173"/>
        <v>73.13</v>
      </c>
      <c r="S2216" s="14" t="s">
        <v>8329</v>
      </c>
      <c r="T2216" s="18" t="str">
        <f t="shared" si="174"/>
        <v>Jan</v>
      </c>
      <c r="U2216" t="s">
        <v>8334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7">
        <f t="shared" si="170"/>
        <v>40958.717268518521</v>
      </c>
      <c r="P2217">
        <f t="shared" si="171"/>
        <v>2012</v>
      </c>
      <c r="Q2217">
        <f t="shared" si="172"/>
        <v>156</v>
      </c>
      <c r="R2217" s="12">
        <f t="shared" si="173"/>
        <v>26.06</v>
      </c>
      <c r="S2217" s="14" t="s">
        <v>8329</v>
      </c>
      <c r="T2217" s="18" t="str">
        <f t="shared" si="174"/>
        <v>Feb</v>
      </c>
      <c r="U2217" t="s">
        <v>8334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7">
        <f t="shared" si="170"/>
        <v>42194.75167824074</v>
      </c>
      <c r="P2218">
        <f t="shared" si="171"/>
        <v>2015</v>
      </c>
      <c r="Q2218">
        <f t="shared" si="172"/>
        <v>106</v>
      </c>
      <c r="R2218" s="12">
        <f t="shared" si="173"/>
        <v>22.64</v>
      </c>
      <c r="S2218" s="14" t="s">
        <v>8329</v>
      </c>
      <c r="T2218" s="18" t="str">
        <f t="shared" si="174"/>
        <v>Jul</v>
      </c>
      <c r="U2218" t="s">
        <v>8334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7">
        <f t="shared" si="170"/>
        <v>42299.776770833334</v>
      </c>
      <c r="P2219">
        <f t="shared" si="171"/>
        <v>2015</v>
      </c>
      <c r="Q2219">
        <f t="shared" si="172"/>
        <v>101</v>
      </c>
      <c r="R2219" s="12">
        <f t="shared" si="173"/>
        <v>47.22</v>
      </c>
      <c r="S2219" s="14" t="s">
        <v>8329</v>
      </c>
      <c r="T2219" s="18" t="str">
        <f t="shared" si="174"/>
        <v>Oct</v>
      </c>
      <c r="U2219" t="s">
        <v>8334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7">
        <f t="shared" si="170"/>
        <v>41127.812303240738</v>
      </c>
      <c r="P2220">
        <f t="shared" si="171"/>
        <v>2012</v>
      </c>
      <c r="Q2220">
        <f t="shared" si="172"/>
        <v>123</v>
      </c>
      <c r="R2220" s="12">
        <f t="shared" si="173"/>
        <v>32.32</v>
      </c>
      <c r="S2220" s="14" t="s">
        <v>8329</v>
      </c>
      <c r="T2220" s="18" t="str">
        <f t="shared" si="174"/>
        <v>Aug</v>
      </c>
      <c r="U2220" t="s">
        <v>8334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7">
        <f t="shared" si="170"/>
        <v>42205.718888888892</v>
      </c>
      <c r="P2221">
        <f t="shared" si="171"/>
        <v>2015</v>
      </c>
      <c r="Q2221">
        <f t="shared" si="172"/>
        <v>102</v>
      </c>
      <c r="R2221" s="12">
        <f t="shared" si="173"/>
        <v>53.42</v>
      </c>
      <c r="S2221" s="14" t="s">
        <v>8329</v>
      </c>
      <c r="T2221" s="18" t="str">
        <f t="shared" si="174"/>
        <v>Jul</v>
      </c>
      <c r="U2221" t="s">
        <v>8334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7">
        <f t="shared" si="170"/>
        <v>41452.060601851852</v>
      </c>
      <c r="P2222">
        <f t="shared" si="171"/>
        <v>2013</v>
      </c>
      <c r="Q2222">
        <f t="shared" si="172"/>
        <v>101</v>
      </c>
      <c r="R2222" s="12">
        <f t="shared" si="173"/>
        <v>51.3</v>
      </c>
      <c r="S2222" s="14" t="s">
        <v>8329</v>
      </c>
      <c r="T2222" s="18" t="str">
        <f t="shared" si="174"/>
        <v>Jun</v>
      </c>
      <c r="U2222" t="s">
        <v>8334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7">
        <f t="shared" si="170"/>
        <v>42452.666770833333</v>
      </c>
      <c r="P2223">
        <f t="shared" si="171"/>
        <v>2016</v>
      </c>
      <c r="Q2223">
        <f t="shared" si="172"/>
        <v>108</v>
      </c>
      <c r="R2223" s="12">
        <f t="shared" si="173"/>
        <v>37.200000000000003</v>
      </c>
      <c r="S2223" s="14" t="s">
        <v>8337</v>
      </c>
      <c r="T2223" s="18" t="str">
        <f t="shared" si="174"/>
        <v>Mar</v>
      </c>
      <c r="U2223" t="s">
        <v>8355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7">
        <f t="shared" si="170"/>
        <v>40906.787581018521</v>
      </c>
      <c r="P2224">
        <f t="shared" si="171"/>
        <v>2011</v>
      </c>
      <c r="Q2224">
        <f t="shared" si="172"/>
        <v>163</v>
      </c>
      <c r="R2224" s="12">
        <f t="shared" si="173"/>
        <v>27.1</v>
      </c>
      <c r="S2224" s="14" t="s">
        <v>8337</v>
      </c>
      <c r="T2224" s="18" t="str">
        <f t="shared" si="174"/>
        <v>Dec</v>
      </c>
      <c r="U2224" t="s">
        <v>8355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7">
        <f t="shared" si="170"/>
        <v>42152.640833333338</v>
      </c>
      <c r="P2225">
        <f t="shared" si="171"/>
        <v>2015</v>
      </c>
      <c r="Q2225">
        <f t="shared" si="172"/>
        <v>106</v>
      </c>
      <c r="R2225" s="12">
        <f t="shared" si="173"/>
        <v>206.31</v>
      </c>
      <c r="S2225" s="14" t="s">
        <v>8337</v>
      </c>
      <c r="T2225" s="18" t="str">
        <f t="shared" si="174"/>
        <v>May</v>
      </c>
      <c r="U2225" t="s">
        <v>8355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7">
        <f t="shared" si="170"/>
        <v>42644.667534722219</v>
      </c>
      <c r="P2226">
        <f t="shared" si="171"/>
        <v>2016</v>
      </c>
      <c r="Q2226">
        <f t="shared" si="172"/>
        <v>243</v>
      </c>
      <c r="R2226" s="12">
        <f t="shared" si="173"/>
        <v>82.15</v>
      </c>
      <c r="S2226" s="14" t="s">
        <v>8337</v>
      </c>
      <c r="T2226" s="18" t="str">
        <f t="shared" si="174"/>
        <v>Oct</v>
      </c>
      <c r="U2226" t="s">
        <v>8355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7">
        <f t="shared" si="170"/>
        <v>41873.79184027778</v>
      </c>
      <c r="P2227">
        <f t="shared" si="171"/>
        <v>2014</v>
      </c>
      <c r="Q2227">
        <f t="shared" si="172"/>
        <v>945</v>
      </c>
      <c r="R2227" s="12">
        <f t="shared" si="173"/>
        <v>164.8</v>
      </c>
      <c r="S2227" s="14" t="s">
        <v>8337</v>
      </c>
      <c r="T2227" s="18" t="str">
        <f t="shared" si="174"/>
        <v>Aug</v>
      </c>
      <c r="U2227" t="s">
        <v>8355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7">
        <f t="shared" si="170"/>
        <v>42381.79886574074</v>
      </c>
      <c r="P2228">
        <f t="shared" si="171"/>
        <v>2016</v>
      </c>
      <c r="Q2228">
        <f t="shared" si="172"/>
        <v>108</v>
      </c>
      <c r="R2228" s="12">
        <f t="shared" si="173"/>
        <v>60.82</v>
      </c>
      <c r="S2228" s="14" t="s">
        <v>8337</v>
      </c>
      <c r="T2228" s="18" t="str">
        <f t="shared" si="174"/>
        <v>Jan</v>
      </c>
      <c r="U2228" t="s">
        <v>8355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7">
        <f t="shared" si="170"/>
        <v>41561.807349537034</v>
      </c>
      <c r="P2229">
        <f t="shared" si="171"/>
        <v>2013</v>
      </c>
      <c r="Q2229">
        <f t="shared" si="172"/>
        <v>157</v>
      </c>
      <c r="R2229" s="12">
        <f t="shared" si="173"/>
        <v>67.97</v>
      </c>
      <c r="S2229" s="14" t="s">
        <v>8337</v>
      </c>
      <c r="T2229" s="18" t="str">
        <f t="shared" si="174"/>
        <v>Oct</v>
      </c>
      <c r="U2229" t="s">
        <v>8355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7">
        <f t="shared" si="170"/>
        <v>42202.278194444443</v>
      </c>
      <c r="P2230">
        <f t="shared" si="171"/>
        <v>2015</v>
      </c>
      <c r="Q2230">
        <f t="shared" si="172"/>
        <v>1174</v>
      </c>
      <c r="R2230" s="12">
        <f t="shared" si="173"/>
        <v>81.56</v>
      </c>
      <c r="S2230" s="14" t="s">
        <v>8337</v>
      </c>
      <c r="T2230" s="18" t="str">
        <f t="shared" si="174"/>
        <v>Jul</v>
      </c>
      <c r="U2230" t="s">
        <v>8355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7">
        <f t="shared" si="170"/>
        <v>41484.664247685185</v>
      </c>
      <c r="P2231">
        <f t="shared" si="171"/>
        <v>2013</v>
      </c>
      <c r="Q2231">
        <f t="shared" si="172"/>
        <v>171</v>
      </c>
      <c r="R2231" s="12">
        <f t="shared" si="173"/>
        <v>25.43</v>
      </c>
      <c r="S2231" s="14" t="s">
        <v>8337</v>
      </c>
      <c r="T2231" s="18" t="str">
        <f t="shared" si="174"/>
        <v>Jul</v>
      </c>
      <c r="U2231" t="s">
        <v>8355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7">
        <f t="shared" si="170"/>
        <v>41724.881099537037</v>
      </c>
      <c r="P2232">
        <f t="shared" si="171"/>
        <v>2014</v>
      </c>
      <c r="Q2232">
        <f t="shared" si="172"/>
        <v>126</v>
      </c>
      <c r="R2232" s="12">
        <f t="shared" si="173"/>
        <v>21.5</v>
      </c>
      <c r="S2232" s="14" t="s">
        <v>8337</v>
      </c>
      <c r="T2232" s="18" t="str">
        <f t="shared" si="174"/>
        <v>Mar</v>
      </c>
      <c r="U2232" t="s">
        <v>8355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7">
        <f t="shared" si="170"/>
        <v>41423.910891203705</v>
      </c>
      <c r="P2233">
        <f t="shared" si="171"/>
        <v>2013</v>
      </c>
      <c r="Q2233">
        <f t="shared" si="172"/>
        <v>1212</v>
      </c>
      <c r="R2233" s="12">
        <f t="shared" si="173"/>
        <v>27.23</v>
      </c>
      <c r="S2233" s="14" t="s">
        <v>8337</v>
      </c>
      <c r="T2233" s="18" t="str">
        <f t="shared" si="174"/>
        <v>May</v>
      </c>
      <c r="U2233" t="s">
        <v>8355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7">
        <f t="shared" si="170"/>
        <v>41806.794074074074</v>
      </c>
      <c r="P2234">
        <f t="shared" si="171"/>
        <v>2014</v>
      </c>
      <c r="Q2234">
        <f t="shared" si="172"/>
        <v>496</v>
      </c>
      <c r="R2234" s="12">
        <f t="shared" si="173"/>
        <v>25.09</v>
      </c>
      <c r="S2234" s="14" t="s">
        <v>8337</v>
      </c>
      <c r="T2234" s="18" t="str">
        <f t="shared" si="174"/>
        <v>Jun</v>
      </c>
      <c r="U2234" t="s">
        <v>8355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7">
        <f t="shared" si="170"/>
        <v>42331.378923611112</v>
      </c>
      <c r="P2235">
        <f t="shared" si="171"/>
        <v>2015</v>
      </c>
      <c r="Q2235">
        <f t="shared" si="172"/>
        <v>332</v>
      </c>
      <c r="R2235" s="12">
        <f t="shared" si="173"/>
        <v>21.23</v>
      </c>
      <c r="S2235" s="14" t="s">
        <v>8337</v>
      </c>
      <c r="T2235" s="18" t="str">
        <f t="shared" si="174"/>
        <v>Nov</v>
      </c>
      <c r="U2235" t="s">
        <v>8355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7">
        <f t="shared" si="170"/>
        <v>42710.824618055558</v>
      </c>
      <c r="P2236">
        <f t="shared" si="171"/>
        <v>2016</v>
      </c>
      <c r="Q2236">
        <f t="shared" si="172"/>
        <v>1165</v>
      </c>
      <c r="R2236" s="12">
        <f t="shared" si="173"/>
        <v>41.61</v>
      </c>
      <c r="S2236" s="14" t="s">
        <v>8337</v>
      </c>
      <c r="T2236" s="18" t="str">
        <f t="shared" si="174"/>
        <v>Dec</v>
      </c>
      <c r="U2236" t="s">
        <v>8355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7">
        <f t="shared" si="170"/>
        <v>42062.022118055553</v>
      </c>
      <c r="P2237">
        <f t="shared" si="171"/>
        <v>2015</v>
      </c>
      <c r="Q2237">
        <f t="shared" si="172"/>
        <v>153</v>
      </c>
      <c r="R2237" s="12">
        <f t="shared" si="173"/>
        <v>135.59</v>
      </c>
      <c r="S2237" s="14" t="s">
        <v>8337</v>
      </c>
      <c r="T2237" s="18" t="str">
        <f t="shared" si="174"/>
        <v>Feb</v>
      </c>
      <c r="U2237" t="s">
        <v>8355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7">
        <f t="shared" si="170"/>
        <v>42371.617164351846</v>
      </c>
      <c r="P2238">
        <f t="shared" si="171"/>
        <v>2016</v>
      </c>
      <c r="Q2238">
        <f t="shared" si="172"/>
        <v>537</v>
      </c>
      <c r="R2238" s="12">
        <f t="shared" si="173"/>
        <v>22.12</v>
      </c>
      <c r="S2238" s="14" t="s">
        <v>8337</v>
      </c>
      <c r="T2238" s="18" t="str">
        <f t="shared" si="174"/>
        <v>Jan</v>
      </c>
      <c r="U2238" t="s">
        <v>8355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7">
        <f t="shared" si="170"/>
        <v>41915.003275462965</v>
      </c>
      <c r="P2239">
        <f t="shared" si="171"/>
        <v>2014</v>
      </c>
      <c r="Q2239">
        <f t="shared" si="172"/>
        <v>353</v>
      </c>
      <c r="R2239" s="12">
        <f t="shared" si="173"/>
        <v>64.63</v>
      </c>
      <c r="S2239" s="14" t="s">
        <v>8337</v>
      </c>
      <c r="T2239" s="18" t="str">
        <f t="shared" si="174"/>
        <v>Oct</v>
      </c>
      <c r="U2239" t="s">
        <v>8355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7">
        <f t="shared" si="170"/>
        <v>42774.621712962966</v>
      </c>
      <c r="P2240">
        <f t="shared" si="171"/>
        <v>2017</v>
      </c>
      <c r="Q2240">
        <f t="shared" si="172"/>
        <v>137</v>
      </c>
      <c r="R2240" s="12">
        <f t="shared" si="173"/>
        <v>69.569999999999993</v>
      </c>
      <c r="S2240" s="14" t="s">
        <v>8337</v>
      </c>
      <c r="T2240" s="18" t="str">
        <f t="shared" si="174"/>
        <v>Feb</v>
      </c>
      <c r="U2240" t="s">
        <v>8355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7">
        <f t="shared" si="170"/>
        <v>41572.958495370374</v>
      </c>
      <c r="P2241">
        <f t="shared" si="171"/>
        <v>2013</v>
      </c>
      <c r="Q2241">
        <f t="shared" si="172"/>
        <v>128</v>
      </c>
      <c r="R2241" s="12">
        <f t="shared" si="173"/>
        <v>75.13</v>
      </c>
      <c r="S2241" s="14" t="s">
        <v>8337</v>
      </c>
      <c r="T2241" s="18" t="str">
        <f t="shared" si="174"/>
        <v>Oct</v>
      </c>
      <c r="U2241" t="s">
        <v>8355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7">
        <f t="shared" si="170"/>
        <v>42452.825740740736</v>
      </c>
      <c r="P2242">
        <f t="shared" si="171"/>
        <v>2016</v>
      </c>
      <c r="Q2242">
        <f t="shared" si="172"/>
        <v>271</v>
      </c>
      <c r="R2242" s="12">
        <f t="shared" si="173"/>
        <v>140.97999999999999</v>
      </c>
      <c r="S2242" s="14" t="s">
        <v>8337</v>
      </c>
      <c r="T2242" s="18" t="str">
        <f t="shared" si="174"/>
        <v>Mar</v>
      </c>
      <c r="U2242" t="s">
        <v>8355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7">
        <f t="shared" ref="O2243:O2306" si="175">(J2243/86400)+DATE(1970,1,1)</f>
        <v>42766.827546296292</v>
      </c>
      <c r="P2243">
        <f t="shared" ref="P2243:P2306" si="176">YEAR(O2243)</f>
        <v>2017</v>
      </c>
      <c r="Q2243">
        <f t="shared" ref="Q2243:Q2306" si="177">ROUND(E2243/D2243*100,0)</f>
        <v>806</v>
      </c>
      <c r="R2243" s="12">
        <f t="shared" ref="R2243:R2306" si="178">ROUND(E2243/L2243,2)</f>
        <v>49.47</v>
      </c>
      <c r="S2243" s="14" t="s">
        <v>8337</v>
      </c>
      <c r="T2243" s="18" t="str">
        <f t="shared" ref="T2243:T2306" si="179">TEXT(O2243, "mmm")</f>
        <v>Jan</v>
      </c>
      <c r="U2243" t="s">
        <v>8355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7">
        <f t="shared" si="175"/>
        <v>41569.575613425928</v>
      </c>
      <c r="P2244">
        <f t="shared" si="176"/>
        <v>2013</v>
      </c>
      <c r="Q2244">
        <f t="shared" si="177"/>
        <v>1360</v>
      </c>
      <c r="R2244" s="12">
        <f t="shared" si="178"/>
        <v>53.87</v>
      </c>
      <c r="S2244" s="14" t="s">
        <v>8337</v>
      </c>
      <c r="T2244" s="18" t="str">
        <f t="shared" si="179"/>
        <v>Oct</v>
      </c>
      <c r="U2244" t="s">
        <v>8355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7">
        <f t="shared" si="175"/>
        <v>42800.751041666663</v>
      </c>
      <c r="P2245">
        <f t="shared" si="176"/>
        <v>2017</v>
      </c>
      <c r="Q2245">
        <f t="shared" si="177"/>
        <v>930250</v>
      </c>
      <c r="R2245" s="12">
        <f t="shared" si="178"/>
        <v>4.57</v>
      </c>
      <c r="S2245" s="14" t="s">
        <v>8337</v>
      </c>
      <c r="T2245" s="18" t="str">
        <f t="shared" si="179"/>
        <v>Mar</v>
      </c>
      <c r="U2245" t="s">
        <v>8355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7">
        <f t="shared" si="175"/>
        <v>42647.818819444445</v>
      </c>
      <c r="P2246">
        <f t="shared" si="176"/>
        <v>2016</v>
      </c>
      <c r="Q2246">
        <f t="shared" si="177"/>
        <v>377</v>
      </c>
      <c r="R2246" s="12">
        <f t="shared" si="178"/>
        <v>65</v>
      </c>
      <c r="S2246" s="14" t="s">
        <v>8337</v>
      </c>
      <c r="T2246" s="18" t="str">
        <f t="shared" si="179"/>
        <v>Oct</v>
      </c>
      <c r="U2246" t="s">
        <v>8355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7">
        <f t="shared" si="175"/>
        <v>41660.70853009259</v>
      </c>
      <c r="P2247">
        <f t="shared" si="176"/>
        <v>2014</v>
      </c>
      <c r="Q2247">
        <f t="shared" si="177"/>
        <v>2647</v>
      </c>
      <c r="R2247" s="12">
        <f t="shared" si="178"/>
        <v>53.48</v>
      </c>
      <c r="S2247" s="14" t="s">
        <v>8337</v>
      </c>
      <c r="T2247" s="18" t="str">
        <f t="shared" si="179"/>
        <v>Jan</v>
      </c>
      <c r="U2247" t="s">
        <v>8355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7">
        <f t="shared" si="175"/>
        <v>42221.79178240741</v>
      </c>
      <c r="P2248">
        <f t="shared" si="176"/>
        <v>2015</v>
      </c>
      <c r="Q2248">
        <f t="shared" si="177"/>
        <v>100</v>
      </c>
      <c r="R2248" s="12">
        <f t="shared" si="178"/>
        <v>43.91</v>
      </c>
      <c r="S2248" s="14" t="s">
        <v>8337</v>
      </c>
      <c r="T2248" s="18" t="str">
        <f t="shared" si="179"/>
        <v>Aug</v>
      </c>
      <c r="U2248" t="s">
        <v>8355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7">
        <f t="shared" si="175"/>
        <v>42200.666261574079</v>
      </c>
      <c r="P2249">
        <f t="shared" si="176"/>
        <v>2015</v>
      </c>
      <c r="Q2249">
        <f t="shared" si="177"/>
        <v>104</v>
      </c>
      <c r="R2249" s="12">
        <f t="shared" si="178"/>
        <v>50.85</v>
      </c>
      <c r="S2249" s="14" t="s">
        <v>8337</v>
      </c>
      <c r="T2249" s="18" t="str">
        <f t="shared" si="179"/>
        <v>Jul</v>
      </c>
      <c r="U2249" t="s">
        <v>8355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7">
        <f t="shared" si="175"/>
        <v>42688.875902777778</v>
      </c>
      <c r="P2250">
        <f t="shared" si="176"/>
        <v>2016</v>
      </c>
      <c r="Q2250">
        <f t="shared" si="177"/>
        <v>107</v>
      </c>
      <c r="R2250" s="12">
        <f t="shared" si="178"/>
        <v>58.63</v>
      </c>
      <c r="S2250" s="14" t="s">
        <v>8337</v>
      </c>
      <c r="T2250" s="18" t="str">
        <f t="shared" si="179"/>
        <v>Nov</v>
      </c>
      <c r="U2250" t="s">
        <v>8355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7">
        <f t="shared" si="175"/>
        <v>41336.703298611115</v>
      </c>
      <c r="P2251">
        <f t="shared" si="176"/>
        <v>2013</v>
      </c>
      <c r="Q2251">
        <f t="shared" si="177"/>
        <v>169</v>
      </c>
      <c r="R2251" s="12">
        <f t="shared" si="178"/>
        <v>32.82</v>
      </c>
      <c r="S2251" s="14" t="s">
        <v>8337</v>
      </c>
      <c r="T2251" s="18" t="str">
        <f t="shared" si="179"/>
        <v>Mar</v>
      </c>
      <c r="U2251" t="s">
        <v>8355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7">
        <f t="shared" si="175"/>
        <v>42677.005474537036</v>
      </c>
      <c r="P2252">
        <f t="shared" si="176"/>
        <v>2016</v>
      </c>
      <c r="Q2252">
        <f t="shared" si="177"/>
        <v>975</v>
      </c>
      <c r="R2252" s="12">
        <f t="shared" si="178"/>
        <v>426.93</v>
      </c>
      <c r="S2252" s="14" t="s">
        <v>8337</v>
      </c>
      <c r="T2252" s="18" t="str">
        <f t="shared" si="179"/>
        <v>Nov</v>
      </c>
      <c r="U2252" t="s">
        <v>8355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7">
        <f t="shared" si="175"/>
        <v>41846.34579861111</v>
      </c>
      <c r="P2253">
        <f t="shared" si="176"/>
        <v>2014</v>
      </c>
      <c r="Q2253">
        <f t="shared" si="177"/>
        <v>134</v>
      </c>
      <c r="R2253" s="12">
        <f t="shared" si="178"/>
        <v>23.81</v>
      </c>
      <c r="S2253" s="14" t="s">
        <v>8337</v>
      </c>
      <c r="T2253" s="18" t="str">
        <f t="shared" si="179"/>
        <v>Jul</v>
      </c>
      <c r="U2253" t="s">
        <v>8355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7">
        <f t="shared" si="175"/>
        <v>42573.327986111108</v>
      </c>
      <c r="P2254">
        <f t="shared" si="176"/>
        <v>2016</v>
      </c>
      <c r="Q2254">
        <f t="shared" si="177"/>
        <v>272</v>
      </c>
      <c r="R2254" s="12">
        <f t="shared" si="178"/>
        <v>98.41</v>
      </c>
      <c r="S2254" s="14" t="s">
        <v>8337</v>
      </c>
      <c r="T2254" s="18" t="str">
        <f t="shared" si="179"/>
        <v>Jul</v>
      </c>
      <c r="U2254" t="s">
        <v>8355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7">
        <f t="shared" si="175"/>
        <v>42296.631331018521</v>
      </c>
      <c r="P2255">
        <f t="shared" si="176"/>
        <v>2015</v>
      </c>
      <c r="Q2255">
        <f t="shared" si="177"/>
        <v>113</v>
      </c>
      <c r="R2255" s="12">
        <f t="shared" si="178"/>
        <v>107.32</v>
      </c>
      <c r="S2255" s="14" t="s">
        <v>8337</v>
      </c>
      <c r="T2255" s="18" t="str">
        <f t="shared" si="179"/>
        <v>Oct</v>
      </c>
      <c r="U2255" t="s">
        <v>8355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7">
        <f t="shared" si="175"/>
        <v>42752.647777777776</v>
      </c>
      <c r="P2256">
        <f t="shared" si="176"/>
        <v>2017</v>
      </c>
      <c r="Q2256">
        <f t="shared" si="177"/>
        <v>460</v>
      </c>
      <c r="R2256" s="12">
        <f t="shared" si="178"/>
        <v>11.67</v>
      </c>
      <c r="S2256" s="14" t="s">
        <v>8337</v>
      </c>
      <c r="T2256" s="18" t="str">
        <f t="shared" si="179"/>
        <v>Jan</v>
      </c>
      <c r="U2256" t="s">
        <v>8355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7">
        <f t="shared" si="175"/>
        <v>42467.951979166668</v>
      </c>
      <c r="P2257">
        <f t="shared" si="176"/>
        <v>2016</v>
      </c>
      <c r="Q2257">
        <f t="shared" si="177"/>
        <v>287</v>
      </c>
      <c r="R2257" s="12">
        <f t="shared" si="178"/>
        <v>41.78</v>
      </c>
      <c r="S2257" s="14" t="s">
        <v>8337</v>
      </c>
      <c r="T2257" s="18" t="str">
        <f t="shared" si="179"/>
        <v>Apr</v>
      </c>
      <c r="U2257" t="s">
        <v>8355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7">
        <f t="shared" si="175"/>
        <v>42682.451921296291</v>
      </c>
      <c r="P2258">
        <f t="shared" si="176"/>
        <v>2016</v>
      </c>
      <c r="Q2258">
        <f t="shared" si="177"/>
        <v>223</v>
      </c>
      <c r="R2258" s="12">
        <f t="shared" si="178"/>
        <v>21.38</v>
      </c>
      <c r="S2258" s="14" t="s">
        <v>8337</v>
      </c>
      <c r="T2258" s="18" t="str">
        <f t="shared" si="179"/>
        <v>Nov</v>
      </c>
      <c r="U2258" t="s">
        <v>8355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7">
        <f t="shared" si="175"/>
        <v>42505.936678240745</v>
      </c>
      <c r="P2259">
        <f t="shared" si="176"/>
        <v>2016</v>
      </c>
      <c r="Q2259">
        <f t="shared" si="177"/>
        <v>636</v>
      </c>
      <c r="R2259" s="12">
        <f t="shared" si="178"/>
        <v>94.1</v>
      </c>
      <c r="S2259" s="14" t="s">
        <v>8337</v>
      </c>
      <c r="T2259" s="18" t="str">
        <f t="shared" si="179"/>
        <v>May</v>
      </c>
      <c r="U2259" t="s">
        <v>8355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7">
        <f t="shared" si="175"/>
        <v>42136.75100694444</v>
      </c>
      <c r="P2260">
        <f t="shared" si="176"/>
        <v>2015</v>
      </c>
      <c r="Q2260">
        <f t="shared" si="177"/>
        <v>147</v>
      </c>
      <c r="R2260" s="12">
        <f t="shared" si="178"/>
        <v>15.72</v>
      </c>
      <c r="S2260" s="14" t="s">
        <v>8337</v>
      </c>
      <c r="T2260" s="18" t="str">
        <f t="shared" si="179"/>
        <v>May</v>
      </c>
      <c r="U2260" t="s">
        <v>8355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7">
        <f t="shared" si="175"/>
        <v>42702.804814814815</v>
      </c>
      <c r="P2261">
        <f t="shared" si="176"/>
        <v>2016</v>
      </c>
      <c r="Q2261">
        <f t="shared" si="177"/>
        <v>1867</v>
      </c>
      <c r="R2261" s="12">
        <f t="shared" si="178"/>
        <v>90.64</v>
      </c>
      <c r="S2261" s="14" t="s">
        <v>8337</v>
      </c>
      <c r="T2261" s="18" t="str">
        <f t="shared" si="179"/>
        <v>Nov</v>
      </c>
      <c r="U2261" t="s">
        <v>8355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7">
        <f t="shared" si="175"/>
        <v>41695.016782407409</v>
      </c>
      <c r="P2262">
        <f t="shared" si="176"/>
        <v>2014</v>
      </c>
      <c r="Q2262">
        <f t="shared" si="177"/>
        <v>327</v>
      </c>
      <c r="R2262" s="12">
        <f t="shared" si="178"/>
        <v>97.3</v>
      </c>
      <c r="S2262" s="14" t="s">
        <v>8337</v>
      </c>
      <c r="T2262" s="18" t="str">
        <f t="shared" si="179"/>
        <v>Feb</v>
      </c>
      <c r="U2262" t="s">
        <v>8355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7">
        <f t="shared" si="175"/>
        <v>42759.724768518514</v>
      </c>
      <c r="P2263">
        <f t="shared" si="176"/>
        <v>2017</v>
      </c>
      <c r="Q2263">
        <f t="shared" si="177"/>
        <v>780</v>
      </c>
      <c r="R2263" s="12">
        <f t="shared" si="178"/>
        <v>37.119999999999997</v>
      </c>
      <c r="S2263" s="14" t="s">
        <v>8337</v>
      </c>
      <c r="T2263" s="18" t="str">
        <f t="shared" si="179"/>
        <v>Jan</v>
      </c>
      <c r="U2263" t="s">
        <v>8355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7">
        <f t="shared" si="175"/>
        <v>41926.585162037038</v>
      </c>
      <c r="P2264">
        <f t="shared" si="176"/>
        <v>2014</v>
      </c>
      <c r="Q2264">
        <f t="shared" si="177"/>
        <v>154</v>
      </c>
      <c r="R2264" s="12">
        <f t="shared" si="178"/>
        <v>28.1</v>
      </c>
      <c r="S2264" s="14" t="s">
        <v>8337</v>
      </c>
      <c r="T2264" s="18" t="str">
        <f t="shared" si="179"/>
        <v>Oct</v>
      </c>
      <c r="U2264" t="s">
        <v>8355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7">
        <f t="shared" si="175"/>
        <v>42014.832326388889</v>
      </c>
      <c r="P2265">
        <f t="shared" si="176"/>
        <v>2015</v>
      </c>
      <c r="Q2265">
        <f t="shared" si="177"/>
        <v>116</v>
      </c>
      <c r="R2265" s="12">
        <f t="shared" si="178"/>
        <v>144.43</v>
      </c>
      <c r="S2265" s="14" t="s">
        <v>8337</v>
      </c>
      <c r="T2265" s="18" t="str">
        <f t="shared" si="179"/>
        <v>Jan</v>
      </c>
      <c r="U2265" t="s">
        <v>8355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7">
        <f t="shared" si="175"/>
        <v>42496.582337962958</v>
      </c>
      <c r="P2266">
        <f t="shared" si="176"/>
        <v>2016</v>
      </c>
      <c r="Q2266">
        <f t="shared" si="177"/>
        <v>180</v>
      </c>
      <c r="R2266" s="12">
        <f t="shared" si="178"/>
        <v>24.27</v>
      </c>
      <c r="S2266" s="14" t="s">
        <v>8337</v>
      </c>
      <c r="T2266" s="18" t="str">
        <f t="shared" si="179"/>
        <v>May</v>
      </c>
      <c r="U2266" t="s">
        <v>8355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7">
        <f t="shared" si="175"/>
        <v>42689.853090277778</v>
      </c>
      <c r="P2267">
        <f t="shared" si="176"/>
        <v>2016</v>
      </c>
      <c r="Q2267">
        <f t="shared" si="177"/>
        <v>299</v>
      </c>
      <c r="R2267" s="12">
        <f t="shared" si="178"/>
        <v>35.119999999999997</v>
      </c>
      <c r="S2267" s="14" t="s">
        <v>8337</v>
      </c>
      <c r="T2267" s="18" t="str">
        <f t="shared" si="179"/>
        <v>Nov</v>
      </c>
      <c r="U2267" t="s">
        <v>8355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7">
        <f t="shared" si="175"/>
        <v>42469.874907407408</v>
      </c>
      <c r="P2268">
        <f t="shared" si="176"/>
        <v>2016</v>
      </c>
      <c r="Q2268">
        <f t="shared" si="177"/>
        <v>320</v>
      </c>
      <c r="R2268" s="12">
        <f t="shared" si="178"/>
        <v>24.76</v>
      </c>
      <c r="S2268" s="14" t="s">
        <v>8337</v>
      </c>
      <c r="T2268" s="18" t="str">
        <f t="shared" si="179"/>
        <v>Apr</v>
      </c>
      <c r="U2268" t="s">
        <v>8355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7">
        <f t="shared" si="175"/>
        <v>41968.829826388886</v>
      </c>
      <c r="P2269">
        <f t="shared" si="176"/>
        <v>2014</v>
      </c>
      <c r="Q2269">
        <f t="shared" si="177"/>
        <v>381</v>
      </c>
      <c r="R2269" s="12">
        <f t="shared" si="178"/>
        <v>188.38</v>
      </c>
      <c r="S2269" s="14" t="s">
        <v>8337</v>
      </c>
      <c r="T2269" s="18" t="str">
        <f t="shared" si="179"/>
        <v>Nov</v>
      </c>
      <c r="U2269" t="s">
        <v>8355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7">
        <f t="shared" si="175"/>
        <v>42776.082349537042</v>
      </c>
      <c r="P2270">
        <f t="shared" si="176"/>
        <v>2017</v>
      </c>
      <c r="Q2270">
        <f t="shared" si="177"/>
        <v>103</v>
      </c>
      <c r="R2270" s="12">
        <f t="shared" si="178"/>
        <v>148.08000000000001</v>
      </c>
      <c r="S2270" s="14" t="s">
        <v>8337</v>
      </c>
      <c r="T2270" s="18" t="str">
        <f t="shared" si="179"/>
        <v>Feb</v>
      </c>
      <c r="U2270" t="s">
        <v>8355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7">
        <f t="shared" si="175"/>
        <v>42776.704432870371</v>
      </c>
      <c r="P2271">
        <f t="shared" si="176"/>
        <v>2017</v>
      </c>
      <c r="Q2271">
        <f t="shared" si="177"/>
        <v>1802</v>
      </c>
      <c r="R2271" s="12">
        <f t="shared" si="178"/>
        <v>49.93</v>
      </c>
      <c r="S2271" s="14" t="s">
        <v>8337</v>
      </c>
      <c r="T2271" s="18" t="str">
        <f t="shared" si="179"/>
        <v>Feb</v>
      </c>
      <c r="U2271" t="s">
        <v>8355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7">
        <f t="shared" si="175"/>
        <v>42725.869363425925</v>
      </c>
      <c r="P2272">
        <f t="shared" si="176"/>
        <v>2016</v>
      </c>
      <c r="Q2272">
        <f t="shared" si="177"/>
        <v>720</v>
      </c>
      <c r="R2272" s="12">
        <f t="shared" si="178"/>
        <v>107.82</v>
      </c>
      <c r="S2272" s="14" t="s">
        <v>8337</v>
      </c>
      <c r="T2272" s="18" t="str">
        <f t="shared" si="179"/>
        <v>Dec</v>
      </c>
      <c r="U2272" t="s">
        <v>8355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7">
        <f t="shared" si="175"/>
        <v>42684.000046296293</v>
      </c>
      <c r="P2273">
        <f t="shared" si="176"/>
        <v>2016</v>
      </c>
      <c r="Q2273">
        <f t="shared" si="177"/>
        <v>283</v>
      </c>
      <c r="R2273" s="12">
        <f t="shared" si="178"/>
        <v>42.63</v>
      </c>
      <c r="S2273" s="14" t="s">
        <v>8337</v>
      </c>
      <c r="T2273" s="18" t="str">
        <f t="shared" si="179"/>
        <v>Nov</v>
      </c>
      <c r="U2273" t="s">
        <v>8355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7">
        <f t="shared" si="175"/>
        <v>42315.699490740742</v>
      </c>
      <c r="P2274">
        <f t="shared" si="176"/>
        <v>2015</v>
      </c>
      <c r="Q2274">
        <f t="shared" si="177"/>
        <v>1357</v>
      </c>
      <c r="R2274" s="12">
        <f t="shared" si="178"/>
        <v>14.37</v>
      </c>
      <c r="S2274" s="14" t="s">
        <v>8337</v>
      </c>
      <c r="T2274" s="18" t="str">
        <f t="shared" si="179"/>
        <v>Nov</v>
      </c>
      <c r="U2274" t="s">
        <v>8355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7">
        <f t="shared" si="175"/>
        <v>42781.549097222218</v>
      </c>
      <c r="P2275">
        <f t="shared" si="176"/>
        <v>2017</v>
      </c>
      <c r="Q2275">
        <f t="shared" si="177"/>
        <v>220</v>
      </c>
      <c r="R2275" s="12">
        <f t="shared" si="178"/>
        <v>37.479999999999997</v>
      </c>
      <c r="S2275" s="14" t="s">
        <v>8337</v>
      </c>
      <c r="T2275" s="18" t="str">
        <f t="shared" si="179"/>
        <v>Feb</v>
      </c>
      <c r="U2275" t="s">
        <v>8355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7">
        <f t="shared" si="175"/>
        <v>41663.500659722224</v>
      </c>
      <c r="P2276">
        <f t="shared" si="176"/>
        <v>2014</v>
      </c>
      <c r="Q2276">
        <f t="shared" si="177"/>
        <v>120</v>
      </c>
      <c r="R2276" s="12">
        <f t="shared" si="178"/>
        <v>30.2</v>
      </c>
      <c r="S2276" s="14" t="s">
        <v>8337</v>
      </c>
      <c r="T2276" s="18" t="str">
        <f t="shared" si="179"/>
        <v>Jan</v>
      </c>
      <c r="U2276" t="s">
        <v>8355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7">
        <f t="shared" si="175"/>
        <v>41965.616655092592</v>
      </c>
      <c r="P2277">
        <f t="shared" si="176"/>
        <v>2014</v>
      </c>
      <c r="Q2277">
        <f t="shared" si="177"/>
        <v>408</v>
      </c>
      <c r="R2277" s="12">
        <f t="shared" si="178"/>
        <v>33.549999999999997</v>
      </c>
      <c r="S2277" s="14" t="s">
        <v>8337</v>
      </c>
      <c r="T2277" s="18" t="str">
        <f t="shared" si="179"/>
        <v>Nov</v>
      </c>
      <c r="U2277" t="s">
        <v>8355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7">
        <f t="shared" si="175"/>
        <v>41614.651493055557</v>
      </c>
      <c r="P2278">
        <f t="shared" si="176"/>
        <v>2013</v>
      </c>
      <c r="Q2278">
        <f t="shared" si="177"/>
        <v>106</v>
      </c>
      <c r="R2278" s="12">
        <f t="shared" si="178"/>
        <v>64.75</v>
      </c>
      <c r="S2278" s="14" t="s">
        <v>8337</v>
      </c>
      <c r="T2278" s="18" t="str">
        <f t="shared" si="179"/>
        <v>Dec</v>
      </c>
      <c r="U2278" t="s">
        <v>8355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7">
        <f t="shared" si="175"/>
        <v>40936.678506944445</v>
      </c>
      <c r="P2279">
        <f t="shared" si="176"/>
        <v>2012</v>
      </c>
      <c r="Q2279">
        <f t="shared" si="177"/>
        <v>141</v>
      </c>
      <c r="R2279" s="12">
        <f t="shared" si="178"/>
        <v>57.93</v>
      </c>
      <c r="S2279" s="14" t="s">
        <v>8337</v>
      </c>
      <c r="T2279" s="18" t="str">
        <f t="shared" si="179"/>
        <v>Jan</v>
      </c>
      <c r="U2279" t="s">
        <v>8355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7">
        <f t="shared" si="175"/>
        <v>42338.709108796298</v>
      </c>
      <c r="P2280">
        <f t="shared" si="176"/>
        <v>2015</v>
      </c>
      <c r="Q2280">
        <f t="shared" si="177"/>
        <v>271</v>
      </c>
      <c r="R2280" s="12">
        <f t="shared" si="178"/>
        <v>53.08</v>
      </c>
      <c r="S2280" s="14" t="s">
        <v>8337</v>
      </c>
      <c r="T2280" s="18" t="str">
        <f t="shared" si="179"/>
        <v>Nov</v>
      </c>
      <c r="U2280" t="s">
        <v>8355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7">
        <f t="shared" si="175"/>
        <v>42020.806701388894</v>
      </c>
      <c r="P2281">
        <f t="shared" si="176"/>
        <v>2015</v>
      </c>
      <c r="Q2281">
        <f t="shared" si="177"/>
        <v>154</v>
      </c>
      <c r="R2281" s="12">
        <f t="shared" si="178"/>
        <v>48.06</v>
      </c>
      <c r="S2281" s="14" t="s">
        <v>8337</v>
      </c>
      <c r="T2281" s="18" t="str">
        <f t="shared" si="179"/>
        <v>Jan</v>
      </c>
      <c r="U2281" t="s">
        <v>8355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7">
        <f t="shared" si="175"/>
        <v>42234.624895833331</v>
      </c>
      <c r="P2282">
        <f t="shared" si="176"/>
        <v>2015</v>
      </c>
      <c r="Q2282">
        <f t="shared" si="177"/>
        <v>404</v>
      </c>
      <c r="R2282" s="12">
        <f t="shared" si="178"/>
        <v>82.4</v>
      </c>
      <c r="S2282" s="14" t="s">
        <v>8337</v>
      </c>
      <c r="T2282" s="18" t="str">
        <f t="shared" si="179"/>
        <v>Aug</v>
      </c>
      <c r="U2282" t="s">
        <v>8355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7">
        <f t="shared" si="175"/>
        <v>40687.285844907405</v>
      </c>
      <c r="P2283">
        <f t="shared" si="176"/>
        <v>2011</v>
      </c>
      <c r="Q2283">
        <f t="shared" si="177"/>
        <v>185</v>
      </c>
      <c r="R2283" s="12">
        <f t="shared" si="178"/>
        <v>50.45</v>
      </c>
      <c r="S2283" s="14" t="s">
        <v>8329</v>
      </c>
      <c r="T2283" s="18" t="str">
        <f t="shared" si="179"/>
        <v>May</v>
      </c>
      <c r="U2283" t="s">
        <v>8330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7">
        <f t="shared" si="175"/>
        <v>42323.17460648148</v>
      </c>
      <c r="P2284">
        <f t="shared" si="176"/>
        <v>2015</v>
      </c>
      <c r="Q2284">
        <f t="shared" si="177"/>
        <v>185</v>
      </c>
      <c r="R2284" s="12">
        <f t="shared" si="178"/>
        <v>115.83</v>
      </c>
      <c r="S2284" s="14" t="s">
        <v>8329</v>
      </c>
      <c r="T2284" s="18" t="str">
        <f t="shared" si="179"/>
        <v>Nov</v>
      </c>
      <c r="U2284" t="s">
        <v>8330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7">
        <f t="shared" si="175"/>
        <v>40978.125046296293</v>
      </c>
      <c r="P2285">
        <f t="shared" si="176"/>
        <v>2012</v>
      </c>
      <c r="Q2285">
        <f t="shared" si="177"/>
        <v>101</v>
      </c>
      <c r="R2285" s="12">
        <f t="shared" si="178"/>
        <v>63.03</v>
      </c>
      <c r="S2285" s="14" t="s">
        <v>8329</v>
      </c>
      <c r="T2285" s="18" t="str">
        <f t="shared" si="179"/>
        <v>Mar</v>
      </c>
      <c r="U2285" t="s">
        <v>8330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7">
        <f t="shared" si="175"/>
        <v>40585.796817129631</v>
      </c>
      <c r="P2286">
        <f t="shared" si="176"/>
        <v>2011</v>
      </c>
      <c r="Q2286">
        <f t="shared" si="177"/>
        <v>106</v>
      </c>
      <c r="R2286" s="12">
        <f t="shared" si="178"/>
        <v>108.02</v>
      </c>
      <c r="S2286" s="14" t="s">
        <v>8329</v>
      </c>
      <c r="T2286" s="18" t="str">
        <f t="shared" si="179"/>
        <v>Feb</v>
      </c>
      <c r="U2286" t="s">
        <v>8330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7">
        <f t="shared" si="175"/>
        <v>41059.185682870375</v>
      </c>
      <c r="P2287">
        <f t="shared" si="176"/>
        <v>2012</v>
      </c>
      <c r="Q2287">
        <f t="shared" si="177"/>
        <v>121</v>
      </c>
      <c r="R2287" s="12">
        <f t="shared" si="178"/>
        <v>46.09</v>
      </c>
      <c r="S2287" s="14" t="s">
        <v>8329</v>
      </c>
      <c r="T2287" s="18" t="str">
        <f t="shared" si="179"/>
        <v>May</v>
      </c>
      <c r="U2287" t="s">
        <v>8330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7">
        <f t="shared" si="175"/>
        <v>41494.963587962964</v>
      </c>
      <c r="P2288">
        <f t="shared" si="176"/>
        <v>2013</v>
      </c>
      <c r="Q2288">
        <f t="shared" si="177"/>
        <v>100</v>
      </c>
      <c r="R2288" s="12">
        <f t="shared" si="178"/>
        <v>107.21</v>
      </c>
      <c r="S2288" s="14" t="s">
        <v>8329</v>
      </c>
      <c r="T2288" s="18" t="str">
        <f t="shared" si="179"/>
        <v>Aug</v>
      </c>
      <c r="U2288" t="s">
        <v>8330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7">
        <f t="shared" si="175"/>
        <v>41792.667361111111</v>
      </c>
      <c r="P2289">
        <f t="shared" si="176"/>
        <v>2014</v>
      </c>
      <c r="Q2289">
        <f t="shared" si="177"/>
        <v>120</v>
      </c>
      <c r="R2289" s="12">
        <f t="shared" si="178"/>
        <v>50.93</v>
      </c>
      <c r="S2289" s="14" t="s">
        <v>8329</v>
      </c>
      <c r="T2289" s="18" t="str">
        <f t="shared" si="179"/>
        <v>Jun</v>
      </c>
      <c r="U2289" t="s">
        <v>8330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7">
        <f t="shared" si="175"/>
        <v>41067.827418981484</v>
      </c>
      <c r="P2290">
        <f t="shared" si="176"/>
        <v>2012</v>
      </c>
      <c r="Q2290">
        <f t="shared" si="177"/>
        <v>100</v>
      </c>
      <c r="R2290" s="12">
        <f t="shared" si="178"/>
        <v>40.04</v>
      </c>
      <c r="S2290" s="14" t="s">
        <v>8329</v>
      </c>
      <c r="T2290" s="18" t="str">
        <f t="shared" si="179"/>
        <v>Jun</v>
      </c>
      <c r="U2290" t="s">
        <v>8330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7">
        <f t="shared" si="175"/>
        <v>41571.998379629629</v>
      </c>
      <c r="P2291">
        <f t="shared" si="176"/>
        <v>2013</v>
      </c>
      <c r="Q2291">
        <f t="shared" si="177"/>
        <v>107</v>
      </c>
      <c r="R2291" s="12">
        <f t="shared" si="178"/>
        <v>64.44</v>
      </c>
      <c r="S2291" s="14" t="s">
        <v>8329</v>
      </c>
      <c r="T2291" s="18" t="str">
        <f t="shared" si="179"/>
        <v>Oct</v>
      </c>
      <c r="U2291" t="s">
        <v>8330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7">
        <f t="shared" si="175"/>
        <v>40070.253819444442</v>
      </c>
      <c r="P2292">
        <f t="shared" si="176"/>
        <v>2009</v>
      </c>
      <c r="Q2292">
        <f t="shared" si="177"/>
        <v>104</v>
      </c>
      <c r="R2292" s="12">
        <f t="shared" si="178"/>
        <v>53.83</v>
      </c>
      <c r="S2292" s="14" t="s">
        <v>8329</v>
      </c>
      <c r="T2292" s="18" t="str">
        <f t="shared" si="179"/>
        <v>Sep</v>
      </c>
      <c r="U2292" t="s">
        <v>8330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7">
        <f t="shared" si="175"/>
        <v>40987.977060185185</v>
      </c>
      <c r="P2293">
        <f t="shared" si="176"/>
        <v>2012</v>
      </c>
      <c r="Q2293">
        <f t="shared" si="177"/>
        <v>173</v>
      </c>
      <c r="R2293" s="12">
        <f t="shared" si="178"/>
        <v>100.47</v>
      </c>
      <c r="S2293" s="14" t="s">
        <v>8329</v>
      </c>
      <c r="T2293" s="18" t="str">
        <f t="shared" si="179"/>
        <v>Mar</v>
      </c>
      <c r="U2293" t="s">
        <v>8330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7">
        <f t="shared" si="175"/>
        <v>40987.697638888887</v>
      </c>
      <c r="P2294">
        <f t="shared" si="176"/>
        <v>2012</v>
      </c>
      <c r="Q2294">
        <f t="shared" si="177"/>
        <v>107</v>
      </c>
      <c r="R2294" s="12">
        <f t="shared" si="178"/>
        <v>46.63</v>
      </c>
      <c r="S2294" s="14" t="s">
        <v>8329</v>
      </c>
      <c r="T2294" s="18" t="str">
        <f t="shared" si="179"/>
        <v>Mar</v>
      </c>
      <c r="U2294" t="s">
        <v>8330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7">
        <f t="shared" si="175"/>
        <v>41151.708321759259</v>
      </c>
      <c r="P2295">
        <f t="shared" si="176"/>
        <v>2012</v>
      </c>
      <c r="Q2295">
        <f t="shared" si="177"/>
        <v>108</v>
      </c>
      <c r="R2295" s="12">
        <f t="shared" si="178"/>
        <v>34.07</v>
      </c>
      <c r="S2295" s="14" t="s">
        <v>8329</v>
      </c>
      <c r="T2295" s="18" t="str">
        <f t="shared" si="179"/>
        <v>Aug</v>
      </c>
      <c r="U2295" t="s">
        <v>8330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7">
        <f t="shared" si="175"/>
        <v>41264.72314814815</v>
      </c>
      <c r="P2296">
        <f t="shared" si="176"/>
        <v>2012</v>
      </c>
      <c r="Q2296">
        <f t="shared" si="177"/>
        <v>146</v>
      </c>
      <c r="R2296" s="12">
        <f t="shared" si="178"/>
        <v>65.209999999999994</v>
      </c>
      <c r="S2296" s="14" t="s">
        <v>8329</v>
      </c>
      <c r="T2296" s="18" t="str">
        <f t="shared" si="179"/>
        <v>Dec</v>
      </c>
      <c r="U2296" t="s">
        <v>8330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7">
        <f t="shared" si="175"/>
        <v>41270.954351851848</v>
      </c>
      <c r="P2297">
        <f t="shared" si="176"/>
        <v>2012</v>
      </c>
      <c r="Q2297">
        <f t="shared" si="177"/>
        <v>125</v>
      </c>
      <c r="R2297" s="12">
        <f t="shared" si="178"/>
        <v>44.21</v>
      </c>
      <c r="S2297" s="14" t="s">
        <v>8329</v>
      </c>
      <c r="T2297" s="18" t="str">
        <f t="shared" si="179"/>
        <v>Dec</v>
      </c>
      <c r="U2297" t="s">
        <v>8330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7">
        <f t="shared" si="175"/>
        <v>40927.731782407405</v>
      </c>
      <c r="P2298">
        <f t="shared" si="176"/>
        <v>2012</v>
      </c>
      <c r="Q2298">
        <f t="shared" si="177"/>
        <v>149</v>
      </c>
      <c r="R2298" s="12">
        <f t="shared" si="178"/>
        <v>71.97</v>
      </c>
      <c r="S2298" s="14" t="s">
        <v>8329</v>
      </c>
      <c r="T2298" s="18" t="str">
        <f t="shared" si="179"/>
        <v>Jan</v>
      </c>
      <c r="U2298" t="s">
        <v>8330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7">
        <f t="shared" si="175"/>
        <v>40948.042233796295</v>
      </c>
      <c r="P2299">
        <f t="shared" si="176"/>
        <v>2012</v>
      </c>
      <c r="Q2299">
        <f t="shared" si="177"/>
        <v>101</v>
      </c>
      <c r="R2299" s="12">
        <f t="shared" si="178"/>
        <v>52.95</v>
      </c>
      <c r="S2299" s="14" t="s">
        <v>8329</v>
      </c>
      <c r="T2299" s="18" t="str">
        <f t="shared" si="179"/>
        <v>Feb</v>
      </c>
      <c r="U2299" t="s">
        <v>8330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7">
        <f t="shared" si="175"/>
        <v>41694.84065972222</v>
      </c>
      <c r="P2300">
        <f t="shared" si="176"/>
        <v>2014</v>
      </c>
      <c r="Q2300">
        <f t="shared" si="177"/>
        <v>105</v>
      </c>
      <c r="R2300" s="12">
        <f t="shared" si="178"/>
        <v>109.45</v>
      </c>
      <c r="S2300" s="14" t="s">
        <v>8329</v>
      </c>
      <c r="T2300" s="18" t="str">
        <f t="shared" si="179"/>
        <v>Feb</v>
      </c>
      <c r="U2300" t="s">
        <v>8330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7">
        <f t="shared" si="175"/>
        <v>40565.032511574071</v>
      </c>
      <c r="P2301">
        <f t="shared" si="176"/>
        <v>2011</v>
      </c>
      <c r="Q2301">
        <f t="shared" si="177"/>
        <v>350</v>
      </c>
      <c r="R2301" s="12">
        <f t="shared" si="178"/>
        <v>75.040000000000006</v>
      </c>
      <c r="S2301" s="14" t="s">
        <v>8329</v>
      </c>
      <c r="T2301" s="18" t="str">
        <f t="shared" si="179"/>
        <v>Jan</v>
      </c>
      <c r="U2301" t="s">
        <v>8330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7">
        <f t="shared" si="175"/>
        <v>41074.727037037039</v>
      </c>
      <c r="P2302">
        <f t="shared" si="176"/>
        <v>2012</v>
      </c>
      <c r="Q2302">
        <f t="shared" si="177"/>
        <v>101</v>
      </c>
      <c r="R2302" s="12">
        <f t="shared" si="178"/>
        <v>115.71</v>
      </c>
      <c r="S2302" s="14" t="s">
        <v>8329</v>
      </c>
      <c r="T2302" s="18" t="str">
        <f t="shared" si="179"/>
        <v>Jun</v>
      </c>
      <c r="U2302" t="s">
        <v>8330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7">
        <f t="shared" si="175"/>
        <v>41416.146944444445</v>
      </c>
      <c r="P2303">
        <f t="shared" si="176"/>
        <v>2013</v>
      </c>
      <c r="Q2303">
        <f t="shared" si="177"/>
        <v>134</v>
      </c>
      <c r="R2303" s="12">
        <f t="shared" si="178"/>
        <v>31.66</v>
      </c>
      <c r="S2303" s="14" t="s">
        <v>8329</v>
      </c>
      <c r="T2303" s="18" t="str">
        <f t="shared" si="179"/>
        <v>May</v>
      </c>
      <c r="U2303" t="s">
        <v>8333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7">
        <f t="shared" si="175"/>
        <v>41605.868449074071</v>
      </c>
      <c r="P2304">
        <f t="shared" si="176"/>
        <v>2013</v>
      </c>
      <c r="Q2304">
        <f t="shared" si="177"/>
        <v>171</v>
      </c>
      <c r="R2304" s="12">
        <f t="shared" si="178"/>
        <v>46.18</v>
      </c>
      <c r="S2304" s="14" t="s">
        <v>8329</v>
      </c>
      <c r="T2304" s="18" t="str">
        <f t="shared" si="179"/>
        <v>Nov</v>
      </c>
      <c r="U2304" t="s">
        <v>8333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7">
        <f t="shared" si="175"/>
        <v>40850.111064814817</v>
      </c>
      <c r="P2305">
        <f t="shared" si="176"/>
        <v>2011</v>
      </c>
      <c r="Q2305">
        <f t="shared" si="177"/>
        <v>109</v>
      </c>
      <c r="R2305" s="12">
        <f t="shared" si="178"/>
        <v>68.48</v>
      </c>
      <c r="S2305" s="14" t="s">
        <v>8329</v>
      </c>
      <c r="T2305" s="18" t="str">
        <f t="shared" si="179"/>
        <v>Nov</v>
      </c>
      <c r="U2305" t="s">
        <v>8333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7">
        <f t="shared" si="175"/>
        <v>40502.815868055557</v>
      </c>
      <c r="P2306">
        <f t="shared" si="176"/>
        <v>2010</v>
      </c>
      <c r="Q2306">
        <f t="shared" si="177"/>
        <v>101</v>
      </c>
      <c r="R2306" s="12">
        <f t="shared" si="178"/>
        <v>53.47</v>
      </c>
      <c r="S2306" s="14" t="s">
        <v>8329</v>
      </c>
      <c r="T2306" s="18" t="str">
        <f t="shared" si="179"/>
        <v>Nov</v>
      </c>
      <c r="U2306" t="s">
        <v>8333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7">
        <f t="shared" ref="O2307:O2370" si="180">(J2307/86400)+DATE(1970,1,1)</f>
        <v>41834.695277777777</v>
      </c>
      <c r="P2307">
        <f t="shared" ref="P2307:P2370" si="181">YEAR(O2307)</f>
        <v>2014</v>
      </c>
      <c r="Q2307">
        <f t="shared" ref="Q2307:Q2370" si="182">ROUND(E2307/D2307*100,0)</f>
        <v>101</v>
      </c>
      <c r="R2307" s="12">
        <f t="shared" ref="R2307:R2370" si="183">ROUND(E2307/L2307,2)</f>
        <v>109.11</v>
      </c>
      <c r="S2307" s="14" t="s">
        <v>8329</v>
      </c>
      <c r="T2307" s="18" t="str">
        <f t="shared" ref="T2307:T2370" si="184">TEXT(O2307, "mmm")</f>
        <v>Jul</v>
      </c>
      <c r="U2307" t="s">
        <v>8333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7">
        <f t="shared" si="180"/>
        <v>40948.16815972222</v>
      </c>
      <c r="P2308">
        <f t="shared" si="181"/>
        <v>2012</v>
      </c>
      <c r="Q2308">
        <f t="shared" si="182"/>
        <v>107</v>
      </c>
      <c r="R2308" s="12">
        <f t="shared" si="183"/>
        <v>51.19</v>
      </c>
      <c r="S2308" s="14" t="s">
        <v>8329</v>
      </c>
      <c r="T2308" s="18" t="str">
        <f t="shared" si="184"/>
        <v>Feb</v>
      </c>
      <c r="U2308" t="s">
        <v>8333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7">
        <f t="shared" si="180"/>
        <v>41004.802465277782</v>
      </c>
      <c r="P2309">
        <f t="shared" si="181"/>
        <v>2012</v>
      </c>
      <c r="Q2309">
        <f t="shared" si="182"/>
        <v>107</v>
      </c>
      <c r="R2309" s="12">
        <f t="shared" si="183"/>
        <v>27.94</v>
      </c>
      <c r="S2309" s="14" t="s">
        <v>8329</v>
      </c>
      <c r="T2309" s="18" t="str">
        <f t="shared" si="184"/>
        <v>Apr</v>
      </c>
      <c r="U2309" t="s">
        <v>8333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7">
        <f t="shared" si="180"/>
        <v>41851.962916666671</v>
      </c>
      <c r="P2310">
        <f t="shared" si="181"/>
        <v>2014</v>
      </c>
      <c r="Q2310">
        <f t="shared" si="182"/>
        <v>101</v>
      </c>
      <c r="R2310" s="12">
        <f t="shared" si="183"/>
        <v>82.5</v>
      </c>
      <c r="S2310" s="14" t="s">
        <v>8329</v>
      </c>
      <c r="T2310" s="18" t="str">
        <f t="shared" si="184"/>
        <v>Jul</v>
      </c>
      <c r="U2310" t="s">
        <v>8333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7">
        <f t="shared" si="180"/>
        <v>41307.987696759257</v>
      </c>
      <c r="P2311">
        <f t="shared" si="181"/>
        <v>2013</v>
      </c>
      <c r="Q2311">
        <f t="shared" si="182"/>
        <v>107</v>
      </c>
      <c r="R2311" s="12">
        <f t="shared" si="183"/>
        <v>59.82</v>
      </c>
      <c r="S2311" s="14" t="s">
        <v>8329</v>
      </c>
      <c r="T2311" s="18" t="str">
        <f t="shared" si="184"/>
        <v>Feb</v>
      </c>
      <c r="U2311" t="s">
        <v>8333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7">
        <f t="shared" si="180"/>
        <v>41324.79415509259</v>
      </c>
      <c r="P2312">
        <f t="shared" si="181"/>
        <v>2013</v>
      </c>
      <c r="Q2312">
        <f t="shared" si="182"/>
        <v>429</v>
      </c>
      <c r="R2312" s="12">
        <f t="shared" si="183"/>
        <v>64.819999999999993</v>
      </c>
      <c r="S2312" s="14" t="s">
        <v>8329</v>
      </c>
      <c r="T2312" s="18" t="str">
        <f t="shared" si="184"/>
        <v>Feb</v>
      </c>
      <c r="U2312" t="s">
        <v>8333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7">
        <f t="shared" si="180"/>
        <v>41736.004502314812</v>
      </c>
      <c r="P2313">
        <f t="shared" si="181"/>
        <v>2014</v>
      </c>
      <c r="Q2313">
        <f t="shared" si="182"/>
        <v>104</v>
      </c>
      <c r="R2313" s="12">
        <f t="shared" si="183"/>
        <v>90.1</v>
      </c>
      <c r="S2313" s="14" t="s">
        <v>8329</v>
      </c>
      <c r="T2313" s="18" t="str">
        <f t="shared" si="184"/>
        <v>Apr</v>
      </c>
      <c r="U2313" t="s">
        <v>8333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7">
        <f t="shared" si="180"/>
        <v>41716.632847222223</v>
      </c>
      <c r="P2314">
        <f t="shared" si="181"/>
        <v>2014</v>
      </c>
      <c r="Q2314">
        <f t="shared" si="182"/>
        <v>108</v>
      </c>
      <c r="R2314" s="12">
        <f t="shared" si="183"/>
        <v>40.96</v>
      </c>
      <c r="S2314" s="14" t="s">
        <v>8329</v>
      </c>
      <c r="T2314" s="18" t="str">
        <f t="shared" si="184"/>
        <v>Mar</v>
      </c>
      <c r="U2314" t="s">
        <v>8333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7">
        <f t="shared" si="180"/>
        <v>41002.958634259259</v>
      </c>
      <c r="P2315">
        <f t="shared" si="181"/>
        <v>2012</v>
      </c>
      <c r="Q2315">
        <f t="shared" si="182"/>
        <v>176</v>
      </c>
      <c r="R2315" s="12">
        <f t="shared" si="183"/>
        <v>56</v>
      </c>
      <c r="S2315" s="14" t="s">
        <v>8329</v>
      </c>
      <c r="T2315" s="18" t="str">
        <f t="shared" si="184"/>
        <v>Apr</v>
      </c>
      <c r="U2315" t="s">
        <v>8333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7">
        <f t="shared" si="180"/>
        <v>41037.551585648151</v>
      </c>
      <c r="P2316">
        <f t="shared" si="181"/>
        <v>2012</v>
      </c>
      <c r="Q2316">
        <f t="shared" si="182"/>
        <v>157</v>
      </c>
      <c r="R2316" s="12">
        <f t="shared" si="183"/>
        <v>37.67</v>
      </c>
      <c r="S2316" s="14" t="s">
        <v>8329</v>
      </c>
      <c r="T2316" s="18" t="str">
        <f t="shared" si="184"/>
        <v>May</v>
      </c>
      <c r="U2316" t="s">
        <v>8333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7">
        <f t="shared" si="180"/>
        <v>41004.72619212963</v>
      </c>
      <c r="P2317">
        <f t="shared" si="181"/>
        <v>2012</v>
      </c>
      <c r="Q2317">
        <f t="shared" si="182"/>
        <v>103</v>
      </c>
      <c r="R2317" s="12">
        <f t="shared" si="183"/>
        <v>40.08</v>
      </c>
      <c r="S2317" s="14" t="s">
        <v>8329</v>
      </c>
      <c r="T2317" s="18" t="str">
        <f t="shared" si="184"/>
        <v>Apr</v>
      </c>
      <c r="U2317" t="s">
        <v>8333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7">
        <f t="shared" si="180"/>
        <v>40079.725115740745</v>
      </c>
      <c r="P2318">
        <f t="shared" si="181"/>
        <v>2009</v>
      </c>
      <c r="Q2318">
        <f t="shared" si="182"/>
        <v>104</v>
      </c>
      <c r="R2318" s="12">
        <f t="shared" si="183"/>
        <v>78.03</v>
      </c>
      <c r="S2318" s="14" t="s">
        <v>8329</v>
      </c>
      <c r="T2318" s="18" t="str">
        <f t="shared" si="184"/>
        <v>Sep</v>
      </c>
      <c r="U2318" t="s">
        <v>8333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7">
        <f t="shared" si="180"/>
        <v>40192.542233796295</v>
      </c>
      <c r="P2319">
        <f t="shared" si="181"/>
        <v>2010</v>
      </c>
      <c r="Q2319">
        <f t="shared" si="182"/>
        <v>104</v>
      </c>
      <c r="R2319" s="12">
        <f t="shared" si="183"/>
        <v>18.91</v>
      </c>
      <c r="S2319" s="14" t="s">
        <v>8329</v>
      </c>
      <c r="T2319" s="18" t="str">
        <f t="shared" si="184"/>
        <v>Jan</v>
      </c>
      <c r="U2319" t="s">
        <v>8333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7">
        <f t="shared" si="180"/>
        <v>40050.643680555557</v>
      </c>
      <c r="P2320">
        <f t="shared" si="181"/>
        <v>2009</v>
      </c>
      <c r="Q2320">
        <f t="shared" si="182"/>
        <v>121</v>
      </c>
      <c r="R2320" s="12">
        <f t="shared" si="183"/>
        <v>37.130000000000003</v>
      </c>
      <c r="S2320" s="14" t="s">
        <v>8329</v>
      </c>
      <c r="T2320" s="18" t="str">
        <f t="shared" si="184"/>
        <v>Aug</v>
      </c>
      <c r="U2320" t="s">
        <v>8333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7">
        <f t="shared" si="180"/>
        <v>41593.082002314812</v>
      </c>
      <c r="P2321">
        <f t="shared" si="181"/>
        <v>2013</v>
      </c>
      <c r="Q2321">
        <f t="shared" si="182"/>
        <v>108</v>
      </c>
      <c r="R2321" s="12">
        <f t="shared" si="183"/>
        <v>41.96</v>
      </c>
      <c r="S2321" s="14" t="s">
        <v>8329</v>
      </c>
      <c r="T2321" s="18" t="str">
        <f t="shared" si="184"/>
        <v>Nov</v>
      </c>
      <c r="U2321" t="s">
        <v>8333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7">
        <f t="shared" si="180"/>
        <v>41696.817129629628</v>
      </c>
      <c r="P2322">
        <f t="shared" si="181"/>
        <v>2014</v>
      </c>
      <c r="Q2322">
        <f t="shared" si="182"/>
        <v>109</v>
      </c>
      <c r="R2322" s="12">
        <f t="shared" si="183"/>
        <v>61.04</v>
      </c>
      <c r="S2322" s="14" t="s">
        <v>8329</v>
      </c>
      <c r="T2322" s="18" t="str">
        <f t="shared" si="184"/>
        <v>Feb</v>
      </c>
      <c r="U2322" t="s">
        <v>8333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7">
        <f t="shared" si="180"/>
        <v>42799.260428240741</v>
      </c>
      <c r="P2323">
        <f t="shared" si="181"/>
        <v>2017</v>
      </c>
      <c r="Q2323">
        <f t="shared" si="182"/>
        <v>39</v>
      </c>
      <c r="R2323" s="12">
        <f t="shared" si="183"/>
        <v>64.53</v>
      </c>
      <c r="S2323" s="14" t="s">
        <v>8340</v>
      </c>
      <c r="T2323" s="18" t="str">
        <f t="shared" si="184"/>
        <v>Mar</v>
      </c>
      <c r="U2323" t="s">
        <v>8356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7">
        <f t="shared" si="180"/>
        <v>42804.895474537036</v>
      </c>
      <c r="P2324">
        <f t="shared" si="181"/>
        <v>2017</v>
      </c>
      <c r="Q2324">
        <f t="shared" si="182"/>
        <v>3</v>
      </c>
      <c r="R2324" s="12">
        <f t="shared" si="183"/>
        <v>21.25</v>
      </c>
      <c r="S2324" s="14" t="s">
        <v>8340</v>
      </c>
      <c r="T2324" s="18" t="str">
        <f t="shared" si="184"/>
        <v>Mar</v>
      </c>
      <c r="U2324" t="s">
        <v>8356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7">
        <f t="shared" si="180"/>
        <v>42807.755173611113</v>
      </c>
      <c r="P2325">
        <f t="shared" si="181"/>
        <v>2017</v>
      </c>
      <c r="Q2325">
        <f t="shared" si="182"/>
        <v>48</v>
      </c>
      <c r="R2325" s="12">
        <f t="shared" si="183"/>
        <v>30</v>
      </c>
      <c r="S2325" s="14" t="s">
        <v>8340</v>
      </c>
      <c r="T2325" s="18" t="str">
        <f t="shared" si="184"/>
        <v>Mar</v>
      </c>
      <c r="U2325" t="s">
        <v>8356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7">
        <f t="shared" si="180"/>
        <v>42790.885243055556</v>
      </c>
      <c r="P2326">
        <f t="shared" si="181"/>
        <v>2017</v>
      </c>
      <c r="Q2326">
        <f t="shared" si="182"/>
        <v>21</v>
      </c>
      <c r="R2326" s="12">
        <f t="shared" si="183"/>
        <v>25.49</v>
      </c>
      <c r="S2326" s="14" t="s">
        <v>8340</v>
      </c>
      <c r="T2326" s="18" t="str">
        <f t="shared" si="184"/>
        <v>Feb</v>
      </c>
      <c r="U2326" t="s">
        <v>8356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7">
        <f t="shared" si="180"/>
        <v>42794.022349537037</v>
      </c>
      <c r="P2327">
        <f t="shared" si="181"/>
        <v>2017</v>
      </c>
      <c r="Q2327">
        <f t="shared" si="182"/>
        <v>8</v>
      </c>
      <c r="R2327" s="12">
        <f t="shared" si="183"/>
        <v>11.43</v>
      </c>
      <c r="S2327" s="14" t="s">
        <v>8340</v>
      </c>
      <c r="T2327" s="18" t="str">
        <f t="shared" si="184"/>
        <v>Feb</v>
      </c>
      <c r="U2327" t="s">
        <v>8356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7">
        <f t="shared" si="180"/>
        <v>42804.034120370372</v>
      </c>
      <c r="P2328">
        <f t="shared" si="181"/>
        <v>2017</v>
      </c>
      <c r="Q2328">
        <f t="shared" si="182"/>
        <v>1</v>
      </c>
      <c r="R2328" s="12">
        <f t="shared" si="183"/>
        <v>108</v>
      </c>
      <c r="S2328" s="14" t="s">
        <v>8340</v>
      </c>
      <c r="T2328" s="18" t="str">
        <f t="shared" si="184"/>
        <v>Mar</v>
      </c>
      <c r="U2328" t="s">
        <v>8356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7">
        <f t="shared" si="180"/>
        <v>41842.917129629626</v>
      </c>
      <c r="P2329">
        <f t="shared" si="181"/>
        <v>2014</v>
      </c>
      <c r="Q2329">
        <f t="shared" si="182"/>
        <v>526</v>
      </c>
      <c r="R2329" s="12">
        <f t="shared" si="183"/>
        <v>54.88</v>
      </c>
      <c r="S2329" s="14" t="s">
        <v>8340</v>
      </c>
      <c r="T2329" s="18" t="str">
        <f t="shared" si="184"/>
        <v>Jul</v>
      </c>
      <c r="U2329" t="s">
        <v>8356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7">
        <f t="shared" si="180"/>
        <v>42139.781678240739</v>
      </c>
      <c r="P2330">
        <f t="shared" si="181"/>
        <v>2015</v>
      </c>
      <c r="Q2330">
        <f t="shared" si="182"/>
        <v>254</v>
      </c>
      <c r="R2330" s="12">
        <f t="shared" si="183"/>
        <v>47.38</v>
      </c>
      <c r="S2330" s="14" t="s">
        <v>8340</v>
      </c>
      <c r="T2330" s="18" t="str">
        <f t="shared" si="184"/>
        <v>May</v>
      </c>
      <c r="U2330" t="s">
        <v>8356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7">
        <f t="shared" si="180"/>
        <v>41807.624374999999</v>
      </c>
      <c r="P2331">
        <f t="shared" si="181"/>
        <v>2014</v>
      </c>
      <c r="Q2331">
        <f t="shared" si="182"/>
        <v>106</v>
      </c>
      <c r="R2331" s="12">
        <f t="shared" si="183"/>
        <v>211.84</v>
      </c>
      <c r="S2331" s="14" t="s">
        <v>8340</v>
      </c>
      <c r="T2331" s="18" t="str">
        <f t="shared" si="184"/>
        <v>Jun</v>
      </c>
      <c r="U2331" t="s">
        <v>8356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7">
        <f t="shared" si="180"/>
        <v>42332.89980324074</v>
      </c>
      <c r="P2332">
        <f t="shared" si="181"/>
        <v>2015</v>
      </c>
      <c r="Q2332">
        <f t="shared" si="182"/>
        <v>102</v>
      </c>
      <c r="R2332" s="12">
        <f t="shared" si="183"/>
        <v>219.93</v>
      </c>
      <c r="S2332" s="14" t="s">
        <v>8340</v>
      </c>
      <c r="T2332" s="18" t="str">
        <f t="shared" si="184"/>
        <v>Nov</v>
      </c>
      <c r="U2332" t="s">
        <v>8356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7">
        <f t="shared" si="180"/>
        <v>41839.005671296298</v>
      </c>
      <c r="P2333">
        <f t="shared" si="181"/>
        <v>2014</v>
      </c>
      <c r="Q2333">
        <f t="shared" si="182"/>
        <v>144</v>
      </c>
      <c r="R2333" s="12">
        <f t="shared" si="183"/>
        <v>40.799999999999997</v>
      </c>
      <c r="S2333" s="14" t="s">
        <v>8340</v>
      </c>
      <c r="T2333" s="18" t="str">
        <f t="shared" si="184"/>
        <v>Jul</v>
      </c>
      <c r="U2333" t="s">
        <v>8356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7">
        <f t="shared" si="180"/>
        <v>42011.628136574072</v>
      </c>
      <c r="P2334">
        <f t="shared" si="181"/>
        <v>2015</v>
      </c>
      <c r="Q2334">
        <f t="shared" si="182"/>
        <v>106</v>
      </c>
      <c r="R2334" s="12">
        <f t="shared" si="183"/>
        <v>75.5</v>
      </c>
      <c r="S2334" s="14" t="s">
        <v>8340</v>
      </c>
      <c r="T2334" s="18" t="str">
        <f t="shared" si="184"/>
        <v>Jan</v>
      </c>
      <c r="U2334" t="s">
        <v>8356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7">
        <f t="shared" si="180"/>
        <v>41767.650347222225</v>
      </c>
      <c r="P2335">
        <f t="shared" si="181"/>
        <v>2014</v>
      </c>
      <c r="Q2335">
        <f t="shared" si="182"/>
        <v>212</v>
      </c>
      <c r="R2335" s="12">
        <f t="shared" si="183"/>
        <v>13.54</v>
      </c>
      <c r="S2335" s="14" t="s">
        <v>8340</v>
      </c>
      <c r="T2335" s="18" t="str">
        <f t="shared" si="184"/>
        <v>May</v>
      </c>
      <c r="U2335" t="s">
        <v>8356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7">
        <f t="shared" si="180"/>
        <v>41918.670115740737</v>
      </c>
      <c r="P2336">
        <f t="shared" si="181"/>
        <v>2014</v>
      </c>
      <c r="Q2336">
        <f t="shared" si="182"/>
        <v>102</v>
      </c>
      <c r="R2336" s="12">
        <f t="shared" si="183"/>
        <v>60.87</v>
      </c>
      <c r="S2336" s="14" t="s">
        <v>8340</v>
      </c>
      <c r="T2336" s="18" t="str">
        <f t="shared" si="184"/>
        <v>Oct</v>
      </c>
      <c r="U2336" t="s">
        <v>8356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7">
        <f t="shared" si="180"/>
        <v>41771.572256944448</v>
      </c>
      <c r="P2337">
        <f t="shared" si="181"/>
        <v>2014</v>
      </c>
      <c r="Q2337">
        <f t="shared" si="182"/>
        <v>102</v>
      </c>
      <c r="R2337" s="12">
        <f t="shared" si="183"/>
        <v>115.69</v>
      </c>
      <c r="S2337" s="14" t="s">
        <v>8340</v>
      </c>
      <c r="T2337" s="18" t="str">
        <f t="shared" si="184"/>
        <v>May</v>
      </c>
      <c r="U2337" t="s">
        <v>8356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7">
        <f t="shared" si="180"/>
        <v>41666.924710648149</v>
      </c>
      <c r="P2338">
        <f t="shared" si="181"/>
        <v>2014</v>
      </c>
      <c r="Q2338">
        <f t="shared" si="182"/>
        <v>521</v>
      </c>
      <c r="R2338" s="12">
        <f t="shared" si="183"/>
        <v>48.1</v>
      </c>
      <c r="S2338" s="14" t="s">
        <v>8340</v>
      </c>
      <c r="T2338" s="18" t="str">
        <f t="shared" si="184"/>
        <v>Jan</v>
      </c>
      <c r="U2338" t="s">
        <v>8356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7">
        <f t="shared" si="180"/>
        <v>41786.640543981484</v>
      </c>
      <c r="P2339">
        <f t="shared" si="181"/>
        <v>2014</v>
      </c>
      <c r="Q2339">
        <f t="shared" si="182"/>
        <v>111</v>
      </c>
      <c r="R2339" s="12">
        <f t="shared" si="183"/>
        <v>74.180000000000007</v>
      </c>
      <c r="S2339" s="14" t="s">
        <v>8340</v>
      </c>
      <c r="T2339" s="18" t="str">
        <f t="shared" si="184"/>
        <v>May</v>
      </c>
      <c r="U2339" t="s">
        <v>8356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7">
        <f t="shared" si="180"/>
        <v>41789.89680555556</v>
      </c>
      <c r="P2340">
        <f t="shared" si="181"/>
        <v>2014</v>
      </c>
      <c r="Q2340">
        <f t="shared" si="182"/>
        <v>101</v>
      </c>
      <c r="R2340" s="12">
        <f t="shared" si="183"/>
        <v>123.35</v>
      </c>
      <c r="S2340" s="14" t="s">
        <v>8340</v>
      </c>
      <c r="T2340" s="18" t="str">
        <f t="shared" si="184"/>
        <v>May</v>
      </c>
      <c r="U2340" t="s">
        <v>8356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7">
        <f t="shared" si="180"/>
        <v>42692.79987268518</v>
      </c>
      <c r="P2341">
        <f t="shared" si="181"/>
        <v>2016</v>
      </c>
      <c r="Q2341">
        <f t="shared" si="182"/>
        <v>294</v>
      </c>
      <c r="R2341" s="12">
        <f t="shared" si="183"/>
        <v>66.62</v>
      </c>
      <c r="S2341" s="14" t="s">
        <v>8340</v>
      </c>
      <c r="T2341" s="18" t="str">
        <f t="shared" si="184"/>
        <v>Nov</v>
      </c>
      <c r="U2341" t="s">
        <v>8356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7">
        <f t="shared" si="180"/>
        <v>42643.642800925925</v>
      </c>
      <c r="P2342">
        <f t="shared" si="181"/>
        <v>2016</v>
      </c>
      <c r="Q2342">
        <f t="shared" si="182"/>
        <v>106</v>
      </c>
      <c r="R2342" s="12">
        <f t="shared" si="183"/>
        <v>104.99</v>
      </c>
      <c r="S2342" s="14" t="s">
        <v>8340</v>
      </c>
      <c r="T2342" s="18" t="str">
        <f t="shared" si="184"/>
        <v>Sep</v>
      </c>
      <c r="U2342" t="s">
        <v>8356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7">
        <f t="shared" si="180"/>
        <v>42167.813703703709</v>
      </c>
      <c r="P2343">
        <f t="shared" si="181"/>
        <v>2015</v>
      </c>
      <c r="Q2343">
        <f t="shared" si="182"/>
        <v>0</v>
      </c>
      <c r="R2343" s="12" t="e">
        <f t="shared" si="183"/>
        <v>#DIV/0!</v>
      </c>
      <c r="S2343" s="14" t="s">
        <v>8323</v>
      </c>
      <c r="T2343" s="18" t="str">
        <f t="shared" si="184"/>
        <v>Jun</v>
      </c>
      <c r="U2343" t="s">
        <v>8324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7">
        <f t="shared" si="180"/>
        <v>41897.702199074076</v>
      </c>
      <c r="P2344">
        <f t="shared" si="181"/>
        <v>2014</v>
      </c>
      <c r="Q2344">
        <f t="shared" si="182"/>
        <v>0</v>
      </c>
      <c r="R2344" s="12" t="e">
        <f t="shared" si="183"/>
        <v>#DIV/0!</v>
      </c>
      <c r="S2344" s="14" t="s">
        <v>8323</v>
      </c>
      <c r="T2344" s="18" t="str">
        <f t="shared" si="184"/>
        <v>Sep</v>
      </c>
      <c r="U2344" t="s">
        <v>8324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7">
        <f t="shared" si="180"/>
        <v>42327.825289351851</v>
      </c>
      <c r="P2345">
        <f t="shared" si="181"/>
        <v>2015</v>
      </c>
      <c r="Q2345">
        <f t="shared" si="182"/>
        <v>3</v>
      </c>
      <c r="R2345" s="12">
        <f t="shared" si="183"/>
        <v>300</v>
      </c>
      <c r="S2345" s="14" t="s">
        <v>8323</v>
      </c>
      <c r="T2345" s="18" t="str">
        <f t="shared" si="184"/>
        <v>Nov</v>
      </c>
      <c r="U2345" t="s">
        <v>8324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7">
        <f t="shared" si="180"/>
        <v>42515.727650462963</v>
      </c>
      <c r="P2346">
        <f t="shared" si="181"/>
        <v>2016</v>
      </c>
      <c r="Q2346">
        <f t="shared" si="182"/>
        <v>0</v>
      </c>
      <c r="R2346" s="12">
        <f t="shared" si="183"/>
        <v>1</v>
      </c>
      <c r="S2346" s="14" t="s">
        <v>8323</v>
      </c>
      <c r="T2346" s="18" t="str">
        <f t="shared" si="184"/>
        <v>May</v>
      </c>
      <c r="U2346" t="s">
        <v>8324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7">
        <f t="shared" si="180"/>
        <v>42060.001805555556</v>
      </c>
      <c r="P2347">
        <f t="shared" si="181"/>
        <v>2015</v>
      </c>
      <c r="Q2347">
        <f t="shared" si="182"/>
        <v>0</v>
      </c>
      <c r="R2347" s="12" t="e">
        <f t="shared" si="183"/>
        <v>#DIV/0!</v>
      </c>
      <c r="S2347" s="14" t="s">
        <v>8323</v>
      </c>
      <c r="T2347" s="18" t="str">
        <f t="shared" si="184"/>
        <v>Feb</v>
      </c>
      <c r="U2347" t="s">
        <v>8324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7">
        <f t="shared" si="180"/>
        <v>42615.79896990741</v>
      </c>
      <c r="P2348">
        <f t="shared" si="181"/>
        <v>2016</v>
      </c>
      <c r="Q2348">
        <f t="shared" si="182"/>
        <v>0</v>
      </c>
      <c r="R2348" s="12">
        <f t="shared" si="183"/>
        <v>13</v>
      </c>
      <c r="S2348" s="14" t="s">
        <v>8323</v>
      </c>
      <c r="T2348" s="18" t="str">
        <f t="shared" si="184"/>
        <v>Sep</v>
      </c>
      <c r="U2348" t="s">
        <v>8324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7">
        <f t="shared" si="180"/>
        <v>42577.607361111106</v>
      </c>
      <c r="P2349">
        <f t="shared" si="181"/>
        <v>2016</v>
      </c>
      <c r="Q2349">
        <f t="shared" si="182"/>
        <v>2</v>
      </c>
      <c r="R2349" s="12">
        <f t="shared" si="183"/>
        <v>15</v>
      </c>
      <c r="S2349" s="14" t="s">
        <v>8323</v>
      </c>
      <c r="T2349" s="18" t="str">
        <f t="shared" si="184"/>
        <v>Jul</v>
      </c>
      <c r="U2349" t="s">
        <v>8324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7">
        <f t="shared" si="180"/>
        <v>42360.932152777779</v>
      </c>
      <c r="P2350">
        <f t="shared" si="181"/>
        <v>2015</v>
      </c>
      <c r="Q2350">
        <f t="shared" si="182"/>
        <v>0</v>
      </c>
      <c r="R2350" s="12">
        <f t="shared" si="183"/>
        <v>54</v>
      </c>
      <c r="S2350" s="14" t="s">
        <v>8323</v>
      </c>
      <c r="T2350" s="18" t="str">
        <f t="shared" si="184"/>
        <v>Dec</v>
      </c>
      <c r="U2350" t="s">
        <v>8324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7">
        <f t="shared" si="180"/>
        <v>42198.775787037041</v>
      </c>
      <c r="P2351">
        <f t="shared" si="181"/>
        <v>2015</v>
      </c>
      <c r="Q2351">
        <f t="shared" si="182"/>
        <v>0</v>
      </c>
      <c r="R2351" s="12" t="e">
        <f t="shared" si="183"/>
        <v>#DIV/0!</v>
      </c>
      <c r="S2351" s="14" t="s">
        <v>8323</v>
      </c>
      <c r="T2351" s="18" t="str">
        <f t="shared" si="184"/>
        <v>Jul</v>
      </c>
      <c r="U2351" t="s">
        <v>8324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7">
        <f t="shared" si="180"/>
        <v>42708.842245370368</v>
      </c>
      <c r="P2352">
        <f t="shared" si="181"/>
        <v>2016</v>
      </c>
      <c r="Q2352">
        <f t="shared" si="182"/>
        <v>0</v>
      </c>
      <c r="R2352" s="12" t="e">
        <f t="shared" si="183"/>
        <v>#DIV/0!</v>
      </c>
      <c r="S2352" s="14" t="s">
        <v>8323</v>
      </c>
      <c r="T2352" s="18" t="str">
        <f t="shared" si="184"/>
        <v>Dec</v>
      </c>
      <c r="U2352" t="s">
        <v>8324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7">
        <f t="shared" si="180"/>
        <v>42094.101145833338</v>
      </c>
      <c r="P2353">
        <f t="shared" si="181"/>
        <v>2015</v>
      </c>
      <c r="Q2353">
        <f t="shared" si="182"/>
        <v>1</v>
      </c>
      <c r="R2353" s="12">
        <f t="shared" si="183"/>
        <v>15.43</v>
      </c>
      <c r="S2353" s="14" t="s">
        <v>8323</v>
      </c>
      <c r="T2353" s="18" t="str">
        <f t="shared" si="184"/>
        <v>Mar</v>
      </c>
      <c r="U2353" t="s">
        <v>8324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7">
        <f t="shared" si="180"/>
        <v>42101.633703703701</v>
      </c>
      <c r="P2354">
        <f t="shared" si="181"/>
        <v>2015</v>
      </c>
      <c r="Q2354">
        <f t="shared" si="182"/>
        <v>0</v>
      </c>
      <c r="R2354" s="12" t="e">
        <f t="shared" si="183"/>
        <v>#DIV/0!</v>
      </c>
      <c r="S2354" s="14" t="s">
        <v>8323</v>
      </c>
      <c r="T2354" s="18" t="str">
        <f t="shared" si="184"/>
        <v>Apr</v>
      </c>
      <c r="U2354" t="s">
        <v>8324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7">
        <f t="shared" si="180"/>
        <v>42103.676180555558</v>
      </c>
      <c r="P2355">
        <f t="shared" si="181"/>
        <v>2015</v>
      </c>
      <c r="Q2355">
        <f t="shared" si="182"/>
        <v>0</v>
      </c>
      <c r="R2355" s="12" t="e">
        <f t="shared" si="183"/>
        <v>#DIV/0!</v>
      </c>
      <c r="S2355" s="14" t="s">
        <v>8323</v>
      </c>
      <c r="T2355" s="18" t="str">
        <f t="shared" si="184"/>
        <v>Apr</v>
      </c>
      <c r="U2355" t="s">
        <v>8324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7">
        <f t="shared" si="180"/>
        <v>41954.722916666666</v>
      </c>
      <c r="P2356">
        <f t="shared" si="181"/>
        <v>2014</v>
      </c>
      <c r="Q2356">
        <f t="shared" si="182"/>
        <v>0</v>
      </c>
      <c r="R2356" s="12">
        <f t="shared" si="183"/>
        <v>25</v>
      </c>
      <c r="S2356" s="14" t="s">
        <v>8323</v>
      </c>
      <c r="T2356" s="18" t="str">
        <f t="shared" si="184"/>
        <v>Nov</v>
      </c>
      <c r="U2356" t="s">
        <v>8324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7">
        <f t="shared" si="180"/>
        <v>42096.918240740742</v>
      </c>
      <c r="P2357">
        <f t="shared" si="181"/>
        <v>2015</v>
      </c>
      <c r="Q2357">
        <f t="shared" si="182"/>
        <v>1</v>
      </c>
      <c r="R2357" s="12">
        <f t="shared" si="183"/>
        <v>27.5</v>
      </c>
      <c r="S2357" s="14" t="s">
        <v>8323</v>
      </c>
      <c r="T2357" s="18" t="str">
        <f t="shared" si="184"/>
        <v>Apr</v>
      </c>
      <c r="U2357" t="s">
        <v>8324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7">
        <f t="shared" si="180"/>
        <v>42130.78361111111</v>
      </c>
      <c r="P2358">
        <f t="shared" si="181"/>
        <v>2015</v>
      </c>
      <c r="Q2358">
        <f t="shared" si="182"/>
        <v>0</v>
      </c>
      <c r="R2358" s="12" t="e">
        <f t="shared" si="183"/>
        <v>#DIV/0!</v>
      </c>
      <c r="S2358" s="14" t="s">
        <v>8323</v>
      </c>
      <c r="T2358" s="18" t="str">
        <f t="shared" si="184"/>
        <v>May</v>
      </c>
      <c r="U2358" t="s">
        <v>8324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7">
        <f t="shared" si="180"/>
        <v>42264.620115740741</v>
      </c>
      <c r="P2359">
        <f t="shared" si="181"/>
        <v>2015</v>
      </c>
      <c r="Q2359">
        <f t="shared" si="182"/>
        <v>0</v>
      </c>
      <c r="R2359" s="12" t="e">
        <f t="shared" si="183"/>
        <v>#DIV/0!</v>
      </c>
      <c r="S2359" s="14" t="s">
        <v>8323</v>
      </c>
      <c r="T2359" s="18" t="str">
        <f t="shared" si="184"/>
        <v>Sep</v>
      </c>
      <c r="U2359" t="s">
        <v>8324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7">
        <f t="shared" si="180"/>
        <v>41978.930972222224</v>
      </c>
      <c r="P2360">
        <f t="shared" si="181"/>
        <v>2014</v>
      </c>
      <c r="Q2360">
        <f t="shared" si="182"/>
        <v>0</v>
      </c>
      <c r="R2360" s="12" t="e">
        <f t="shared" si="183"/>
        <v>#DIV/0!</v>
      </c>
      <c r="S2360" s="14" t="s">
        <v>8323</v>
      </c>
      <c r="T2360" s="18" t="str">
        <f t="shared" si="184"/>
        <v>Dec</v>
      </c>
      <c r="U2360" t="s">
        <v>8324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7">
        <f t="shared" si="180"/>
        <v>42159.649583333332</v>
      </c>
      <c r="P2361">
        <f t="shared" si="181"/>
        <v>2015</v>
      </c>
      <c r="Q2361">
        <f t="shared" si="182"/>
        <v>15</v>
      </c>
      <c r="R2361" s="12">
        <f t="shared" si="183"/>
        <v>367</v>
      </c>
      <c r="S2361" s="14" t="s">
        <v>8323</v>
      </c>
      <c r="T2361" s="18" t="str">
        <f t="shared" si="184"/>
        <v>Jun</v>
      </c>
      <c r="U2361" t="s">
        <v>8324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7">
        <f t="shared" si="180"/>
        <v>42377.70694444445</v>
      </c>
      <c r="P2362">
        <f t="shared" si="181"/>
        <v>2016</v>
      </c>
      <c r="Q2362">
        <f t="shared" si="182"/>
        <v>0</v>
      </c>
      <c r="R2362" s="12">
        <f t="shared" si="183"/>
        <v>2</v>
      </c>
      <c r="S2362" s="14" t="s">
        <v>8323</v>
      </c>
      <c r="T2362" s="18" t="str">
        <f t="shared" si="184"/>
        <v>Jan</v>
      </c>
      <c r="U2362" t="s">
        <v>8324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7">
        <f t="shared" si="180"/>
        <v>42466.858888888892</v>
      </c>
      <c r="P2363">
        <f t="shared" si="181"/>
        <v>2016</v>
      </c>
      <c r="Q2363">
        <f t="shared" si="182"/>
        <v>0</v>
      </c>
      <c r="R2363" s="12" t="e">
        <f t="shared" si="183"/>
        <v>#DIV/0!</v>
      </c>
      <c r="S2363" s="14" t="s">
        <v>8323</v>
      </c>
      <c r="T2363" s="18" t="str">
        <f t="shared" si="184"/>
        <v>Apr</v>
      </c>
      <c r="U2363" t="s">
        <v>8324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7">
        <f t="shared" si="180"/>
        <v>41954.688310185185</v>
      </c>
      <c r="P2364">
        <f t="shared" si="181"/>
        <v>2014</v>
      </c>
      <c r="Q2364">
        <f t="shared" si="182"/>
        <v>29</v>
      </c>
      <c r="R2364" s="12">
        <f t="shared" si="183"/>
        <v>60</v>
      </c>
      <c r="S2364" s="14" t="s">
        <v>8323</v>
      </c>
      <c r="T2364" s="18" t="str">
        <f t="shared" si="184"/>
        <v>Nov</v>
      </c>
      <c r="U2364" t="s">
        <v>8324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7">
        <f t="shared" si="180"/>
        <v>42322.011574074073</v>
      </c>
      <c r="P2365">
        <f t="shared" si="181"/>
        <v>2015</v>
      </c>
      <c r="Q2365">
        <f t="shared" si="182"/>
        <v>0</v>
      </c>
      <c r="R2365" s="12" t="e">
        <f t="shared" si="183"/>
        <v>#DIV/0!</v>
      </c>
      <c r="S2365" s="14" t="s">
        <v>8323</v>
      </c>
      <c r="T2365" s="18" t="str">
        <f t="shared" si="184"/>
        <v>Nov</v>
      </c>
      <c r="U2365" t="s">
        <v>8324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7">
        <f t="shared" si="180"/>
        <v>42248.934675925921</v>
      </c>
      <c r="P2366">
        <f t="shared" si="181"/>
        <v>2015</v>
      </c>
      <c r="Q2366">
        <f t="shared" si="182"/>
        <v>0</v>
      </c>
      <c r="R2366" s="12" t="e">
        <f t="shared" si="183"/>
        <v>#DIV/0!</v>
      </c>
      <c r="S2366" s="14" t="s">
        <v>8323</v>
      </c>
      <c r="T2366" s="18" t="str">
        <f t="shared" si="184"/>
        <v>Sep</v>
      </c>
      <c r="U2366" t="s">
        <v>8324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7">
        <f t="shared" si="180"/>
        <v>42346.736400462964</v>
      </c>
      <c r="P2367">
        <f t="shared" si="181"/>
        <v>2015</v>
      </c>
      <c r="Q2367">
        <f t="shared" si="182"/>
        <v>0</v>
      </c>
      <c r="R2367" s="12" t="e">
        <f t="shared" si="183"/>
        <v>#DIV/0!</v>
      </c>
      <c r="S2367" s="14" t="s">
        <v>8323</v>
      </c>
      <c r="T2367" s="18" t="str">
        <f t="shared" si="184"/>
        <v>Dec</v>
      </c>
      <c r="U2367" t="s">
        <v>8324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7">
        <f t="shared" si="180"/>
        <v>42268.531631944439</v>
      </c>
      <c r="P2368">
        <f t="shared" si="181"/>
        <v>2015</v>
      </c>
      <c r="Q2368">
        <f t="shared" si="182"/>
        <v>11</v>
      </c>
      <c r="R2368" s="12">
        <f t="shared" si="183"/>
        <v>97.41</v>
      </c>
      <c r="S2368" s="14" t="s">
        <v>8323</v>
      </c>
      <c r="T2368" s="18" t="str">
        <f t="shared" si="184"/>
        <v>Sep</v>
      </c>
      <c r="U2368" t="s">
        <v>8324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7">
        <f t="shared" si="180"/>
        <v>42425.970092592594</v>
      </c>
      <c r="P2369">
        <f t="shared" si="181"/>
        <v>2016</v>
      </c>
      <c r="Q2369">
        <f t="shared" si="182"/>
        <v>1</v>
      </c>
      <c r="R2369" s="12">
        <f t="shared" si="183"/>
        <v>47.86</v>
      </c>
      <c r="S2369" s="14" t="s">
        <v>8323</v>
      </c>
      <c r="T2369" s="18" t="str">
        <f t="shared" si="184"/>
        <v>Feb</v>
      </c>
      <c r="U2369" t="s">
        <v>8324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7">
        <f t="shared" si="180"/>
        <v>42063.721817129626</v>
      </c>
      <c r="P2370">
        <f t="shared" si="181"/>
        <v>2015</v>
      </c>
      <c r="Q2370">
        <f t="shared" si="182"/>
        <v>0</v>
      </c>
      <c r="R2370" s="12">
        <f t="shared" si="183"/>
        <v>50</v>
      </c>
      <c r="S2370" s="14" t="s">
        <v>8323</v>
      </c>
      <c r="T2370" s="18" t="str">
        <f t="shared" si="184"/>
        <v>Feb</v>
      </c>
      <c r="U2370" t="s">
        <v>8324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7">
        <f t="shared" ref="O2371:O2434" si="185">(J2371/86400)+DATE(1970,1,1)</f>
        <v>42380.812627314815</v>
      </c>
      <c r="P2371">
        <f t="shared" ref="P2371:P2434" si="186">YEAR(O2371)</f>
        <v>2016</v>
      </c>
      <c r="Q2371">
        <f t="shared" ref="Q2371:Q2434" si="187">ROUND(E2371/D2371*100,0)</f>
        <v>0</v>
      </c>
      <c r="R2371" s="12" t="e">
        <f t="shared" ref="R2371:R2434" si="188">ROUND(E2371/L2371,2)</f>
        <v>#DIV/0!</v>
      </c>
      <c r="S2371" s="14" t="s">
        <v>8323</v>
      </c>
      <c r="T2371" s="18" t="str">
        <f t="shared" ref="T2371:T2434" si="189">TEXT(O2371, "mmm")</f>
        <v>Jan</v>
      </c>
      <c r="U2371" t="s">
        <v>8324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7">
        <f t="shared" si="185"/>
        <v>41961.18913194444</v>
      </c>
      <c r="P2372">
        <f t="shared" si="186"/>
        <v>2014</v>
      </c>
      <c r="Q2372">
        <f t="shared" si="187"/>
        <v>0</v>
      </c>
      <c r="R2372" s="12">
        <f t="shared" si="188"/>
        <v>20.5</v>
      </c>
      <c r="S2372" s="14" t="s">
        <v>8323</v>
      </c>
      <c r="T2372" s="18" t="str">
        <f t="shared" si="189"/>
        <v>Nov</v>
      </c>
      <c r="U2372" t="s">
        <v>8324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7">
        <f t="shared" si="185"/>
        <v>42150.777731481481</v>
      </c>
      <c r="P2373">
        <f t="shared" si="186"/>
        <v>2015</v>
      </c>
      <c r="Q2373">
        <f t="shared" si="187"/>
        <v>0</v>
      </c>
      <c r="R2373" s="12" t="e">
        <f t="shared" si="188"/>
        <v>#DIV/0!</v>
      </c>
      <c r="S2373" s="14" t="s">
        <v>8323</v>
      </c>
      <c r="T2373" s="18" t="str">
        <f t="shared" si="189"/>
        <v>May</v>
      </c>
      <c r="U2373" t="s">
        <v>8324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7">
        <f t="shared" si="185"/>
        <v>42088.069108796291</v>
      </c>
      <c r="P2374">
        <f t="shared" si="186"/>
        <v>2015</v>
      </c>
      <c r="Q2374">
        <f t="shared" si="187"/>
        <v>3</v>
      </c>
      <c r="R2374" s="12">
        <f t="shared" si="188"/>
        <v>30</v>
      </c>
      <c r="S2374" s="14" t="s">
        <v>8323</v>
      </c>
      <c r="T2374" s="18" t="str">
        <f t="shared" si="189"/>
        <v>Mar</v>
      </c>
      <c r="U2374" t="s">
        <v>8324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7">
        <f t="shared" si="185"/>
        <v>42215.662314814814</v>
      </c>
      <c r="P2375">
        <f t="shared" si="186"/>
        <v>2015</v>
      </c>
      <c r="Q2375">
        <f t="shared" si="187"/>
        <v>0</v>
      </c>
      <c r="R2375" s="12">
        <f t="shared" si="188"/>
        <v>50</v>
      </c>
      <c r="S2375" s="14" t="s">
        <v>8323</v>
      </c>
      <c r="T2375" s="18" t="str">
        <f t="shared" si="189"/>
        <v>Jul</v>
      </c>
      <c r="U2375" t="s">
        <v>8324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7">
        <f t="shared" si="185"/>
        <v>42017.843287037038</v>
      </c>
      <c r="P2376">
        <f t="shared" si="186"/>
        <v>2015</v>
      </c>
      <c r="Q2376">
        <f t="shared" si="187"/>
        <v>0</v>
      </c>
      <c r="R2376" s="12">
        <f t="shared" si="188"/>
        <v>10</v>
      </c>
      <c r="S2376" s="14" t="s">
        <v>8323</v>
      </c>
      <c r="T2376" s="18" t="str">
        <f t="shared" si="189"/>
        <v>Jan</v>
      </c>
      <c r="U2376" t="s">
        <v>8324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7">
        <f t="shared" si="185"/>
        <v>42592.836076388892</v>
      </c>
      <c r="P2377">
        <f t="shared" si="186"/>
        <v>2016</v>
      </c>
      <c r="Q2377">
        <f t="shared" si="187"/>
        <v>0</v>
      </c>
      <c r="R2377" s="12" t="e">
        <f t="shared" si="188"/>
        <v>#DIV/0!</v>
      </c>
      <c r="S2377" s="14" t="s">
        <v>8323</v>
      </c>
      <c r="T2377" s="18" t="str">
        <f t="shared" si="189"/>
        <v>Aug</v>
      </c>
      <c r="U2377" t="s">
        <v>8324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7">
        <f t="shared" si="185"/>
        <v>42318.925532407404</v>
      </c>
      <c r="P2378">
        <f t="shared" si="186"/>
        <v>2015</v>
      </c>
      <c r="Q2378">
        <f t="shared" si="187"/>
        <v>11</v>
      </c>
      <c r="R2378" s="12">
        <f t="shared" si="188"/>
        <v>81.58</v>
      </c>
      <c r="S2378" s="14" t="s">
        <v>8323</v>
      </c>
      <c r="T2378" s="18" t="str">
        <f t="shared" si="189"/>
        <v>Nov</v>
      </c>
      <c r="U2378" t="s">
        <v>8324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7">
        <f t="shared" si="185"/>
        <v>42669.870173611111</v>
      </c>
      <c r="P2379">
        <f t="shared" si="186"/>
        <v>2016</v>
      </c>
      <c r="Q2379">
        <f t="shared" si="187"/>
        <v>0</v>
      </c>
      <c r="R2379" s="12" t="e">
        <f t="shared" si="188"/>
        <v>#DIV/0!</v>
      </c>
      <c r="S2379" s="14" t="s">
        <v>8323</v>
      </c>
      <c r="T2379" s="18" t="str">
        <f t="shared" si="189"/>
        <v>Oct</v>
      </c>
      <c r="U2379" t="s">
        <v>8324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7">
        <f t="shared" si="185"/>
        <v>42213.013078703705</v>
      </c>
      <c r="P2380">
        <f t="shared" si="186"/>
        <v>2015</v>
      </c>
      <c r="Q2380">
        <f t="shared" si="187"/>
        <v>0</v>
      </c>
      <c r="R2380" s="12" t="e">
        <f t="shared" si="188"/>
        <v>#DIV/0!</v>
      </c>
      <c r="S2380" s="14" t="s">
        <v>8323</v>
      </c>
      <c r="T2380" s="18" t="str">
        <f t="shared" si="189"/>
        <v>Jul</v>
      </c>
      <c r="U2380" t="s">
        <v>8324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7">
        <f t="shared" si="185"/>
        <v>42237.016388888893</v>
      </c>
      <c r="P2381">
        <f t="shared" si="186"/>
        <v>2015</v>
      </c>
      <c r="Q2381">
        <f t="shared" si="187"/>
        <v>0</v>
      </c>
      <c r="R2381" s="12" t="e">
        <f t="shared" si="188"/>
        <v>#DIV/0!</v>
      </c>
      <c r="S2381" s="14" t="s">
        <v>8323</v>
      </c>
      <c r="T2381" s="18" t="str">
        <f t="shared" si="189"/>
        <v>Aug</v>
      </c>
      <c r="U2381" t="s">
        <v>8324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7">
        <f t="shared" si="185"/>
        <v>42248.793310185181</v>
      </c>
      <c r="P2382">
        <f t="shared" si="186"/>
        <v>2015</v>
      </c>
      <c r="Q2382">
        <f t="shared" si="187"/>
        <v>0</v>
      </c>
      <c r="R2382" s="12">
        <f t="shared" si="188"/>
        <v>18.329999999999998</v>
      </c>
      <c r="S2382" s="14" t="s">
        <v>8323</v>
      </c>
      <c r="T2382" s="18" t="str">
        <f t="shared" si="189"/>
        <v>Sep</v>
      </c>
      <c r="U2382" t="s">
        <v>8324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7">
        <f t="shared" si="185"/>
        <v>42074.935740740737</v>
      </c>
      <c r="P2383">
        <f t="shared" si="186"/>
        <v>2015</v>
      </c>
      <c r="Q2383">
        <f t="shared" si="187"/>
        <v>2</v>
      </c>
      <c r="R2383" s="12">
        <f t="shared" si="188"/>
        <v>224.43</v>
      </c>
      <c r="S2383" s="14" t="s">
        <v>8323</v>
      </c>
      <c r="T2383" s="18" t="str">
        <f t="shared" si="189"/>
        <v>Mar</v>
      </c>
      <c r="U2383" t="s">
        <v>8324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7">
        <f t="shared" si="185"/>
        <v>42195.187534722223</v>
      </c>
      <c r="P2384">
        <f t="shared" si="186"/>
        <v>2015</v>
      </c>
      <c r="Q2384">
        <f t="shared" si="187"/>
        <v>3</v>
      </c>
      <c r="R2384" s="12">
        <f t="shared" si="188"/>
        <v>37.5</v>
      </c>
      <c r="S2384" s="14" t="s">
        <v>8323</v>
      </c>
      <c r="T2384" s="18" t="str">
        <f t="shared" si="189"/>
        <v>Jul</v>
      </c>
      <c r="U2384" t="s">
        <v>8324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7">
        <f t="shared" si="185"/>
        <v>42027.056793981479</v>
      </c>
      <c r="P2385">
        <f t="shared" si="186"/>
        <v>2015</v>
      </c>
      <c r="Q2385">
        <f t="shared" si="187"/>
        <v>4</v>
      </c>
      <c r="R2385" s="12">
        <f t="shared" si="188"/>
        <v>145</v>
      </c>
      <c r="S2385" s="14" t="s">
        <v>8323</v>
      </c>
      <c r="T2385" s="18" t="str">
        <f t="shared" si="189"/>
        <v>Jan</v>
      </c>
      <c r="U2385" t="s">
        <v>8324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7">
        <f t="shared" si="185"/>
        <v>41927.067627314813</v>
      </c>
      <c r="P2386">
        <f t="shared" si="186"/>
        <v>2014</v>
      </c>
      <c r="Q2386">
        <f t="shared" si="187"/>
        <v>1</v>
      </c>
      <c r="R2386" s="12">
        <f t="shared" si="188"/>
        <v>1</v>
      </c>
      <c r="S2386" s="14" t="s">
        <v>8323</v>
      </c>
      <c r="T2386" s="18" t="str">
        <f t="shared" si="189"/>
        <v>Oct</v>
      </c>
      <c r="U2386" t="s">
        <v>8324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7">
        <f t="shared" si="185"/>
        <v>42191.70175925926</v>
      </c>
      <c r="P2387">
        <f t="shared" si="186"/>
        <v>2015</v>
      </c>
      <c r="Q2387">
        <f t="shared" si="187"/>
        <v>1</v>
      </c>
      <c r="R2387" s="12">
        <f t="shared" si="188"/>
        <v>112.57</v>
      </c>
      <c r="S2387" s="14" t="s">
        <v>8323</v>
      </c>
      <c r="T2387" s="18" t="str">
        <f t="shared" si="189"/>
        <v>Jul</v>
      </c>
      <c r="U2387" t="s">
        <v>8324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7">
        <f t="shared" si="185"/>
        <v>41954.838240740741</v>
      </c>
      <c r="P2388">
        <f t="shared" si="186"/>
        <v>2014</v>
      </c>
      <c r="Q2388">
        <f t="shared" si="187"/>
        <v>0</v>
      </c>
      <c r="R2388" s="12" t="e">
        <f t="shared" si="188"/>
        <v>#DIV/0!</v>
      </c>
      <c r="S2388" s="14" t="s">
        <v>8323</v>
      </c>
      <c r="T2388" s="18" t="str">
        <f t="shared" si="189"/>
        <v>Nov</v>
      </c>
      <c r="U2388" t="s">
        <v>8324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7">
        <f t="shared" si="185"/>
        <v>42528.626620370371</v>
      </c>
      <c r="P2389">
        <f t="shared" si="186"/>
        <v>2016</v>
      </c>
      <c r="Q2389">
        <f t="shared" si="187"/>
        <v>1</v>
      </c>
      <c r="R2389" s="12">
        <f t="shared" si="188"/>
        <v>342</v>
      </c>
      <c r="S2389" s="14" t="s">
        <v>8323</v>
      </c>
      <c r="T2389" s="18" t="str">
        <f t="shared" si="189"/>
        <v>Jun</v>
      </c>
      <c r="U2389" t="s">
        <v>8324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7">
        <f t="shared" si="185"/>
        <v>41989.853692129633</v>
      </c>
      <c r="P2390">
        <f t="shared" si="186"/>
        <v>2014</v>
      </c>
      <c r="Q2390">
        <f t="shared" si="187"/>
        <v>1</v>
      </c>
      <c r="R2390" s="12">
        <f t="shared" si="188"/>
        <v>57.88</v>
      </c>
      <c r="S2390" s="14" t="s">
        <v>8323</v>
      </c>
      <c r="T2390" s="18" t="str">
        <f t="shared" si="189"/>
        <v>Dec</v>
      </c>
      <c r="U2390" t="s">
        <v>8324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7">
        <f t="shared" si="185"/>
        <v>42179.653379629628</v>
      </c>
      <c r="P2391">
        <f t="shared" si="186"/>
        <v>2015</v>
      </c>
      <c r="Q2391">
        <f t="shared" si="187"/>
        <v>0</v>
      </c>
      <c r="R2391" s="12">
        <f t="shared" si="188"/>
        <v>30</v>
      </c>
      <c r="S2391" s="14" t="s">
        <v>8323</v>
      </c>
      <c r="T2391" s="18" t="str">
        <f t="shared" si="189"/>
        <v>Jun</v>
      </c>
      <c r="U2391" t="s">
        <v>8324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7">
        <f t="shared" si="185"/>
        <v>41968.262314814812</v>
      </c>
      <c r="P2392">
        <f t="shared" si="186"/>
        <v>2014</v>
      </c>
      <c r="Q2392">
        <f t="shared" si="187"/>
        <v>0</v>
      </c>
      <c r="R2392" s="12" t="e">
        <f t="shared" si="188"/>
        <v>#DIV/0!</v>
      </c>
      <c r="S2392" s="14" t="s">
        <v>8323</v>
      </c>
      <c r="T2392" s="18" t="str">
        <f t="shared" si="189"/>
        <v>Nov</v>
      </c>
      <c r="U2392" t="s">
        <v>8324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7">
        <f t="shared" si="185"/>
        <v>42064.794490740736</v>
      </c>
      <c r="P2393">
        <f t="shared" si="186"/>
        <v>2015</v>
      </c>
      <c r="Q2393">
        <f t="shared" si="187"/>
        <v>0</v>
      </c>
      <c r="R2393" s="12">
        <f t="shared" si="188"/>
        <v>25</v>
      </c>
      <c r="S2393" s="14" t="s">
        <v>8323</v>
      </c>
      <c r="T2393" s="18" t="str">
        <f t="shared" si="189"/>
        <v>Mar</v>
      </c>
      <c r="U2393" t="s">
        <v>8324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7">
        <f t="shared" si="185"/>
        <v>42276.120636574073</v>
      </c>
      <c r="P2394">
        <f t="shared" si="186"/>
        <v>2015</v>
      </c>
      <c r="Q2394">
        <f t="shared" si="187"/>
        <v>0</v>
      </c>
      <c r="R2394" s="12" t="e">
        <f t="shared" si="188"/>
        <v>#DIV/0!</v>
      </c>
      <c r="S2394" s="14" t="s">
        <v>8323</v>
      </c>
      <c r="T2394" s="18" t="str">
        <f t="shared" si="189"/>
        <v>Sep</v>
      </c>
      <c r="U2394" t="s">
        <v>8324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7">
        <f t="shared" si="185"/>
        <v>42194.648344907408</v>
      </c>
      <c r="P2395">
        <f t="shared" si="186"/>
        <v>2015</v>
      </c>
      <c r="Q2395">
        <f t="shared" si="187"/>
        <v>0</v>
      </c>
      <c r="R2395" s="12">
        <f t="shared" si="188"/>
        <v>50</v>
      </c>
      <c r="S2395" s="14" t="s">
        <v>8323</v>
      </c>
      <c r="T2395" s="18" t="str">
        <f t="shared" si="189"/>
        <v>Jul</v>
      </c>
      <c r="U2395" t="s">
        <v>8324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7">
        <f t="shared" si="185"/>
        <v>42031.362187499995</v>
      </c>
      <c r="P2396">
        <f t="shared" si="186"/>
        <v>2015</v>
      </c>
      <c r="Q2396">
        <f t="shared" si="187"/>
        <v>0</v>
      </c>
      <c r="R2396" s="12">
        <f t="shared" si="188"/>
        <v>1.5</v>
      </c>
      <c r="S2396" s="14" t="s">
        <v>8323</v>
      </c>
      <c r="T2396" s="18" t="str">
        <f t="shared" si="189"/>
        <v>Jan</v>
      </c>
      <c r="U2396" t="s">
        <v>8324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7">
        <f t="shared" si="185"/>
        <v>42717.121377314819</v>
      </c>
      <c r="P2397">
        <f t="shared" si="186"/>
        <v>2016</v>
      </c>
      <c r="Q2397">
        <f t="shared" si="187"/>
        <v>0</v>
      </c>
      <c r="R2397" s="12" t="e">
        <f t="shared" si="188"/>
        <v>#DIV/0!</v>
      </c>
      <c r="S2397" s="14" t="s">
        <v>8323</v>
      </c>
      <c r="T2397" s="18" t="str">
        <f t="shared" si="189"/>
        <v>Dec</v>
      </c>
      <c r="U2397" t="s">
        <v>8324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7">
        <f t="shared" si="185"/>
        <v>42262.849050925928</v>
      </c>
      <c r="P2398">
        <f t="shared" si="186"/>
        <v>2015</v>
      </c>
      <c r="Q2398">
        <f t="shared" si="187"/>
        <v>0</v>
      </c>
      <c r="R2398" s="12">
        <f t="shared" si="188"/>
        <v>10</v>
      </c>
      <c r="S2398" s="14" t="s">
        <v>8323</v>
      </c>
      <c r="T2398" s="18" t="str">
        <f t="shared" si="189"/>
        <v>Sep</v>
      </c>
      <c r="U2398" t="s">
        <v>8324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7">
        <f t="shared" si="185"/>
        <v>41976.88490740741</v>
      </c>
      <c r="P2399">
        <f t="shared" si="186"/>
        <v>2014</v>
      </c>
      <c r="Q2399">
        <f t="shared" si="187"/>
        <v>0</v>
      </c>
      <c r="R2399" s="12" t="e">
        <f t="shared" si="188"/>
        <v>#DIV/0!</v>
      </c>
      <c r="S2399" s="14" t="s">
        <v>8323</v>
      </c>
      <c r="T2399" s="18" t="str">
        <f t="shared" si="189"/>
        <v>Dec</v>
      </c>
      <c r="U2399" t="s">
        <v>8324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7">
        <f t="shared" si="185"/>
        <v>42157.916481481487</v>
      </c>
      <c r="P2400">
        <f t="shared" si="186"/>
        <v>2015</v>
      </c>
      <c r="Q2400">
        <f t="shared" si="187"/>
        <v>0</v>
      </c>
      <c r="R2400" s="12" t="e">
        <f t="shared" si="188"/>
        <v>#DIV/0!</v>
      </c>
      <c r="S2400" s="14" t="s">
        <v>8323</v>
      </c>
      <c r="T2400" s="18" t="str">
        <f t="shared" si="189"/>
        <v>Jun</v>
      </c>
      <c r="U2400" t="s">
        <v>8324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7">
        <f t="shared" si="185"/>
        <v>41956.853078703702</v>
      </c>
      <c r="P2401">
        <f t="shared" si="186"/>
        <v>2014</v>
      </c>
      <c r="Q2401">
        <f t="shared" si="187"/>
        <v>0</v>
      </c>
      <c r="R2401" s="12" t="e">
        <f t="shared" si="188"/>
        <v>#DIV/0!</v>
      </c>
      <c r="S2401" s="14" t="s">
        <v>8323</v>
      </c>
      <c r="T2401" s="18" t="str">
        <f t="shared" si="189"/>
        <v>Nov</v>
      </c>
      <c r="U2401" t="s">
        <v>8324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7">
        <f t="shared" si="185"/>
        <v>42444.268101851849</v>
      </c>
      <c r="P2402">
        <f t="shared" si="186"/>
        <v>2016</v>
      </c>
      <c r="Q2402">
        <f t="shared" si="187"/>
        <v>0</v>
      </c>
      <c r="R2402" s="12" t="e">
        <f t="shared" si="188"/>
        <v>#DIV/0!</v>
      </c>
      <c r="S2402" s="14" t="s">
        <v>8323</v>
      </c>
      <c r="T2402" s="18" t="str">
        <f t="shared" si="189"/>
        <v>Mar</v>
      </c>
      <c r="U2402" t="s">
        <v>8324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7">
        <f t="shared" si="185"/>
        <v>42374.822870370372</v>
      </c>
      <c r="P2403">
        <f t="shared" si="186"/>
        <v>2016</v>
      </c>
      <c r="Q2403">
        <f t="shared" si="187"/>
        <v>1</v>
      </c>
      <c r="R2403" s="12">
        <f t="shared" si="188"/>
        <v>22.33</v>
      </c>
      <c r="S2403" s="14" t="s">
        <v>8340</v>
      </c>
      <c r="T2403" s="18" t="str">
        <f t="shared" si="189"/>
        <v>Jan</v>
      </c>
      <c r="U2403" t="s">
        <v>8341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7">
        <f t="shared" si="185"/>
        <v>42107.679756944446</v>
      </c>
      <c r="P2404">
        <f t="shared" si="186"/>
        <v>2015</v>
      </c>
      <c r="Q2404">
        <f t="shared" si="187"/>
        <v>0</v>
      </c>
      <c r="R2404" s="12">
        <f t="shared" si="188"/>
        <v>52</v>
      </c>
      <c r="S2404" s="14" t="s">
        <v>8340</v>
      </c>
      <c r="T2404" s="18" t="str">
        <f t="shared" si="189"/>
        <v>Apr</v>
      </c>
      <c r="U2404" t="s">
        <v>8341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7">
        <f t="shared" si="185"/>
        <v>42399.882615740746</v>
      </c>
      <c r="P2405">
        <f t="shared" si="186"/>
        <v>2016</v>
      </c>
      <c r="Q2405">
        <f t="shared" si="187"/>
        <v>17</v>
      </c>
      <c r="R2405" s="12">
        <f t="shared" si="188"/>
        <v>16.829999999999998</v>
      </c>
      <c r="S2405" s="14" t="s">
        <v>8340</v>
      </c>
      <c r="T2405" s="18" t="str">
        <f t="shared" si="189"/>
        <v>Jan</v>
      </c>
      <c r="U2405" t="s">
        <v>8341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7">
        <f t="shared" si="185"/>
        <v>42342.03943287037</v>
      </c>
      <c r="P2406">
        <f t="shared" si="186"/>
        <v>2015</v>
      </c>
      <c r="Q2406">
        <f t="shared" si="187"/>
        <v>0</v>
      </c>
      <c r="R2406" s="12" t="e">
        <f t="shared" si="188"/>
        <v>#DIV/0!</v>
      </c>
      <c r="S2406" s="14" t="s">
        <v>8340</v>
      </c>
      <c r="T2406" s="18" t="str">
        <f t="shared" si="189"/>
        <v>Dec</v>
      </c>
      <c r="U2406" t="s">
        <v>8341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7">
        <f t="shared" si="185"/>
        <v>42595.585358796292</v>
      </c>
      <c r="P2407">
        <f t="shared" si="186"/>
        <v>2016</v>
      </c>
      <c r="Q2407">
        <f t="shared" si="187"/>
        <v>23</v>
      </c>
      <c r="R2407" s="12">
        <f t="shared" si="188"/>
        <v>56.3</v>
      </c>
      <c r="S2407" s="14" t="s">
        <v>8340</v>
      </c>
      <c r="T2407" s="18" t="str">
        <f t="shared" si="189"/>
        <v>Aug</v>
      </c>
      <c r="U2407" t="s">
        <v>8341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7">
        <f t="shared" si="185"/>
        <v>41983.110995370371</v>
      </c>
      <c r="P2408">
        <f t="shared" si="186"/>
        <v>2014</v>
      </c>
      <c r="Q2408">
        <f t="shared" si="187"/>
        <v>41</v>
      </c>
      <c r="R2408" s="12">
        <f t="shared" si="188"/>
        <v>84.06</v>
      </c>
      <c r="S2408" s="14" t="s">
        <v>8340</v>
      </c>
      <c r="T2408" s="18" t="str">
        <f t="shared" si="189"/>
        <v>Dec</v>
      </c>
      <c r="U2408" t="s">
        <v>8341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7">
        <f t="shared" si="185"/>
        <v>42082.575555555552</v>
      </c>
      <c r="P2409">
        <f t="shared" si="186"/>
        <v>2015</v>
      </c>
      <c r="Q2409">
        <f t="shared" si="187"/>
        <v>25</v>
      </c>
      <c r="R2409" s="12">
        <f t="shared" si="188"/>
        <v>168.39</v>
      </c>
      <c r="S2409" s="14" t="s">
        <v>8340</v>
      </c>
      <c r="T2409" s="18" t="str">
        <f t="shared" si="189"/>
        <v>Mar</v>
      </c>
      <c r="U2409" t="s">
        <v>8341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7">
        <f t="shared" si="185"/>
        <v>41919.140706018516</v>
      </c>
      <c r="P2410">
        <f t="shared" si="186"/>
        <v>2014</v>
      </c>
      <c r="Q2410">
        <f t="shared" si="187"/>
        <v>0</v>
      </c>
      <c r="R2410" s="12">
        <f t="shared" si="188"/>
        <v>15</v>
      </c>
      <c r="S2410" s="14" t="s">
        <v>8340</v>
      </c>
      <c r="T2410" s="18" t="str">
        <f t="shared" si="189"/>
        <v>Oct</v>
      </c>
      <c r="U2410" t="s">
        <v>8341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7">
        <f t="shared" si="185"/>
        <v>42204.875868055555</v>
      </c>
      <c r="P2411">
        <f t="shared" si="186"/>
        <v>2015</v>
      </c>
      <c r="Q2411">
        <f t="shared" si="187"/>
        <v>2</v>
      </c>
      <c r="R2411" s="12">
        <f t="shared" si="188"/>
        <v>76.67</v>
      </c>
      <c r="S2411" s="14" t="s">
        <v>8340</v>
      </c>
      <c r="T2411" s="18" t="str">
        <f t="shared" si="189"/>
        <v>Jul</v>
      </c>
      <c r="U2411" t="s">
        <v>8341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7">
        <f t="shared" si="185"/>
        <v>42224.408275462964</v>
      </c>
      <c r="P2412">
        <f t="shared" si="186"/>
        <v>2015</v>
      </c>
      <c r="Q2412">
        <f t="shared" si="187"/>
        <v>0</v>
      </c>
      <c r="R2412" s="12" t="e">
        <f t="shared" si="188"/>
        <v>#DIV/0!</v>
      </c>
      <c r="S2412" s="14" t="s">
        <v>8340</v>
      </c>
      <c r="T2412" s="18" t="str">
        <f t="shared" si="189"/>
        <v>Aug</v>
      </c>
      <c r="U2412" t="s">
        <v>8341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7">
        <f t="shared" si="185"/>
        <v>42211.732430555552</v>
      </c>
      <c r="P2413">
        <f t="shared" si="186"/>
        <v>2015</v>
      </c>
      <c r="Q2413">
        <f t="shared" si="187"/>
        <v>1</v>
      </c>
      <c r="R2413" s="12">
        <f t="shared" si="188"/>
        <v>50.33</v>
      </c>
      <c r="S2413" s="14" t="s">
        <v>8340</v>
      </c>
      <c r="T2413" s="18" t="str">
        <f t="shared" si="189"/>
        <v>Jul</v>
      </c>
      <c r="U2413" t="s">
        <v>8341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7">
        <f t="shared" si="185"/>
        <v>42655.736956018518</v>
      </c>
      <c r="P2414">
        <f t="shared" si="186"/>
        <v>2016</v>
      </c>
      <c r="Q2414">
        <f t="shared" si="187"/>
        <v>0</v>
      </c>
      <c r="R2414" s="12" t="e">
        <f t="shared" si="188"/>
        <v>#DIV/0!</v>
      </c>
      <c r="S2414" s="14" t="s">
        <v>8340</v>
      </c>
      <c r="T2414" s="18" t="str">
        <f t="shared" si="189"/>
        <v>Oct</v>
      </c>
      <c r="U2414" t="s">
        <v>8341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7">
        <f t="shared" si="185"/>
        <v>41760.10974537037</v>
      </c>
      <c r="P2415">
        <f t="shared" si="186"/>
        <v>2014</v>
      </c>
      <c r="Q2415">
        <f t="shared" si="187"/>
        <v>1</v>
      </c>
      <c r="R2415" s="12">
        <f t="shared" si="188"/>
        <v>8.33</v>
      </c>
      <c r="S2415" s="14" t="s">
        <v>8340</v>
      </c>
      <c r="T2415" s="18" t="str">
        <f t="shared" si="189"/>
        <v>May</v>
      </c>
      <c r="U2415" t="s">
        <v>8341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7">
        <f t="shared" si="185"/>
        <v>42198.695138888885</v>
      </c>
      <c r="P2416">
        <f t="shared" si="186"/>
        <v>2015</v>
      </c>
      <c r="Q2416">
        <f t="shared" si="187"/>
        <v>3</v>
      </c>
      <c r="R2416" s="12">
        <f t="shared" si="188"/>
        <v>35.380000000000003</v>
      </c>
      <c r="S2416" s="14" t="s">
        <v>8340</v>
      </c>
      <c r="T2416" s="18" t="str">
        <f t="shared" si="189"/>
        <v>Jul</v>
      </c>
      <c r="U2416" t="s">
        <v>8341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7">
        <f t="shared" si="185"/>
        <v>42536.862800925926</v>
      </c>
      <c r="P2417">
        <f t="shared" si="186"/>
        <v>2016</v>
      </c>
      <c r="Q2417">
        <f t="shared" si="187"/>
        <v>1</v>
      </c>
      <c r="R2417" s="12">
        <f t="shared" si="188"/>
        <v>55.83</v>
      </c>
      <c r="S2417" s="14" t="s">
        <v>8340</v>
      </c>
      <c r="T2417" s="18" t="str">
        <f t="shared" si="189"/>
        <v>Jun</v>
      </c>
      <c r="U2417" t="s">
        <v>8341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7">
        <f t="shared" si="185"/>
        <v>42019.737766203703</v>
      </c>
      <c r="P2418">
        <f t="shared" si="186"/>
        <v>2015</v>
      </c>
      <c r="Q2418">
        <f t="shared" si="187"/>
        <v>0</v>
      </c>
      <c r="R2418" s="12">
        <f t="shared" si="188"/>
        <v>5</v>
      </c>
      <c r="S2418" s="14" t="s">
        <v>8340</v>
      </c>
      <c r="T2418" s="18" t="str">
        <f t="shared" si="189"/>
        <v>Jan</v>
      </c>
      <c r="U2418" t="s">
        <v>8341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7">
        <f t="shared" si="185"/>
        <v>41831.884108796294</v>
      </c>
      <c r="P2419">
        <f t="shared" si="186"/>
        <v>2014</v>
      </c>
      <c r="Q2419">
        <f t="shared" si="187"/>
        <v>0</v>
      </c>
      <c r="R2419" s="12" t="e">
        <f t="shared" si="188"/>
        <v>#DIV/0!</v>
      </c>
      <c r="S2419" s="14" t="s">
        <v>8340</v>
      </c>
      <c r="T2419" s="18" t="str">
        <f t="shared" si="189"/>
        <v>Jul</v>
      </c>
      <c r="U2419" t="s">
        <v>8341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7">
        <f t="shared" si="185"/>
        <v>42027.856990740736</v>
      </c>
      <c r="P2420">
        <f t="shared" si="186"/>
        <v>2015</v>
      </c>
      <c r="Q2420">
        <f t="shared" si="187"/>
        <v>0</v>
      </c>
      <c r="R2420" s="12">
        <f t="shared" si="188"/>
        <v>1</v>
      </c>
      <c r="S2420" s="14" t="s">
        <v>8340</v>
      </c>
      <c r="T2420" s="18" t="str">
        <f t="shared" si="189"/>
        <v>Jan</v>
      </c>
      <c r="U2420" t="s">
        <v>8341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7">
        <f t="shared" si="185"/>
        <v>41993.738298611112</v>
      </c>
      <c r="P2421">
        <f t="shared" si="186"/>
        <v>2014</v>
      </c>
      <c r="Q2421">
        <f t="shared" si="187"/>
        <v>0</v>
      </c>
      <c r="R2421" s="12" t="e">
        <f t="shared" si="188"/>
        <v>#DIV/0!</v>
      </c>
      <c r="S2421" s="14" t="s">
        <v>8340</v>
      </c>
      <c r="T2421" s="18" t="str">
        <f t="shared" si="189"/>
        <v>Dec</v>
      </c>
      <c r="U2421" t="s">
        <v>8341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7">
        <f t="shared" si="185"/>
        <v>41893.028877314813</v>
      </c>
      <c r="P2422">
        <f t="shared" si="186"/>
        <v>2014</v>
      </c>
      <c r="Q2422">
        <f t="shared" si="187"/>
        <v>15</v>
      </c>
      <c r="R2422" s="12">
        <f t="shared" si="188"/>
        <v>69.47</v>
      </c>
      <c r="S2422" s="14" t="s">
        <v>8340</v>
      </c>
      <c r="T2422" s="18" t="str">
        <f t="shared" si="189"/>
        <v>Sep</v>
      </c>
      <c r="U2422" t="s">
        <v>8341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7">
        <f t="shared" si="185"/>
        <v>42026.687453703707</v>
      </c>
      <c r="P2423">
        <f t="shared" si="186"/>
        <v>2015</v>
      </c>
      <c r="Q2423">
        <f t="shared" si="187"/>
        <v>0</v>
      </c>
      <c r="R2423" s="12">
        <f t="shared" si="188"/>
        <v>1</v>
      </c>
      <c r="S2423" s="14" t="s">
        <v>8340</v>
      </c>
      <c r="T2423" s="18" t="str">
        <f t="shared" si="189"/>
        <v>Jan</v>
      </c>
      <c r="U2423" t="s">
        <v>8341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7">
        <f t="shared" si="185"/>
        <v>42044.724953703699</v>
      </c>
      <c r="P2424">
        <f t="shared" si="186"/>
        <v>2015</v>
      </c>
      <c r="Q2424">
        <f t="shared" si="187"/>
        <v>0</v>
      </c>
      <c r="R2424" s="12">
        <f t="shared" si="188"/>
        <v>1</v>
      </c>
      <c r="S2424" s="14" t="s">
        <v>8340</v>
      </c>
      <c r="T2424" s="18" t="str">
        <f t="shared" si="189"/>
        <v>Feb</v>
      </c>
      <c r="U2424" t="s">
        <v>8341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7">
        <f t="shared" si="185"/>
        <v>41974.704745370371</v>
      </c>
      <c r="P2425">
        <f t="shared" si="186"/>
        <v>2014</v>
      </c>
      <c r="Q2425">
        <f t="shared" si="187"/>
        <v>0</v>
      </c>
      <c r="R2425" s="12">
        <f t="shared" si="188"/>
        <v>8</v>
      </c>
      <c r="S2425" s="14" t="s">
        <v>8340</v>
      </c>
      <c r="T2425" s="18" t="str">
        <f t="shared" si="189"/>
        <v>Dec</v>
      </c>
      <c r="U2425" t="s">
        <v>8341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7">
        <f t="shared" si="185"/>
        <v>41909.892453703702</v>
      </c>
      <c r="P2426">
        <f t="shared" si="186"/>
        <v>2014</v>
      </c>
      <c r="Q2426">
        <f t="shared" si="187"/>
        <v>1</v>
      </c>
      <c r="R2426" s="12">
        <f t="shared" si="188"/>
        <v>34.44</v>
      </c>
      <c r="S2426" s="14" t="s">
        <v>8340</v>
      </c>
      <c r="T2426" s="18" t="str">
        <f t="shared" si="189"/>
        <v>Sep</v>
      </c>
      <c r="U2426" t="s">
        <v>8341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7">
        <f t="shared" si="185"/>
        <v>42502.913761574076</v>
      </c>
      <c r="P2427">
        <f t="shared" si="186"/>
        <v>2016</v>
      </c>
      <c r="Q2427">
        <f t="shared" si="187"/>
        <v>0</v>
      </c>
      <c r="R2427" s="12">
        <f t="shared" si="188"/>
        <v>1</v>
      </c>
      <c r="S2427" s="14" t="s">
        <v>8340</v>
      </c>
      <c r="T2427" s="18" t="str">
        <f t="shared" si="189"/>
        <v>May</v>
      </c>
      <c r="U2427" t="s">
        <v>8341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7">
        <f t="shared" si="185"/>
        <v>42164.170046296298</v>
      </c>
      <c r="P2428">
        <f t="shared" si="186"/>
        <v>2015</v>
      </c>
      <c r="Q2428">
        <f t="shared" si="187"/>
        <v>0</v>
      </c>
      <c r="R2428" s="12" t="e">
        <f t="shared" si="188"/>
        <v>#DIV/0!</v>
      </c>
      <c r="S2428" s="14" t="s">
        <v>8340</v>
      </c>
      <c r="T2428" s="18" t="str">
        <f t="shared" si="189"/>
        <v>Jun</v>
      </c>
      <c r="U2428" t="s">
        <v>8341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7">
        <f t="shared" si="185"/>
        <v>42412.318668981483</v>
      </c>
      <c r="P2429">
        <f t="shared" si="186"/>
        <v>2016</v>
      </c>
      <c r="Q2429">
        <f t="shared" si="187"/>
        <v>0</v>
      </c>
      <c r="R2429" s="12">
        <f t="shared" si="188"/>
        <v>1</v>
      </c>
      <c r="S2429" s="14" t="s">
        <v>8340</v>
      </c>
      <c r="T2429" s="18" t="str">
        <f t="shared" si="189"/>
        <v>Feb</v>
      </c>
      <c r="U2429" t="s">
        <v>8341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7">
        <f t="shared" si="185"/>
        <v>42045.784155092595</v>
      </c>
      <c r="P2430">
        <f t="shared" si="186"/>
        <v>2015</v>
      </c>
      <c r="Q2430">
        <f t="shared" si="187"/>
        <v>0</v>
      </c>
      <c r="R2430" s="12">
        <f t="shared" si="188"/>
        <v>1</v>
      </c>
      <c r="S2430" s="14" t="s">
        <v>8340</v>
      </c>
      <c r="T2430" s="18" t="str">
        <f t="shared" si="189"/>
        <v>Feb</v>
      </c>
      <c r="U2430" t="s">
        <v>8341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7">
        <f t="shared" si="185"/>
        <v>42734.879236111112</v>
      </c>
      <c r="P2431">
        <f t="shared" si="186"/>
        <v>2016</v>
      </c>
      <c r="Q2431">
        <f t="shared" si="187"/>
        <v>1</v>
      </c>
      <c r="R2431" s="12">
        <f t="shared" si="188"/>
        <v>501.25</v>
      </c>
      <c r="S2431" s="14" t="s">
        <v>8340</v>
      </c>
      <c r="T2431" s="18" t="str">
        <f t="shared" si="189"/>
        <v>Dec</v>
      </c>
      <c r="U2431" t="s">
        <v>8341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7">
        <f t="shared" si="185"/>
        <v>42382.130833333329</v>
      </c>
      <c r="P2432">
        <f t="shared" si="186"/>
        <v>2016</v>
      </c>
      <c r="Q2432">
        <f t="shared" si="187"/>
        <v>1</v>
      </c>
      <c r="R2432" s="12">
        <f t="shared" si="188"/>
        <v>10.5</v>
      </c>
      <c r="S2432" s="14" t="s">
        <v>8340</v>
      </c>
      <c r="T2432" s="18" t="str">
        <f t="shared" si="189"/>
        <v>Jan</v>
      </c>
      <c r="U2432" t="s">
        <v>8341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7">
        <f t="shared" si="185"/>
        <v>42489.099687499998</v>
      </c>
      <c r="P2433">
        <f t="shared" si="186"/>
        <v>2016</v>
      </c>
      <c r="Q2433">
        <f t="shared" si="187"/>
        <v>0</v>
      </c>
      <c r="R2433" s="12">
        <f t="shared" si="188"/>
        <v>1</v>
      </c>
      <c r="S2433" s="14" t="s">
        <v>8340</v>
      </c>
      <c r="T2433" s="18" t="str">
        <f t="shared" si="189"/>
        <v>Apr</v>
      </c>
      <c r="U2433" t="s">
        <v>8341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7">
        <f t="shared" si="185"/>
        <v>42041.218715277777</v>
      </c>
      <c r="P2434">
        <f t="shared" si="186"/>
        <v>2015</v>
      </c>
      <c r="Q2434">
        <f t="shared" si="187"/>
        <v>0</v>
      </c>
      <c r="R2434" s="12">
        <f t="shared" si="188"/>
        <v>1</v>
      </c>
      <c r="S2434" s="14" t="s">
        <v>8340</v>
      </c>
      <c r="T2434" s="18" t="str">
        <f t="shared" si="189"/>
        <v>Feb</v>
      </c>
      <c r="U2434" t="s">
        <v>8341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7">
        <f t="shared" ref="O2435:O2498" si="190">(J2435/86400)+DATE(1970,1,1)</f>
        <v>42397.89980324074</v>
      </c>
      <c r="P2435">
        <f t="shared" ref="P2435:P2498" si="191">YEAR(O2435)</f>
        <v>2016</v>
      </c>
      <c r="Q2435">
        <f t="shared" ref="Q2435:Q2498" si="192">ROUND(E2435/D2435*100,0)</f>
        <v>0</v>
      </c>
      <c r="R2435" s="12" t="e">
        <f t="shared" ref="R2435:R2498" si="193">ROUND(E2435/L2435,2)</f>
        <v>#DIV/0!</v>
      </c>
      <c r="S2435" s="14" t="s">
        <v>8340</v>
      </c>
      <c r="T2435" s="18" t="str">
        <f t="shared" ref="T2435:T2498" si="194">TEXT(O2435, "mmm")</f>
        <v>Jan</v>
      </c>
      <c r="U2435" t="s">
        <v>8341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7">
        <f t="shared" si="190"/>
        <v>42180.186041666668</v>
      </c>
      <c r="P2436">
        <f t="shared" si="191"/>
        <v>2015</v>
      </c>
      <c r="Q2436">
        <f t="shared" si="192"/>
        <v>0</v>
      </c>
      <c r="R2436" s="12">
        <f t="shared" si="193"/>
        <v>13</v>
      </c>
      <c r="S2436" s="14" t="s">
        <v>8340</v>
      </c>
      <c r="T2436" s="18" t="str">
        <f t="shared" si="194"/>
        <v>Jun</v>
      </c>
      <c r="U2436" t="s">
        <v>8341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7">
        <f t="shared" si="190"/>
        <v>42252.277615740742</v>
      </c>
      <c r="P2437">
        <f t="shared" si="191"/>
        <v>2015</v>
      </c>
      <c r="Q2437">
        <f t="shared" si="192"/>
        <v>0</v>
      </c>
      <c r="R2437" s="12">
        <f t="shared" si="193"/>
        <v>306</v>
      </c>
      <c r="S2437" s="14" t="s">
        <v>8340</v>
      </c>
      <c r="T2437" s="18" t="str">
        <f t="shared" si="194"/>
        <v>Sep</v>
      </c>
      <c r="U2437" t="s">
        <v>8341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7">
        <f t="shared" si="190"/>
        <v>42338.615393518514</v>
      </c>
      <c r="P2438">
        <f t="shared" si="191"/>
        <v>2015</v>
      </c>
      <c r="Q2438">
        <f t="shared" si="192"/>
        <v>0</v>
      </c>
      <c r="R2438" s="12">
        <f t="shared" si="193"/>
        <v>22.5</v>
      </c>
      <c r="S2438" s="14" t="s">
        <v>8340</v>
      </c>
      <c r="T2438" s="18" t="str">
        <f t="shared" si="194"/>
        <v>Nov</v>
      </c>
      <c r="U2438" t="s">
        <v>8341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7">
        <f t="shared" si="190"/>
        <v>42031.965138888889</v>
      </c>
      <c r="P2439">
        <f t="shared" si="191"/>
        <v>2015</v>
      </c>
      <c r="Q2439">
        <f t="shared" si="192"/>
        <v>0</v>
      </c>
      <c r="R2439" s="12" t="e">
        <f t="shared" si="193"/>
        <v>#DIV/0!</v>
      </c>
      <c r="S2439" s="14" t="s">
        <v>8340</v>
      </c>
      <c r="T2439" s="18" t="str">
        <f t="shared" si="194"/>
        <v>Jan</v>
      </c>
      <c r="U2439" t="s">
        <v>8341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7">
        <f t="shared" si="190"/>
        <v>42285.91506944444</v>
      </c>
      <c r="P2440">
        <f t="shared" si="191"/>
        <v>2015</v>
      </c>
      <c r="Q2440">
        <f t="shared" si="192"/>
        <v>0</v>
      </c>
      <c r="R2440" s="12">
        <f t="shared" si="193"/>
        <v>50</v>
      </c>
      <c r="S2440" s="14" t="s">
        <v>8340</v>
      </c>
      <c r="T2440" s="18" t="str">
        <f t="shared" si="194"/>
        <v>Oct</v>
      </c>
      <c r="U2440" t="s">
        <v>8341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7">
        <f t="shared" si="190"/>
        <v>42265.818622685183</v>
      </c>
      <c r="P2441">
        <f t="shared" si="191"/>
        <v>2015</v>
      </c>
      <c r="Q2441">
        <f t="shared" si="192"/>
        <v>0</v>
      </c>
      <c r="R2441" s="12" t="e">
        <f t="shared" si="193"/>
        <v>#DIV/0!</v>
      </c>
      <c r="S2441" s="14" t="s">
        <v>8340</v>
      </c>
      <c r="T2441" s="18" t="str">
        <f t="shared" si="194"/>
        <v>Sep</v>
      </c>
      <c r="U2441" t="s">
        <v>8341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7">
        <f t="shared" si="190"/>
        <v>42383.899456018524</v>
      </c>
      <c r="P2442">
        <f t="shared" si="191"/>
        <v>2016</v>
      </c>
      <c r="Q2442">
        <f t="shared" si="192"/>
        <v>0</v>
      </c>
      <c r="R2442" s="12">
        <f t="shared" si="193"/>
        <v>5</v>
      </c>
      <c r="S2442" s="14" t="s">
        <v>8340</v>
      </c>
      <c r="T2442" s="18" t="str">
        <f t="shared" si="194"/>
        <v>Jan</v>
      </c>
      <c r="U2442" t="s">
        <v>8341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7">
        <f t="shared" si="190"/>
        <v>42187.125625000001</v>
      </c>
      <c r="P2443">
        <f t="shared" si="191"/>
        <v>2015</v>
      </c>
      <c r="Q2443">
        <f t="shared" si="192"/>
        <v>108</v>
      </c>
      <c r="R2443" s="12">
        <f t="shared" si="193"/>
        <v>74.23</v>
      </c>
      <c r="S2443" s="14" t="s">
        <v>8340</v>
      </c>
      <c r="T2443" s="18" t="str">
        <f t="shared" si="194"/>
        <v>Jul</v>
      </c>
      <c r="U2443" t="s">
        <v>8356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7">
        <f t="shared" si="190"/>
        <v>42052.666990740741</v>
      </c>
      <c r="P2444">
        <f t="shared" si="191"/>
        <v>2015</v>
      </c>
      <c r="Q2444">
        <f t="shared" si="192"/>
        <v>126</v>
      </c>
      <c r="R2444" s="12">
        <f t="shared" si="193"/>
        <v>81.25</v>
      </c>
      <c r="S2444" s="14" t="s">
        <v>8340</v>
      </c>
      <c r="T2444" s="18" t="str">
        <f t="shared" si="194"/>
        <v>Feb</v>
      </c>
      <c r="U2444" t="s">
        <v>8356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7">
        <f t="shared" si="190"/>
        <v>41836.625254629631</v>
      </c>
      <c r="P2445">
        <f t="shared" si="191"/>
        <v>2014</v>
      </c>
      <c r="Q2445">
        <f t="shared" si="192"/>
        <v>203</v>
      </c>
      <c r="R2445" s="12">
        <f t="shared" si="193"/>
        <v>130.22999999999999</v>
      </c>
      <c r="S2445" s="14" t="s">
        <v>8340</v>
      </c>
      <c r="T2445" s="18" t="str">
        <f t="shared" si="194"/>
        <v>Jul</v>
      </c>
      <c r="U2445" t="s">
        <v>8356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7">
        <f t="shared" si="190"/>
        <v>42485.754525462966</v>
      </c>
      <c r="P2446">
        <f t="shared" si="191"/>
        <v>2016</v>
      </c>
      <c r="Q2446">
        <f t="shared" si="192"/>
        <v>109</v>
      </c>
      <c r="R2446" s="12">
        <f t="shared" si="193"/>
        <v>53.41</v>
      </c>
      <c r="S2446" s="14" t="s">
        <v>8340</v>
      </c>
      <c r="T2446" s="18" t="str">
        <f t="shared" si="194"/>
        <v>Apr</v>
      </c>
      <c r="U2446" t="s">
        <v>8356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7">
        <f t="shared" si="190"/>
        <v>42243.190057870372</v>
      </c>
      <c r="P2447">
        <f t="shared" si="191"/>
        <v>2015</v>
      </c>
      <c r="Q2447">
        <f t="shared" si="192"/>
        <v>173</v>
      </c>
      <c r="R2447" s="12">
        <f t="shared" si="193"/>
        <v>75.13</v>
      </c>
      <c r="S2447" s="14" t="s">
        <v>8340</v>
      </c>
      <c r="T2447" s="18" t="str">
        <f t="shared" si="194"/>
        <v>Aug</v>
      </c>
      <c r="U2447" t="s">
        <v>8356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7">
        <f t="shared" si="190"/>
        <v>42670.602673611109</v>
      </c>
      <c r="P2448">
        <f t="shared" si="191"/>
        <v>2016</v>
      </c>
      <c r="Q2448">
        <f t="shared" si="192"/>
        <v>168</v>
      </c>
      <c r="R2448" s="12">
        <f t="shared" si="193"/>
        <v>75.67</v>
      </c>
      <c r="S2448" s="14" t="s">
        <v>8340</v>
      </c>
      <c r="T2448" s="18" t="str">
        <f t="shared" si="194"/>
        <v>Oct</v>
      </c>
      <c r="U2448" t="s">
        <v>8356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7">
        <f t="shared" si="190"/>
        <v>42654.469826388886</v>
      </c>
      <c r="P2449">
        <f t="shared" si="191"/>
        <v>2016</v>
      </c>
      <c r="Q2449">
        <f t="shared" si="192"/>
        <v>427</v>
      </c>
      <c r="R2449" s="12">
        <f t="shared" si="193"/>
        <v>31.69</v>
      </c>
      <c r="S2449" s="14" t="s">
        <v>8340</v>
      </c>
      <c r="T2449" s="18" t="str">
        <f t="shared" si="194"/>
        <v>Oct</v>
      </c>
      <c r="U2449" t="s">
        <v>8356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7">
        <f t="shared" si="190"/>
        <v>42607.316122685181</v>
      </c>
      <c r="P2450">
        <f t="shared" si="191"/>
        <v>2016</v>
      </c>
      <c r="Q2450">
        <f t="shared" si="192"/>
        <v>108</v>
      </c>
      <c r="R2450" s="12">
        <f t="shared" si="193"/>
        <v>47.78</v>
      </c>
      <c r="S2450" s="14" t="s">
        <v>8340</v>
      </c>
      <c r="T2450" s="18" t="str">
        <f t="shared" si="194"/>
        <v>Aug</v>
      </c>
      <c r="U2450" t="s">
        <v>8356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7">
        <f t="shared" si="190"/>
        <v>41943.142534722225</v>
      </c>
      <c r="P2451">
        <f t="shared" si="191"/>
        <v>2014</v>
      </c>
      <c r="Q2451">
        <f t="shared" si="192"/>
        <v>108</v>
      </c>
      <c r="R2451" s="12">
        <f t="shared" si="193"/>
        <v>90</v>
      </c>
      <c r="S2451" s="14" t="s">
        <v>8340</v>
      </c>
      <c r="T2451" s="18" t="str">
        <f t="shared" si="194"/>
        <v>Oct</v>
      </c>
      <c r="U2451" t="s">
        <v>8356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7">
        <f t="shared" si="190"/>
        <v>41902.07240740741</v>
      </c>
      <c r="P2452">
        <f t="shared" si="191"/>
        <v>2014</v>
      </c>
      <c r="Q2452">
        <f t="shared" si="192"/>
        <v>102</v>
      </c>
      <c r="R2452" s="12">
        <f t="shared" si="193"/>
        <v>149.31</v>
      </c>
      <c r="S2452" s="14" t="s">
        <v>8340</v>
      </c>
      <c r="T2452" s="18" t="str">
        <f t="shared" si="194"/>
        <v>Sep</v>
      </c>
      <c r="U2452" t="s">
        <v>8356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7">
        <f t="shared" si="190"/>
        <v>42779.908449074079</v>
      </c>
      <c r="P2453">
        <f t="shared" si="191"/>
        <v>2017</v>
      </c>
      <c r="Q2453">
        <f t="shared" si="192"/>
        <v>115</v>
      </c>
      <c r="R2453" s="12">
        <f t="shared" si="193"/>
        <v>62.07</v>
      </c>
      <c r="S2453" s="14" t="s">
        <v>8340</v>
      </c>
      <c r="T2453" s="18" t="str">
        <f t="shared" si="194"/>
        <v>Feb</v>
      </c>
      <c r="U2453" t="s">
        <v>8356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7">
        <f t="shared" si="190"/>
        <v>42338.84375</v>
      </c>
      <c r="P2454">
        <f t="shared" si="191"/>
        <v>2015</v>
      </c>
      <c r="Q2454">
        <f t="shared" si="192"/>
        <v>134</v>
      </c>
      <c r="R2454" s="12">
        <f t="shared" si="193"/>
        <v>53.4</v>
      </c>
      <c r="S2454" s="14" t="s">
        <v>8340</v>
      </c>
      <c r="T2454" s="18" t="str">
        <f t="shared" si="194"/>
        <v>Nov</v>
      </c>
      <c r="U2454" t="s">
        <v>8356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7">
        <f t="shared" si="190"/>
        <v>42738.692233796297</v>
      </c>
      <c r="P2455">
        <f t="shared" si="191"/>
        <v>2017</v>
      </c>
      <c r="Q2455">
        <f t="shared" si="192"/>
        <v>155</v>
      </c>
      <c r="R2455" s="12">
        <f t="shared" si="193"/>
        <v>69.27</v>
      </c>
      <c r="S2455" s="14" t="s">
        <v>8340</v>
      </c>
      <c r="T2455" s="18" t="str">
        <f t="shared" si="194"/>
        <v>Jan</v>
      </c>
      <c r="U2455" t="s">
        <v>8356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7">
        <f t="shared" si="190"/>
        <v>42770.201481481483</v>
      </c>
      <c r="P2456">
        <f t="shared" si="191"/>
        <v>2017</v>
      </c>
      <c r="Q2456">
        <f t="shared" si="192"/>
        <v>101</v>
      </c>
      <c r="R2456" s="12">
        <f t="shared" si="193"/>
        <v>271.51</v>
      </c>
      <c r="S2456" s="14" t="s">
        <v>8340</v>
      </c>
      <c r="T2456" s="18" t="str">
        <f t="shared" si="194"/>
        <v>Feb</v>
      </c>
      <c r="U2456" t="s">
        <v>8356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7">
        <f t="shared" si="190"/>
        <v>42452.781828703708</v>
      </c>
      <c r="P2457">
        <f t="shared" si="191"/>
        <v>2016</v>
      </c>
      <c r="Q2457">
        <f t="shared" si="192"/>
        <v>182</v>
      </c>
      <c r="R2457" s="12">
        <f t="shared" si="193"/>
        <v>34.130000000000003</v>
      </c>
      <c r="S2457" s="14" t="s">
        <v>8340</v>
      </c>
      <c r="T2457" s="18" t="str">
        <f t="shared" si="194"/>
        <v>Mar</v>
      </c>
      <c r="U2457" t="s">
        <v>8356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7">
        <f t="shared" si="190"/>
        <v>42761.961099537039</v>
      </c>
      <c r="P2458">
        <f t="shared" si="191"/>
        <v>2017</v>
      </c>
      <c r="Q2458">
        <f t="shared" si="192"/>
        <v>181</v>
      </c>
      <c r="R2458" s="12">
        <f t="shared" si="193"/>
        <v>40.49</v>
      </c>
      <c r="S2458" s="14" t="s">
        <v>8340</v>
      </c>
      <c r="T2458" s="18" t="str">
        <f t="shared" si="194"/>
        <v>Jan</v>
      </c>
      <c r="U2458" t="s">
        <v>8356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7">
        <f t="shared" si="190"/>
        <v>42423.602500000001</v>
      </c>
      <c r="P2459">
        <f t="shared" si="191"/>
        <v>2016</v>
      </c>
      <c r="Q2459">
        <f t="shared" si="192"/>
        <v>102</v>
      </c>
      <c r="R2459" s="12">
        <f t="shared" si="193"/>
        <v>189.76</v>
      </c>
      <c r="S2459" s="14" t="s">
        <v>8340</v>
      </c>
      <c r="T2459" s="18" t="str">
        <f t="shared" si="194"/>
        <v>Feb</v>
      </c>
      <c r="U2459" t="s">
        <v>8356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7">
        <f t="shared" si="190"/>
        <v>42495.871736111112</v>
      </c>
      <c r="P2460">
        <f t="shared" si="191"/>
        <v>2016</v>
      </c>
      <c r="Q2460">
        <f t="shared" si="192"/>
        <v>110</v>
      </c>
      <c r="R2460" s="12">
        <f t="shared" si="193"/>
        <v>68.86</v>
      </c>
      <c r="S2460" s="14" t="s">
        <v>8340</v>
      </c>
      <c r="T2460" s="18" t="str">
        <f t="shared" si="194"/>
        <v>May</v>
      </c>
      <c r="U2460" t="s">
        <v>8356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7">
        <f t="shared" si="190"/>
        <v>42407.637557870374</v>
      </c>
      <c r="P2461">
        <f t="shared" si="191"/>
        <v>2016</v>
      </c>
      <c r="Q2461">
        <f t="shared" si="192"/>
        <v>102</v>
      </c>
      <c r="R2461" s="12">
        <f t="shared" si="193"/>
        <v>108.78</v>
      </c>
      <c r="S2461" s="14" t="s">
        <v>8340</v>
      </c>
      <c r="T2461" s="18" t="str">
        <f t="shared" si="194"/>
        <v>Feb</v>
      </c>
      <c r="U2461" t="s">
        <v>8356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7">
        <f t="shared" si="190"/>
        <v>42704.187118055561</v>
      </c>
      <c r="P2462">
        <f t="shared" si="191"/>
        <v>2016</v>
      </c>
      <c r="Q2462">
        <f t="shared" si="192"/>
        <v>101</v>
      </c>
      <c r="R2462" s="12">
        <f t="shared" si="193"/>
        <v>125.99</v>
      </c>
      <c r="S2462" s="14" t="s">
        <v>8340</v>
      </c>
      <c r="T2462" s="18" t="str">
        <f t="shared" si="194"/>
        <v>Nov</v>
      </c>
      <c r="U2462" t="s">
        <v>8356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7">
        <f t="shared" si="190"/>
        <v>40784.012696759259</v>
      </c>
      <c r="P2463">
        <f t="shared" si="191"/>
        <v>2011</v>
      </c>
      <c r="Q2463">
        <f t="shared" si="192"/>
        <v>104</v>
      </c>
      <c r="R2463" s="12">
        <f t="shared" si="193"/>
        <v>90.52</v>
      </c>
      <c r="S2463" s="14" t="s">
        <v>8329</v>
      </c>
      <c r="T2463" s="18" t="str">
        <f t="shared" si="194"/>
        <v>Aug</v>
      </c>
      <c r="U2463" t="s">
        <v>8333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7">
        <f t="shared" si="190"/>
        <v>41089.186296296299</v>
      </c>
      <c r="P2464">
        <f t="shared" si="191"/>
        <v>2012</v>
      </c>
      <c r="Q2464">
        <f t="shared" si="192"/>
        <v>111</v>
      </c>
      <c r="R2464" s="12">
        <f t="shared" si="193"/>
        <v>28.88</v>
      </c>
      <c r="S2464" s="14" t="s">
        <v>8329</v>
      </c>
      <c r="T2464" s="18" t="str">
        <f t="shared" si="194"/>
        <v>Jun</v>
      </c>
      <c r="U2464" t="s">
        <v>8333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7">
        <f t="shared" si="190"/>
        <v>41341.111400462964</v>
      </c>
      <c r="P2465">
        <f t="shared" si="191"/>
        <v>2013</v>
      </c>
      <c r="Q2465">
        <f t="shared" si="192"/>
        <v>116</v>
      </c>
      <c r="R2465" s="12">
        <f t="shared" si="193"/>
        <v>31</v>
      </c>
      <c r="S2465" s="14" t="s">
        <v>8329</v>
      </c>
      <c r="T2465" s="18" t="str">
        <f t="shared" si="194"/>
        <v>Mar</v>
      </c>
      <c r="U2465" t="s">
        <v>8333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7">
        <f t="shared" si="190"/>
        <v>42248.90042824074</v>
      </c>
      <c r="P2466">
        <f t="shared" si="191"/>
        <v>2015</v>
      </c>
      <c r="Q2466">
        <f t="shared" si="192"/>
        <v>111</v>
      </c>
      <c r="R2466" s="12">
        <f t="shared" si="193"/>
        <v>51.67</v>
      </c>
      <c r="S2466" s="14" t="s">
        <v>8329</v>
      </c>
      <c r="T2466" s="18" t="str">
        <f t="shared" si="194"/>
        <v>Sep</v>
      </c>
      <c r="U2466" t="s">
        <v>8333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7">
        <f t="shared" si="190"/>
        <v>41145.719305555554</v>
      </c>
      <c r="P2467">
        <f t="shared" si="191"/>
        <v>2012</v>
      </c>
      <c r="Q2467">
        <f t="shared" si="192"/>
        <v>180</v>
      </c>
      <c r="R2467" s="12">
        <f t="shared" si="193"/>
        <v>26.27</v>
      </c>
      <c r="S2467" s="14" t="s">
        <v>8329</v>
      </c>
      <c r="T2467" s="18" t="str">
        <f t="shared" si="194"/>
        <v>Aug</v>
      </c>
      <c r="U2467" t="s">
        <v>8333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7">
        <f t="shared" si="190"/>
        <v>41373.102465277778</v>
      </c>
      <c r="P2468">
        <f t="shared" si="191"/>
        <v>2013</v>
      </c>
      <c r="Q2468">
        <f t="shared" si="192"/>
        <v>100</v>
      </c>
      <c r="R2468" s="12">
        <f t="shared" si="193"/>
        <v>48.08</v>
      </c>
      <c r="S2468" s="14" t="s">
        <v>8329</v>
      </c>
      <c r="T2468" s="18" t="str">
        <f t="shared" si="194"/>
        <v>Apr</v>
      </c>
      <c r="U2468" t="s">
        <v>8333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7">
        <f t="shared" si="190"/>
        <v>41025.874201388891</v>
      </c>
      <c r="P2469">
        <f t="shared" si="191"/>
        <v>2012</v>
      </c>
      <c r="Q2469">
        <f t="shared" si="192"/>
        <v>119</v>
      </c>
      <c r="R2469" s="12">
        <f t="shared" si="193"/>
        <v>27.56</v>
      </c>
      <c r="S2469" s="14" t="s">
        <v>8329</v>
      </c>
      <c r="T2469" s="18" t="str">
        <f t="shared" si="194"/>
        <v>Apr</v>
      </c>
      <c r="U2469" t="s">
        <v>8333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7">
        <f t="shared" si="190"/>
        <v>41174.154178240744</v>
      </c>
      <c r="P2470">
        <f t="shared" si="191"/>
        <v>2012</v>
      </c>
      <c r="Q2470">
        <f t="shared" si="192"/>
        <v>107</v>
      </c>
      <c r="R2470" s="12">
        <f t="shared" si="193"/>
        <v>36.97</v>
      </c>
      <c r="S2470" s="14" t="s">
        <v>8329</v>
      </c>
      <c r="T2470" s="18" t="str">
        <f t="shared" si="194"/>
        <v>Sep</v>
      </c>
      <c r="U2470" t="s">
        <v>8333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7">
        <f t="shared" si="190"/>
        <v>40557.429733796293</v>
      </c>
      <c r="P2471">
        <f t="shared" si="191"/>
        <v>2011</v>
      </c>
      <c r="Q2471">
        <f t="shared" si="192"/>
        <v>114</v>
      </c>
      <c r="R2471" s="12">
        <f t="shared" si="193"/>
        <v>29.02</v>
      </c>
      <c r="S2471" s="14" t="s">
        <v>8329</v>
      </c>
      <c r="T2471" s="18" t="str">
        <f t="shared" si="194"/>
        <v>Jan</v>
      </c>
      <c r="U2471" t="s">
        <v>8333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7">
        <f t="shared" si="190"/>
        <v>41023.07471064815</v>
      </c>
      <c r="P2472">
        <f t="shared" si="191"/>
        <v>2012</v>
      </c>
      <c r="Q2472">
        <f t="shared" si="192"/>
        <v>103</v>
      </c>
      <c r="R2472" s="12">
        <f t="shared" si="193"/>
        <v>28.66</v>
      </c>
      <c r="S2472" s="14" t="s">
        <v>8329</v>
      </c>
      <c r="T2472" s="18" t="str">
        <f t="shared" si="194"/>
        <v>Apr</v>
      </c>
      <c r="U2472" t="s">
        <v>8333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7">
        <f t="shared" si="190"/>
        <v>40893.992962962962</v>
      </c>
      <c r="P2473">
        <f t="shared" si="191"/>
        <v>2011</v>
      </c>
      <c r="Q2473">
        <f t="shared" si="192"/>
        <v>128</v>
      </c>
      <c r="R2473" s="12">
        <f t="shared" si="193"/>
        <v>37.65</v>
      </c>
      <c r="S2473" s="14" t="s">
        <v>8329</v>
      </c>
      <c r="T2473" s="18" t="str">
        <f t="shared" si="194"/>
        <v>Dec</v>
      </c>
      <c r="U2473" t="s">
        <v>8333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7">
        <f t="shared" si="190"/>
        <v>40354.11550925926</v>
      </c>
      <c r="P2474">
        <f t="shared" si="191"/>
        <v>2010</v>
      </c>
      <c r="Q2474">
        <f t="shared" si="192"/>
        <v>136</v>
      </c>
      <c r="R2474" s="12">
        <f t="shared" si="193"/>
        <v>97.9</v>
      </c>
      <c r="S2474" s="14" t="s">
        <v>8329</v>
      </c>
      <c r="T2474" s="18" t="str">
        <f t="shared" si="194"/>
        <v>Jun</v>
      </c>
      <c r="U2474" t="s">
        <v>8333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7">
        <f t="shared" si="190"/>
        <v>41193.748483796298</v>
      </c>
      <c r="P2475">
        <f t="shared" si="191"/>
        <v>2012</v>
      </c>
      <c r="Q2475">
        <f t="shared" si="192"/>
        <v>100</v>
      </c>
      <c r="R2475" s="12">
        <f t="shared" si="193"/>
        <v>42.55</v>
      </c>
      <c r="S2475" s="14" t="s">
        <v>8329</v>
      </c>
      <c r="T2475" s="18" t="str">
        <f t="shared" si="194"/>
        <v>Oct</v>
      </c>
      <c r="U2475" t="s">
        <v>8333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7">
        <f t="shared" si="190"/>
        <v>40417.011296296296</v>
      </c>
      <c r="P2476">
        <f t="shared" si="191"/>
        <v>2010</v>
      </c>
      <c r="Q2476">
        <f t="shared" si="192"/>
        <v>100</v>
      </c>
      <c r="R2476" s="12">
        <f t="shared" si="193"/>
        <v>131.58000000000001</v>
      </c>
      <c r="S2476" s="14" t="s">
        <v>8329</v>
      </c>
      <c r="T2476" s="18" t="str">
        <f t="shared" si="194"/>
        <v>Aug</v>
      </c>
      <c r="U2476" t="s">
        <v>8333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7">
        <f t="shared" si="190"/>
        <v>40310.287673611107</v>
      </c>
      <c r="P2477">
        <f t="shared" si="191"/>
        <v>2010</v>
      </c>
      <c r="Q2477">
        <f t="shared" si="192"/>
        <v>105</v>
      </c>
      <c r="R2477" s="12">
        <f t="shared" si="193"/>
        <v>32.32</v>
      </c>
      <c r="S2477" s="14" t="s">
        <v>8329</v>
      </c>
      <c r="T2477" s="18" t="str">
        <f t="shared" si="194"/>
        <v>May</v>
      </c>
      <c r="U2477" t="s">
        <v>8333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7">
        <f t="shared" si="190"/>
        <v>41913.328356481477</v>
      </c>
      <c r="P2478">
        <f t="shared" si="191"/>
        <v>2014</v>
      </c>
      <c r="Q2478">
        <f t="shared" si="192"/>
        <v>105</v>
      </c>
      <c r="R2478" s="12">
        <f t="shared" si="193"/>
        <v>61.1</v>
      </c>
      <c r="S2478" s="14" t="s">
        <v>8329</v>
      </c>
      <c r="T2478" s="18" t="str">
        <f t="shared" si="194"/>
        <v>Oct</v>
      </c>
      <c r="U2478" t="s">
        <v>8333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7">
        <f t="shared" si="190"/>
        <v>41088.691493055558</v>
      </c>
      <c r="P2479">
        <f t="shared" si="191"/>
        <v>2012</v>
      </c>
      <c r="Q2479">
        <f t="shared" si="192"/>
        <v>171</v>
      </c>
      <c r="R2479" s="12">
        <f t="shared" si="193"/>
        <v>31.34</v>
      </c>
      <c r="S2479" s="14" t="s">
        <v>8329</v>
      </c>
      <c r="T2479" s="18" t="str">
        <f t="shared" si="194"/>
        <v>Jun</v>
      </c>
      <c r="U2479" t="s">
        <v>8333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7">
        <f t="shared" si="190"/>
        <v>41257.950381944444</v>
      </c>
      <c r="P2480">
        <f t="shared" si="191"/>
        <v>2012</v>
      </c>
      <c r="Q2480">
        <f t="shared" si="192"/>
        <v>128</v>
      </c>
      <c r="R2480" s="12">
        <f t="shared" si="193"/>
        <v>129.11000000000001</v>
      </c>
      <c r="S2480" s="14" t="s">
        <v>8329</v>
      </c>
      <c r="T2480" s="18" t="str">
        <f t="shared" si="194"/>
        <v>Dec</v>
      </c>
      <c r="U2480" t="s">
        <v>8333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7">
        <f t="shared" si="190"/>
        <v>41107.726782407408</v>
      </c>
      <c r="P2481">
        <f t="shared" si="191"/>
        <v>2012</v>
      </c>
      <c r="Q2481">
        <f t="shared" si="192"/>
        <v>133</v>
      </c>
      <c r="R2481" s="12">
        <f t="shared" si="193"/>
        <v>25.02</v>
      </c>
      <c r="S2481" s="14" t="s">
        <v>8329</v>
      </c>
      <c r="T2481" s="18" t="str">
        <f t="shared" si="194"/>
        <v>Jul</v>
      </c>
      <c r="U2481" t="s">
        <v>8333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7">
        <f t="shared" si="190"/>
        <v>42227.936157407406</v>
      </c>
      <c r="P2482">
        <f t="shared" si="191"/>
        <v>2015</v>
      </c>
      <c r="Q2482">
        <f t="shared" si="192"/>
        <v>100</v>
      </c>
      <c r="R2482" s="12">
        <f t="shared" si="193"/>
        <v>250</v>
      </c>
      <c r="S2482" s="14" t="s">
        <v>8329</v>
      </c>
      <c r="T2482" s="18" t="str">
        <f t="shared" si="194"/>
        <v>Aug</v>
      </c>
      <c r="U2482" t="s">
        <v>8333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7">
        <f t="shared" si="190"/>
        <v>40999.645925925928</v>
      </c>
      <c r="P2483">
        <f t="shared" si="191"/>
        <v>2012</v>
      </c>
      <c r="Q2483">
        <f t="shared" si="192"/>
        <v>113</v>
      </c>
      <c r="R2483" s="12">
        <f t="shared" si="193"/>
        <v>47.54</v>
      </c>
      <c r="S2483" s="14" t="s">
        <v>8329</v>
      </c>
      <c r="T2483" s="18" t="str">
        <f t="shared" si="194"/>
        <v>Mar</v>
      </c>
      <c r="U2483" t="s">
        <v>8333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7">
        <f t="shared" si="190"/>
        <v>40711.782210648147</v>
      </c>
      <c r="P2484">
        <f t="shared" si="191"/>
        <v>2011</v>
      </c>
      <c r="Q2484">
        <f t="shared" si="192"/>
        <v>100</v>
      </c>
      <c r="R2484" s="12">
        <f t="shared" si="193"/>
        <v>40.04</v>
      </c>
      <c r="S2484" s="14" t="s">
        <v>8329</v>
      </c>
      <c r="T2484" s="18" t="str">
        <f t="shared" si="194"/>
        <v>Jun</v>
      </c>
      <c r="U2484" t="s">
        <v>8333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7">
        <f t="shared" si="190"/>
        <v>40970.750034722223</v>
      </c>
      <c r="P2485">
        <f t="shared" si="191"/>
        <v>2012</v>
      </c>
      <c r="Q2485">
        <f t="shared" si="192"/>
        <v>114</v>
      </c>
      <c r="R2485" s="12">
        <f t="shared" si="193"/>
        <v>65.84</v>
      </c>
      <c r="S2485" s="14" t="s">
        <v>8329</v>
      </c>
      <c r="T2485" s="18" t="str">
        <f t="shared" si="194"/>
        <v>Mar</v>
      </c>
      <c r="U2485" t="s">
        <v>8333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7">
        <f t="shared" si="190"/>
        <v>40771.916701388887</v>
      </c>
      <c r="P2486">
        <f t="shared" si="191"/>
        <v>2011</v>
      </c>
      <c r="Q2486">
        <f t="shared" si="192"/>
        <v>119</v>
      </c>
      <c r="R2486" s="12">
        <f t="shared" si="193"/>
        <v>46.4</v>
      </c>
      <c r="S2486" s="14" t="s">
        <v>8329</v>
      </c>
      <c r="T2486" s="18" t="str">
        <f t="shared" si="194"/>
        <v>Aug</v>
      </c>
      <c r="U2486" t="s">
        <v>8333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7">
        <f t="shared" si="190"/>
        <v>40793.998599537037</v>
      </c>
      <c r="P2487">
        <f t="shared" si="191"/>
        <v>2011</v>
      </c>
      <c r="Q2487">
        <f t="shared" si="192"/>
        <v>103</v>
      </c>
      <c r="R2487" s="12">
        <f t="shared" si="193"/>
        <v>50.37</v>
      </c>
      <c r="S2487" s="14" t="s">
        <v>8329</v>
      </c>
      <c r="T2487" s="18" t="str">
        <f t="shared" si="194"/>
        <v>Sep</v>
      </c>
      <c r="U2487" t="s">
        <v>8333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7">
        <f t="shared" si="190"/>
        <v>40991.708055555559</v>
      </c>
      <c r="P2488">
        <f t="shared" si="191"/>
        <v>2012</v>
      </c>
      <c r="Q2488">
        <f t="shared" si="192"/>
        <v>266</v>
      </c>
      <c r="R2488" s="12">
        <f t="shared" si="193"/>
        <v>26.57</v>
      </c>
      <c r="S2488" s="14" t="s">
        <v>8329</v>
      </c>
      <c r="T2488" s="18" t="str">
        <f t="shared" si="194"/>
        <v>Mar</v>
      </c>
      <c r="U2488" t="s">
        <v>8333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7">
        <f t="shared" si="190"/>
        <v>41026.083298611113</v>
      </c>
      <c r="P2489">
        <f t="shared" si="191"/>
        <v>2012</v>
      </c>
      <c r="Q2489">
        <f t="shared" si="192"/>
        <v>100</v>
      </c>
      <c r="R2489" s="12">
        <f t="shared" si="193"/>
        <v>39.49</v>
      </c>
      <c r="S2489" s="14" t="s">
        <v>8329</v>
      </c>
      <c r="T2489" s="18" t="str">
        <f t="shared" si="194"/>
        <v>Apr</v>
      </c>
      <c r="U2489" t="s">
        <v>8333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7">
        <f t="shared" si="190"/>
        <v>40833.633194444446</v>
      </c>
      <c r="P2490">
        <f t="shared" si="191"/>
        <v>2011</v>
      </c>
      <c r="Q2490">
        <f t="shared" si="192"/>
        <v>107</v>
      </c>
      <c r="R2490" s="12">
        <f t="shared" si="193"/>
        <v>49.25</v>
      </c>
      <c r="S2490" s="14" t="s">
        <v>8329</v>
      </c>
      <c r="T2490" s="18" t="str">
        <f t="shared" si="194"/>
        <v>Oct</v>
      </c>
      <c r="U2490" t="s">
        <v>8333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7">
        <f t="shared" si="190"/>
        <v>41373.690266203703</v>
      </c>
      <c r="P2491">
        <f t="shared" si="191"/>
        <v>2013</v>
      </c>
      <c r="Q2491">
        <f t="shared" si="192"/>
        <v>134</v>
      </c>
      <c r="R2491" s="12">
        <f t="shared" si="193"/>
        <v>62.38</v>
      </c>
      <c r="S2491" s="14" t="s">
        <v>8329</v>
      </c>
      <c r="T2491" s="18" t="str">
        <f t="shared" si="194"/>
        <v>Apr</v>
      </c>
      <c r="U2491" t="s">
        <v>8333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7">
        <f t="shared" si="190"/>
        <v>41023.227731481486</v>
      </c>
      <c r="P2492">
        <f t="shared" si="191"/>
        <v>2012</v>
      </c>
      <c r="Q2492">
        <f t="shared" si="192"/>
        <v>121</v>
      </c>
      <c r="R2492" s="12">
        <f t="shared" si="193"/>
        <v>37.94</v>
      </c>
      <c r="S2492" s="14" t="s">
        <v>8329</v>
      </c>
      <c r="T2492" s="18" t="str">
        <f t="shared" si="194"/>
        <v>Apr</v>
      </c>
      <c r="U2492" t="s">
        <v>8333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7">
        <f t="shared" si="190"/>
        <v>40542.839282407411</v>
      </c>
      <c r="P2493">
        <f t="shared" si="191"/>
        <v>2010</v>
      </c>
      <c r="Q2493">
        <f t="shared" si="192"/>
        <v>103</v>
      </c>
      <c r="R2493" s="12">
        <f t="shared" si="193"/>
        <v>51.6</v>
      </c>
      <c r="S2493" s="14" t="s">
        <v>8329</v>
      </c>
      <c r="T2493" s="18" t="str">
        <f t="shared" si="194"/>
        <v>Dec</v>
      </c>
      <c r="U2493" t="s">
        <v>8333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7">
        <f t="shared" si="190"/>
        <v>41024.985972222225</v>
      </c>
      <c r="P2494">
        <f t="shared" si="191"/>
        <v>2012</v>
      </c>
      <c r="Q2494">
        <f t="shared" si="192"/>
        <v>125</v>
      </c>
      <c r="R2494" s="12">
        <f t="shared" si="193"/>
        <v>27.78</v>
      </c>
      <c r="S2494" s="14" t="s">
        <v>8329</v>
      </c>
      <c r="T2494" s="18" t="str">
        <f t="shared" si="194"/>
        <v>Apr</v>
      </c>
      <c r="U2494" t="s">
        <v>8333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7">
        <f t="shared" si="190"/>
        <v>41348.168287037035</v>
      </c>
      <c r="P2495">
        <f t="shared" si="191"/>
        <v>2013</v>
      </c>
      <c r="Q2495">
        <f t="shared" si="192"/>
        <v>129</v>
      </c>
      <c r="R2495" s="12">
        <f t="shared" si="193"/>
        <v>99.38</v>
      </c>
      <c r="S2495" s="14" t="s">
        <v>8329</v>
      </c>
      <c r="T2495" s="18" t="str">
        <f t="shared" si="194"/>
        <v>Mar</v>
      </c>
      <c r="U2495" t="s">
        <v>8333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7">
        <f t="shared" si="190"/>
        <v>41022.645185185189</v>
      </c>
      <c r="P2496">
        <f t="shared" si="191"/>
        <v>2012</v>
      </c>
      <c r="Q2496">
        <f t="shared" si="192"/>
        <v>101</v>
      </c>
      <c r="R2496" s="12">
        <f t="shared" si="193"/>
        <v>38.85</v>
      </c>
      <c r="S2496" s="14" t="s">
        <v>8329</v>
      </c>
      <c r="T2496" s="18" t="str">
        <f t="shared" si="194"/>
        <v>Apr</v>
      </c>
      <c r="U2496" t="s">
        <v>8333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7">
        <f t="shared" si="190"/>
        <v>41036.946469907409</v>
      </c>
      <c r="P2497">
        <f t="shared" si="191"/>
        <v>2012</v>
      </c>
      <c r="Q2497">
        <f t="shared" si="192"/>
        <v>128</v>
      </c>
      <c r="R2497" s="12">
        <f t="shared" si="193"/>
        <v>45.55</v>
      </c>
      <c r="S2497" s="14" t="s">
        <v>8329</v>
      </c>
      <c r="T2497" s="18" t="str">
        <f t="shared" si="194"/>
        <v>May</v>
      </c>
      <c r="U2497" t="s">
        <v>8333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7">
        <f t="shared" si="190"/>
        <v>41327.996435185181</v>
      </c>
      <c r="P2498">
        <f t="shared" si="191"/>
        <v>2013</v>
      </c>
      <c r="Q2498">
        <f t="shared" si="192"/>
        <v>100</v>
      </c>
      <c r="R2498" s="12">
        <f t="shared" si="193"/>
        <v>600</v>
      </c>
      <c r="S2498" s="14" t="s">
        <v>8329</v>
      </c>
      <c r="T2498" s="18" t="str">
        <f t="shared" si="194"/>
        <v>Feb</v>
      </c>
      <c r="U2498" t="s">
        <v>8333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7">
        <f t="shared" ref="O2499:O2562" si="195">(J2499/86400)+DATE(1970,1,1)</f>
        <v>40730.878912037035</v>
      </c>
      <c r="P2499">
        <f t="shared" ref="P2499:P2562" si="196">YEAR(O2499)</f>
        <v>2011</v>
      </c>
      <c r="Q2499">
        <f t="shared" ref="Q2499:Q2562" si="197">ROUND(E2499/D2499*100,0)</f>
        <v>113</v>
      </c>
      <c r="R2499" s="12">
        <f t="shared" ref="R2499:R2562" si="198">ROUND(E2499/L2499,2)</f>
        <v>80.55</v>
      </c>
      <c r="S2499" s="14" t="s">
        <v>8329</v>
      </c>
      <c r="T2499" s="18" t="str">
        <f t="shared" ref="T2499:T2562" si="199">TEXT(O2499, "mmm")</f>
        <v>Jul</v>
      </c>
      <c r="U2499" t="s">
        <v>8333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7">
        <f t="shared" si="195"/>
        <v>42017.967442129629</v>
      </c>
      <c r="P2500">
        <f t="shared" si="196"/>
        <v>2015</v>
      </c>
      <c r="Q2500">
        <f t="shared" si="197"/>
        <v>106</v>
      </c>
      <c r="R2500" s="12">
        <f t="shared" si="198"/>
        <v>52.8</v>
      </c>
      <c r="S2500" s="14" t="s">
        <v>8329</v>
      </c>
      <c r="T2500" s="18" t="str">
        <f t="shared" si="199"/>
        <v>Jan</v>
      </c>
      <c r="U2500" t="s">
        <v>8333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7">
        <f t="shared" si="195"/>
        <v>41226.648576388892</v>
      </c>
      <c r="P2501">
        <f t="shared" si="196"/>
        <v>2012</v>
      </c>
      <c r="Q2501">
        <f t="shared" si="197"/>
        <v>203</v>
      </c>
      <c r="R2501" s="12">
        <f t="shared" si="198"/>
        <v>47.68</v>
      </c>
      <c r="S2501" s="14" t="s">
        <v>8329</v>
      </c>
      <c r="T2501" s="18" t="str">
        <f t="shared" si="199"/>
        <v>Nov</v>
      </c>
      <c r="U2501" t="s">
        <v>8333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7">
        <f t="shared" si="195"/>
        <v>41053.772858796292</v>
      </c>
      <c r="P2502">
        <f t="shared" si="196"/>
        <v>2012</v>
      </c>
      <c r="Q2502">
        <f t="shared" si="197"/>
        <v>113</v>
      </c>
      <c r="R2502" s="12">
        <f t="shared" si="198"/>
        <v>23.45</v>
      </c>
      <c r="S2502" s="14" t="s">
        <v>8329</v>
      </c>
      <c r="T2502" s="18" t="str">
        <f t="shared" si="199"/>
        <v>May</v>
      </c>
      <c r="U2502" t="s">
        <v>8333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7">
        <f t="shared" si="195"/>
        <v>42244.776666666672</v>
      </c>
      <c r="P2503">
        <f t="shared" si="196"/>
        <v>2015</v>
      </c>
      <c r="Q2503">
        <f t="shared" si="197"/>
        <v>3</v>
      </c>
      <c r="R2503" s="12">
        <f t="shared" si="198"/>
        <v>40.14</v>
      </c>
      <c r="S2503" s="14" t="s">
        <v>8340</v>
      </c>
      <c r="T2503" s="18" t="str">
        <f t="shared" si="199"/>
        <v>Aug</v>
      </c>
      <c r="U2503" t="s">
        <v>8357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7">
        <f t="shared" si="195"/>
        <v>41858.825439814813</v>
      </c>
      <c r="P2504">
        <f t="shared" si="196"/>
        <v>2014</v>
      </c>
      <c r="Q2504">
        <f t="shared" si="197"/>
        <v>0</v>
      </c>
      <c r="R2504" s="12">
        <f t="shared" si="198"/>
        <v>17.2</v>
      </c>
      <c r="S2504" s="14" t="s">
        <v>8340</v>
      </c>
      <c r="T2504" s="18" t="str">
        <f t="shared" si="199"/>
        <v>Aug</v>
      </c>
      <c r="U2504" t="s">
        <v>8357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7">
        <f t="shared" si="195"/>
        <v>42498.899398148147</v>
      </c>
      <c r="P2505">
        <f t="shared" si="196"/>
        <v>2016</v>
      </c>
      <c r="Q2505">
        <f t="shared" si="197"/>
        <v>0</v>
      </c>
      <c r="R2505" s="12" t="e">
        <f t="shared" si="198"/>
        <v>#DIV/0!</v>
      </c>
      <c r="S2505" s="14" t="s">
        <v>8340</v>
      </c>
      <c r="T2505" s="18" t="str">
        <f t="shared" si="199"/>
        <v>May</v>
      </c>
      <c r="U2505" t="s">
        <v>8357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7">
        <f t="shared" si="195"/>
        <v>41928.015439814815</v>
      </c>
      <c r="P2506">
        <f t="shared" si="196"/>
        <v>2014</v>
      </c>
      <c r="Q2506">
        <f t="shared" si="197"/>
        <v>0</v>
      </c>
      <c r="R2506" s="12" t="e">
        <f t="shared" si="198"/>
        <v>#DIV/0!</v>
      </c>
      <c r="S2506" s="14" t="s">
        <v>8340</v>
      </c>
      <c r="T2506" s="18" t="str">
        <f t="shared" si="199"/>
        <v>Oct</v>
      </c>
      <c r="U2506" t="s">
        <v>8357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7">
        <f t="shared" si="195"/>
        <v>42047.05574074074</v>
      </c>
      <c r="P2507">
        <f t="shared" si="196"/>
        <v>2015</v>
      </c>
      <c r="Q2507">
        <f t="shared" si="197"/>
        <v>0</v>
      </c>
      <c r="R2507" s="12" t="e">
        <f t="shared" si="198"/>
        <v>#DIV/0!</v>
      </c>
      <c r="S2507" s="14" t="s">
        <v>8340</v>
      </c>
      <c r="T2507" s="18" t="str">
        <f t="shared" si="199"/>
        <v>Feb</v>
      </c>
      <c r="U2507" t="s">
        <v>8357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7">
        <f t="shared" si="195"/>
        <v>42258.297094907408</v>
      </c>
      <c r="P2508">
        <f t="shared" si="196"/>
        <v>2015</v>
      </c>
      <c r="Q2508">
        <f t="shared" si="197"/>
        <v>1</v>
      </c>
      <c r="R2508" s="12">
        <f t="shared" si="198"/>
        <v>15</v>
      </c>
      <c r="S2508" s="14" t="s">
        <v>8340</v>
      </c>
      <c r="T2508" s="18" t="str">
        <f t="shared" si="199"/>
        <v>Sep</v>
      </c>
      <c r="U2508" t="s">
        <v>8357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7">
        <f t="shared" si="195"/>
        <v>42105.072962962964</v>
      </c>
      <c r="P2509">
        <f t="shared" si="196"/>
        <v>2015</v>
      </c>
      <c r="Q2509">
        <f t="shared" si="197"/>
        <v>0</v>
      </c>
      <c r="R2509" s="12" t="e">
        <f t="shared" si="198"/>
        <v>#DIV/0!</v>
      </c>
      <c r="S2509" s="14" t="s">
        <v>8340</v>
      </c>
      <c r="T2509" s="18" t="str">
        <f t="shared" si="199"/>
        <v>Apr</v>
      </c>
      <c r="U2509" t="s">
        <v>8357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7">
        <f t="shared" si="195"/>
        <v>41835.951782407406</v>
      </c>
      <c r="P2510">
        <f t="shared" si="196"/>
        <v>2014</v>
      </c>
      <c r="Q2510">
        <f t="shared" si="197"/>
        <v>0</v>
      </c>
      <c r="R2510" s="12" t="e">
        <f t="shared" si="198"/>
        <v>#DIV/0!</v>
      </c>
      <c r="S2510" s="14" t="s">
        <v>8340</v>
      </c>
      <c r="T2510" s="18" t="str">
        <f t="shared" si="199"/>
        <v>Jul</v>
      </c>
      <c r="U2510" t="s">
        <v>8357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7">
        <f t="shared" si="195"/>
        <v>42058.809594907405</v>
      </c>
      <c r="P2511">
        <f t="shared" si="196"/>
        <v>2015</v>
      </c>
      <c r="Q2511">
        <f t="shared" si="197"/>
        <v>1</v>
      </c>
      <c r="R2511" s="12">
        <f t="shared" si="198"/>
        <v>35.71</v>
      </c>
      <c r="S2511" s="14" t="s">
        <v>8340</v>
      </c>
      <c r="T2511" s="18" t="str">
        <f t="shared" si="199"/>
        <v>Feb</v>
      </c>
      <c r="U2511" t="s">
        <v>8357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7">
        <f t="shared" si="195"/>
        <v>42078.997361111113</v>
      </c>
      <c r="P2512">
        <f t="shared" si="196"/>
        <v>2015</v>
      </c>
      <c r="Q2512">
        <f t="shared" si="197"/>
        <v>0</v>
      </c>
      <c r="R2512" s="12">
        <f t="shared" si="198"/>
        <v>37.5</v>
      </c>
      <c r="S2512" s="14" t="s">
        <v>8340</v>
      </c>
      <c r="T2512" s="18" t="str">
        <f t="shared" si="199"/>
        <v>Mar</v>
      </c>
      <c r="U2512" t="s">
        <v>8357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7">
        <f t="shared" si="195"/>
        <v>42371.446909722217</v>
      </c>
      <c r="P2513">
        <f t="shared" si="196"/>
        <v>2016</v>
      </c>
      <c r="Q2513">
        <f t="shared" si="197"/>
        <v>0</v>
      </c>
      <c r="R2513" s="12" t="e">
        <f t="shared" si="198"/>
        <v>#DIV/0!</v>
      </c>
      <c r="S2513" s="14" t="s">
        <v>8340</v>
      </c>
      <c r="T2513" s="18" t="str">
        <f t="shared" si="199"/>
        <v>Jan</v>
      </c>
      <c r="U2513" t="s">
        <v>8357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7">
        <f t="shared" si="195"/>
        <v>41971.876863425925</v>
      </c>
      <c r="P2514">
        <f t="shared" si="196"/>
        <v>2014</v>
      </c>
      <c r="Q2514">
        <f t="shared" si="197"/>
        <v>0</v>
      </c>
      <c r="R2514" s="12" t="e">
        <f t="shared" si="198"/>
        <v>#DIV/0!</v>
      </c>
      <c r="S2514" s="14" t="s">
        <v>8340</v>
      </c>
      <c r="T2514" s="18" t="str">
        <f t="shared" si="199"/>
        <v>Nov</v>
      </c>
      <c r="U2514" t="s">
        <v>8357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7">
        <f t="shared" si="195"/>
        <v>42732.00681712963</v>
      </c>
      <c r="P2515">
        <f t="shared" si="196"/>
        <v>2016</v>
      </c>
      <c r="Q2515">
        <f t="shared" si="197"/>
        <v>0</v>
      </c>
      <c r="R2515" s="12" t="e">
        <f t="shared" si="198"/>
        <v>#DIV/0!</v>
      </c>
      <c r="S2515" s="14" t="s">
        <v>8340</v>
      </c>
      <c r="T2515" s="18" t="str">
        <f t="shared" si="199"/>
        <v>Dec</v>
      </c>
      <c r="U2515" t="s">
        <v>8357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7">
        <f t="shared" si="195"/>
        <v>41854.389780092592</v>
      </c>
      <c r="P2516">
        <f t="shared" si="196"/>
        <v>2014</v>
      </c>
      <c r="Q2516">
        <f t="shared" si="197"/>
        <v>2</v>
      </c>
      <c r="R2516" s="12">
        <f t="shared" si="198"/>
        <v>52.5</v>
      </c>
      <c r="S2516" s="14" t="s">
        <v>8340</v>
      </c>
      <c r="T2516" s="18" t="str">
        <f t="shared" si="199"/>
        <v>Aug</v>
      </c>
      <c r="U2516" t="s">
        <v>8357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7">
        <f t="shared" si="195"/>
        <v>42027.839733796296</v>
      </c>
      <c r="P2517">
        <f t="shared" si="196"/>
        <v>2015</v>
      </c>
      <c r="Q2517">
        <f t="shared" si="197"/>
        <v>19</v>
      </c>
      <c r="R2517" s="12">
        <f t="shared" si="198"/>
        <v>77.5</v>
      </c>
      <c r="S2517" s="14" t="s">
        <v>8340</v>
      </c>
      <c r="T2517" s="18" t="str">
        <f t="shared" si="199"/>
        <v>Jan</v>
      </c>
      <c r="U2517" t="s">
        <v>8357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7">
        <f t="shared" si="195"/>
        <v>41942.653379629628</v>
      </c>
      <c r="P2518">
        <f t="shared" si="196"/>
        <v>2014</v>
      </c>
      <c r="Q2518">
        <f t="shared" si="197"/>
        <v>0</v>
      </c>
      <c r="R2518" s="12" t="e">
        <f t="shared" si="198"/>
        <v>#DIV/0!</v>
      </c>
      <c r="S2518" s="14" t="s">
        <v>8340</v>
      </c>
      <c r="T2518" s="18" t="str">
        <f t="shared" si="199"/>
        <v>Oct</v>
      </c>
      <c r="U2518" t="s">
        <v>8357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7">
        <f t="shared" si="195"/>
        <v>42052.802430555559</v>
      </c>
      <c r="P2519">
        <f t="shared" si="196"/>
        <v>2015</v>
      </c>
      <c r="Q2519">
        <f t="shared" si="197"/>
        <v>10</v>
      </c>
      <c r="R2519" s="12">
        <f t="shared" si="198"/>
        <v>53.55</v>
      </c>
      <c r="S2519" s="14" t="s">
        <v>8340</v>
      </c>
      <c r="T2519" s="18" t="str">
        <f t="shared" si="199"/>
        <v>Feb</v>
      </c>
      <c r="U2519" t="s">
        <v>8357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7">
        <f t="shared" si="195"/>
        <v>41926.680879629632</v>
      </c>
      <c r="P2520">
        <f t="shared" si="196"/>
        <v>2014</v>
      </c>
      <c r="Q2520">
        <f t="shared" si="197"/>
        <v>0</v>
      </c>
      <c r="R2520" s="12" t="e">
        <f t="shared" si="198"/>
        <v>#DIV/0!</v>
      </c>
      <c r="S2520" s="14" t="s">
        <v>8340</v>
      </c>
      <c r="T2520" s="18" t="str">
        <f t="shared" si="199"/>
        <v>Oct</v>
      </c>
      <c r="U2520" t="s">
        <v>8357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7">
        <f t="shared" si="195"/>
        <v>41809.155138888891</v>
      </c>
      <c r="P2521">
        <f t="shared" si="196"/>
        <v>2014</v>
      </c>
      <c r="Q2521">
        <f t="shared" si="197"/>
        <v>0</v>
      </c>
      <c r="R2521" s="12">
        <f t="shared" si="198"/>
        <v>16.25</v>
      </c>
      <c r="S2521" s="14" t="s">
        <v>8340</v>
      </c>
      <c r="T2521" s="18" t="str">
        <f t="shared" si="199"/>
        <v>Jun</v>
      </c>
      <c r="U2521" t="s">
        <v>8357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7">
        <f t="shared" si="195"/>
        <v>42612.600520833337</v>
      </c>
      <c r="P2522">
        <f t="shared" si="196"/>
        <v>2016</v>
      </c>
      <c r="Q2522">
        <f t="shared" si="197"/>
        <v>0</v>
      </c>
      <c r="R2522" s="12" t="e">
        <f t="shared" si="198"/>
        <v>#DIV/0!</v>
      </c>
      <c r="S2522" s="14" t="s">
        <v>8340</v>
      </c>
      <c r="T2522" s="18" t="str">
        <f t="shared" si="199"/>
        <v>Aug</v>
      </c>
      <c r="U2522" t="s">
        <v>8357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7">
        <f t="shared" si="195"/>
        <v>42269.967835648145</v>
      </c>
      <c r="P2523">
        <f t="shared" si="196"/>
        <v>2015</v>
      </c>
      <c r="Q2523">
        <f t="shared" si="197"/>
        <v>109</v>
      </c>
      <c r="R2523" s="12">
        <f t="shared" si="198"/>
        <v>103.68</v>
      </c>
      <c r="S2523" s="14" t="s">
        <v>8329</v>
      </c>
      <c r="T2523" s="18" t="str">
        <f t="shared" si="199"/>
        <v>Sep</v>
      </c>
      <c r="U2523" t="s">
        <v>8358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7">
        <f t="shared" si="195"/>
        <v>42460.573611111111</v>
      </c>
      <c r="P2524">
        <f t="shared" si="196"/>
        <v>2016</v>
      </c>
      <c r="Q2524">
        <f t="shared" si="197"/>
        <v>100</v>
      </c>
      <c r="R2524" s="12">
        <f t="shared" si="198"/>
        <v>185.19</v>
      </c>
      <c r="S2524" s="14" t="s">
        <v>8329</v>
      </c>
      <c r="T2524" s="18" t="str">
        <f t="shared" si="199"/>
        <v>Mar</v>
      </c>
      <c r="U2524" t="s">
        <v>8358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7">
        <f t="shared" si="195"/>
        <v>41930.975601851853</v>
      </c>
      <c r="P2525">
        <f t="shared" si="196"/>
        <v>2014</v>
      </c>
      <c r="Q2525">
        <f t="shared" si="197"/>
        <v>156</v>
      </c>
      <c r="R2525" s="12">
        <f t="shared" si="198"/>
        <v>54.15</v>
      </c>
      <c r="S2525" s="14" t="s">
        <v>8329</v>
      </c>
      <c r="T2525" s="18" t="str">
        <f t="shared" si="199"/>
        <v>Oct</v>
      </c>
      <c r="U2525" t="s">
        <v>8358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7">
        <f t="shared" si="195"/>
        <v>41961.807372685187</v>
      </c>
      <c r="P2526">
        <f t="shared" si="196"/>
        <v>2014</v>
      </c>
      <c r="Q2526">
        <f t="shared" si="197"/>
        <v>102</v>
      </c>
      <c r="R2526" s="12">
        <f t="shared" si="198"/>
        <v>177.21</v>
      </c>
      <c r="S2526" s="14" t="s">
        <v>8329</v>
      </c>
      <c r="T2526" s="18" t="str">
        <f t="shared" si="199"/>
        <v>Nov</v>
      </c>
      <c r="U2526" t="s">
        <v>8358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7">
        <f t="shared" si="195"/>
        <v>41058.844571759255</v>
      </c>
      <c r="P2527">
        <f t="shared" si="196"/>
        <v>2012</v>
      </c>
      <c r="Q2527">
        <f t="shared" si="197"/>
        <v>100</v>
      </c>
      <c r="R2527" s="12">
        <f t="shared" si="198"/>
        <v>100.33</v>
      </c>
      <c r="S2527" s="14" t="s">
        <v>8329</v>
      </c>
      <c r="T2527" s="18" t="str">
        <f t="shared" si="199"/>
        <v>May</v>
      </c>
      <c r="U2527" t="s">
        <v>8358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7">
        <f t="shared" si="195"/>
        <v>41953.091134259259</v>
      </c>
      <c r="P2528">
        <f t="shared" si="196"/>
        <v>2014</v>
      </c>
      <c r="Q2528">
        <f t="shared" si="197"/>
        <v>113</v>
      </c>
      <c r="R2528" s="12">
        <f t="shared" si="198"/>
        <v>136.91</v>
      </c>
      <c r="S2528" s="14" t="s">
        <v>8329</v>
      </c>
      <c r="T2528" s="18" t="str">
        <f t="shared" si="199"/>
        <v>Nov</v>
      </c>
      <c r="U2528" t="s">
        <v>8358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7">
        <f t="shared" si="195"/>
        <v>41546.75105324074</v>
      </c>
      <c r="P2529">
        <f t="shared" si="196"/>
        <v>2013</v>
      </c>
      <c r="Q2529">
        <f t="shared" si="197"/>
        <v>102</v>
      </c>
      <c r="R2529" s="12">
        <f t="shared" si="198"/>
        <v>57.54</v>
      </c>
      <c r="S2529" s="14" t="s">
        <v>8329</v>
      </c>
      <c r="T2529" s="18" t="str">
        <f t="shared" si="199"/>
        <v>Sep</v>
      </c>
      <c r="U2529" t="s">
        <v>8358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7">
        <f t="shared" si="195"/>
        <v>42217.834525462968</v>
      </c>
      <c r="P2530">
        <f t="shared" si="196"/>
        <v>2015</v>
      </c>
      <c r="Q2530">
        <f t="shared" si="197"/>
        <v>107</v>
      </c>
      <c r="R2530" s="12">
        <f t="shared" si="198"/>
        <v>52.96</v>
      </c>
      <c r="S2530" s="14" t="s">
        <v>8329</v>
      </c>
      <c r="T2530" s="18" t="str">
        <f t="shared" si="199"/>
        <v>Aug</v>
      </c>
      <c r="U2530" t="s">
        <v>8358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7">
        <f t="shared" si="195"/>
        <v>40948.080729166664</v>
      </c>
      <c r="P2531">
        <f t="shared" si="196"/>
        <v>2012</v>
      </c>
      <c r="Q2531">
        <f t="shared" si="197"/>
        <v>104</v>
      </c>
      <c r="R2531" s="12">
        <f t="shared" si="198"/>
        <v>82.33</v>
      </c>
      <c r="S2531" s="14" t="s">
        <v>8329</v>
      </c>
      <c r="T2531" s="18" t="str">
        <f t="shared" si="199"/>
        <v>Feb</v>
      </c>
      <c r="U2531" t="s">
        <v>8358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7">
        <f t="shared" si="195"/>
        <v>42081.864641203705</v>
      </c>
      <c r="P2532">
        <f t="shared" si="196"/>
        <v>2015</v>
      </c>
      <c r="Q2532">
        <f t="shared" si="197"/>
        <v>100</v>
      </c>
      <c r="R2532" s="12">
        <f t="shared" si="198"/>
        <v>135.41999999999999</v>
      </c>
      <c r="S2532" s="14" t="s">
        <v>8329</v>
      </c>
      <c r="T2532" s="18" t="str">
        <f t="shared" si="199"/>
        <v>Mar</v>
      </c>
      <c r="U2532" t="s">
        <v>8358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7">
        <f t="shared" si="195"/>
        <v>42208.680023148147</v>
      </c>
      <c r="P2533">
        <f t="shared" si="196"/>
        <v>2015</v>
      </c>
      <c r="Q2533">
        <f t="shared" si="197"/>
        <v>100</v>
      </c>
      <c r="R2533" s="12">
        <f t="shared" si="198"/>
        <v>74.069999999999993</v>
      </c>
      <c r="S2533" s="14" t="s">
        <v>8329</v>
      </c>
      <c r="T2533" s="18" t="str">
        <f t="shared" si="199"/>
        <v>Jul</v>
      </c>
      <c r="U2533" t="s">
        <v>8358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7">
        <f t="shared" si="195"/>
        <v>41107.849143518521</v>
      </c>
      <c r="P2534">
        <f t="shared" si="196"/>
        <v>2012</v>
      </c>
      <c r="Q2534">
        <f t="shared" si="197"/>
        <v>126</v>
      </c>
      <c r="R2534" s="12">
        <f t="shared" si="198"/>
        <v>84.08</v>
      </c>
      <c r="S2534" s="14" t="s">
        <v>8329</v>
      </c>
      <c r="T2534" s="18" t="str">
        <f t="shared" si="199"/>
        <v>Jul</v>
      </c>
      <c r="U2534" t="s">
        <v>8358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7">
        <f t="shared" si="195"/>
        <v>41304.751284722224</v>
      </c>
      <c r="P2535">
        <f t="shared" si="196"/>
        <v>2013</v>
      </c>
      <c r="Q2535">
        <f t="shared" si="197"/>
        <v>111</v>
      </c>
      <c r="R2535" s="12">
        <f t="shared" si="198"/>
        <v>61.03</v>
      </c>
      <c r="S2535" s="14" t="s">
        <v>8329</v>
      </c>
      <c r="T2535" s="18" t="str">
        <f t="shared" si="199"/>
        <v>Jan</v>
      </c>
      <c r="U2535" t="s">
        <v>8358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7">
        <f t="shared" si="195"/>
        <v>40127.700370370367</v>
      </c>
      <c r="P2536">
        <f t="shared" si="196"/>
        <v>2009</v>
      </c>
      <c r="Q2536">
        <f t="shared" si="197"/>
        <v>105</v>
      </c>
      <c r="R2536" s="12">
        <f t="shared" si="198"/>
        <v>150</v>
      </c>
      <c r="S2536" s="14" t="s">
        <v>8329</v>
      </c>
      <c r="T2536" s="18" t="str">
        <f t="shared" si="199"/>
        <v>Nov</v>
      </c>
      <c r="U2536" t="s">
        <v>8358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7">
        <f t="shared" si="195"/>
        <v>41943.791030092594</v>
      </c>
      <c r="P2537">
        <f t="shared" si="196"/>
        <v>2014</v>
      </c>
      <c r="Q2537">
        <f t="shared" si="197"/>
        <v>104</v>
      </c>
      <c r="R2537" s="12">
        <f t="shared" si="198"/>
        <v>266.08999999999997</v>
      </c>
      <c r="S2537" s="14" t="s">
        <v>8329</v>
      </c>
      <c r="T2537" s="18" t="str">
        <f t="shared" si="199"/>
        <v>Oct</v>
      </c>
      <c r="U2537" t="s">
        <v>8358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7">
        <f t="shared" si="195"/>
        <v>41464.106087962966</v>
      </c>
      <c r="P2538">
        <f t="shared" si="196"/>
        <v>2013</v>
      </c>
      <c r="Q2538">
        <f t="shared" si="197"/>
        <v>116</v>
      </c>
      <c r="R2538" s="12">
        <f t="shared" si="198"/>
        <v>7.25</v>
      </c>
      <c r="S2538" s="14" t="s">
        <v>8329</v>
      </c>
      <c r="T2538" s="18" t="str">
        <f t="shared" si="199"/>
        <v>Jul</v>
      </c>
      <c r="U2538" t="s">
        <v>8358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7">
        <f t="shared" si="195"/>
        <v>40696.648784722223</v>
      </c>
      <c r="P2539">
        <f t="shared" si="196"/>
        <v>2011</v>
      </c>
      <c r="Q2539">
        <f t="shared" si="197"/>
        <v>110</v>
      </c>
      <c r="R2539" s="12">
        <f t="shared" si="198"/>
        <v>100</v>
      </c>
      <c r="S2539" s="14" t="s">
        <v>8329</v>
      </c>
      <c r="T2539" s="18" t="str">
        <f t="shared" si="199"/>
        <v>Jun</v>
      </c>
      <c r="U2539" t="s">
        <v>8358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7">
        <f t="shared" si="195"/>
        <v>41298.509965277779</v>
      </c>
      <c r="P2540">
        <f t="shared" si="196"/>
        <v>2013</v>
      </c>
      <c r="Q2540">
        <f t="shared" si="197"/>
        <v>113</v>
      </c>
      <c r="R2540" s="12">
        <f t="shared" si="198"/>
        <v>109.96</v>
      </c>
      <c r="S2540" s="14" t="s">
        <v>8329</v>
      </c>
      <c r="T2540" s="18" t="str">
        <f t="shared" si="199"/>
        <v>Jan</v>
      </c>
      <c r="U2540" t="s">
        <v>8358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7">
        <f t="shared" si="195"/>
        <v>41977.902222222227</v>
      </c>
      <c r="P2541">
        <f t="shared" si="196"/>
        <v>2014</v>
      </c>
      <c r="Q2541">
        <f t="shared" si="197"/>
        <v>100</v>
      </c>
      <c r="R2541" s="12">
        <f t="shared" si="198"/>
        <v>169.92</v>
      </c>
      <c r="S2541" s="14" t="s">
        <v>8329</v>
      </c>
      <c r="T2541" s="18" t="str">
        <f t="shared" si="199"/>
        <v>Dec</v>
      </c>
      <c r="U2541" t="s">
        <v>8358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7">
        <f t="shared" si="195"/>
        <v>40785.675011574072</v>
      </c>
      <c r="P2542">
        <f t="shared" si="196"/>
        <v>2011</v>
      </c>
      <c r="Q2542">
        <f t="shared" si="197"/>
        <v>103</v>
      </c>
      <c r="R2542" s="12">
        <f t="shared" si="198"/>
        <v>95.74</v>
      </c>
      <c r="S2542" s="14" t="s">
        <v>8329</v>
      </c>
      <c r="T2542" s="18" t="str">
        <f t="shared" si="199"/>
        <v>Aug</v>
      </c>
      <c r="U2542" t="s">
        <v>8358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7">
        <f t="shared" si="195"/>
        <v>41483.449282407411</v>
      </c>
      <c r="P2543">
        <f t="shared" si="196"/>
        <v>2013</v>
      </c>
      <c r="Q2543">
        <f t="shared" si="197"/>
        <v>107</v>
      </c>
      <c r="R2543" s="12">
        <f t="shared" si="198"/>
        <v>59.46</v>
      </c>
      <c r="S2543" s="14" t="s">
        <v>8329</v>
      </c>
      <c r="T2543" s="18" t="str">
        <f t="shared" si="199"/>
        <v>Jul</v>
      </c>
      <c r="U2543" t="s">
        <v>8358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7">
        <f t="shared" si="195"/>
        <v>41509.426585648151</v>
      </c>
      <c r="P2544">
        <f t="shared" si="196"/>
        <v>2013</v>
      </c>
      <c r="Q2544">
        <f t="shared" si="197"/>
        <v>104</v>
      </c>
      <c r="R2544" s="12">
        <f t="shared" si="198"/>
        <v>55.77</v>
      </c>
      <c r="S2544" s="14" t="s">
        <v>8329</v>
      </c>
      <c r="T2544" s="18" t="str">
        <f t="shared" si="199"/>
        <v>Aug</v>
      </c>
      <c r="U2544" t="s">
        <v>8358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7">
        <f t="shared" si="195"/>
        <v>40514.107615740737</v>
      </c>
      <c r="P2545">
        <f t="shared" si="196"/>
        <v>2010</v>
      </c>
      <c r="Q2545">
        <f t="shared" si="197"/>
        <v>156</v>
      </c>
      <c r="R2545" s="12">
        <f t="shared" si="198"/>
        <v>30.08</v>
      </c>
      <c r="S2545" s="14" t="s">
        <v>8329</v>
      </c>
      <c r="T2545" s="18" t="str">
        <f t="shared" si="199"/>
        <v>Dec</v>
      </c>
      <c r="U2545" t="s">
        <v>8358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7">
        <f t="shared" si="195"/>
        <v>41068.520474537036</v>
      </c>
      <c r="P2546">
        <f t="shared" si="196"/>
        <v>2012</v>
      </c>
      <c r="Q2546">
        <f t="shared" si="197"/>
        <v>101</v>
      </c>
      <c r="R2546" s="12">
        <f t="shared" si="198"/>
        <v>88.44</v>
      </c>
      <c r="S2546" s="14" t="s">
        <v>8329</v>
      </c>
      <c r="T2546" s="18" t="str">
        <f t="shared" si="199"/>
        <v>Jun</v>
      </c>
      <c r="U2546" t="s">
        <v>8358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7">
        <f t="shared" si="195"/>
        <v>42027.138171296298</v>
      </c>
      <c r="P2547">
        <f t="shared" si="196"/>
        <v>2015</v>
      </c>
      <c r="Q2547">
        <f t="shared" si="197"/>
        <v>195</v>
      </c>
      <c r="R2547" s="12">
        <f t="shared" si="198"/>
        <v>64.03</v>
      </c>
      <c r="S2547" s="14" t="s">
        <v>8329</v>
      </c>
      <c r="T2547" s="18" t="str">
        <f t="shared" si="199"/>
        <v>Jan</v>
      </c>
      <c r="U2547" t="s">
        <v>8358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7">
        <f t="shared" si="195"/>
        <v>41524.858553240745</v>
      </c>
      <c r="P2548">
        <f t="shared" si="196"/>
        <v>2013</v>
      </c>
      <c r="Q2548">
        <f t="shared" si="197"/>
        <v>112</v>
      </c>
      <c r="R2548" s="12">
        <f t="shared" si="198"/>
        <v>60.15</v>
      </c>
      <c r="S2548" s="14" t="s">
        <v>8329</v>
      </c>
      <c r="T2548" s="18" t="str">
        <f t="shared" si="199"/>
        <v>Sep</v>
      </c>
      <c r="U2548" t="s">
        <v>8358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7">
        <f t="shared" si="195"/>
        <v>40973.773182870369</v>
      </c>
      <c r="P2549">
        <f t="shared" si="196"/>
        <v>2012</v>
      </c>
      <c r="Q2549">
        <f t="shared" si="197"/>
        <v>120</v>
      </c>
      <c r="R2549" s="12">
        <f t="shared" si="198"/>
        <v>49.19</v>
      </c>
      <c r="S2549" s="14" t="s">
        <v>8329</v>
      </c>
      <c r="T2549" s="18" t="str">
        <f t="shared" si="199"/>
        <v>Mar</v>
      </c>
      <c r="U2549" t="s">
        <v>8358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7">
        <f t="shared" si="195"/>
        <v>42618.625428240739</v>
      </c>
      <c r="P2550">
        <f t="shared" si="196"/>
        <v>2016</v>
      </c>
      <c r="Q2550">
        <f t="shared" si="197"/>
        <v>102</v>
      </c>
      <c r="R2550" s="12">
        <f t="shared" si="198"/>
        <v>165.16</v>
      </c>
      <c r="S2550" s="14" t="s">
        <v>8329</v>
      </c>
      <c r="T2550" s="18" t="str">
        <f t="shared" si="199"/>
        <v>Sep</v>
      </c>
      <c r="U2550" t="s">
        <v>8358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7">
        <f t="shared" si="195"/>
        <v>41390.757754629631</v>
      </c>
      <c r="P2551">
        <f t="shared" si="196"/>
        <v>2013</v>
      </c>
      <c r="Q2551">
        <f t="shared" si="197"/>
        <v>103</v>
      </c>
      <c r="R2551" s="12">
        <f t="shared" si="198"/>
        <v>43.62</v>
      </c>
      <c r="S2551" s="14" t="s">
        <v>8329</v>
      </c>
      <c r="T2551" s="18" t="str">
        <f t="shared" si="199"/>
        <v>Apr</v>
      </c>
      <c r="U2551" t="s">
        <v>8358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7">
        <f t="shared" si="195"/>
        <v>42228.634328703702</v>
      </c>
      <c r="P2552">
        <f t="shared" si="196"/>
        <v>2015</v>
      </c>
      <c r="Q2552">
        <f t="shared" si="197"/>
        <v>101</v>
      </c>
      <c r="R2552" s="12">
        <f t="shared" si="198"/>
        <v>43.7</v>
      </c>
      <c r="S2552" s="14" t="s">
        <v>8329</v>
      </c>
      <c r="T2552" s="18" t="str">
        <f t="shared" si="199"/>
        <v>Aug</v>
      </c>
      <c r="U2552" t="s">
        <v>8358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7">
        <f t="shared" si="195"/>
        <v>40961.252141203702</v>
      </c>
      <c r="P2553">
        <f t="shared" si="196"/>
        <v>2012</v>
      </c>
      <c r="Q2553">
        <f t="shared" si="197"/>
        <v>103</v>
      </c>
      <c r="R2553" s="12">
        <f t="shared" si="198"/>
        <v>67.42</v>
      </c>
      <c r="S2553" s="14" t="s">
        <v>8329</v>
      </c>
      <c r="T2553" s="18" t="str">
        <f t="shared" si="199"/>
        <v>Feb</v>
      </c>
      <c r="U2553" t="s">
        <v>8358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7">
        <f t="shared" si="195"/>
        <v>42769.809965277775</v>
      </c>
      <c r="P2554">
        <f t="shared" si="196"/>
        <v>2017</v>
      </c>
      <c r="Q2554">
        <f t="shared" si="197"/>
        <v>107</v>
      </c>
      <c r="R2554" s="12">
        <f t="shared" si="198"/>
        <v>177.5</v>
      </c>
      <c r="S2554" s="14" t="s">
        <v>8329</v>
      </c>
      <c r="T2554" s="18" t="str">
        <f t="shared" si="199"/>
        <v>Feb</v>
      </c>
      <c r="U2554" t="s">
        <v>8358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7">
        <f t="shared" si="195"/>
        <v>41113.199155092589</v>
      </c>
      <c r="P2555">
        <f t="shared" si="196"/>
        <v>2012</v>
      </c>
      <c r="Q2555">
        <f t="shared" si="197"/>
        <v>156</v>
      </c>
      <c r="R2555" s="12">
        <f t="shared" si="198"/>
        <v>38.880000000000003</v>
      </c>
      <c r="S2555" s="14" t="s">
        <v>8329</v>
      </c>
      <c r="T2555" s="18" t="str">
        <f t="shared" si="199"/>
        <v>Jul</v>
      </c>
      <c r="U2555" t="s">
        <v>8358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7">
        <f t="shared" si="195"/>
        <v>42125.078275462962</v>
      </c>
      <c r="P2556">
        <f t="shared" si="196"/>
        <v>2015</v>
      </c>
      <c r="Q2556">
        <f t="shared" si="197"/>
        <v>123</v>
      </c>
      <c r="R2556" s="12">
        <f t="shared" si="198"/>
        <v>54.99</v>
      </c>
      <c r="S2556" s="14" t="s">
        <v>8329</v>
      </c>
      <c r="T2556" s="18" t="str">
        <f t="shared" si="199"/>
        <v>May</v>
      </c>
      <c r="U2556" t="s">
        <v>8358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7">
        <f t="shared" si="195"/>
        <v>41026.655011574076</v>
      </c>
      <c r="P2557">
        <f t="shared" si="196"/>
        <v>2012</v>
      </c>
      <c r="Q2557">
        <f t="shared" si="197"/>
        <v>107</v>
      </c>
      <c r="R2557" s="12">
        <f t="shared" si="198"/>
        <v>61.34</v>
      </c>
      <c r="S2557" s="14" t="s">
        <v>8329</v>
      </c>
      <c r="T2557" s="18" t="str">
        <f t="shared" si="199"/>
        <v>Apr</v>
      </c>
      <c r="U2557" t="s">
        <v>8358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7">
        <f t="shared" si="195"/>
        <v>41222.991400462961</v>
      </c>
      <c r="P2558">
        <f t="shared" si="196"/>
        <v>2012</v>
      </c>
      <c r="Q2558">
        <f t="shared" si="197"/>
        <v>106</v>
      </c>
      <c r="R2558" s="12">
        <f t="shared" si="198"/>
        <v>23.12</v>
      </c>
      <c r="S2558" s="14" t="s">
        <v>8329</v>
      </c>
      <c r="T2558" s="18" t="str">
        <f t="shared" si="199"/>
        <v>Nov</v>
      </c>
      <c r="U2558" t="s">
        <v>8358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7">
        <f t="shared" si="195"/>
        <v>41744.745208333334</v>
      </c>
      <c r="P2559">
        <f t="shared" si="196"/>
        <v>2014</v>
      </c>
      <c r="Q2559">
        <f t="shared" si="197"/>
        <v>118</v>
      </c>
      <c r="R2559" s="12">
        <f t="shared" si="198"/>
        <v>29.61</v>
      </c>
      <c r="S2559" s="14" t="s">
        <v>8329</v>
      </c>
      <c r="T2559" s="18" t="str">
        <f t="shared" si="199"/>
        <v>Apr</v>
      </c>
      <c r="U2559" t="s">
        <v>8358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7">
        <f t="shared" si="195"/>
        <v>42093.860023148147</v>
      </c>
      <c r="P2560">
        <f t="shared" si="196"/>
        <v>2015</v>
      </c>
      <c r="Q2560">
        <f t="shared" si="197"/>
        <v>109</v>
      </c>
      <c r="R2560" s="12">
        <f t="shared" si="198"/>
        <v>75.61</v>
      </c>
      <c r="S2560" s="14" t="s">
        <v>8329</v>
      </c>
      <c r="T2560" s="18" t="str">
        <f t="shared" si="199"/>
        <v>Mar</v>
      </c>
      <c r="U2560" t="s">
        <v>8358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7">
        <f t="shared" si="195"/>
        <v>40829.873657407406</v>
      </c>
      <c r="P2561">
        <f t="shared" si="196"/>
        <v>2011</v>
      </c>
      <c r="Q2561">
        <f t="shared" si="197"/>
        <v>111</v>
      </c>
      <c r="R2561" s="12">
        <f t="shared" si="198"/>
        <v>35.6</v>
      </c>
      <c r="S2561" s="14" t="s">
        <v>8329</v>
      </c>
      <c r="T2561" s="18" t="str">
        <f t="shared" si="199"/>
        <v>Oct</v>
      </c>
      <c r="U2561" t="s">
        <v>8358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7">
        <f t="shared" si="195"/>
        <v>42039.951087962967</v>
      </c>
      <c r="P2562">
        <f t="shared" si="196"/>
        <v>2015</v>
      </c>
      <c r="Q2562">
        <f t="shared" si="197"/>
        <v>100</v>
      </c>
      <c r="R2562" s="12">
        <f t="shared" si="198"/>
        <v>143</v>
      </c>
      <c r="S2562" s="14" t="s">
        <v>8329</v>
      </c>
      <c r="T2562" s="18" t="str">
        <f t="shared" si="199"/>
        <v>Feb</v>
      </c>
      <c r="U2562" t="s">
        <v>8358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7">
        <f t="shared" ref="O2563:O2626" si="200">(J2563/86400)+DATE(1970,1,1)</f>
        <v>42260.528807870374</v>
      </c>
      <c r="P2563">
        <f t="shared" ref="P2563:P2626" si="201">YEAR(O2563)</f>
        <v>2015</v>
      </c>
      <c r="Q2563">
        <f t="shared" ref="Q2563:Q2626" si="202">ROUND(E2563/D2563*100,0)</f>
        <v>0</v>
      </c>
      <c r="R2563" s="12" t="e">
        <f t="shared" ref="R2563:R2626" si="203">ROUND(E2563/L2563,2)</f>
        <v>#DIV/0!</v>
      </c>
      <c r="S2563" s="14" t="s">
        <v>8340</v>
      </c>
      <c r="T2563" s="18" t="str">
        <f t="shared" ref="T2563:T2626" si="204">TEXT(O2563, "mmm")</f>
        <v>Sep</v>
      </c>
      <c r="U2563" t="s">
        <v>8341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7">
        <f t="shared" si="200"/>
        <v>42594.524756944447</v>
      </c>
      <c r="P2564">
        <f t="shared" si="201"/>
        <v>2016</v>
      </c>
      <c r="Q2564">
        <f t="shared" si="202"/>
        <v>1</v>
      </c>
      <c r="R2564" s="12">
        <f t="shared" si="203"/>
        <v>25</v>
      </c>
      <c r="S2564" s="14" t="s">
        <v>8340</v>
      </c>
      <c r="T2564" s="18" t="str">
        <f t="shared" si="204"/>
        <v>Aug</v>
      </c>
      <c r="U2564" t="s">
        <v>8341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7">
        <f t="shared" si="200"/>
        <v>42155.139479166668</v>
      </c>
      <c r="P2565">
        <f t="shared" si="201"/>
        <v>2015</v>
      </c>
      <c r="Q2565">
        <f t="shared" si="202"/>
        <v>0</v>
      </c>
      <c r="R2565" s="12" t="e">
        <f t="shared" si="203"/>
        <v>#DIV/0!</v>
      </c>
      <c r="S2565" s="14" t="s">
        <v>8340</v>
      </c>
      <c r="T2565" s="18" t="str">
        <f t="shared" si="204"/>
        <v>May</v>
      </c>
      <c r="U2565" t="s">
        <v>8341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7">
        <f t="shared" si="200"/>
        <v>41822.040497685186</v>
      </c>
      <c r="P2566">
        <f t="shared" si="201"/>
        <v>2014</v>
      </c>
      <c r="Q2566">
        <f t="shared" si="202"/>
        <v>0</v>
      </c>
      <c r="R2566" s="12" t="e">
        <f t="shared" si="203"/>
        <v>#DIV/0!</v>
      </c>
      <c r="S2566" s="14" t="s">
        <v>8340</v>
      </c>
      <c r="T2566" s="18" t="str">
        <f t="shared" si="204"/>
        <v>Jul</v>
      </c>
      <c r="U2566" t="s">
        <v>8341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7">
        <f t="shared" si="200"/>
        <v>42440.650335648148</v>
      </c>
      <c r="P2567">
        <f t="shared" si="201"/>
        <v>2016</v>
      </c>
      <c r="Q2567">
        <f t="shared" si="202"/>
        <v>1</v>
      </c>
      <c r="R2567" s="12">
        <f t="shared" si="203"/>
        <v>100</v>
      </c>
      <c r="S2567" s="14" t="s">
        <v>8340</v>
      </c>
      <c r="T2567" s="18" t="str">
        <f t="shared" si="204"/>
        <v>Mar</v>
      </c>
      <c r="U2567" t="s">
        <v>8341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7">
        <f t="shared" si="200"/>
        <v>41842.980879629627</v>
      </c>
      <c r="P2568">
        <f t="shared" si="201"/>
        <v>2014</v>
      </c>
      <c r="Q2568">
        <f t="shared" si="202"/>
        <v>0</v>
      </c>
      <c r="R2568" s="12" t="e">
        <f t="shared" si="203"/>
        <v>#DIV/0!</v>
      </c>
      <c r="S2568" s="14" t="s">
        <v>8340</v>
      </c>
      <c r="T2568" s="18" t="str">
        <f t="shared" si="204"/>
        <v>Jul</v>
      </c>
      <c r="U2568" t="s">
        <v>8341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7">
        <f t="shared" si="200"/>
        <v>42087.878912037035</v>
      </c>
      <c r="P2569">
        <f t="shared" si="201"/>
        <v>2015</v>
      </c>
      <c r="Q2569">
        <f t="shared" si="202"/>
        <v>0</v>
      </c>
      <c r="R2569" s="12">
        <f t="shared" si="203"/>
        <v>60</v>
      </c>
      <c r="S2569" s="14" t="s">
        <v>8340</v>
      </c>
      <c r="T2569" s="18" t="str">
        <f t="shared" si="204"/>
        <v>Mar</v>
      </c>
      <c r="U2569" t="s">
        <v>8341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7">
        <f t="shared" si="200"/>
        <v>42584.666597222225</v>
      </c>
      <c r="P2570">
        <f t="shared" si="201"/>
        <v>2016</v>
      </c>
      <c r="Q2570">
        <f t="shared" si="202"/>
        <v>1</v>
      </c>
      <c r="R2570" s="12">
        <f t="shared" si="203"/>
        <v>50</v>
      </c>
      <c r="S2570" s="14" t="s">
        <v>8340</v>
      </c>
      <c r="T2570" s="18" t="str">
        <f t="shared" si="204"/>
        <v>Aug</v>
      </c>
      <c r="U2570" t="s">
        <v>8341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7">
        <f t="shared" si="200"/>
        <v>42234.105462962965</v>
      </c>
      <c r="P2571">
        <f t="shared" si="201"/>
        <v>2015</v>
      </c>
      <c r="Q2571">
        <f t="shared" si="202"/>
        <v>2</v>
      </c>
      <c r="R2571" s="12">
        <f t="shared" si="203"/>
        <v>72.5</v>
      </c>
      <c r="S2571" s="14" t="s">
        <v>8340</v>
      </c>
      <c r="T2571" s="18" t="str">
        <f t="shared" si="204"/>
        <v>Aug</v>
      </c>
      <c r="U2571" t="s">
        <v>8341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7">
        <f t="shared" si="200"/>
        <v>42744.903182870374</v>
      </c>
      <c r="P2572">
        <f t="shared" si="201"/>
        <v>2017</v>
      </c>
      <c r="Q2572">
        <f t="shared" si="202"/>
        <v>1</v>
      </c>
      <c r="R2572" s="12">
        <f t="shared" si="203"/>
        <v>29.5</v>
      </c>
      <c r="S2572" s="14" t="s">
        <v>8340</v>
      </c>
      <c r="T2572" s="18" t="str">
        <f t="shared" si="204"/>
        <v>Jan</v>
      </c>
      <c r="U2572" t="s">
        <v>8341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7">
        <f t="shared" si="200"/>
        <v>42449.341678240744</v>
      </c>
      <c r="P2573">
        <f t="shared" si="201"/>
        <v>2016</v>
      </c>
      <c r="Q2573">
        <f t="shared" si="202"/>
        <v>0</v>
      </c>
      <c r="R2573" s="12">
        <f t="shared" si="203"/>
        <v>62.5</v>
      </c>
      <c r="S2573" s="14" t="s">
        <v>8340</v>
      </c>
      <c r="T2573" s="18" t="str">
        <f t="shared" si="204"/>
        <v>Mar</v>
      </c>
      <c r="U2573" t="s">
        <v>8341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7">
        <f t="shared" si="200"/>
        <v>42077.119409722218</v>
      </c>
      <c r="P2574">
        <f t="shared" si="201"/>
        <v>2015</v>
      </c>
      <c r="Q2574">
        <f t="shared" si="202"/>
        <v>0</v>
      </c>
      <c r="R2574" s="12" t="e">
        <f t="shared" si="203"/>
        <v>#DIV/0!</v>
      </c>
      <c r="S2574" s="14" t="s">
        <v>8340</v>
      </c>
      <c r="T2574" s="18" t="str">
        <f t="shared" si="204"/>
        <v>Mar</v>
      </c>
      <c r="U2574" t="s">
        <v>8341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7">
        <f t="shared" si="200"/>
        <v>41829.592002314814</v>
      </c>
      <c r="P2575">
        <f t="shared" si="201"/>
        <v>2014</v>
      </c>
      <c r="Q2575">
        <f t="shared" si="202"/>
        <v>0</v>
      </c>
      <c r="R2575" s="12" t="e">
        <f t="shared" si="203"/>
        <v>#DIV/0!</v>
      </c>
      <c r="S2575" s="14" t="s">
        <v>8340</v>
      </c>
      <c r="T2575" s="18" t="str">
        <f t="shared" si="204"/>
        <v>Jul</v>
      </c>
      <c r="U2575" t="s">
        <v>8341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7">
        <f t="shared" si="200"/>
        <v>42487.825752314813</v>
      </c>
      <c r="P2576">
        <f t="shared" si="201"/>
        <v>2016</v>
      </c>
      <c r="Q2576">
        <f t="shared" si="202"/>
        <v>0</v>
      </c>
      <c r="R2576" s="12" t="e">
        <f t="shared" si="203"/>
        <v>#DIV/0!</v>
      </c>
      <c r="S2576" s="14" t="s">
        <v>8340</v>
      </c>
      <c r="T2576" s="18" t="str">
        <f t="shared" si="204"/>
        <v>Apr</v>
      </c>
      <c r="U2576" t="s">
        <v>8341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7">
        <f t="shared" si="200"/>
        <v>41986.108726851853</v>
      </c>
      <c r="P2577">
        <f t="shared" si="201"/>
        <v>2014</v>
      </c>
      <c r="Q2577">
        <f t="shared" si="202"/>
        <v>0</v>
      </c>
      <c r="R2577" s="12" t="e">
        <f t="shared" si="203"/>
        <v>#DIV/0!</v>
      </c>
      <c r="S2577" s="14" t="s">
        <v>8340</v>
      </c>
      <c r="T2577" s="18" t="str">
        <f t="shared" si="204"/>
        <v>Dec</v>
      </c>
      <c r="U2577" t="s">
        <v>8341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7">
        <f t="shared" si="200"/>
        <v>42060.00980324074</v>
      </c>
      <c r="P2578">
        <f t="shared" si="201"/>
        <v>2015</v>
      </c>
      <c r="Q2578">
        <f t="shared" si="202"/>
        <v>0</v>
      </c>
      <c r="R2578" s="12" t="e">
        <f t="shared" si="203"/>
        <v>#DIV/0!</v>
      </c>
      <c r="S2578" s="14" t="s">
        <v>8340</v>
      </c>
      <c r="T2578" s="18" t="str">
        <f t="shared" si="204"/>
        <v>Feb</v>
      </c>
      <c r="U2578" t="s">
        <v>8341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7">
        <f t="shared" si="200"/>
        <v>41830.820567129631</v>
      </c>
      <c r="P2579">
        <f t="shared" si="201"/>
        <v>2014</v>
      </c>
      <c r="Q2579">
        <f t="shared" si="202"/>
        <v>0</v>
      </c>
      <c r="R2579" s="12" t="e">
        <f t="shared" si="203"/>
        <v>#DIV/0!</v>
      </c>
      <c r="S2579" s="14" t="s">
        <v>8340</v>
      </c>
      <c r="T2579" s="18" t="str">
        <f t="shared" si="204"/>
        <v>Jul</v>
      </c>
      <c r="U2579" t="s">
        <v>8341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7">
        <f t="shared" si="200"/>
        <v>42238.022905092592</v>
      </c>
      <c r="P2580">
        <f t="shared" si="201"/>
        <v>2015</v>
      </c>
      <c r="Q2580">
        <f t="shared" si="202"/>
        <v>0</v>
      </c>
      <c r="R2580" s="12" t="e">
        <f t="shared" si="203"/>
        <v>#DIV/0!</v>
      </c>
      <c r="S2580" s="14" t="s">
        <v>8340</v>
      </c>
      <c r="T2580" s="18" t="str">
        <f t="shared" si="204"/>
        <v>Aug</v>
      </c>
      <c r="U2580" t="s">
        <v>8341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7">
        <f t="shared" si="200"/>
        <v>41837.829895833333</v>
      </c>
      <c r="P2581">
        <f t="shared" si="201"/>
        <v>2014</v>
      </c>
      <c r="Q2581">
        <f t="shared" si="202"/>
        <v>0</v>
      </c>
      <c r="R2581" s="12">
        <f t="shared" si="203"/>
        <v>23.08</v>
      </c>
      <c r="S2581" s="14" t="s">
        <v>8340</v>
      </c>
      <c r="T2581" s="18" t="str">
        <f t="shared" si="204"/>
        <v>Jul</v>
      </c>
      <c r="U2581" t="s">
        <v>8341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7">
        <f t="shared" si="200"/>
        <v>42110.326423611114</v>
      </c>
      <c r="P2582">
        <f t="shared" si="201"/>
        <v>2015</v>
      </c>
      <c r="Q2582">
        <f t="shared" si="202"/>
        <v>1</v>
      </c>
      <c r="R2582" s="12">
        <f t="shared" si="203"/>
        <v>25.5</v>
      </c>
      <c r="S2582" s="14" t="s">
        <v>8340</v>
      </c>
      <c r="T2582" s="18" t="str">
        <f t="shared" si="204"/>
        <v>Apr</v>
      </c>
      <c r="U2582" t="s">
        <v>8341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7">
        <f t="shared" si="200"/>
        <v>42294.628449074073</v>
      </c>
      <c r="P2583">
        <f t="shared" si="201"/>
        <v>2015</v>
      </c>
      <c r="Q2583">
        <f t="shared" si="202"/>
        <v>11</v>
      </c>
      <c r="R2583" s="12">
        <f t="shared" si="203"/>
        <v>48.18</v>
      </c>
      <c r="S2583" s="14" t="s">
        <v>8340</v>
      </c>
      <c r="T2583" s="18" t="str">
        <f t="shared" si="204"/>
        <v>Oct</v>
      </c>
      <c r="U2583" t="s">
        <v>8341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7">
        <f t="shared" si="200"/>
        <v>42642.988819444443</v>
      </c>
      <c r="P2584">
        <f t="shared" si="201"/>
        <v>2016</v>
      </c>
      <c r="Q2584">
        <f t="shared" si="202"/>
        <v>0</v>
      </c>
      <c r="R2584" s="12">
        <f t="shared" si="203"/>
        <v>1</v>
      </c>
      <c r="S2584" s="14" t="s">
        <v>8340</v>
      </c>
      <c r="T2584" s="18" t="str">
        <f t="shared" si="204"/>
        <v>Sep</v>
      </c>
      <c r="U2584" t="s">
        <v>8341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7">
        <f t="shared" si="200"/>
        <v>42019.76944444445</v>
      </c>
      <c r="P2585">
        <f t="shared" si="201"/>
        <v>2015</v>
      </c>
      <c r="Q2585">
        <f t="shared" si="202"/>
        <v>1</v>
      </c>
      <c r="R2585" s="12">
        <f t="shared" si="203"/>
        <v>1</v>
      </c>
      <c r="S2585" s="14" t="s">
        <v>8340</v>
      </c>
      <c r="T2585" s="18" t="str">
        <f t="shared" si="204"/>
        <v>Jan</v>
      </c>
      <c r="U2585" t="s">
        <v>8341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7">
        <f t="shared" si="200"/>
        <v>42140.173252314809</v>
      </c>
      <c r="P2586">
        <f t="shared" si="201"/>
        <v>2015</v>
      </c>
      <c r="Q2586">
        <f t="shared" si="202"/>
        <v>0</v>
      </c>
      <c r="R2586" s="12" t="e">
        <f t="shared" si="203"/>
        <v>#DIV/0!</v>
      </c>
      <c r="S2586" s="14" t="s">
        <v>8340</v>
      </c>
      <c r="T2586" s="18" t="str">
        <f t="shared" si="204"/>
        <v>May</v>
      </c>
      <c r="U2586" t="s">
        <v>8341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7">
        <f t="shared" si="200"/>
        <v>41795.963333333333</v>
      </c>
      <c r="P2587">
        <f t="shared" si="201"/>
        <v>2014</v>
      </c>
      <c r="Q2587">
        <f t="shared" si="202"/>
        <v>0</v>
      </c>
      <c r="R2587" s="12">
        <f t="shared" si="203"/>
        <v>50</v>
      </c>
      <c r="S2587" s="14" t="s">
        <v>8340</v>
      </c>
      <c r="T2587" s="18" t="str">
        <f t="shared" si="204"/>
        <v>Jun</v>
      </c>
      <c r="U2587" t="s">
        <v>8341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7">
        <f t="shared" si="200"/>
        <v>42333.330277777779</v>
      </c>
      <c r="P2588">
        <f t="shared" si="201"/>
        <v>2015</v>
      </c>
      <c r="Q2588">
        <f t="shared" si="202"/>
        <v>0</v>
      </c>
      <c r="R2588" s="12">
        <f t="shared" si="203"/>
        <v>5</v>
      </c>
      <c r="S2588" s="14" t="s">
        <v>8340</v>
      </c>
      <c r="T2588" s="18" t="str">
        <f t="shared" si="204"/>
        <v>Nov</v>
      </c>
      <c r="U2588" t="s">
        <v>8341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7">
        <f t="shared" si="200"/>
        <v>42338.675381944442</v>
      </c>
      <c r="P2589">
        <f t="shared" si="201"/>
        <v>2015</v>
      </c>
      <c r="Q2589">
        <f t="shared" si="202"/>
        <v>2</v>
      </c>
      <c r="R2589" s="12">
        <f t="shared" si="203"/>
        <v>202.83</v>
      </c>
      <c r="S2589" s="14" t="s">
        <v>8340</v>
      </c>
      <c r="T2589" s="18" t="str">
        <f t="shared" si="204"/>
        <v>Nov</v>
      </c>
      <c r="U2589" t="s">
        <v>8341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7">
        <f t="shared" si="200"/>
        <v>42042.676226851851</v>
      </c>
      <c r="P2590">
        <f t="shared" si="201"/>
        <v>2015</v>
      </c>
      <c r="Q2590">
        <f t="shared" si="202"/>
        <v>4</v>
      </c>
      <c r="R2590" s="12">
        <f t="shared" si="203"/>
        <v>29.13</v>
      </c>
      <c r="S2590" s="14" t="s">
        <v>8340</v>
      </c>
      <c r="T2590" s="18" t="str">
        <f t="shared" si="204"/>
        <v>Feb</v>
      </c>
      <c r="U2590" t="s">
        <v>8341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7">
        <f t="shared" si="200"/>
        <v>42422.536192129628</v>
      </c>
      <c r="P2591">
        <f t="shared" si="201"/>
        <v>2016</v>
      </c>
      <c r="Q2591">
        <f t="shared" si="202"/>
        <v>0</v>
      </c>
      <c r="R2591" s="12">
        <f t="shared" si="203"/>
        <v>5</v>
      </c>
      <c r="S2591" s="14" t="s">
        <v>8340</v>
      </c>
      <c r="T2591" s="18" t="str">
        <f t="shared" si="204"/>
        <v>Feb</v>
      </c>
      <c r="U2591" t="s">
        <v>8341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7">
        <f t="shared" si="200"/>
        <v>42388.589085648149</v>
      </c>
      <c r="P2592">
        <f t="shared" si="201"/>
        <v>2016</v>
      </c>
      <c r="Q2592">
        <f t="shared" si="202"/>
        <v>0</v>
      </c>
      <c r="R2592" s="12" t="e">
        <f t="shared" si="203"/>
        <v>#DIV/0!</v>
      </c>
      <c r="S2592" s="14" t="s">
        <v>8340</v>
      </c>
      <c r="T2592" s="18" t="str">
        <f t="shared" si="204"/>
        <v>Jan</v>
      </c>
      <c r="U2592" t="s">
        <v>8341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7">
        <f t="shared" si="200"/>
        <v>42382.906527777777</v>
      </c>
      <c r="P2593">
        <f t="shared" si="201"/>
        <v>2016</v>
      </c>
      <c r="Q2593">
        <f t="shared" si="202"/>
        <v>2</v>
      </c>
      <c r="R2593" s="12">
        <f t="shared" si="203"/>
        <v>13</v>
      </c>
      <c r="S2593" s="14" t="s">
        <v>8340</v>
      </c>
      <c r="T2593" s="18" t="str">
        <f t="shared" si="204"/>
        <v>Jan</v>
      </c>
      <c r="U2593" t="s">
        <v>8341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7">
        <f t="shared" si="200"/>
        <v>41887.801168981481</v>
      </c>
      <c r="P2594">
        <f t="shared" si="201"/>
        <v>2014</v>
      </c>
      <c r="Q2594">
        <f t="shared" si="202"/>
        <v>0</v>
      </c>
      <c r="R2594" s="12">
        <f t="shared" si="203"/>
        <v>50</v>
      </c>
      <c r="S2594" s="14" t="s">
        <v>8340</v>
      </c>
      <c r="T2594" s="18" t="str">
        <f t="shared" si="204"/>
        <v>Sep</v>
      </c>
      <c r="U2594" t="s">
        <v>8341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7">
        <f t="shared" si="200"/>
        <v>42089.845208333332</v>
      </c>
      <c r="P2595">
        <f t="shared" si="201"/>
        <v>2015</v>
      </c>
      <c r="Q2595">
        <f t="shared" si="202"/>
        <v>0</v>
      </c>
      <c r="R2595" s="12" t="e">
        <f t="shared" si="203"/>
        <v>#DIV/0!</v>
      </c>
      <c r="S2595" s="14" t="s">
        <v>8340</v>
      </c>
      <c r="T2595" s="18" t="str">
        <f t="shared" si="204"/>
        <v>Mar</v>
      </c>
      <c r="U2595" t="s">
        <v>8341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7">
        <f t="shared" si="200"/>
        <v>41828.967916666668</v>
      </c>
      <c r="P2596">
        <f t="shared" si="201"/>
        <v>2014</v>
      </c>
      <c r="Q2596">
        <f t="shared" si="202"/>
        <v>0</v>
      </c>
      <c r="R2596" s="12">
        <f t="shared" si="203"/>
        <v>1</v>
      </c>
      <c r="S2596" s="14" t="s">
        <v>8340</v>
      </c>
      <c r="T2596" s="18" t="str">
        <f t="shared" si="204"/>
        <v>Jul</v>
      </c>
      <c r="U2596" t="s">
        <v>8341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7">
        <f t="shared" si="200"/>
        <v>42760.244212962964</v>
      </c>
      <c r="P2597">
        <f t="shared" si="201"/>
        <v>2017</v>
      </c>
      <c r="Q2597">
        <f t="shared" si="202"/>
        <v>12</v>
      </c>
      <c r="R2597" s="12">
        <f t="shared" si="203"/>
        <v>96.05</v>
      </c>
      <c r="S2597" s="14" t="s">
        <v>8340</v>
      </c>
      <c r="T2597" s="18" t="str">
        <f t="shared" si="204"/>
        <v>Jan</v>
      </c>
      <c r="U2597" t="s">
        <v>8341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7">
        <f t="shared" si="200"/>
        <v>41828.664456018516</v>
      </c>
      <c r="P2598">
        <f t="shared" si="201"/>
        <v>2014</v>
      </c>
      <c r="Q2598">
        <f t="shared" si="202"/>
        <v>24</v>
      </c>
      <c r="R2598" s="12">
        <f t="shared" si="203"/>
        <v>305.77999999999997</v>
      </c>
      <c r="S2598" s="14" t="s">
        <v>8340</v>
      </c>
      <c r="T2598" s="18" t="str">
        <f t="shared" si="204"/>
        <v>Jul</v>
      </c>
      <c r="U2598" t="s">
        <v>8341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7">
        <f t="shared" si="200"/>
        <v>42510.341631944444</v>
      </c>
      <c r="P2599">
        <f t="shared" si="201"/>
        <v>2016</v>
      </c>
      <c r="Q2599">
        <f t="shared" si="202"/>
        <v>6</v>
      </c>
      <c r="R2599" s="12">
        <f t="shared" si="203"/>
        <v>12.14</v>
      </c>
      <c r="S2599" s="14" t="s">
        <v>8340</v>
      </c>
      <c r="T2599" s="18" t="str">
        <f t="shared" si="204"/>
        <v>May</v>
      </c>
      <c r="U2599" t="s">
        <v>8341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7">
        <f t="shared" si="200"/>
        <v>42240.840289351851</v>
      </c>
      <c r="P2600">
        <f t="shared" si="201"/>
        <v>2015</v>
      </c>
      <c r="Q2600">
        <f t="shared" si="202"/>
        <v>39</v>
      </c>
      <c r="R2600" s="12">
        <f t="shared" si="203"/>
        <v>83.57</v>
      </c>
      <c r="S2600" s="14" t="s">
        <v>8340</v>
      </c>
      <c r="T2600" s="18" t="str">
        <f t="shared" si="204"/>
        <v>Aug</v>
      </c>
      <c r="U2600" t="s">
        <v>8341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7">
        <f t="shared" si="200"/>
        <v>41809.754016203704</v>
      </c>
      <c r="P2601">
        <f t="shared" si="201"/>
        <v>2014</v>
      </c>
      <c r="Q2601">
        <f t="shared" si="202"/>
        <v>1</v>
      </c>
      <c r="R2601" s="12">
        <f t="shared" si="203"/>
        <v>18</v>
      </c>
      <c r="S2601" s="14" t="s">
        <v>8340</v>
      </c>
      <c r="T2601" s="18" t="str">
        <f t="shared" si="204"/>
        <v>Jun</v>
      </c>
      <c r="U2601" t="s">
        <v>8341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7">
        <f t="shared" si="200"/>
        <v>42394.900462962964</v>
      </c>
      <c r="P2602">
        <f t="shared" si="201"/>
        <v>2016</v>
      </c>
      <c r="Q2602">
        <f t="shared" si="202"/>
        <v>7</v>
      </c>
      <c r="R2602" s="12">
        <f t="shared" si="203"/>
        <v>115.53</v>
      </c>
      <c r="S2602" s="14" t="s">
        <v>8340</v>
      </c>
      <c r="T2602" s="18" t="str">
        <f t="shared" si="204"/>
        <v>Jan</v>
      </c>
      <c r="U2602" t="s">
        <v>8341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7">
        <f t="shared" si="200"/>
        <v>41150.902187500003</v>
      </c>
      <c r="P2603">
        <f t="shared" si="201"/>
        <v>2012</v>
      </c>
      <c r="Q2603">
        <f t="shared" si="202"/>
        <v>661</v>
      </c>
      <c r="R2603" s="12">
        <f t="shared" si="203"/>
        <v>21.9</v>
      </c>
      <c r="S2603" s="14" t="s">
        <v>8323</v>
      </c>
      <c r="T2603" s="18" t="str">
        <f t="shared" si="204"/>
        <v>Aug</v>
      </c>
      <c r="U2603" t="s">
        <v>8359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7">
        <f t="shared" si="200"/>
        <v>41915.747314814813</v>
      </c>
      <c r="P2604">
        <f t="shared" si="201"/>
        <v>2014</v>
      </c>
      <c r="Q2604">
        <f t="shared" si="202"/>
        <v>326</v>
      </c>
      <c r="R2604" s="12">
        <f t="shared" si="203"/>
        <v>80.02</v>
      </c>
      <c r="S2604" s="14" t="s">
        <v>8323</v>
      </c>
      <c r="T2604" s="18" t="str">
        <f t="shared" si="204"/>
        <v>Oct</v>
      </c>
      <c r="U2604" t="s">
        <v>8359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7">
        <f t="shared" si="200"/>
        <v>41617.912662037037</v>
      </c>
      <c r="P2605">
        <f t="shared" si="201"/>
        <v>2013</v>
      </c>
      <c r="Q2605">
        <f t="shared" si="202"/>
        <v>101</v>
      </c>
      <c r="R2605" s="12">
        <f t="shared" si="203"/>
        <v>35.520000000000003</v>
      </c>
      <c r="S2605" s="14" t="s">
        <v>8323</v>
      </c>
      <c r="T2605" s="18" t="str">
        <f t="shared" si="204"/>
        <v>Dec</v>
      </c>
      <c r="U2605" t="s">
        <v>8359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7">
        <f t="shared" si="200"/>
        <v>40998.051192129627</v>
      </c>
      <c r="P2606">
        <f t="shared" si="201"/>
        <v>2012</v>
      </c>
      <c r="Q2606">
        <f t="shared" si="202"/>
        <v>104</v>
      </c>
      <c r="R2606" s="12">
        <f t="shared" si="203"/>
        <v>64.930000000000007</v>
      </c>
      <c r="S2606" s="14" t="s">
        <v>8323</v>
      </c>
      <c r="T2606" s="18" t="str">
        <f t="shared" si="204"/>
        <v>Mar</v>
      </c>
      <c r="U2606" t="s">
        <v>8359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7">
        <f t="shared" si="200"/>
        <v>42508.541550925926</v>
      </c>
      <c r="P2607">
        <f t="shared" si="201"/>
        <v>2016</v>
      </c>
      <c r="Q2607">
        <f t="shared" si="202"/>
        <v>107</v>
      </c>
      <c r="R2607" s="12">
        <f t="shared" si="203"/>
        <v>60.97</v>
      </c>
      <c r="S2607" s="14" t="s">
        <v>8323</v>
      </c>
      <c r="T2607" s="18" t="str">
        <f t="shared" si="204"/>
        <v>May</v>
      </c>
      <c r="U2607" t="s">
        <v>8359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7">
        <f t="shared" si="200"/>
        <v>41726.712754629625</v>
      </c>
      <c r="P2608">
        <f t="shared" si="201"/>
        <v>2014</v>
      </c>
      <c r="Q2608">
        <f t="shared" si="202"/>
        <v>110</v>
      </c>
      <c r="R2608" s="12">
        <f t="shared" si="203"/>
        <v>31.44</v>
      </c>
      <c r="S2608" s="14" t="s">
        <v>8323</v>
      </c>
      <c r="T2608" s="18" t="str">
        <f t="shared" si="204"/>
        <v>Mar</v>
      </c>
      <c r="U2608" t="s">
        <v>8359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7">
        <f t="shared" si="200"/>
        <v>42184.874675925923</v>
      </c>
      <c r="P2609">
        <f t="shared" si="201"/>
        <v>2015</v>
      </c>
      <c r="Q2609">
        <f t="shared" si="202"/>
        <v>408</v>
      </c>
      <c r="R2609" s="12">
        <f t="shared" si="203"/>
        <v>81.95</v>
      </c>
      <c r="S2609" s="14" t="s">
        <v>8323</v>
      </c>
      <c r="T2609" s="18" t="str">
        <f t="shared" si="204"/>
        <v>Jun</v>
      </c>
      <c r="U2609" t="s">
        <v>8359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7">
        <f t="shared" si="200"/>
        <v>42767.801712962959</v>
      </c>
      <c r="P2610">
        <f t="shared" si="201"/>
        <v>2017</v>
      </c>
      <c r="Q2610">
        <f t="shared" si="202"/>
        <v>224</v>
      </c>
      <c r="R2610" s="12">
        <f t="shared" si="203"/>
        <v>58.93</v>
      </c>
      <c r="S2610" s="14" t="s">
        <v>8323</v>
      </c>
      <c r="T2610" s="18" t="str">
        <f t="shared" si="204"/>
        <v>Feb</v>
      </c>
      <c r="U2610" t="s">
        <v>8359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7">
        <f t="shared" si="200"/>
        <v>41075.237858796296</v>
      </c>
      <c r="P2611">
        <f t="shared" si="201"/>
        <v>2012</v>
      </c>
      <c r="Q2611">
        <f t="shared" si="202"/>
        <v>304</v>
      </c>
      <c r="R2611" s="12">
        <f t="shared" si="203"/>
        <v>157.29</v>
      </c>
      <c r="S2611" s="14" t="s">
        <v>8323</v>
      </c>
      <c r="T2611" s="18" t="str">
        <f t="shared" si="204"/>
        <v>Jun</v>
      </c>
      <c r="U2611" t="s">
        <v>8359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7">
        <f t="shared" si="200"/>
        <v>42564.881076388891</v>
      </c>
      <c r="P2612">
        <f t="shared" si="201"/>
        <v>2016</v>
      </c>
      <c r="Q2612">
        <f t="shared" si="202"/>
        <v>141</v>
      </c>
      <c r="R2612" s="12">
        <f t="shared" si="203"/>
        <v>55.76</v>
      </c>
      <c r="S2612" s="14" t="s">
        <v>8323</v>
      </c>
      <c r="T2612" s="18" t="str">
        <f t="shared" si="204"/>
        <v>Jul</v>
      </c>
      <c r="U2612" t="s">
        <v>8359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7">
        <f t="shared" si="200"/>
        <v>42704.335810185185</v>
      </c>
      <c r="P2613">
        <f t="shared" si="201"/>
        <v>2016</v>
      </c>
      <c r="Q2613">
        <f t="shared" si="202"/>
        <v>2791</v>
      </c>
      <c r="R2613" s="12">
        <f t="shared" si="203"/>
        <v>83.8</v>
      </c>
      <c r="S2613" s="14" t="s">
        <v>8323</v>
      </c>
      <c r="T2613" s="18" t="str">
        <f t="shared" si="204"/>
        <v>Nov</v>
      </c>
      <c r="U2613" t="s">
        <v>8359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7">
        <f t="shared" si="200"/>
        <v>41982.143171296295</v>
      </c>
      <c r="P2614">
        <f t="shared" si="201"/>
        <v>2014</v>
      </c>
      <c r="Q2614">
        <f t="shared" si="202"/>
        <v>172</v>
      </c>
      <c r="R2614" s="12">
        <f t="shared" si="203"/>
        <v>58.42</v>
      </c>
      <c r="S2614" s="14" t="s">
        <v>8323</v>
      </c>
      <c r="T2614" s="18" t="str">
        <f t="shared" si="204"/>
        <v>Dec</v>
      </c>
      <c r="U2614" t="s">
        <v>8359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7">
        <f t="shared" si="200"/>
        <v>41143.81821759259</v>
      </c>
      <c r="P2615">
        <f t="shared" si="201"/>
        <v>2012</v>
      </c>
      <c r="Q2615">
        <f t="shared" si="202"/>
        <v>101</v>
      </c>
      <c r="R2615" s="12">
        <f t="shared" si="203"/>
        <v>270.57</v>
      </c>
      <c r="S2615" s="14" t="s">
        <v>8323</v>
      </c>
      <c r="T2615" s="18" t="str">
        <f t="shared" si="204"/>
        <v>Aug</v>
      </c>
      <c r="U2615" t="s">
        <v>8359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7">
        <f t="shared" si="200"/>
        <v>41730.708472222221</v>
      </c>
      <c r="P2616">
        <f t="shared" si="201"/>
        <v>2014</v>
      </c>
      <c r="Q2616">
        <f t="shared" si="202"/>
        <v>102</v>
      </c>
      <c r="R2616" s="12">
        <f t="shared" si="203"/>
        <v>107.1</v>
      </c>
      <c r="S2616" s="14" t="s">
        <v>8323</v>
      </c>
      <c r="T2616" s="18" t="str">
        <f t="shared" si="204"/>
        <v>Apr</v>
      </c>
      <c r="U2616" t="s">
        <v>8359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7">
        <f t="shared" si="200"/>
        <v>42453.49726851852</v>
      </c>
      <c r="P2617">
        <f t="shared" si="201"/>
        <v>2016</v>
      </c>
      <c r="Q2617">
        <f t="shared" si="202"/>
        <v>170</v>
      </c>
      <c r="R2617" s="12">
        <f t="shared" si="203"/>
        <v>47.18</v>
      </c>
      <c r="S2617" s="14" t="s">
        <v>8323</v>
      </c>
      <c r="T2617" s="18" t="str">
        <f t="shared" si="204"/>
        <v>Mar</v>
      </c>
      <c r="U2617" t="s">
        <v>8359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7">
        <f t="shared" si="200"/>
        <v>42211.99454861111</v>
      </c>
      <c r="P2618">
        <f t="shared" si="201"/>
        <v>2015</v>
      </c>
      <c r="Q2618">
        <f t="shared" si="202"/>
        <v>115</v>
      </c>
      <c r="R2618" s="12">
        <f t="shared" si="203"/>
        <v>120.31</v>
      </c>
      <c r="S2618" s="14" t="s">
        <v>8323</v>
      </c>
      <c r="T2618" s="18" t="str">
        <f t="shared" si="204"/>
        <v>Jul</v>
      </c>
      <c r="U2618" t="s">
        <v>8359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7">
        <f t="shared" si="200"/>
        <v>41902.874432870369</v>
      </c>
      <c r="P2619">
        <f t="shared" si="201"/>
        <v>2014</v>
      </c>
      <c r="Q2619">
        <f t="shared" si="202"/>
        <v>878</v>
      </c>
      <c r="R2619" s="12">
        <f t="shared" si="203"/>
        <v>27.6</v>
      </c>
      <c r="S2619" s="14" t="s">
        <v>8323</v>
      </c>
      <c r="T2619" s="18" t="str">
        <f t="shared" si="204"/>
        <v>Sep</v>
      </c>
      <c r="U2619" t="s">
        <v>8359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7">
        <f t="shared" si="200"/>
        <v>42279.792372685188</v>
      </c>
      <c r="P2620">
        <f t="shared" si="201"/>
        <v>2015</v>
      </c>
      <c r="Q2620">
        <f t="shared" si="202"/>
        <v>105</v>
      </c>
      <c r="R2620" s="12">
        <f t="shared" si="203"/>
        <v>205.3</v>
      </c>
      <c r="S2620" s="14" t="s">
        <v>8323</v>
      </c>
      <c r="T2620" s="18" t="str">
        <f t="shared" si="204"/>
        <v>Oct</v>
      </c>
      <c r="U2620" t="s">
        <v>8359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7">
        <f t="shared" si="200"/>
        <v>42273.884305555555</v>
      </c>
      <c r="P2621">
        <f t="shared" si="201"/>
        <v>2015</v>
      </c>
      <c r="Q2621">
        <f t="shared" si="202"/>
        <v>188</v>
      </c>
      <c r="R2621" s="12">
        <f t="shared" si="203"/>
        <v>35.549999999999997</v>
      </c>
      <c r="S2621" s="14" t="s">
        <v>8323</v>
      </c>
      <c r="T2621" s="18" t="str">
        <f t="shared" si="204"/>
        <v>Sep</v>
      </c>
      <c r="U2621" t="s">
        <v>8359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7">
        <f t="shared" si="200"/>
        <v>42251.16715277778</v>
      </c>
      <c r="P2622">
        <f t="shared" si="201"/>
        <v>2015</v>
      </c>
      <c r="Q2622">
        <f t="shared" si="202"/>
        <v>144</v>
      </c>
      <c r="R2622" s="12">
        <f t="shared" si="203"/>
        <v>74.64</v>
      </c>
      <c r="S2622" s="14" t="s">
        <v>8323</v>
      </c>
      <c r="T2622" s="18" t="str">
        <f t="shared" si="204"/>
        <v>Sep</v>
      </c>
      <c r="U2622" t="s">
        <v>8359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7">
        <f t="shared" si="200"/>
        <v>42115.747546296298</v>
      </c>
      <c r="P2623">
        <f t="shared" si="201"/>
        <v>2015</v>
      </c>
      <c r="Q2623">
        <f t="shared" si="202"/>
        <v>146</v>
      </c>
      <c r="R2623" s="12">
        <f t="shared" si="203"/>
        <v>47.06</v>
      </c>
      <c r="S2623" s="14" t="s">
        <v>8323</v>
      </c>
      <c r="T2623" s="18" t="str">
        <f t="shared" si="204"/>
        <v>Apr</v>
      </c>
      <c r="U2623" t="s">
        <v>8359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7">
        <f t="shared" si="200"/>
        <v>42689.74324074074</v>
      </c>
      <c r="P2624">
        <f t="shared" si="201"/>
        <v>2016</v>
      </c>
      <c r="Q2624">
        <f t="shared" si="202"/>
        <v>131</v>
      </c>
      <c r="R2624" s="12">
        <f t="shared" si="203"/>
        <v>26.59</v>
      </c>
      <c r="S2624" s="14" t="s">
        <v>8323</v>
      </c>
      <c r="T2624" s="18" t="str">
        <f t="shared" si="204"/>
        <v>Nov</v>
      </c>
      <c r="U2624" t="s">
        <v>8359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7">
        <f t="shared" si="200"/>
        <v>42692.256550925929</v>
      </c>
      <c r="P2625">
        <f t="shared" si="201"/>
        <v>2016</v>
      </c>
      <c r="Q2625">
        <f t="shared" si="202"/>
        <v>114</v>
      </c>
      <c r="R2625" s="12">
        <f t="shared" si="203"/>
        <v>36.770000000000003</v>
      </c>
      <c r="S2625" s="14" t="s">
        <v>8323</v>
      </c>
      <c r="T2625" s="18" t="str">
        <f t="shared" si="204"/>
        <v>Nov</v>
      </c>
      <c r="U2625" t="s">
        <v>8359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7">
        <f t="shared" si="200"/>
        <v>41144.421550925923</v>
      </c>
      <c r="P2626">
        <f t="shared" si="201"/>
        <v>2012</v>
      </c>
      <c r="Q2626">
        <f t="shared" si="202"/>
        <v>1379</v>
      </c>
      <c r="R2626" s="12">
        <f t="shared" si="203"/>
        <v>31.82</v>
      </c>
      <c r="S2626" s="14" t="s">
        <v>8323</v>
      </c>
      <c r="T2626" s="18" t="str">
        <f t="shared" si="204"/>
        <v>Aug</v>
      </c>
      <c r="U2626" t="s">
        <v>8359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7">
        <f t="shared" ref="O2627:O2690" si="205">(J2627/86400)+DATE(1970,1,1)</f>
        <v>42658.810277777782</v>
      </c>
      <c r="P2627">
        <f t="shared" ref="P2627:P2690" si="206">YEAR(O2627)</f>
        <v>2016</v>
      </c>
      <c r="Q2627">
        <f t="shared" ref="Q2627:Q2690" si="207">ROUND(E2627/D2627*100,0)</f>
        <v>956</v>
      </c>
      <c r="R2627" s="12">
        <f t="shared" ref="R2627:R2690" si="208">ROUND(E2627/L2627,2)</f>
        <v>27.58</v>
      </c>
      <c r="S2627" s="14" t="s">
        <v>8323</v>
      </c>
      <c r="T2627" s="18" t="str">
        <f t="shared" ref="T2627:T2690" si="209">TEXT(O2627, "mmm")</f>
        <v>Oct</v>
      </c>
      <c r="U2627" t="s">
        <v>8359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7">
        <f t="shared" si="205"/>
        <v>42128.628113425926</v>
      </c>
      <c r="P2628">
        <f t="shared" si="206"/>
        <v>2015</v>
      </c>
      <c r="Q2628">
        <f t="shared" si="207"/>
        <v>112</v>
      </c>
      <c r="R2628" s="12">
        <f t="shared" si="208"/>
        <v>56</v>
      </c>
      <c r="S2628" s="14" t="s">
        <v>8323</v>
      </c>
      <c r="T2628" s="18" t="str">
        <f t="shared" si="209"/>
        <v>May</v>
      </c>
      <c r="U2628" t="s">
        <v>8359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7">
        <f t="shared" si="205"/>
        <v>42304.829409722224</v>
      </c>
      <c r="P2629">
        <f t="shared" si="206"/>
        <v>2015</v>
      </c>
      <c r="Q2629">
        <f t="shared" si="207"/>
        <v>647</v>
      </c>
      <c r="R2629" s="12">
        <f t="shared" si="208"/>
        <v>21.56</v>
      </c>
      <c r="S2629" s="14" t="s">
        <v>8323</v>
      </c>
      <c r="T2629" s="18" t="str">
        <f t="shared" si="209"/>
        <v>Oct</v>
      </c>
      <c r="U2629" t="s">
        <v>8359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7">
        <f t="shared" si="205"/>
        <v>41953.966053240743</v>
      </c>
      <c r="P2630">
        <f t="shared" si="206"/>
        <v>2014</v>
      </c>
      <c r="Q2630">
        <f t="shared" si="207"/>
        <v>110</v>
      </c>
      <c r="R2630" s="12">
        <f t="shared" si="208"/>
        <v>44.1</v>
      </c>
      <c r="S2630" s="14" t="s">
        <v>8323</v>
      </c>
      <c r="T2630" s="18" t="str">
        <f t="shared" si="209"/>
        <v>Nov</v>
      </c>
      <c r="U2630" t="s">
        <v>8359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7">
        <f t="shared" si="205"/>
        <v>42108.538449074069</v>
      </c>
      <c r="P2631">
        <f t="shared" si="206"/>
        <v>2015</v>
      </c>
      <c r="Q2631">
        <f t="shared" si="207"/>
        <v>128</v>
      </c>
      <c r="R2631" s="12">
        <f t="shared" si="208"/>
        <v>63.87</v>
      </c>
      <c r="S2631" s="14" t="s">
        <v>8323</v>
      </c>
      <c r="T2631" s="18" t="str">
        <f t="shared" si="209"/>
        <v>Apr</v>
      </c>
      <c r="U2631" t="s">
        <v>8359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7">
        <f t="shared" si="205"/>
        <v>42524.105462962965</v>
      </c>
      <c r="P2632">
        <f t="shared" si="206"/>
        <v>2016</v>
      </c>
      <c r="Q2632">
        <f t="shared" si="207"/>
        <v>158</v>
      </c>
      <c r="R2632" s="12">
        <f t="shared" si="208"/>
        <v>38.99</v>
      </c>
      <c r="S2632" s="14" t="s">
        <v>8323</v>
      </c>
      <c r="T2632" s="18" t="str">
        <f t="shared" si="209"/>
        <v>Jun</v>
      </c>
      <c r="U2632" t="s">
        <v>8359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7">
        <f t="shared" si="205"/>
        <v>42218.169293981482</v>
      </c>
      <c r="P2633">
        <f t="shared" si="206"/>
        <v>2015</v>
      </c>
      <c r="Q2633">
        <f t="shared" si="207"/>
        <v>115</v>
      </c>
      <c r="R2633" s="12">
        <f t="shared" si="208"/>
        <v>80.19</v>
      </c>
      <c r="S2633" s="14" t="s">
        <v>8323</v>
      </c>
      <c r="T2633" s="18" t="str">
        <f t="shared" si="209"/>
        <v>Aug</v>
      </c>
      <c r="U2633" t="s">
        <v>8359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7">
        <f t="shared" si="205"/>
        <v>42494.061793981484</v>
      </c>
      <c r="P2634">
        <f t="shared" si="206"/>
        <v>2016</v>
      </c>
      <c r="Q2634">
        <f t="shared" si="207"/>
        <v>137</v>
      </c>
      <c r="R2634" s="12">
        <f t="shared" si="208"/>
        <v>34.9</v>
      </c>
      <c r="S2634" s="14" t="s">
        <v>8323</v>
      </c>
      <c r="T2634" s="18" t="str">
        <f t="shared" si="209"/>
        <v>May</v>
      </c>
      <c r="U2634" t="s">
        <v>8359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7">
        <f t="shared" si="205"/>
        <v>41667.823287037041</v>
      </c>
      <c r="P2635">
        <f t="shared" si="206"/>
        <v>2014</v>
      </c>
      <c r="Q2635">
        <f t="shared" si="207"/>
        <v>355</v>
      </c>
      <c r="R2635" s="12">
        <f t="shared" si="208"/>
        <v>89.1</v>
      </c>
      <c r="S2635" s="14" t="s">
        <v>8323</v>
      </c>
      <c r="T2635" s="18" t="str">
        <f t="shared" si="209"/>
        <v>Jan</v>
      </c>
      <c r="U2635" t="s">
        <v>8359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7">
        <f t="shared" si="205"/>
        <v>42612.656493055554</v>
      </c>
      <c r="P2636">
        <f t="shared" si="206"/>
        <v>2016</v>
      </c>
      <c r="Q2636">
        <f t="shared" si="207"/>
        <v>106</v>
      </c>
      <c r="R2636" s="12">
        <f t="shared" si="208"/>
        <v>39.44</v>
      </c>
      <c r="S2636" s="14" t="s">
        <v>8323</v>
      </c>
      <c r="T2636" s="18" t="str">
        <f t="shared" si="209"/>
        <v>Aug</v>
      </c>
      <c r="U2636" t="s">
        <v>8359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7">
        <f t="shared" si="205"/>
        <v>42037.950937500005</v>
      </c>
      <c r="P2637">
        <f t="shared" si="206"/>
        <v>2015</v>
      </c>
      <c r="Q2637">
        <f t="shared" si="207"/>
        <v>100</v>
      </c>
      <c r="R2637" s="12">
        <f t="shared" si="208"/>
        <v>136.9</v>
      </c>
      <c r="S2637" s="14" t="s">
        <v>8323</v>
      </c>
      <c r="T2637" s="18" t="str">
        <f t="shared" si="209"/>
        <v>Feb</v>
      </c>
      <c r="U2637" t="s">
        <v>8359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7">
        <f t="shared" si="205"/>
        <v>42636.614745370374</v>
      </c>
      <c r="P2638">
        <f t="shared" si="206"/>
        <v>2016</v>
      </c>
      <c r="Q2638">
        <f t="shared" si="207"/>
        <v>187</v>
      </c>
      <c r="R2638" s="12">
        <f t="shared" si="208"/>
        <v>37.46</v>
      </c>
      <c r="S2638" s="14" t="s">
        <v>8323</v>
      </c>
      <c r="T2638" s="18" t="str">
        <f t="shared" si="209"/>
        <v>Sep</v>
      </c>
      <c r="U2638" t="s">
        <v>8359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7">
        <f t="shared" si="205"/>
        <v>42639.549479166672</v>
      </c>
      <c r="P2639">
        <f t="shared" si="206"/>
        <v>2016</v>
      </c>
      <c r="Q2639">
        <f t="shared" si="207"/>
        <v>166</v>
      </c>
      <c r="R2639" s="12">
        <f t="shared" si="208"/>
        <v>31.96</v>
      </c>
      <c r="S2639" s="14" t="s">
        <v>8323</v>
      </c>
      <c r="T2639" s="18" t="str">
        <f t="shared" si="209"/>
        <v>Sep</v>
      </c>
      <c r="U2639" t="s">
        <v>8359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7">
        <f t="shared" si="205"/>
        <v>41989.913136574076</v>
      </c>
      <c r="P2640">
        <f t="shared" si="206"/>
        <v>2014</v>
      </c>
      <c r="Q2640">
        <f t="shared" si="207"/>
        <v>102</v>
      </c>
      <c r="R2640" s="12">
        <f t="shared" si="208"/>
        <v>25.21</v>
      </c>
      <c r="S2640" s="14" t="s">
        <v>8323</v>
      </c>
      <c r="T2640" s="18" t="str">
        <f t="shared" si="209"/>
        <v>Dec</v>
      </c>
      <c r="U2640" t="s">
        <v>8359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7">
        <f t="shared" si="205"/>
        <v>42024.86513888889</v>
      </c>
      <c r="P2641">
        <f t="shared" si="206"/>
        <v>2015</v>
      </c>
      <c r="Q2641">
        <f t="shared" si="207"/>
        <v>164</v>
      </c>
      <c r="R2641" s="12">
        <f t="shared" si="208"/>
        <v>10.039999999999999</v>
      </c>
      <c r="S2641" s="14" t="s">
        <v>8323</v>
      </c>
      <c r="T2641" s="18" t="str">
        <f t="shared" si="209"/>
        <v>Jan</v>
      </c>
      <c r="U2641" t="s">
        <v>8359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7">
        <f t="shared" si="205"/>
        <v>42103.160578703704</v>
      </c>
      <c r="P2642">
        <f t="shared" si="206"/>
        <v>2015</v>
      </c>
      <c r="Q2642">
        <f t="shared" si="207"/>
        <v>106</v>
      </c>
      <c r="R2642" s="12">
        <f t="shared" si="208"/>
        <v>45.94</v>
      </c>
      <c r="S2642" s="14" t="s">
        <v>8323</v>
      </c>
      <c r="T2642" s="18" t="str">
        <f t="shared" si="209"/>
        <v>Apr</v>
      </c>
      <c r="U2642" t="s">
        <v>8359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7">
        <f t="shared" si="205"/>
        <v>41880.827118055553</v>
      </c>
      <c r="P2643">
        <f t="shared" si="206"/>
        <v>2014</v>
      </c>
      <c r="Q2643">
        <f t="shared" si="207"/>
        <v>1</v>
      </c>
      <c r="R2643" s="12">
        <f t="shared" si="208"/>
        <v>15</v>
      </c>
      <c r="S2643" s="14" t="s">
        <v>8323</v>
      </c>
      <c r="T2643" s="18" t="str">
        <f t="shared" si="209"/>
        <v>Aug</v>
      </c>
      <c r="U2643" t="s">
        <v>8359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7">
        <f t="shared" si="205"/>
        <v>42536.246620370366</v>
      </c>
      <c r="P2644">
        <f t="shared" si="206"/>
        <v>2016</v>
      </c>
      <c r="Q2644">
        <f t="shared" si="207"/>
        <v>0</v>
      </c>
      <c r="R2644" s="12" t="e">
        <f t="shared" si="208"/>
        <v>#DIV/0!</v>
      </c>
      <c r="S2644" s="14" t="s">
        <v>8323</v>
      </c>
      <c r="T2644" s="18" t="str">
        <f t="shared" si="209"/>
        <v>Jun</v>
      </c>
      <c r="U2644" t="s">
        <v>8359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7">
        <f t="shared" si="205"/>
        <v>42689.582349537042</v>
      </c>
      <c r="P2645">
        <f t="shared" si="206"/>
        <v>2016</v>
      </c>
      <c r="Q2645">
        <f t="shared" si="207"/>
        <v>34</v>
      </c>
      <c r="R2645" s="12">
        <f t="shared" si="208"/>
        <v>223.58</v>
      </c>
      <c r="S2645" s="14" t="s">
        <v>8323</v>
      </c>
      <c r="T2645" s="18" t="str">
        <f t="shared" si="209"/>
        <v>Nov</v>
      </c>
      <c r="U2645" t="s">
        <v>8359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7">
        <f t="shared" si="205"/>
        <v>42774.792071759264</v>
      </c>
      <c r="P2646">
        <f t="shared" si="206"/>
        <v>2017</v>
      </c>
      <c r="Q2646">
        <f t="shared" si="207"/>
        <v>2</v>
      </c>
      <c r="R2646" s="12">
        <f t="shared" si="208"/>
        <v>39.479999999999997</v>
      </c>
      <c r="S2646" s="14" t="s">
        <v>8323</v>
      </c>
      <c r="T2646" s="18" t="str">
        <f t="shared" si="209"/>
        <v>Feb</v>
      </c>
      <c r="U2646" t="s">
        <v>8359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7">
        <f t="shared" si="205"/>
        <v>41921.842627314814</v>
      </c>
      <c r="P2647">
        <f t="shared" si="206"/>
        <v>2014</v>
      </c>
      <c r="Q2647">
        <f t="shared" si="207"/>
        <v>11</v>
      </c>
      <c r="R2647" s="12">
        <f t="shared" si="208"/>
        <v>91.3</v>
      </c>
      <c r="S2647" s="14" t="s">
        <v>8323</v>
      </c>
      <c r="T2647" s="18" t="str">
        <f t="shared" si="209"/>
        <v>Oct</v>
      </c>
      <c r="U2647" t="s">
        <v>8359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7">
        <f t="shared" si="205"/>
        <v>42226.313298611116</v>
      </c>
      <c r="P2648">
        <f t="shared" si="206"/>
        <v>2015</v>
      </c>
      <c r="Q2648">
        <f t="shared" si="207"/>
        <v>8</v>
      </c>
      <c r="R2648" s="12">
        <f t="shared" si="208"/>
        <v>78.67</v>
      </c>
      <c r="S2648" s="14" t="s">
        <v>8323</v>
      </c>
      <c r="T2648" s="18" t="str">
        <f t="shared" si="209"/>
        <v>Aug</v>
      </c>
      <c r="U2648" t="s">
        <v>8359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7">
        <f t="shared" si="205"/>
        <v>42200.261793981481</v>
      </c>
      <c r="P2649">
        <f t="shared" si="206"/>
        <v>2015</v>
      </c>
      <c r="Q2649">
        <f t="shared" si="207"/>
        <v>1</v>
      </c>
      <c r="R2649" s="12">
        <f t="shared" si="208"/>
        <v>12</v>
      </c>
      <c r="S2649" s="14" t="s">
        <v>8323</v>
      </c>
      <c r="T2649" s="18" t="str">
        <f t="shared" si="209"/>
        <v>Jul</v>
      </c>
      <c r="U2649" t="s">
        <v>8359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7">
        <f t="shared" si="205"/>
        <v>42408.714814814812</v>
      </c>
      <c r="P2650">
        <f t="shared" si="206"/>
        <v>2016</v>
      </c>
      <c r="Q2650">
        <f t="shared" si="207"/>
        <v>1</v>
      </c>
      <c r="R2650" s="12">
        <f t="shared" si="208"/>
        <v>17.670000000000002</v>
      </c>
      <c r="S2650" s="14" t="s">
        <v>8323</v>
      </c>
      <c r="T2650" s="18" t="str">
        <f t="shared" si="209"/>
        <v>Feb</v>
      </c>
      <c r="U2650" t="s">
        <v>8359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7">
        <f t="shared" si="205"/>
        <v>42341.99700231482</v>
      </c>
      <c r="P2651">
        <f t="shared" si="206"/>
        <v>2015</v>
      </c>
      <c r="Q2651">
        <f t="shared" si="207"/>
        <v>0</v>
      </c>
      <c r="R2651" s="12">
        <f t="shared" si="208"/>
        <v>41.33</v>
      </c>
      <c r="S2651" s="14" t="s">
        <v>8323</v>
      </c>
      <c r="T2651" s="18" t="str">
        <f t="shared" si="209"/>
        <v>Dec</v>
      </c>
      <c r="U2651" t="s">
        <v>8359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7">
        <f t="shared" si="205"/>
        <v>42695.624340277776</v>
      </c>
      <c r="P2652">
        <f t="shared" si="206"/>
        <v>2016</v>
      </c>
      <c r="Q2652">
        <f t="shared" si="207"/>
        <v>1</v>
      </c>
      <c r="R2652" s="12">
        <f t="shared" si="208"/>
        <v>71.599999999999994</v>
      </c>
      <c r="S2652" s="14" t="s">
        <v>8323</v>
      </c>
      <c r="T2652" s="18" t="str">
        <f t="shared" si="209"/>
        <v>Nov</v>
      </c>
      <c r="U2652" t="s">
        <v>8359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7">
        <f t="shared" si="205"/>
        <v>42327.805659722224</v>
      </c>
      <c r="P2653">
        <f t="shared" si="206"/>
        <v>2015</v>
      </c>
      <c r="Q2653">
        <f t="shared" si="207"/>
        <v>2</v>
      </c>
      <c r="R2653" s="12">
        <f t="shared" si="208"/>
        <v>307.82</v>
      </c>
      <c r="S2653" s="14" t="s">
        <v>8323</v>
      </c>
      <c r="T2653" s="18" t="str">
        <f t="shared" si="209"/>
        <v>Nov</v>
      </c>
      <c r="U2653" t="s">
        <v>8359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7">
        <f t="shared" si="205"/>
        <v>41953.158854166672</v>
      </c>
      <c r="P2654">
        <f t="shared" si="206"/>
        <v>2014</v>
      </c>
      <c r="Q2654">
        <f t="shared" si="207"/>
        <v>1</v>
      </c>
      <c r="R2654" s="12">
        <f t="shared" si="208"/>
        <v>80.45</v>
      </c>
      <c r="S2654" s="14" t="s">
        <v>8323</v>
      </c>
      <c r="T2654" s="18" t="str">
        <f t="shared" si="209"/>
        <v>Nov</v>
      </c>
      <c r="U2654" t="s">
        <v>8359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7">
        <f t="shared" si="205"/>
        <v>41771.651932870373</v>
      </c>
      <c r="P2655">
        <f t="shared" si="206"/>
        <v>2014</v>
      </c>
      <c r="Q2655">
        <f t="shared" si="207"/>
        <v>12</v>
      </c>
      <c r="R2655" s="12">
        <f t="shared" si="208"/>
        <v>83.94</v>
      </c>
      <c r="S2655" s="14" t="s">
        <v>8323</v>
      </c>
      <c r="T2655" s="18" t="str">
        <f t="shared" si="209"/>
        <v>May</v>
      </c>
      <c r="U2655" t="s">
        <v>8359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7">
        <f t="shared" si="205"/>
        <v>42055.600995370369</v>
      </c>
      <c r="P2656">
        <f t="shared" si="206"/>
        <v>2015</v>
      </c>
      <c r="Q2656">
        <f t="shared" si="207"/>
        <v>0</v>
      </c>
      <c r="R2656" s="12">
        <f t="shared" si="208"/>
        <v>8.5</v>
      </c>
      <c r="S2656" s="14" t="s">
        <v>8323</v>
      </c>
      <c r="T2656" s="18" t="str">
        <f t="shared" si="209"/>
        <v>Feb</v>
      </c>
      <c r="U2656" t="s">
        <v>8359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7">
        <f t="shared" si="205"/>
        <v>42381.866284722222</v>
      </c>
      <c r="P2657">
        <f t="shared" si="206"/>
        <v>2016</v>
      </c>
      <c r="Q2657">
        <f t="shared" si="207"/>
        <v>21</v>
      </c>
      <c r="R2657" s="12">
        <f t="shared" si="208"/>
        <v>73.37</v>
      </c>
      <c r="S2657" s="14" t="s">
        <v>8323</v>
      </c>
      <c r="T2657" s="18" t="str">
        <f t="shared" si="209"/>
        <v>Jan</v>
      </c>
      <c r="U2657" t="s">
        <v>8359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7">
        <f t="shared" si="205"/>
        <v>42767.688518518524</v>
      </c>
      <c r="P2658">
        <f t="shared" si="206"/>
        <v>2017</v>
      </c>
      <c r="Q2658">
        <f t="shared" si="207"/>
        <v>11</v>
      </c>
      <c r="R2658" s="12">
        <f t="shared" si="208"/>
        <v>112.86</v>
      </c>
      <c r="S2658" s="14" t="s">
        <v>8323</v>
      </c>
      <c r="T2658" s="18" t="str">
        <f t="shared" si="209"/>
        <v>Feb</v>
      </c>
      <c r="U2658" t="s">
        <v>8359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7">
        <f t="shared" si="205"/>
        <v>42551.928854166668</v>
      </c>
      <c r="P2659">
        <f t="shared" si="206"/>
        <v>2016</v>
      </c>
      <c r="Q2659">
        <f t="shared" si="207"/>
        <v>19</v>
      </c>
      <c r="R2659" s="12">
        <f t="shared" si="208"/>
        <v>95.28</v>
      </c>
      <c r="S2659" s="14" t="s">
        <v>8323</v>
      </c>
      <c r="T2659" s="18" t="str">
        <f t="shared" si="209"/>
        <v>Jun</v>
      </c>
      <c r="U2659" t="s">
        <v>8359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7">
        <f t="shared" si="205"/>
        <v>42551.884189814809</v>
      </c>
      <c r="P2660">
        <f t="shared" si="206"/>
        <v>2016</v>
      </c>
      <c r="Q2660">
        <f t="shared" si="207"/>
        <v>0</v>
      </c>
      <c r="R2660" s="12">
        <f t="shared" si="208"/>
        <v>22.75</v>
      </c>
      <c r="S2660" s="14" t="s">
        <v>8323</v>
      </c>
      <c r="T2660" s="18" t="str">
        <f t="shared" si="209"/>
        <v>Jun</v>
      </c>
      <c r="U2660" t="s">
        <v>8359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7">
        <f t="shared" si="205"/>
        <v>42082.069560185184</v>
      </c>
      <c r="P2661">
        <f t="shared" si="206"/>
        <v>2015</v>
      </c>
      <c r="Q2661">
        <f t="shared" si="207"/>
        <v>3</v>
      </c>
      <c r="R2661" s="12">
        <f t="shared" si="208"/>
        <v>133.30000000000001</v>
      </c>
      <c r="S2661" s="14" t="s">
        <v>8323</v>
      </c>
      <c r="T2661" s="18" t="str">
        <f t="shared" si="209"/>
        <v>Mar</v>
      </c>
      <c r="U2661" t="s">
        <v>8359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7">
        <f t="shared" si="205"/>
        <v>42272.713171296295</v>
      </c>
      <c r="P2662">
        <f t="shared" si="206"/>
        <v>2015</v>
      </c>
      <c r="Q2662">
        <f t="shared" si="207"/>
        <v>0</v>
      </c>
      <c r="R2662" s="12">
        <f t="shared" si="208"/>
        <v>3.8</v>
      </c>
      <c r="S2662" s="14" t="s">
        <v>8323</v>
      </c>
      <c r="T2662" s="18" t="str">
        <f t="shared" si="209"/>
        <v>Sep</v>
      </c>
      <c r="U2662" t="s">
        <v>8359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7">
        <f t="shared" si="205"/>
        <v>41542.958449074074</v>
      </c>
      <c r="P2663">
        <f t="shared" si="206"/>
        <v>2013</v>
      </c>
      <c r="Q2663">
        <f t="shared" si="207"/>
        <v>103</v>
      </c>
      <c r="R2663" s="12">
        <f t="shared" si="208"/>
        <v>85.75</v>
      </c>
      <c r="S2663" s="14" t="s">
        <v>8323</v>
      </c>
      <c r="T2663" s="18" t="str">
        <f t="shared" si="209"/>
        <v>Sep</v>
      </c>
      <c r="U2663" t="s">
        <v>8360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7">
        <f t="shared" si="205"/>
        <v>42207.746678240743</v>
      </c>
      <c r="P2664">
        <f t="shared" si="206"/>
        <v>2015</v>
      </c>
      <c r="Q2664">
        <f t="shared" si="207"/>
        <v>107</v>
      </c>
      <c r="R2664" s="12">
        <f t="shared" si="208"/>
        <v>267</v>
      </c>
      <c r="S2664" s="14" t="s">
        <v>8323</v>
      </c>
      <c r="T2664" s="18" t="str">
        <f t="shared" si="209"/>
        <v>Jul</v>
      </c>
      <c r="U2664" t="s">
        <v>8360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7">
        <f t="shared" si="205"/>
        <v>42222.622766203705</v>
      </c>
      <c r="P2665">
        <f t="shared" si="206"/>
        <v>2015</v>
      </c>
      <c r="Q2665">
        <f t="shared" si="207"/>
        <v>105</v>
      </c>
      <c r="R2665" s="12">
        <f t="shared" si="208"/>
        <v>373.56</v>
      </c>
      <c r="S2665" s="14" t="s">
        <v>8323</v>
      </c>
      <c r="T2665" s="18" t="str">
        <f t="shared" si="209"/>
        <v>Aug</v>
      </c>
      <c r="U2665" t="s">
        <v>8360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7">
        <f t="shared" si="205"/>
        <v>42313.02542824074</v>
      </c>
      <c r="P2666">
        <f t="shared" si="206"/>
        <v>2015</v>
      </c>
      <c r="Q2666">
        <f t="shared" si="207"/>
        <v>103</v>
      </c>
      <c r="R2666" s="12">
        <f t="shared" si="208"/>
        <v>174.04</v>
      </c>
      <c r="S2666" s="14" t="s">
        <v>8323</v>
      </c>
      <c r="T2666" s="18" t="str">
        <f t="shared" si="209"/>
        <v>Nov</v>
      </c>
      <c r="U2666" t="s">
        <v>8360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7">
        <f t="shared" si="205"/>
        <v>42083.895532407405</v>
      </c>
      <c r="P2667">
        <f t="shared" si="206"/>
        <v>2015</v>
      </c>
      <c r="Q2667">
        <f t="shared" si="207"/>
        <v>123</v>
      </c>
      <c r="R2667" s="12">
        <f t="shared" si="208"/>
        <v>93.7</v>
      </c>
      <c r="S2667" s="14" t="s">
        <v>8323</v>
      </c>
      <c r="T2667" s="18" t="str">
        <f t="shared" si="209"/>
        <v>Mar</v>
      </c>
      <c r="U2667" t="s">
        <v>8360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7">
        <f t="shared" si="205"/>
        <v>42235.764340277776</v>
      </c>
      <c r="P2668">
        <f t="shared" si="206"/>
        <v>2015</v>
      </c>
      <c r="Q2668">
        <f t="shared" si="207"/>
        <v>159</v>
      </c>
      <c r="R2668" s="12">
        <f t="shared" si="208"/>
        <v>77.33</v>
      </c>
      <c r="S2668" s="14" t="s">
        <v>8323</v>
      </c>
      <c r="T2668" s="18" t="str">
        <f t="shared" si="209"/>
        <v>Aug</v>
      </c>
      <c r="U2668" t="s">
        <v>8360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7">
        <f t="shared" si="205"/>
        <v>42380.926111111112</v>
      </c>
      <c r="P2669">
        <f t="shared" si="206"/>
        <v>2016</v>
      </c>
      <c r="Q2669">
        <f t="shared" si="207"/>
        <v>111</v>
      </c>
      <c r="R2669" s="12">
        <f t="shared" si="208"/>
        <v>92.22</v>
      </c>
      <c r="S2669" s="14" t="s">
        <v>8323</v>
      </c>
      <c r="T2669" s="18" t="str">
        <f t="shared" si="209"/>
        <v>Jan</v>
      </c>
      <c r="U2669" t="s">
        <v>8360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7">
        <f t="shared" si="205"/>
        <v>42275.58871527778</v>
      </c>
      <c r="P2670">
        <f t="shared" si="206"/>
        <v>2015</v>
      </c>
      <c r="Q2670">
        <f t="shared" si="207"/>
        <v>171</v>
      </c>
      <c r="R2670" s="12">
        <f t="shared" si="208"/>
        <v>60.96</v>
      </c>
      <c r="S2670" s="14" t="s">
        <v>8323</v>
      </c>
      <c r="T2670" s="18" t="str">
        <f t="shared" si="209"/>
        <v>Sep</v>
      </c>
      <c r="U2670" t="s">
        <v>8360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7">
        <f t="shared" si="205"/>
        <v>42319.035833333328</v>
      </c>
      <c r="P2671">
        <f t="shared" si="206"/>
        <v>2015</v>
      </c>
      <c r="Q2671">
        <f t="shared" si="207"/>
        <v>125</v>
      </c>
      <c r="R2671" s="12">
        <f t="shared" si="208"/>
        <v>91</v>
      </c>
      <c r="S2671" s="14" t="s">
        <v>8323</v>
      </c>
      <c r="T2671" s="18" t="str">
        <f t="shared" si="209"/>
        <v>Nov</v>
      </c>
      <c r="U2671" t="s">
        <v>8360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7">
        <f t="shared" si="205"/>
        <v>41821.020601851851</v>
      </c>
      <c r="P2672">
        <f t="shared" si="206"/>
        <v>2014</v>
      </c>
      <c r="Q2672">
        <f t="shared" si="207"/>
        <v>6</v>
      </c>
      <c r="R2672" s="12">
        <f t="shared" si="208"/>
        <v>41.58</v>
      </c>
      <c r="S2672" s="14" t="s">
        <v>8323</v>
      </c>
      <c r="T2672" s="18" t="str">
        <f t="shared" si="209"/>
        <v>Jul</v>
      </c>
      <c r="U2672" t="s">
        <v>8360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7">
        <f t="shared" si="205"/>
        <v>41962.749027777776</v>
      </c>
      <c r="P2673">
        <f t="shared" si="206"/>
        <v>2014</v>
      </c>
      <c r="Q2673">
        <f t="shared" si="207"/>
        <v>11</v>
      </c>
      <c r="R2673" s="12">
        <f t="shared" si="208"/>
        <v>33.76</v>
      </c>
      <c r="S2673" s="14" t="s">
        <v>8323</v>
      </c>
      <c r="T2673" s="18" t="str">
        <f t="shared" si="209"/>
        <v>Nov</v>
      </c>
      <c r="U2673" t="s">
        <v>8360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7">
        <f t="shared" si="205"/>
        <v>42344.884143518517</v>
      </c>
      <c r="P2674">
        <f t="shared" si="206"/>
        <v>2015</v>
      </c>
      <c r="Q2674">
        <f t="shared" si="207"/>
        <v>33</v>
      </c>
      <c r="R2674" s="12">
        <f t="shared" si="208"/>
        <v>70.62</v>
      </c>
      <c r="S2674" s="14" t="s">
        <v>8323</v>
      </c>
      <c r="T2674" s="18" t="str">
        <f t="shared" si="209"/>
        <v>Dec</v>
      </c>
      <c r="U2674" t="s">
        <v>8360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7">
        <f t="shared" si="205"/>
        <v>41912.541655092595</v>
      </c>
      <c r="P2675">
        <f t="shared" si="206"/>
        <v>2014</v>
      </c>
      <c r="Q2675">
        <f t="shared" si="207"/>
        <v>28</v>
      </c>
      <c r="R2675" s="12">
        <f t="shared" si="208"/>
        <v>167.15</v>
      </c>
      <c r="S2675" s="14" t="s">
        <v>8323</v>
      </c>
      <c r="T2675" s="18" t="str">
        <f t="shared" si="209"/>
        <v>Sep</v>
      </c>
      <c r="U2675" t="s">
        <v>8360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7">
        <f t="shared" si="205"/>
        <v>42529.632754629631</v>
      </c>
      <c r="P2676">
        <f t="shared" si="206"/>
        <v>2016</v>
      </c>
      <c r="Q2676">
        <f t="shared" si="207"/>
        <v>63</v>
      </c>
      <c r="R2676" s="12">
        <f t="shared" si="208"/>
        <v>128.62</v>
      </c>
      <c r="S2676" s="14" t="s">
        <v>8323</v>
      </c>
      <c r="T2676" s="18" t="str">
        <f t="shared" si="209"/>
        <v>Jun</v>
      </c>
      <c r="U2676" t="s">
        <v>8360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7">
        <f t="shared" si="205"/>
        <v>41923.857511574075</v>
      </c>
      <c r="P2677">
        <f t="shared" si="206"/>
        <v>2014</v>
      </c>
      <c r="Q2677">
        <f t="shared" si="207"/>
        <v>8</v>
      </c>
      <c r="R2677" s="12">
        <f t="shared" si="208"/>
        <v>65.41</v>
      </c>
      <c r="S2677" s="14" t="s">
        <v>8323</v>
      </c>
      <c r="T2677" s="18" t="str">
        <f t="shared" si="209"/>
        <v>Oct</v>
      </c>
      <c r="U2677" t="s">
        <v>8360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7">
        <f t="shared" si="205"/>
        <v>42482.624699074076</v>
      </c>
      <c r="P2678">
        <f t="shared" si="206"/>
        <v>2016</v>
      </c>
      <c r="Q2678">
        <f t="shared" si="207"/>
        <v>50</v>
      </c>
      <c r="R2678" s="12">
        <f t="shared" si="208"/>
        <v>117.56</v>
      </c>
      <c r="S2678" s="14" t="s">
        <v>8323</v>
      </c>
      <c r="T2678" s="18" t="str">
        <f t="shared" si="209"/>
        <v>Apr</v>
      </c>
      <c r="U2678" t="s">
        <v>8360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7">
        <f t="shared" si="205"/>
        <v>41793.029432870375</v>
      </c>
      <c r="P2679">
        <f t="shared" si="206"/>
        <v>2014</v>
      </c>
      <c r="Q2679">
        <f t="shared" si="207"/>
        <v>18</v>
      </c>
      <c r="R2679" s="12">
        <f t="shared" si="208"/>
        <v>126.48</v>
      </c>
      <c r="S2679" s="14" t="s">
        <v>8323</v>
      </c>
      <c r="T2679" s="18" t="str">
        <f t="shared" si="209"/>
        <v>Jun</v>
      </c>
      <c r="U2679" t="s">
        <v>8360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7">
        <f t="shared" si="205"/>
        <v>42241.798206018517</v>
      </c>
      <c r="P2680">
        <f t="shared" si="206"/>
        <v>2015</v>
      </c>
      <c r="Q2680">
        <f t="shared" si="207"/>
        <v>0</v>
      </c>
      <c r="R2680" s="12">
        <f t="shared" si="208"/>
        <v>550</v>
      </c>
      <c r="S2680" s="14" t="s">
        <v>8323</v>
      </c>
      <c r="T2680" s="18" t="str">
        <f t="shared" si="209"/>
        <v>Aug</v>
      </c>
      <c r="U2680" t="s">
        <v>8360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7">
        <f t="shared" si="205"/>
        <v>42033.001087962963</v>
      </c>
      <c r="P2681">
        <f t="shared" si="206"/>
        <v>2015</v>
      </c>
      <c r="Q2681">
        <f t="shared" si="207"/>
        <v>0</v>
      </c>
      <c r="R2681" s="12">
        <f t="shared" si="208"/>
        <v>44</v>
      </c>
      <c r="S2681" s="14" t="s">
        <v>8323</v>
      </c>
      <c r="T2681" s="18" t="str">
        <f t="shared" si="209"/>
        <v>Jan</v>
      </c>
      <c r="U2681" t="s">
        <v>8360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7">
        <f t="shared" si="205"/>
        <v>42436.211701388893</v>
      </c>
      <c r="P2682">
        <f t="shared" si="206"/>
        <v>2016</v>
      </c>
      <c r="Q2682">
        <f t="shared" si="207"/>
        <v>1</v>
      </c>
      <c r="R2682" s="12">
        <f t="shared" si="208"/>
        <v>69</v>
      </c>
      <c r="S2682" s="14" t="s">
        <v>8323</v>
      </c>
      <c r="T2682" s="18" t="str">
        <f t="shared" si="209"/>
        <v>Mar</v>
      </c>
      <c r="U2682" t="s">
        <v>8360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7">
        <f t="shared" si="205"/>
        <v>41805.895254629628</v>
      </c>
      <c r="P2683">
        <f t="shared" si="206"/>
        <v>2014</v>
      </c>
      <c r="Q2683">
        <f t="shared" si="207"/>
        <v>1</v>
      </c>
      <c r="R2683" s="12">
        <f t="shared" si="208"/>
        <v>27.5</v>
      </c>
      <c r="S2683" s="14" t="s">
        <v>8340</v>
      </c>
      <c r="T2683" s="18" t="str">
        <f t="shared" si="209"/>
        <v>Jun</v>
      </c>
      <c r="U2683" t="s">
        <v>8341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7">
        <f t="shared" si="205"/>
        <v>41932.871990740743</v>
      </c>
      <c r="P2684">
        <f t="shared" si="206"/>
        <v>2014</v>
      </c>
      <c r="Q2684">
        <f t="shared" si="207"/>
        <v>28</v>
      </c>
      <c r="R2684" s="12">
        <f t="shared" si="208"/>
        <v>84.9</v>
      </c>
      <c r="S2684" s="14" t="s">
        <v>8340</v>
      </c>
      <c r="T2684" s="18" t="str">
        <f t="shared" si="209"/>
        <v>Oct</v>
      </c>
      <c r="U2684" t="s">
        <v>8341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7">
        <f t="shared" si="205"/>
        <v>42034.75509259259</v>
      </c>
      <c r="P2685">
        <f t="shared" si="206"/>
        <v>2015</v>
      </c>
      <c r="Q2685">
        <f t="shared" si="207"/>
        <v>0</v>
      </c>
      <c r="R2685" s="12">
        <f t="shared" si="208"/>
        <v>12</v>
      </c>
      <c r="S2685" s="14" t="s">
        <v>8340</v>
      </c>
      <c r="T2685" s="18" t="str">
        <f t="shared" si="209"/>
        <v>Jan</v>
      </c>
      <c r="U2685" t="s">
        <v>8341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7">
        <f t="shared" si="205"/>
        <v>41820.914641203708</v>
      </c>
      <c r="P2686">
        <f t="shared" si="206"/>
        <v>2014</v>
      </c>
      <c r="Q2686">
        <f t="shared" si="207"/>
        <v>1</v>
      </c>
      <c r="R2686" s="12">
        <f t="shared" si="208"/>
        <v>200</v>
      </c>
      <c r="S2686" s="14" t="s">
        <v>8340</v>
      </c>
      <c r="T2686" s="18" t="str">
        <f t="shared" si="209"/>
        <v>Jun</v>
      </c>
      <c r="U2686" t="s">
        <v>8341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7">
        <f t="shared" si="205"/>
        <v>42061.69594907407</v>
      </c>
      <c r="P2687">
        <f t="shared" si="206"/>
        <v>2015</v>
      </c>
      <c r="Q2687">
        <f t="shared" si="207"/>
        <v>0</v>
      </c>
      <c r="R2687" s="12">
        <f t="shared" si="208"/>
        <v>10</v>
      </c>
      <c r="S2687" s="14" t="s">
        <v>8340</v>
      </c>
      <c r="T2687" s="18" t="str">
        <f t="shared" si="209"/>
        <v>Feb</v>
      </c>
      <c r="U2687" t="s">
        <v>8341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7">
        <f t="shared" si="205"/>
        <v>41892.974803240737</v>
      </c>
      <c r="P2688">
        <f t="shared" si="206"/>
        <v>2014</v>
      </c>
      <c r="Q2688">
        <f t="shared" si="207"/>
        <v>0</v>
      </c>
      <c r="R2688" s="12" t="e">
        <f t="shared" si="208"/>
        <v>#DIV/0!</v>
      </c>
      <c r="S2688" s="14" t="s">
        <v>8340</v>
      </c>
      <c r="T2688" s="18" t="str">
        <f t="shared" si="209"/>
        <v>Sep</v>
      </c>
      <c r="U2688" t="s">
        <v>8341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7">
        <f t="shared" si="205"/>
        <v>42154.64025462963</v>
      </c>
      <c r="P2689">
        <f t="shared" si="206"/>
        <v>2015</v>
      </c>
      <c r="Q2689">
        <f t="shared" si="207"/>
        <v>0</v>
      </c>
      <c r="R2689" s="12" t="e">
        <f t="shared" si="208"/>
        <v>#DIV/0!</v>
      </c>
      <c r="S2689" s="14" t="s">
        <v>8340</v>
      </c>
      <c r="T2689" s="18" t="str">
        <f t="shared" si="209"/>
        <v>May</v>
      </c>
      <c r="U2689" t="s">
        <v>8341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7">
        <f t="shared" si="205"/>
        <v>42028.11886574074</v>
      </c>
      <c r="P2690">
        <f t="shared" si="206"/>
        <v>2015</v>
      </c>
      <c r="Q2690">
        <f t="shared" si="207"/>
        <v>0</v>
      </c>
      <c r="R2690" s="12">
        <f t="shared" si="208"/>
        <v>5.29</v>
      </c>
      <c r="S2690" s="14" t="s">
        <v>8340</v>
      </c>
      <c r="T2690" s="18" t="str">
        <f t="shared" si="209"/>
        <v>Jan</v>
      </c>
      <c r="U2690" t="s">
        <v>8341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7">
        <f t="shared" ref="O2691:O2754" si="210">(J2691/86400)+DATE(1970,1,1)</f>
        <v>42551.961689814816</v>
      </c>
      <c r="P2691">
        <f t="shared" ref="P2691:P2754" si="211">YEAR(O2691)</f>
        <v>2016</v>
      </c>
      <c r="Q2691">
        <f t="shared" ref="Q2691:Q2754" si="212">ROUND(E2691/D2691*100,0)</f>
        <v>0</v>
      </c>
      <c r="R2691" s="12">
        <f t="shared" ref="R2691:R2754" si="213">ROUND(E2691/L2691,2)</f>
        <v>1</v>
      </c>
      <c r="S2691" s="14" t="s">
        <v>8340</v>
      </c>
      <c r="T2691" s="18" t="str">
        <f t="shared" ref="T2691:T2754" si="214">TEXT(O2691, "mmm")</f>
        <v>Jun</v>
      </c>
      <c r="U2691" t="s">
        <v>8341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7">
        <f t="shared" si="210"/>
        <v>42113.105046296296</v>
      </c>
      <c r="P2692">
        <f t="shared" si="211"/>
        <v>2015</v>
      </c>
      <c r="Q2692">
        <f t="shared" si="212"/>
        <v>11</v>
      </c>
      <c r="R2692" s="12">
        <f t="shared" si="213"/>
        <v>72.760000000000005</v>
      </c>
      <c r="S2692" s="14" t="s">
        <v>8340</v>
      </c>
      <c r="T2692" s="18" t="str">
        <f t="shared" si="214"/>
        <v>Apr</v>
      </c>
      <c r="U2692" t="s">
        <v>8341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7">
        <f t="shared" si="210"/>
        <v>42089.724039351851</v>
      </c>
      <c r="P2693">
        <f t="shared" si="211"/>
        <v>2015</v>
      </c>
      <c r="Q2693">
        <f t="shared" si="212"/>
        <v>0</v>
      </c>
      <c r="R2693" s="12">
        <f t="shared" si="213"/>
        <v>17.5</v>
      </c>
      <c r="S2693" s="14" t="s">
        <v>8340</v>
      </c>
      <c r="T2693" s="18" t="str">
        <f t="shared" si="214"/>
        <v>Mar</v>
      </c>
      <c r="U2693" t="s">
        <v>8341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7">
        <f t="shared" si="210"/>
        <v>42058.334027777775</v>
      </c>
      <c r="P2694">
        <f t="shared" si="211"/>
        <v>2015</v>
      </c>
      <c r="Q2694">
        <f t="shared" si="212"/>
        <v>1</v>
      </c>
      <c r="R2694" s="12">
        <f t="shared" si="213"/>
        <v>25</v>
      </c>
      <c r="S2694" s="14" t="s">
        <v>8340</v>
      </c>
      <c r="T2694" s="18" t="str">
        <f t="shared" si="214"/>
        <v>Feb</v>
      </c>
      <c r="U2694" t="s">
        <v>8341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7">
        <f t="shared" si="210"/>
        <v>41834.138495370367</v>
      </c>
      <c r="P2695">
        <f t="shared" si="211"/>
        <v>2014</v>
      </c>
      <c r="Q2695">
        <f t="shared" si="212"/>
        <v>1</v>
      </c>
      <c r="R2695" s="12">
        <f t="shared" si="213"/>
        <v>13.33</v>
      </c>
      <c r="S2695" s="14" t="s">
        <v>8340</v>
      </c>
      <c r="T2695" s="18" t="str">
        <f t="shared" si="214"/>
        <v>Jul</v>
      </c>
      <c r="U2695" t="s">
        <v>8341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7">
        <f t="shared" si="210"/>
        <v>41878.140497685185</v>
      </c>
      <c r="P2696">
        <f t="shared" si="211"/>
        <v>2014</v>
      </c>
      <c r="Q2696">
        <f t="shared" si="212"/>
        <v>0</v>
      </c>
      <c r="R2696" s="12">
        <f t="shared" si="213"/>
        <v>1</v>
      </c>
      <c r="S2696" s="14" t="s">
        <v>8340</v>
      </c>
      <c r="T2696" s="18" t="str">
        <f t="shared" si="214"/>
        <v>Aug</v>
      </c>
      <c r="U2696" t="s">
        <v>8341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7">
        <f t="shared" si="210"/>
        <v>42048.181921296295</v>
      </c>
      <c r="P2697">
        <f t="shared" si="211"/>
        <v>2015</v>
      </c>
      <c r="Q2697">
        <f t="shared" si="212"/>
        <v>0</v>
      </c>
      <c r="R2697" s="12">
        <f t="shared" si="213"/>
        <v>23.67</v>
      </c>
      <c r="S2697" s="14" t="s">
        <v>8340</v>
      </c>
      <c r="T2697" s="18" t="str">
        <f t="shared" si="214"/>
        <v>Feb</v>
      </c>
      <c r="U2697" t="s">
        <v>8341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7">
        <f t="shared" si="210"/>
        <v>41964.844444444447</v>
      </c>
      <c r="P2698">
        <f t="shared" si="211"/>
        <v>2014</v>
      </c>
      <c r="Q2698">
        <f t="shared" si="212"/>
        <v>6</v>
      </c>
      <c r="R2698" s="12">
        <f t="shared" si="213"/>
        <v>89.21</v>
      </c>
      <c r="S2698" s="14" t="s">
        <v>8340</v>
      </c>
      <c r="T2698" s="18" t="str">
        <f t="shared" si="214"/>
        <v>Nov</v>
      </c>
      <c r="U2698" t="s">
        <v>8341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7">
        <f t="shared" si="210"/>
        <v>42187.940081018518</v>
      </c>
      <c r="P2699">
        <f t="shared" si="211"/>
        <v>2015</v>
      </c>
      <c r="Q2699">
        <f t="shared" si="212"/>
        <v>26</v>
      </c>
      <c r="R2699" s="12">
        <f t="shared" si="213"/>
        <v>116.56</v>
      </c>
      <c r="S2699" s="14" t="s">
        <v>8340</v>
      </c>
      <c r="T2699" s="18" t="str">
        <f t="shared" si="214"/>
        <v>Jul</v>
      </c>
      <c r="U2699" t="s">
        <v>8341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7">
        <f t="shared" si="210"/>
        <v>41787.898240740738</v>
      </c>
      <c r="P2700">
        <f t="shared" si="211"/>
        <v>2014</v>
      </c>
      <c r="Q2700">
        <f t="shared" si="212"/>
        <v>0</v>
      </c>
      <c r="R2700" s="12">
        <f t="shared" si="213"/>
        <v>13.01</v>
      </c>
      <c r="S2700" s="14" t="s">
        <v>8340</v>
      </c>
      <c r="T2700" s="18" t="str">
        <f t="shared" si="214"/>
        <v>May</v>
      </c>
      <c r="U2700" t="s">
        <v>8341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7">
        <f t="shared" si="210"/>
        <v>41829.896562499998</v>
      </c>
      <c r="P2701">
        <f t="shared" si="211"/>
        <v>2014</v>
      </c>
      <c r="Q2701">
        <f t="shared" si="212"/>
        <v>0</v>
      </c>
      <c r="R2701" s="12" t="e">
        <f t="shared" si="213"/>
        <v>#DIV/0!</v>
      </c>
      <c r="S2701" s="14" t="s">
        <v>8340</v>
      </c>
      <c r="T2701" s="18" t="str">
        <f t="shared" si="214"/>
        <v>Jul</v>
      </c>
      <c r="U2701" t="s">
        <v>8341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7">
        <f t="shared" si="210"/>
        <v>41870.874675925923</v>
      </c>
      <c r="P2702">
        <f t="shared" si="211"/>
        <v>2014</v>
      </c>
      <c r="Q2702">
        <f t="shared" si="212"/>
        <v>1</v>
      </c>
      <c r="R2702" s="12">
        <f t="shared" si="213"/>
        <v>17.5</v>
      </c>
      <c r="S2702" s="14" t="s">
        <v>8340</v>
      </c>
      <c r="T2702" s="18" t="str">
        <f t="shared" si="214"/>
        <v>Aug</v>
      </c>
      <c r="U2702" t="s">
        <v>8341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7">
        <f t="shared" si="210"/>
        <v>42801.774699074071</v>
      </c>
      <c r="P2703">
        <f t="shared" si="211"/>
        <v>2017</v>
      </c>
      <c r="Q2703">
        <f t="shared" si="212"/>
        <v>46</v>
      </c>
      <c r="R2703" s="12">
        <f t="shared" si="213"/>
        <v>34.130000000000003</v>
      </c>
      <c r="S2703" s="14" t="s">
        <v>8321</v>
      </c>
      <c r="T2703" s="18" t="str">
        <f t="shared" si="214"/>
        <v>Mar</v>
      </c>
      <c r="U2703" t="s">
        <v>8361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7">
        <f t="shared" si="210"/>
        <v>42800.801817129628</v>
      </c>
      <c r="P2704">
        <f t="shared" si="211"/>
        <v>2017</v>
      </c>
      <c r="Q2704">
        <f t="shared" si="212"/>
        <v>34</v>
      </c>
      <c r="R2704" s="12">
        <f t="shared" si="213"/>
        <v>132.35</v>
      </c>
      <c r="S2704" s="14" t="s">
        <v>8321</v>
      </c>
      <c r="T2704" s="18" t="str">
        <f t="shared" si="214"/>
        <v>Mar</v>
      </c>
      <c r="U2704" t="s">
        <v>8361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7">
        <f t="shared" si="210"/>
        <v>42756.690162037034</v>
      </c>
      <c r="P2705">
        <f t="shared" si="211"/>
        <v>2017</v>
      </c>
      <c r="Q2705">
        <f t="shared" si="212"/>
        <v>104</v>
      </c>
      <c r="R2705" s="12">
        <f t="shared" si="213"/>
        <v>922.22</v>
      </c>
      <c r="S2705" s="14" t="s">
        <v>8321</v>
      </c>
      <c r="T2705" s="18" t="str">
        <f t="shared" si="214"/>
        <v>Jan</v>
      </c>
      <c r="U2705" t="s">
        <v>8361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7">
        <f t="shared" si="210"/>
        <v>42787.862430555557</v>
      </c>
      <c r="P2706">
        <f t="shared" si="211"/>
        <v>2017</v>
      </c>
      <c r="Q2706">
        <f t="shared" si="212"/>
        <v>6</v>
      </c>
      <c r="R2706" s="12">
        <f t="shared" si="213"/>
        <v>163.57</v>
      </c>
      <c r="S2706" s="14" t="s">
        <v>8321</v>
      </c>
      <c r="T2706" s="18" t="str">
        <f t="shared" si="214"/>
        <v>Feb</v>
      </c>
      <c r="U2706" t="s">
        <v>8361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7">
        <f t="shared" si="210"/>
        <v>42773.916180555556</v>
      </c>
      <c r="P2707">
        <f t="shared" si="211"/>
        <v>2017</v>
      </c>
      <c r="Q2707">
        <f t="shared" si="212"/>
        <v>11</v>
      </c>
      <c r="R2707" s="12">
        <f t="shared" si="213"/>
        <v>217.38</v>
      </c>
      <c r="S2707" s="14" t="s">
        <v>8321</v>
      </c>
      <c r="T2707" s="18" t="str">
        <f t="shared" si="214"/>
        <v>Feb</v>
      </c>
      <c r="U2707" t="s">
        <v>8361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7">
        <f t="shared" si="210"/>
        <v>41899.294942129629</v>
      </c>
      <c r="P2708">
        <f t="shared" si="211"/>
        <v>2014</v>
      </c>
      <c r="Q2708">
        <f t="shared" si="212"/>
        <v>112</v>
      </c>
      <c r="R2708" s="12">
        <f t="shared" si="213"/>
        <v>149.44</v>
      </c>
      <c r="S2708" s="14" t="s">
        <v>8321</v>
      </c>
      <c r="T2708" s="18" t="str">
        <f t="shared" si="214"/>
        <v>Sep</v>
      </c>
      <c r="U2708" t="s">
        <v>8361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7">
        <f t="shared" si="210"/>
        <v>41391.782905092594</v>
      </c>
      <c r="P2709">
        <f t="shared" si="211"/>
        <v>2013</v>
      </c>
      <c r="Q2709">
        <f t="shared" si="212"/>
        <v>351</v>
      </c>
      <c r="R2709" s="12">
        <f t="shared" si="213"/>
        <v>71.239999999999995</v>
      </c>
      <c r="S2709" s="14" t="s">
        <v>8321</v>
      </c>
      <c r="T2709" s="18" t="str">
        <f t="shared" si="214"/>
        <v>Apr</v>
      </c>
      <c r="U2709" t="s">
        <v>8361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7">
        <f t="shared" si="210"/>
        <v>42512.698217592595</v>
      </c>
      <c r="P2710">
        <f t="shared" si="211"/>
        <v>2016</v>
      </c>
      <c r="Q2710">
        <f t="shared" si="212"/>
        <v>233</v>
      </c>
      <c r="R2710" s="12">
        <f t="shared" si="213"/>
        <v>44.46</v>
      </c>
      <c r="S2710" s="14" t="s">
        <v>8321</v>
      </c>
      <c r="T2710" s="18" t="str">
        <f t="shared" si="214"/>
        <v>May</v>
      </c>
      <c r="U2710" t="s">
        <v>8361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7">
        <f t="shared" si="210"/>
        <v>42612.149780092594</v>
      </c>
      <c r="P2711">
        <f t="shared" si="211"/>
        <v>2016</v>
      </c>
      <c r="Q2711">
        <f t="shared" si="212"/>
        <v>102</v>
      </c>
      <c r="R2711" s="12">
        <f t="shared" si="213"/>
        <v>164.94</v>
      </c>
      <c r="S2711" s="14" t="s">
        <v>8321</v>
      </c>
      <c r="T2711" s="18" t="str">
        <f t="shared" si="214"/>
        <v>Aug</v>
      </c>
      <c r="U2711" t="s">
        <v>8361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7">
        <f t="shared" si="210"/>
        <v>41828.229490740741</v>
      </c>
      <c r="P2712">
        <f t="shared" si="211"/>
        <v>2014</v>
      </c>
      <c r="Q2712">
        <f t="shared" si="212"/>
        <v>154</v>
      </c>
      <c r="R2712" s="12">
        <f t="shared" si="213"/>
        <v>84.87</v>
      </c>
      <c r="S2712" s="14" t="s">
        <v>8321</v>
      </c>
      <c r="T2712" s="18" t="str">
        <f t="shared" si="214"/>
        <v>Jul</v>
      </c>
      <c r="U2712" t="s">
        <v>8361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7">
        <f t="shared" si="210"/>
        <v>41780.745254629626</v>
      </c>
      <c r="P2713">
        <f t="shared" si="211"/>
        <v>2014</v>
      </c>
      <c r="Q2713">
        <f t="shared" si="212"/>
        <v>101</v>
      </c>
      <c r="R2713" s="12">
        <f t="shared" si="213"/>
        <v>53.95</v>
      </c>
      <c r="S2713" s="14" t="s">
        <v>8321</v>
      </c>
      <c r="T2713" s="18" t="str">
        <f t="shared" si="214"/>
        <v>May</v>
      </c>
      <c r="U2713" t="s">
        <v>8361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7">
        <f t="shared" si="210"/>
        <v>41432.062037037038</v>
      </c>
      <c r="P2714">
        <f t="shared" si="211"/>
        <v>2013</v>
      </c>
      <c r="Q2714">
        <f t="shared" si="212"/>
        <v>131</v>
      </c>
      <c r="R2714" s="12">
        <f t="shared" si="213"/>
        <v>50.53</v>
      </c>
      <c r="S2714" s="14" t="s">
        <v>8321</v>
      </c>
      <c r="T2714" s="18" t="str">
        <f t="shared" si="214"/>
        <v>Jun</v>
      </c>
      <c r="U2714" t="s">
        <v>8361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7">
        <f t="shared" si="210"/>
        <v>42322.653749999998</v>
      </c>
      <c r="P2715">
        <f t="shared" si="211"/>
        <v>2015</v>
      </c>
      <c r="Q2715">
        <f t="shared" si="212"/>
        <v>102</v>
      </c>
      <c r="R2715" s="12">
        <f t="shared" si="213"/>
        <v>108</v>
      </c>
      <c r="S2715" s="14" t="s">
        <v>8321</v>
      </c>
      <c r="T2715" s="18" t="str">
        <f t="shared" si="214"/>
        <v>Nov</v>
      </c>
      <c r="U2715" t="s">
        <v>8361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7">
        <f t="shared" si="210"/>
        <v>42629.655046296291</v>
      </c>
      <c r="P2716">
        <f t="shared" si="211"/>
        <v>2016</v>
      </c>
      <c r="Q2716">
        <f t="shared" si="212"/>
        <v>116</v>
      </c>
      <c r="R2716" s="12">
        <f t="shared" si="213"/>
        <v>95.37</v>
      </c>
      <c r="S2716" s="14" t="s">
        <v>8321</v>
      </c>
      <c r="T2716" s="18" t="str">
        <f t="shared" si="214"/>
        <v>Sep</v>
      </c>
      <c r="U2716" t="s">
        <v>8361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7">
        <f t="shared" si="210"/>
        <v>42387.398472222223</v>
      </c>
      <c r="P2717">
        <f t="shared" si="211"/>
        <v>2016</v>
      </c>
      <c r="Q2717">
        <f t="shared" si="212"/>
        <v>265</v>
      </c>
      <c r="R2717" s="12">
        <f t="shared" si="213"/>
        <v>57.63</v>
      </c>
      <c r="S2717" s="14" t="s">
        <v>8321</v>
      </c>
      <c r="T2717" s="18" t="str">
        <f t="shared" si="214"/>
        <v>Jan</v>
      </c>
      <c r="U2717" t="s">
        <v>8361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7">
        <f t="shared" si="210"/>
        <v>42255.333252314813</v>
      </c>
      <c r="P2718">
        <f t="shared" si="211"/>
        <v>2015</v>
      </c>
      <c r="Q2718">
        <f t="shared" si="212"/>
        <v>120</v>
      </c>
      <c r="R2718" s="12">
        <f t="shared" si="213"/>
        <v>64.16</v>
      </c>
      <c r="S2718" s="14" t="s">
        <v>8321</v>
      </c>
      <c r="T2718" s="18" t="str">
        <f t="shared" si="214"/>
        <v>Sep</v>
      </c>
      <c r="U2718" t="s">
        <v>8361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7">
        <f t="shared" si="210"/>
        <v>41934.914918981478</v>
      </c>
      <c r="P2719">
        <f t="shared" si="211"/>
        <v>2014</v>
      </c>
      <c r="Q2719">
        <f t="shared" si="212"/>
        <v>120</v>
      </c>
      <c r="R2719" s="12">
        <f t="shared" si="213"/>
        <v>92.39</v>
      </c>
      <c r="S2719" s="14" t="s">
        <v>8321</v>
      </c>
      <c r="T2719" s="18" t="str">
        <f t="shared" si="214"/>
        <v>Oct</v>
      </c>
      <c r="U2719" t="s">
        <v>8361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7">
        <f t="shared" si="210"/>
        <v>42465.596585648149</v>
      </c>
      <c r="P2720">
        <f t="shared" si="211"/>
        <v>2016</v>
      </c>
      <c r="Q2720">
        <f t="shared" si="212"/>
        <v>104</v>
      </c>
      <c r="R2720" s="12">
        <f t="shared" si="213"/>
        <v>125.98</v>
      </c>
      <c r="S2720" s="14" t="s">
        <v>8321</v>
      </c>
      <c r="T2720" s="18" t="str">
        <f t="shared" si="214"/>
        <v>Apr</v>
      </c>
      <c r="U2720" t="s">
        <v>8361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7">
        <f t="shared" si="210"/>
        <v>42418.031180555554</v>
      </c>
      <c r="P2721">
        <f t="shared" si="211"/>
        <v>2016</v>
      </c>
      <c r="Q2721">
        <f t="shared" si="212"/>
        <v>109</v>
      </c>
      <c r="R2721" s="12">
        <f t="shared" si="213"/>
        <v>94.64</v>
      </c>
      <c r="S2721" s="14" t="s">
        <v>8321</v>
      </c>
      <c r="T2721" s="18" t="str">
        <f t="shared" si="214"/>
        <v>Feb</v>
      </c>
      <c r="U2721" t="s">
        <v>8361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7">
        <f t="shared" si="210"/>
        <v>42655.465891203705</v>
      </c>
      <c r="P2722">
        <f t="shared" si="211"/>
        <v>2016</v>
      </c>
      <c r="Q2722">
        <f t="shared" si="212"/>
        <v>118</v>
      </c>
      <c r="R2722" s="12">
        <f t="shared" si="213"/>
        <v>170.7</v>
      </c>
      <c r="S2722" s="14" t="s">
        <v>8321</v>
      </c>
      <c r="T2722" s="18" t="str">
        <f t="shared" si="214"/>
        <v>Oct</v>
      </c>
      <c r="U2722" t="s">
        <v>8361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7">
        <f t="shared" si="210"/>
        <v>41493.543958333335</v>
      </c>
      <c r="P2723">
        <f t="shared" si="211"/>
        <v>2013</v>
      </c>
      <c r="Q2723">
        <f t="shared" si="212"/>
        <v>1462</v>
      </c>
      <c r="R2723" s="12">
        <f t="shared" si="213"/>
        <v>40.76</v>
      </c>
      <c r="S2723" s="14" t="s">
        <v>8323</v>
      </c>
      <c r="T2723" s="18" t="str">
        <f t="shared" si="214"/>
        <v>Aug</v>
      </c>
      <c r="U2723" t="s">
        <v>8353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7">
        <f t="shared" si="210"/>
        <v>42704.857094907406</v>
      </c>
      <c r="P2724">
        <f t="shared" si="211"/>
        <v>2016</v>
      </c>
      <c r="Q2724">
        <f t="shared" si="212"/>
        <v>253</v>
      </c>
      <c r="R2724" s="12">
        <f t="shared" si="213"/>
        <v>68.25</v>
      </c>
      <c r="S2724" s="14" t="s">
        <v>8323</v>
      </c>
      <c r="T2724" s="18" t="str">
        <f t="shared" si="214"/>
        <v>Nov</v>
      </c>
      <c r="U2724" t="s">
        <v>8353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7">
        <f t="shared" si="210"/>
        <v>41944.83898148148</v>
      </c>
      <c r="P2725">
        <f t="shared" si="211"/>
        <v>2014</v>
      </c>
      <c r="Q2725">
        <f t="shared" si="212"/>
        <v>140</v>
      </c>
      <c r="R2725" s="12">
        <f t="shared" si="213"/>
        <v>95.49</v>
      </c>
      <c r="S2725" s="14" t="s">
        <v>8323</v>
      </c>
      <c r="T2725" s="18" t="str">
        <f t="shared" si="214"/>
        <v>Nov</v>
      </c>
      <c r="U2725" t="s">
        <v>8353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7">
        <f t="shared" si="210"/>
        <v>42199.32707175926</v>
      </c>
      <c r="P2726">
        <f t="shared" si="211"/>
        <v>2015</v>
      </c>
      <c r="Q2726">
        <f t="shared" si="212"/>
        <v>297</v>
      </c>
      <c r="R2726" s="12">
        <f t="shared" si="213"/>
        <v>7.19</v>
      </c>
      <c r="S2726" s="14" t="s">
        <v>8323</v>
      </c>
      <c r="T2726" s="18" t="str">
        <f t="shared" si="214"/>
        <v>Jul</v>
      </c>
      <c r="U2726" t="s">
        <v>8353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7">
        <f t="shared" si="210"/>
        <v>42745.744618055556</v>
      </c>
      <c r="P2727">
        <f t="shared" si="211"/>
        <v>2017</v>
      </c>
      <c r="Q2727">
        <f t="shared" si="212"/>
        <v>145</v>
      </c>
      <c r="R2727" s="12">
        <f t="shared" si="213"/>
        <v>511.65</v>
      </c>
      <c r="S2727" s="14" t="s">
        <v>8323</v>
      </c>
      <c r="T2727" s="18" t="str">
        <f t="shared" si="214"/>
        <v>Jan</v>
      </c>
      <c r="U2727" t="s">
        <v>8353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7">
        <f t="shared" si="210"/>
        <v>42452.579988425925</v>
      </c>
      <c r="P2728">
        <f t="shared" si="211"/>
        <v>2016</v>
      </c>
      <c r="Q2728">
        <f t="shared" si="212"/>
        <v>106</v>
      </c>
      <c r="R2728" s="12">
        <f t="shared" si="213"/>
        <v>261.75</v>
      </c>
      <c r="S2728" s="14" t="s">
        <v>8323</v>
      </c>
      <c r="T2728" s="18" t="str">
        <f t="shared" si="214"/>
        <v>Mar</v>
      </c>
      <c r="U2728" t="s">
        <v>8353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7">
        <f t="shared" si="210"/>
        <v>42198.676655092597</v>
      </c>
      <c r="P2729">
        <f t="shared" si="211"/>
        <v>2015</v>
      </c>
      <c r="Q2729">
        <f t="shared" si="212"/>
        <v>493</v>
      </c>
      <c r="R2729" s="12">
        <f t="shared" si="213"/>
        <v>69.760000000000005</v>
      </c>
      <c r="S2729" s="14" t="s">
        <v>8323</v>
      </c>
      <c r="T2729" s="18" t="str">
        <f t="shared" si="214"/>
        <v>Jul</v>
      </c>
      <c r="U2729" t="s">
        <v>8353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7">
        <f t="shared" si="210"/>
        <v>42333.59993055556</v>
      </c>
      <c r="P2730">
        <f t="shared" si="211"/>
        <v>2015</v>
      </c>
      <c r="Q2730">
        <f t="shared" si="212"/>
        <v>202</v>
      </c>
      <c r="R2730" s="12">
        <f t="shared" si="213"/>
        <v>77.23</v>
      </c>
      <c r="S2730" s="14" t="s">
        <v>8323</v>
      </c>
      <c r="T2730" s="18" t="str">
        <f t="shared" si="214"/>
        <v>Nov</v>
      </c>
      <c r="U2730" t="s">
        <v>8353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7">
        <f t="shared" si="210"/>
        <v>42095.240706018521</v>
      </c>
      <c r="P2731">
        <f t="shared" si="211"/>
        <v>2015</v>
      </c>
      <c r="Q2731">
        <f t="shared" si="212"/>
        <v>104</v>
      </c>
      <c r="R2731" s="12">
        <f t="shared" si="213"/>
        <v>340.57</v>
      </c>
      <c r="S2731" s="14" t="s">
        <v>8323</v>
      </c>
      <c r="T2731" s="18" t="str">
        <f t="shared" si="214"/>
        <v>Apr</v>
      </c>
      <c r="U2731" t="s">
        <v>8353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7">
        <f t="shared" si="210"/>
        <v>41351.541377314818</v>
      </c>
      <c r="P2732">
        <f t="shared" si="211"/>
        <v>2013</v>
      </c>
      <c r="Q2732">
        <f t="shared" si="212"/>
        <v>170</v>
      </c>
      <c r="R2732" s="12">
        <f t="shared" si="213"/>
        <v>67.42</v>
      </c>
      <c r="S2732" s="14" t="s">
        <v>8323</v>
      </c>
      <c r="T2732" s="18" t="str">
        <f t="shared" si="214"/>
        <v>Mar</v>
      </c>
      <c r="U2732" t="s">
        <v>8353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7">
        <f t="shared" si="210"/>
        <v>41872.525717592594</v>
      </c>
      <c r="P2733">
        <f t="shared" si="211"/>
        <v>2014</v>
      </c>
      <c r="Q2733">
        <f t="shared" si="212"/>
        <v>104</v>
      </c>
      <c r="R2733" s="12">
        <f t="shared" si="213"/>
        <v>845.7</v>
      </c>
      <c r="S2733" s="14" t="s">
        <v>8323</v>
      </c>
      <c r="T2733" s="18" t="str">
        <f t="shared" si="214"/>
        <v>Aug</v>
      </c>
      <c r="U2733" t="s">
        <v>8353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7">
        <f t="shared" si="210"/>
        <v>41389.808194444442</v>
      </c>
      <c r="P2734">
        <f t="shared" si="211"/>
        <v>2013</v>
      </c>
      <c r="Q2734">
        <f t="shared" si="212"/>
        <v>118</v>
      </c>
      <c r="R2734" s="12">
        <f t="shared" si="213"/>
        <v>97.19</v>
      </c>
      <c r="S2734" s="14" t="s">
        <v>8323</v>
      </c>
      <c r="T2734" s="18" t="str">
        <f t="shared" si="214"/>
        <v>Apr</v>
      </c>
      <c r="U2734" t="s">
        <v>8353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7">
        <f t="shared" si="210"/>
        <v>42044.272847222222</v>
      </c>
      <c r="P2735">
        <f t="shared" si="211"/>
        <v>2015</v>
      </c>
      <c r="Q2735">
        <f t="shared" si="212"/>
        <v>108</v>
      </c>
      <c r="R2735" s="12">
        <f t="shared" si="213"/>
        <v>451.84</v>
      </c>
      <c r="S2735" s="14" t="s">
        <v>8323</v>
      </c>
      <c r="T2735" s="18" t="str">
        <f t="shared" si="214"/>
        <v>Feb</v>
      </c>
      <c r="U2735" t="s">
        <v>8353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7">
        <f t="shared" si="210"/>
        <v>42626.668888888889</v>
      </c>
      <c r="P2736">
        <f t="shared" si="211"/>
        <v>2016</v>
      </c>
      <c r="Q2736">
        <f t="shared" si="212"/>
        <v>2260300</v>
      </c>
      <c r="R2736" s="12">
        <f t="shared" si="213"/>
        <v>138.66999999999999</v>
      </c>
      <c r="S2736" s="14" t="s">
        <v>8323</v>
      </c>
      <c r="T2736" s="18" t="str">
        <f t="shared" si="214"/>
        <v>Sep</v>
      </c>
      <c r="U2736" t="s">
        <v>8353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7">
        <f t="shared" si="210"/>
        <v>41316.120949074073</v>
      </c>
      <c r="P2737">
        <f t="shared" si="211"/>
        <v>2013</v>
      </c>
      <c r="Q2737">
        <f t="shared" si="212"/>
        <v>978</v>
      </c>
      <c r="R2737" s="12">
        <f t="shared" si="213"/>
        <v>21.64</v>
      </c>
      <c r="S2737" s="14" t="s">
        <v>8323</v>
      </c>
      <c r="T2737" s="18" t="str">
        <f t="shared" si="214"/>
        <v>Feb</v>
      </c>
      <c r="U2737" t="s">
        <v>8353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7">
        <f t="shared" si="210"/>
        <v>41722.666354166664</v>
      </c>
      <c r="P2738">
        <f t="shared" si="211"/>
        <v>2014</v>
      </c>
      <c r="Q2738">
        <f t="shared" si="212"/>
        <v>123</v>
      </c>
      <c r="R2738" s="12">
        <f t="shared" si="213"/>
        <v>169.52</v>
      </c>
      <c r="S2738" s="14" t="s">
        <v>8323</v>
      </c>
      <c r="T2738" s="18" t="str">
        <f t="shared" si="214"/>
        <v>Mar</v>
      </c>
      <c r="U2738" t="s">
        <v>8353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7">
        <f t="shared" si="210"/>
        <v>41611.917673611111</v>
      </c>
      <c r="P2739">
        <f t="shared" si="211"/>
        <v>2013</v>
      </c>
      <c r="Q2739">
        <f t="shared" si="212"/>
        <v>246</v>
      </c>
      <c r="R2739" s="12">
        <f t="shared" si="213"/>
        <v>161.88</v>
      </c>
      <c r="S2739" s="14" t="s">
        <v>8323</v>
      </c>
      <c r="T2739" s="18" t="str">
        <f t="shared" si="214"/>
        <v>Dec</v>
      </c>
      <c r="U2739" t="s">
        <v>8353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7">
        <f t="shared" si="210"/>
        <v>42620.143564814818</v>
      </c>
      <c r="P2740">
        <f t="shared" si="211"/>
        <v>2016</v>
      </c>
      <c r="Q2740">
        <f t="shared" si="212"/>
        <v>148</v>
      </c>
      <c r="R2740" s="12">
        <f t="shared" si="213"/>
        <v>493.13</v>
      </c>
      <c r="S2740" s="14" t="s">
        <v>8323</v>
      </c>
      <c r="T2740" s="18" t="str">
        <f t="shared" si="214"/>
        <v>Sep</v>
      </c>
      <c r="U2740" t="s">
        <v>8353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7">
        <f t="shared" si="210"/>
        <v>41719.887928240743</v>
      </c>
      <c r="P2741">
        <f t="shared" si="211"/>
        <v>2014</v>
      </c>
      <c r="Q2741">
        <f t="shared" si="212"/>
        <v>384</v>
      </c>
      <c r="R2741" s="12">
        <f t="shared" si="213"/>
        <v>22.12</v>
      </c>
      <c r="S2741" s="14" t="s">
        <v>8323</v>
      </c>
      <c r="T2741" s="18" t="str">
        <f t="shared" si="214"/>
        <v>Mar</v>
      </c>
      <c r="U2741" t="s">
        <v>8353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7">
        <f t="shared" si="210"/>
        <v>42045.031851851847</v>
      </c>
      <c r="P2742">
        <f t="shared" si="211"/>
        <v>2015</v>
      </c>
      <c r="Q2742">
        <f t="shared" si="212"/>
        <v>103</v>
      </c>
      <c r="R2742" s="12">
        <f t="shared" si="213"/>
        <v>18.239999999999998</v>
      </c>
      <c r="S2742" s="14" t="s">
        <v>8323</v>
      </c>
      <c r="T2742" s="18" t="str">
        <f t="shared" si="214"/>
        <v>Feb</v>
      </c>
      <c r="U2742" t="s">
        <v>8353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7">
        <f t="shared" si="210"/>
        <v>41911.657430555555</v>
      </c>
      <c r="P2743">
        <f t="shared" si="211"/>
        <v>2014</v>
      </c>
      <c r="Q2743">
        <f t="shared" si="212"/>
        <v>0</v>
      </c>
      <c r="R2743" s="12">
        <f t="shared" si="213"/>
        <v>8.75</v>
      </c>
      <c r="S2743" s="14" t="s">
        <v>8326</v>
      </c>
      <c r="T2743" s="18" t="str">
        <f t="shared" si="214"/>
        <v>Sep</v>
      </c>
      <c r="U2743" t="s">
        <v>8362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7">
        <f t="shared" si="210"/>
        <v>41030.719756944447</v>
      </c>
      <c r="P2744">
        <f t="shared" si="211"/>
        <v>2012</v>
      </c>
      <c r="Q2744">
        <f t="shared" si="212"/>
        <v>29</v>
      </c>
      <c r="R2744" s="12">
        <f t="shared" si="213"/>
        <v>40.61</v>
      </c>
      <c r="S2744" s="14" t="s">
        <v>8326</v>
      </c>
      <c r="T2744" s="18" t="str">
        <f t="shared" si="214"/>
        <v>May</v>
      </c>
      <c r="U2744" t="s">
        <v>8362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7">
        <f t="shared" si="210"/>
        <v>42632.328784722224</v>
      </c>
      <c r="P2745">
        <f t="shared" si="211"/>
        <v>2016</v>
      </c>
      <c r="Q2745">
        <f t="shared" si="212"/>
        <v>0</v>
      </c>
      <c r="R2745" s="12" t="e">
        <f t="shared" si="213"/>
        <v>#DIV/0!</v>
      </c>
      <c r="S2745" s="14" t="s">
        <v>8326</v>
      </c>
      <c r="T2745" s="18" t="str">
        <f t="shared" si="214"/>
        <v>Sep</v>
      </c>
      <c r="U2745" t="s">
        <v>8362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7">
        <f t="shared" si="210"/>
        <v>40938.062476851854</v>
      </c>
      <c r="P2746">
        <f t="shared" si="211"/>
        <v>2012</v>
      </c>
      <c r="Q2746">
        <f t="shared" si="212"/>
        <v>5</v>
      </c>
      <c r="R2746" s="12">
        <f t="shared" si="213"/>
        <v>37.950000000000003</v>
      </c>
      <c r="S2746" s="14" t="s">
        <v>8326</v>
      </c>
      <c r="T2746" s="18" t="str">
        <f t="shared" si="214"/>
        <v>Jan</v>
      </c>
      <c r="U2746" t="s">
        <v>8362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7">
        <f t="shared" si="210"/>
        <v>41044.988055555557</v>
      </c>
      <c r="P2747">
        <f t="shared" si="211"/>
        <v>2012</v>
      </c>
      <c r="Q2747">
        <f t="shared" si="212"/>
        <v>22</v>
      </c>
      <c r="R2747" s="12">
        <f t="shared" si="213"/>
        <v>35.729999999999997</v>
      </c>
      <c r="S2747" s="14" t="s">
        <v>8326</v>
      </c>
      <c r="T2747" s="18" t="str">
        <f t="shared" si="214"/>
        <v>May</v>
      </c>
      <c r="U2747" t="s">
        <v>8362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7">
        <f t="shared" si="210"/>
        <v>41850.781377314815</v>
      </c>
      <c r="P2748">
        <f t="shared" si="211"/>
        <v>2014</v>
      </c>
      <c r="Q2748">
        <f t="shared" si="212"/>
        <v>27</v>
      </c>
      <c r="R2748" s="12">
        <f t="shared" si="213"/>
        <v>42.16</v>
      </c>
      <c r="S2748" s="14" t="s">
        <v>8326</v>
      </c>
      <c r="T2748" s="18" t="str">
        <f t="shared" si="214"/>
        <v>Jul</v>
      </c>
      <c r="U2748" t="s">
        <v>8362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7">
        <f t="shared" si="210"/>
        <v>41044.648113425923</v>
      </c>
      <c r="P2749">
        <f t="shared" si="211"/>
        <v>2012</v>
      </c>
      <c r="Q2749">
        <f t="shared" si="212"/>
        <v>28</v>
      </c>
      <c r="R2749" s="12">
        <f t="shared" si="213"/>
        <v>35</v>
      </c>
      <c r="S2749" s="14" t="s">
        <v>8326</v>
      </c>
      <c r="T2749" s="18" t="str">
        <f t="shared" si="214"/>
        <v>May</v>
      </c>
      <c r="U2749" t="s">
        <v>8362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7">
        <f t="shared" si="210"/>
        <v>42585.7106712963</v>
      </c>
      <c r="P2750">
        <f t="shared" si="211"/>
        <v>2016</v>
      </c>
      <c r="Q2750">
        <f t="shared" si="212"/>
        <v>1</v>
      </c>
      <c r="R2750" s="12">
        <f t="shared" si="213"/>
        <v>13.25</v>
      </c>
      <c r="S2750" s="14" t="s">
        <v>8326</v>
      </c>
      <c r="T2750" s="18" t="str">
        <f t="shared" si="214"/>
        <v>Aug</v>
      </c>
      <c r="U2750" t="s">
        <v>8362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7">
        <f t="shared" si="210"/>
        <v>42068.799039351856</v>
      </c>
      <c r="P2751">
        <f t="shared" si="211"/>
        <v>2015</v>
      </c>
      <c r="Q2751">
        <f t="shared" si="212"/>
        <v>1</v>
      </c>
      <c r="R2751" s="12">
        <f t="shared" si="213"/>
        <v>55</v>
      </c>
      <c r="S2751" s="14" t="s">
        <v>8326</v>
      </c>
      <c r="T2751" s="18" t="str">
        <f t="shared" si="214"/>
        <v>Mar</v>
      </c>
      <c r="U2751" t="s">
        <v>8362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7">
        <f t="shared" si="210"/>
        <v>41078.899826388893</v>
      </c>
      <c r="P2752">
        <f t="shared" si="211"/>
        <v>2012</v>
      </c>
      <c r="Q2752">
        <f t="shared" si="212"/>
        <v>0</v>
      </c>
      <c r="R2752" s="12" t="e">
        <f t="shared" si="213"/>
        <v>#DIV/0!</v>
      </c>
      <c r="S2752" s="14" t="s">
        <v>8326</v>
      </c>
      <c r="T2752" s="18" t="str">
        <f t="shared" si="214"/>
        <v>Jun</v>
      </c>
      <c r="U2752" t="s">
        <v>8362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7">
        <f t="shared" si="210"/>
        <v>41747.887060185181</v>
      </c>
      <c r="P2753">
        <f t="shared" si="211"/>
        <v>2014</v>
      </c>
      <c r="Q2753">
        <f t="shared" si="212"/>
        <v>0</v>
      </c>
      <c r="R2753" s="12" t="e">
        <f t="shared" si="213"/>
        <v>#DIV/0!</v>
      </c>
      <c r="S2753" s="14" t="s">
        <v>8326</v>
      </c>
      <c r="T2753" s="18" t="str">
        <f t="shared" si="214"/>
        <v>Apr</v>
      </c>
      <c r="U2753" t="s">
        <v>8362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7">
        <f t="shared" si="210"/>
        <v>40855.765092592592</v>
      </c>
      <c r="P2754">
        <f t="shared" si="211"/>
        <v>2011</v>
      </c>
      <c r="Q2754">
        <f t="shared" si="212"/>
        <v>11</v>
      </c>
      <c r="R2754" s="12">
        <f t="shared" si="213"/>
        <v>39.29</v>
      </c>
      <c r="S2754" s="14" t="s">
        <v>8326</v>
      </c>
      <c r="T2754" s="18" t="str">
        <f t="shared" si="214"/>
        <v>Nov</v>
      </c>
      <c r="U2754" t="s">
        <v>8362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7">
        <f t="shared" ref="O2755:O2818" si="215">(J2755/86400)+DATE(1970,1,1)</f>
        <v>41117.900729166664</v>
      </c>
      <c r="P2755">
        <f t="shared" ref="P2755:P2818" si="216">YEAR(O2755)</f>
        <v>2012</v>
      </c>
      <c r="Q2755">
        <f t="shared" ref="Q2755:Q2818" si="217">ROUND(E2755/D2755*100,0)</f>
        <v>19</v>
      </c>
      <c r="R2755" s="12">
        <f t="shared" ref="R2755:R2818" si="218">ROUND(E2755/L2755,2)</f>
        <v>47.5</v>
      </c>
      <c r="S2755" s="14" t="s">
        <v>8326</v>
      </c>
      <c r="T2755" s="18" t="str">
        <f t="shared" ref="T2755:T2818" si="219">TEXT(O2755, "mmm")</f>
        <v>Jul</v>
      </c>
      <c r="U2755" t="s">
        <v>8362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7">
        <f t="shared" si="215"/>
        <v>41863.636006944442</v>
      </c>
      <c r="P2756">
        <f t="shared" si="216"/>
        <v>2014</v>
      </c>
      <c r="Q2756">
        <f t="shared" si="217"/>
        <v>0</v>
      </c>
      <c r="R2756" s="12" t="e">
        <f t="shared" si="218"/>
        <v>#DIV/0!</v>
      </c>
      <c r="S2756" s="14" t="s">
        <v>8326</v>
      </c>
      <c r="T2756" s="18" t="str">
        <f t="shared" si="219"/>
        <v>Aug</v>
      </c>
      <c r="U2756" t="s">
        <v>8362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7">
        <f t="shared" si="215"/>
        <v>42072.790821759263</v>
      </c>
      <c r="P2757">
        <f t="shared" si="216"/>
        <v>2015</v>
      </c>
      <c r="Q2757">
        <f t="shared" si="217"/>
        <v>52</v>
      </c>
      <c r="R2757" s="12">
        <f t="shared" si="218"/>
        <v>17.329999999999998</v>
      </c>
      <c r="S2757" s="14" t="s">
        <v>8326</v>
      </c>
      <c r="T2757" s="18" t="str">
        <f t="shared" si="219"/>
        <v>Mar</v>
      </c>
      <c r="U2757" t="s">
        <v>8362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7">
        <f t="shared" si="215"/>
        <v>41620.900474537033</v>
      </c>
      <c r="P2758">
        <f t="shared" si="216"/>
        <v>2013</v>
      </c>
      <c r="Q2758">
        <f t="shared" si="217"/>
        <v>10</v>
      </c>
      <c r="R2758" s="12">
        <f t="shared" si="218"/>
        <v>31.76</v>
      </c>
      <c r="S2758" s="14" t="s">
        <v>8326</v>
      </c>
      <c r="T2758" s="18" t="str">
        <f t="shared" si="219"/>
        <v>Dec</v>
      </c>
      <c r="U2758" t="s">
        <v>8362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7">
        <f t="shared" si="215"/>
        <v>42573.65662037037</v>
      </c>
      <c r="P2759">
        <f t="shared" si="216"/>
        <v>2016</v>
      </c>
      <c r="Q2759">
        <f t="shared" si="217"/>
        <v>1</v>
      </c>
      <c r="R2759" s="12">
        <f t="shared" si="218"/>
        <v>5</v>
      </c>
      <c r="S2759" s="14" t="s">
        <v>8326</v>
      </c>
      <c r="T2759" s="18" t="str">
        <f t="shared" si="219"/>
        <v>Jul</v>
      </c>
      <c r="U2759" t="s">
        <v>8362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7">
        <f t="shared" si="215"/>
        <v>42639.441932870366</v>
      </c>
      <c r="P2760">
        <f t="shared" si="216"/>
        <v>2016</v>
      </c>
      <c r="Q2760">
        <f t="shared" si="217"/>
        <v>12</v>
      </c>
      <c r="R2760" s="12">
        <f t="shared" si="218"/>
        <v>39</v>
      </c>
      <c r="S2760" s="14" t="s">
        <v>8326</v>
      </c>
      <c r="T2760" s="18" t="str">
        <f t="shared" si="219"/>
        <v>Sep</v>
      </c>
      <c r="U2760" t="s">
        <v>8362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7">
        <f t="shared" si="215"/>
        <v>42524.36650462963</v>
      </c>
      <c r="P2761">
        <f t="shared" si="216"/>
        <v>2016</v>
      </c>
      <c r="Q2761">
        <f t="shared" si="217"/>
        <v>11</v>
      </c>
      <c r="R2761" s="12">
        <f t="shared" si="218"/>
        <v>52.5</v>
      </c>
      <c r="S2761" s="14" t="s">
        <v>8326</v>
      </c>
      <c r="T2761" s="18" t="str">
        <f t="shared" si="219"/>
        <v>Jun</v>
      </c>
      <c r="U2761" t="s">
        <v>8362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7">
        <f t="shared" si="215"/>
        <v>41415.461319444446</v>
      </c>
      <c r="P2762">
        <f t="shared" si="216"/>
        <v>2013</v>
      </c>
      <c r="Q2762">
        <f t="shared" si="217"/>
        <v>0</v>
      </c>
      <c r="R2762" s="12" t="e">
        <f t="shared" si="218"/>
        <v>#DIV/0!</v>
      </c>
      <c r="S2762" s="14" t="s">
        <v>8326</v>
      </c>
      <c r="T2762" s="18" t="str">
        <f t="shared" si="219"/>
        <v>May</v>
      </c>
      <c r="U2762" t="s">
        <v>8362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7">
        <f t="shared" si="215"/>
        <v>41247.063576388886</v>
      </c>
      <c r="P2763">
        <f t="shared" si="216"/>
        <v>2012</v>
      </c>
      <c r="Q2763">
        <f t="shared" si="217"/>
        <v>1</v>
      </c>
      <c r="R2763" s="12">
        <f t="shared" si="218"/>
        <v>9</v>
      </c>
      <c r="S2763" s="14" t="s">
        <v>8326</v>
      </c>
      <c r="T2763" s="18" t="str">
        <f t="shared" si="219"/>
        <v>Dec</v>
      </c>
      <c r="U2763" t="s">
        <v>8362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7">
        <f t="shared" si="215"/>
        <v>40927.036979166667</v>
      </c>
      <c r="P2764">
        <f t="shared" si="216"/>
        <v>2012</v>
      </c>
      <c r="Q2764">
        <f t="shared" si="217"/>
        <v>1</v>
      </c>
      <c r="R2764" s="12">
        <f t="shared" si="218"/>
        <v>25</v>
      </c>
      <c r="S2764" s="14" t="s">
        <v>8326</v>
      </c>
      <c r="T2764" s="18" t="str">
        <f t="shared" si="219"/>
        <v>Jan</v>
      </c>
      <c r="U2764" t="s">
        <v>8362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7">
        <f t="shared" si="215"/>
        <v>41373.579675925925</v>
      </c>
      <c r="P2765">
        <f t="shared" si="216"/>
        <v>2013</v>
      </c>
      <c r="Q2765">
        <f t="shared" si="217"/>
        <v>0</v>
      </c>
      <c r="R2765" s="12">
        <f t="shared" si="218"/>
        <v>30</v>
      </c>
      <c r="S2765" s="14" t="s">
        <v>8326</v>
      </c>
      <c r="T2765" s="18" t="str">
        <f t="shared" si="219"/>
        <v>Apr</v>
      </c>
      <c r="U2765" t="s">
        <v>8362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7">
        <f t="shared" si="215"/>
        <v>41030.292025462964</v>
      </c>
      <c r="P2766">
        <f t="shared" si="216"/>
        <v>2012</v>
      </c>
      <c r="Q2766">
        <f t="shared" si="217"/>
        <v>1</v>
      </c>
      <c r="R2766" s="12">
        <f t="shared" si="218"/>
        <v>11.25</v>
      </c>
      <c r="S2766" s="14" t="s">
        <v>8326</v>
      </c>
      <c r="T2766" s="18" t="str">
        <f t="shared" si="219"/>
        <v>May</v>
      </c>
      <c r="U2766" t="s">
        <v>8362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7">
        <f t="shared" si="215"/>
        <v>41194.579027777778</v>
      </c>
      <c r="P2767">
        <f t="shared" si="216"/>
        <v>2012</v>
      </c>
      <c r="Q2767">
        <f t="shared" si="217"/>
        <v>0</v>
      </c>
      <c r="R2767" s="12" t="e">
        <f t="shared" si="218"/>
        <v>#DIV/0!</v>
      </c>
      <c r="S2767" s="14" t="s">
        <v>8326</v>
      </c>
      <c r="T2767" s="18" t="str">
        <f t="shared" si="219"/>
        <v>Oct</v>
      </c>
      <c r="U2767" t="s">
        <v>8362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7">
        <f t="shared" si="215"/>
        <v>40736.668032407411</v>
      </c>
      <c r="P2768">
        <f t="shared" si="216"/>
        <v>2011</v>
      </c>
      <c r="Q2768">
        <f t="shared" si="217"/>
        <v>2</v>
      </c>
      <c r="R2768" s="12">
        <f t="shared" si="218"/>
        <v>25</v>
      </c>
      <c r="S2768" s="14" t="s">
        <v>8326</v>
      </c>
      <c r="T2768" s="18" t="str">
        <f t="shared" si="219"/>
        <v>Jul</v>
      </c>
      <c r="U2768" t="s">
        <v>8362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7">
        <f t="shared" si="215"/>
        <v>42172.958912037036</v>
      </c>
      <c r="P2769">
        <f t="shared" si="216"/>
        <v>2015</v>
      </c>
      <c r="Q2769">
        <f t="shared" si="217"/>
        <v>1</v>
      </c>
      <c r="R2769" s="12">
        <f t="shared" si="218"/>
        <v>11.33</v>
      </c>
      <c r="S2769" s="14" t="s">
        <v>8326</v>
      </c>
      <c r="T2769" s="18" t="str">
        <f t="shared" si="219"/>
        <v>Jun</v>
      </c>
      <c r="U2769" t="s">
        <v>8362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7">
        <f t="shared" si="215"/>
        <v>40967.614849537036</v>
      </c>
      <c r="P2770">
        <f t="shared" si="216"/>
        <v>2012</v>
      </c>
      <c r="Q2770">
        <f t="shared" si="217"/>
        <v>14</v>
      </c>
      <c r="R2770" s="12">
        <f t="shared" si="218"/>
        <v>29.47</v>
      </c>
      <c r="S2770" s="14" t="s">
        <v>8326</v>
      </c>
      <c r="T2770" s="18" t="str">
        <f t="shared" si="219"/>
        <v>Feb</v>
      </c>
      <c r="U2770" t="s">
        <v>8362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7">
        <f t="shared" si="215"/>
        <v>41745.826273148152</v>
      </c>
      <c r="P2771">
        <f t="shared" si="216"/>
        <v>2014</v>
      </c>
      <c r="Q2771">
        <f t="shared" si="217"/>
        <v>0</v>
      </c>
      <c r="R2771" s="12">
        <f t="shared" si="218"/>
        <v>1</v>
      </c>
      <c r="S2771" s="14" t="s">
        <v>8326</v>
      </c>
      <c r="T2771" s="18" t="str">
        <f t="shared" si="219"/>
        <v>Apr</v>
      </c>
      <c r="U2771" t="s">
        <v>8362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7">
        <f t="shared" si="215"/>
        <v>41686.705208333333</v>
      </c>
      <c r="P2772">
        <f t="shared" si="216"/>
        <v>2014</v>
      </c>
      <c r="Q2772">
        <f t="shared" si="217"/>
        <v>10</v>
      </c>
      <c r="R2772" s="12">
        <f t="shared" si="218"/>
        <v>63.1</v>
      </c>
      <c r="S2772" s="14" t="s">
        <v>8326</v>
      </c>
      <c r="T2772" s="18" t="str">
        <f t="shared" si="219"/>
        <v>Feb</v>
      </c>
      <c r="U2772" t="s">
        <v>8362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7">
        <f t="shared" si="215"/>
        <v>41257.531712962962</v>
      </c>
      <c r="P2773">
        <f t="shared" si="216"/>
        <v>2012</v>
      </c>
      <c r="Q2773">
        <f t="shared" si="217"/>
        <v>0</v>
      </c>
      <c r="R2773" s="12" t="e">
        <f t="shared" si="218"/>
        <v>#DIV/0!</v>
      </c>
      <c r="S2773" s="14" t="s">
        <v>8326</v>
      </c>
      <c r="T2773" s="18" t="str">
        <f t="shared" si="219"/>
        <v>Dec</v>
      </c>
      <c r="U2773" t="s">
        <v>8362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7">
        <f t="shared" si="215"/>
        <v>41537.869143518517</v>
      </c>
      <c r="P2774">
        <f t="shared" si="216"/>
        <v>2013</v>
      </c>
      <c r="Q2774">
        <f t="shared" si="217"/>
        <v>0</v>
      </c>
      <c r="R2774" s="12" t="e">
        <f t="shared" si="218"/>
        <v>#DIV/0!</v>
      </c>
      <c r="S2774" s="14" t="s">
        <v>8326</v>
      </c>
      <c r="T2774" s="18" t="str">
        <f t="shared" si="219"/>
        <v>Sep</v>
      </c>
      <c r="U2774" t="s">
        <v>8362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7">
        <f t="shared" si="215"/>
        <v>42474.86482638889</v>
      </c>
      <c r="P2775">
        <f t="shared" si="216"/>
        <v>2016</v>
      </c>
      <c r="Q2775">
        <f t="shared" si="217"/>
        <v>0</v>
      </c>
      <c r="R2775" s="12">
        <f t="shared" si="218"/>
        <v>1</v>
      </c>
      <c r="S2775" s="14" t="s">
        <v>8326</v>
      </c>
      <c r="T2775" s="18" t="str">
        <f t="shared" si="219"/>
        <v>Apr</v>
      </c>
      <c r="U2775" t="s">
        <v>8362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7">
        <f t="shared" si="215"/>
        <v>41311.126481481479</v>
      </c>
      <c r="P2776">
        <f t="shared" si="216"/>
        <v>2013</v>
      </c>
      <c r="Q2776">
        <f t="shared" si="217"/>
        <v>14</v>
      </c>
      <c r="R2776" s="12">
        <f t="shared" si="218"/>
        <v>43.85</v>
      </c>
      <c r="S2776" s="14" t="s">
        <v>8326</v>
      </c>
      <c r="T2776" s="18" t="str">
        <f t="shared" si="219"/>
        <v>Feb</v>
      </c>
      <c r="U2776" t="s">
        <v>8362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7">
        <f t="shared" si="215"/>
        <v>40863.013356481482</v>
      </c>
      <c r="P2777">
        <f t="shared" si="216"/>
        <v>2011</v>
      </c>
      <c r="Q2777">
        <f t="shared" si="217"/>
        <v>3</v>
      </c>
      <c r="R2777" s="12">
        <f t="shared" si="218"/>
        <v>75</v>
      </c>
      <c r="S2777" s="14" t="s">
        <v>8326</v>
      </c>
      <c r="T2777" s="18" t="str">
        <f t="shared" si="219"/>
        <v>Nov</v>
      </c>
      <c r="U2777" t="s">
        <v>8362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7">
        <f t="shared" si="215"/>
        <v>42136.297175925924</v>
      </c>
      <c r="P2778">
        <f t="shared" si="216"/>
        <v>2015</v>
      </c>
      <c r="Q2778">
        <f t="shared" si="217"/>
        <v>8</v>
      </c>
      <c r="R2778" s="12">
        <f t="shared" si="218"/>
        <v>45.97</v>
      </c>
      <c r="S2778" s="14" t="s">
        <v>8326</v>
      </c>
      <c r="T2778" s="18" t="str">
        <f t="shared" si="219"/>
        <v>May</v>
      </c>
      <c r="U2778" t="s">
        <v>8362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7">
        <f t="shared" si="215"/>
        <v>42172.669027777782</v>
      </c>
      <c r="P2779">
        <f t="shared" si="216"/>
        <v>2015</v>
      </c>
      <c r="Q2779">
        <f t="shared" si="217"/>
        <v>0</v>
      </c>
      <c r="R2779" s="12">
        <f t="shared" si="218"/>
        <v>10</v>
      </c>
      <c r="S2779" s="14" t="s">
        <v>8326</v>
      </c>
      <c r="T2779" s="18" t="str">
        <f t="shared" si="219"/>
        <v>Jun</v>
      </c>
      <c r="U2779" t="s">
        <v>8362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7">
        <f t="shared" si="215"/>
        <v>41846.978078703702</v>
      </c>
      <c r="P2780">
        <f t="shared" si="216"/>
        <v>2014</v>
      </c>
      <c r="Q2780">
        <f t="shared" si="217"/>
        <v>26</v>
      </c>
      <c r="R2780" s="12">
        <f t="shared" si="218"/>
        <v>93.67</v>
      </c>
      <c r="S2780" s="14" t="s">
        <v>8326</v>
      </c>
      <c r="T2780" s="18" t="str">
        <f t="shared" si="219"/>
        <v>Jul</v>
      </c>
      <c r="U2780" t="s">
        <v>8362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7">
        <f t="shared" si="215"/>
        <v>42300.585891203707</v>
      </c>
      <c r="P2781">
        <f t="shared" si="216"/>
        <v>2015</v>
      </c>
      <c r="Q2781">
        <f t="shared" si="217"/>
        <v>2</v>
      </c>
      <c r="R2781" s="12">
        <f t="shared" si="218"/>
        <v>53</v>
      </c>
      <c r="S2781" s="14" t="s">
        <v>8326</v>
      </c>
      <c r="T2781" s="18" t="str">
        <f t="shared" si="219"/>
        <v>Oct</v>
      </c>
      <c r="U2781" t="s">
        <v>8362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7">
        <f t="shared" si="215"/>
        <v>42774.447777777779</v>
      </c>
      <c r="P2782">
        <f t="shared" si="216"/>
        <v>2017</v>
      </c>
      <c r="Q2782">
        <f t="shared" si="217"/>
        <v>0</v>
      </c>
      <c r="R2782" s="12" t="e">
        <f t="shared" si="218"/>
        <v>#DIV/0!</v>
      </c>
      <c r="S2782" s="14" t="s">
        <v>8326</v>
      </c>
      <c r="T2782" s="18" t="str">
        <f t="shared" si="219"/>
        <v>Feb</v>
      </c>
      <c r="U2782" t="s">
        <v>8362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7">
        <f t="shared" si="215"/>
        <v>42018.94159722222</v>
      </c>
      <c r="P2783">
        <f t="shared" si="216"/>
        <v>2015</v>
      </c>
      <c r="Q2783">
        <f t="shared" si="217"/>
        <v>105</v>
      </c>
      <c r="R2783" s="12">
        <f t="shared" si="218"/>
        <v>47</v>
      </c>
      <c r="S2783" s="14" t="s">
        <v>8321</v>
      </c>
      <c r="T2783" s="18" t="str">
        <f t="shared" si="219"/>
        <v>Jan</v>
      </c>
      <c r="U2783" t="s">
        <v>8322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7">
        <f t="shared" si="215"/>
        <v>42026.924976851849</v>
      </c>
      <c r="P2784">
        <f t="shared" si="216"/>
        <v>2015</v>
      </c>
      <c r="Q2784">
        <f t="shared" si="217"/>
        <v>120</v>
      </c>
      <c r="R2784" s="12">
        <f t="shared" si="218"/>
        <v>66.67</v>
      </c>
      <c r="S2784" s="14" t="s">
        <v>8321</v>
      </c>
      <c r="T2784" s="18" t="str">
        <f t="shared" si="219"/>
        <v>Jan</v>
      </c>
      <c r="U2784" t="s">
        <v>8322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7">
        <f t="shared" si="215"/>
        <v>42103.535254629634</v>
      </c>
      <c r="P2785">
        <f t="shared" si="216"/>
        <v>2015</v>
      </c>
      <c r="Q2785">
        <f t="shared" si="217"/>
        <v>115</v>
      </c>
      <c r="R2785" s="12">
        <f t="shared" si="218"/>
        <v>18.77</v>
      </c>
      <c r="S2785" s="14" t="s">
        <v>8321</v>
      </c>
      <c r="T2785" s="18" t="str">
        <f t="shared" si="219"/>
        <v>Apr</v>
      </c>
      <c r="U2785" t="s">
        <v>8322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7">
        <f t="shared" si="215"/>
        <v>41920.787534722222</v>
      </c>
      <c r="P2786">
        <f t="shared" si="216"/>
        <v>2014</v>
      </c>
      <c r="Q2786">
        <f t="shared" si="217"/>
        <v>119</v>
      </c>
      <c r="R2786" s="12">
        <f t="shared" si="218"/>
        <v>66.11</v>
      </c>
      <c r="S2786" s="14" t="s">
        <v>8321</v>
      </c>
      <c r="T2786" s="18" t="str">
        <f t="shared" si="219"/>
        <v>Oct</v>
      </c>
      <c r="U2786" t="s">
        <v>8322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7">
        <f t="shared" si="215"/>
        <v>42558.189432870371</v>
      </c>
      <c r="P2787">
        <f t="shared" si="216"/>
        <v>2016</v>
      </c>
      <c r="Q2787">
        <f t="shared" si="217"/>
        <v>105</v>
      </c>
      <c r="R2787" s="12">
        <f t="shared" si="218"/>
        <v>36.86</v>
      </c>
      <c r="S2787" s="14" t="s">
        <v>8321</v>
      </c>
      <c r="T2787" s="18" t="str">
        <f t="shared" si="219"/>
        <v>Jul</v>
      </c>
      <c r="U2787" t="s">
        <v>8322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7">
        <f t="shared" si="215"/>
        <v>41815.569212962961</v>
      </c>
      <c r="P2788">
        <f t="shared" si="216"/>
        <v>2014</v>
      </c>
      <c r="Q2788">
        <f t="shared" si="217"/>
        <v>118</v>
      </c>
      <c r="R2788" s="12">
        <f t="shared" si="218"/>
        <v>39.81</v>
      </c>
      <c r="S2788" s="14" t="s">
        <v>8321</v>
      </c>
      <c r="T2788" s="18" t="str">
        <f t="shared" si="219"/>
        <v>Jun</v>
      </c>
      <c r="U2788" t="s">
        <v>8322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7">
        <f t="shared" si="215"/>
        <v>41808.198518518519</v>
      </c>
      <c r="P2789">
        <f t="shared" si="216"/>
        <v>2014</v>
      </c>
      <c r="Q2789">
        <f t="shared" si="217"/>
        <v>120</v>
      </c>
      <c r="R2789" s="12">
        <f t="shared" si="218"/>
        <v>31.5</v>
      </c>
      <c r="S2789" s="14" t="s">
        <v>8321</v>
      </c>
      <c r="T2789" s="18" t="str">
        <f t="shared" si="219"/>
        <v>Jun</v>
      </c>
      <c r="U2789" t="s">
        <v>8322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7">
        <f t="shared" si="215"/>
        <v>42550.701886574076</v>
      </c>
      <c r="P2790">
        <f t="shared" si="216"/>
        <v>2016</v>
      </c>
      <c r="Q2790">
        <f t="shared" si="217"/>
        <v>103</v>
      </c>
      <c r="R2790" s="12">
        <f t="shared" si="218"/>
        <v>102.5</v>
      </c>
      <c r="S2790" s="14" t="s">
        <v>8321</v>
      </c>
      <c r="T2790" s="18" t="str">
        <f t="shared" si="219"/>
        <v>Jun</v>
      </c>
      <c r="U2790" t="s">
        <v>8322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7">
        <f t="shared" si="215"/>
        <v>42056.013124999998</v>
      </c>
      <c r="P2791">
        <f t="shared" si="216"/>
        <v>2015</v>
      </c>
      <c r="Q2791">
        <f t="shared" si="217"/>
        <v>101</v>
      </c>
      <c r="R2791" s="12">
        <f t="shared" si="218"/>
        <v>126.46</v>
      </c>
      <c r="S2791" s="14" t="s">
        <v>8321</v>
      </c>
      <c r="T2791" s="18" t="str">
        <f t="shared" si="219"/>
        <v>Feb</v>
      </c>
      <c r="U2791" t="s">
        <v>8322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7">
        <f t="shared" si="215"/>
        <v>42016.938692129625</v>
      </c>
      <c r="P2792">
        <f t="shared" si="216"/>
        <v>2015</v>
      </c>
      <c r="Q2792">
        <f t="shared" si="217"/>
        <v>105</v>
      </c>
      <c r="R2792" s="12">
        <f t="shared" si="218"/>
        <v>47.88</v>
      </c>
      <c r="S2792" s="14" t="s">
        <v>8321</v>
      </c>
      <c r="T2792" s="18" t="str">
        <f t="shared" si="219"/>
        <v>Jan</v>
      </c>
      <c r="U2792" t="s">
        <v>8322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7">
        <f t="shared" si="215"/>
        <v>42591.899988425925</v>
      </c>
      <c r="P2793">
        <f t="shared" si="216"/>
        <v>2016</v>
      </c>
      <c r="Q2793">
        <f t="shared" si="217"/>
        <v>103</v>
      </c>
      <c r="R2793" s="12">
        <f t="shared" si="218"/>
        <v>73.209999999999994</v>
      </c>
      <c r="S2793" s="14" t="s">
        <v>8321</v>
      </c>
      <c r="T2793" s="18" t="str">
        <f t="shared" si="219"/>
        <v>Aug</v>
      </c>
      <c r="U2793" t="s">
        <v>8322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7">
        <f t="shared" si="215"/>
        <v>42183.231006944443</v>
      </c>
      <c r="P2794">
        <f t="shared" si="216"/>
        <v>2015</v>
      </c>
      <c r="Q2794">
        <f t="shared" si="217"/>
        <v>108</v>
      </c>
      <c r="R2794" s="12">
        <f t="shared" si="218"/>
        <v>89.67</v>
      </c>
      <c r="S2794" s="14" t="s">
        <v>8321</v>
      </c>
      <c r="T2794" s="18" t="str">
        <f t="shared" si="219"/>
        <v>Jun</v>
      </c>
      <c r="U2794" t="s">
        <v>8322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7">
        <f t="shared" si="215"/>
        <v>42176.419039351851</v>
      </c>
      <c r="P2795">
        <f t="shared" si="216"/>
        <v>2015</v>
      </c>
      <c r="Q2795">
        <f t="shared" si="217"/>
        <v>111</v>
      </c>
      <c r="R2795" s="12">
        <f t="shared" si="218"/>
        <v>151.46</v>
      </c>
      <c r="S2795" s="14" t="s">
        <v>8321</v>
      </c>
      <c r="T2795" s="18" t="str">
        <f t="shared" si="219"/>
        <v>Jun</v>
      </c>
      <c r="U2795" t="s">
        <v>8322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7">
        <f t="shared" si="215"/>
        <v>42416.691655092596</v>
      </c>
      <c r="P2796">
        <f t="shared" si="216"/>
        <v>2016</v>
      </c>
      <c r="Q2796">
        <f t="shared" si="217"/>
        <v>150</v>
      </c>
      <c r="R2796" s="12">
        <f t="shared" si="218"/>
        <v>25</v>
      </c>
      <c r="S2796" s="14" t="s">
        <v>8321</v>
      </c>
      <c r="T2796" s="18" t="str">
        <f t="shared" si="219"/>
        <v>Feb</v>
      </c>
      <c r="U2796" t="s">
        <v>8322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7">
        <f t="shared" si="215"/>
        <v>41780.525937500002</v>
      </c>
      <c r="P2797">
        <f t="shared" si="216"/>
        <v>2014</v>
      </c>
      <c r="Q2797">
        <f t="shared" si="217"/>
        <v>104</v>
      </c>
      <c r="R2797" s="12">
        <f t="shared" si="218"/>
        <v>36.5</v>
      </c>
      <c r="S2797" s="14" t="s">
        <v>8321</v>
      </c>
      <c r="T2797" s="18" t="str">
        <f t="shared" si="219"/>
        <v>May</v>
      </c>
      <c r="U2797" t="s">
        <v>8322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7">
        <f t="shared" si="215"/>
        <v>41795.528101851851</v>
      </c>
      <c r="P2798">
        <f t="shared" si="216"/>
        <v>2014</v>
      </c>
      <c r="Q2798">
        <f t="shared" si="217"/>
        <v>116</v>
      </c>
      <c r="R2798" s="12">
        <f t="shared" si="218"/>
        <v>44</v>
      </c>
      <c r="S2798" s="14" t="s">
        <v>8321</v>
      </c>
      <c r="T2798" s="18" t="str">
        <f t="shared" si="219"/>
        <v>Jun</v>
      </c>
      <c r="U2798" t="s">
        <v>8322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7">
        <f t="shared" si="215"/>
        <v>41798.94027777778</v>
      </c>
      <c r="P2799">
        <f t="shared" si="216"/>
        <v>2014</v>
      </c>
      <c r="Q2799">
        <f t="shared" si="217"/>
        <v>103</v>
      </c>
      <c r="R2799" s="12">
        <f t="shared" si="218"/>
        <v>87.36</v>
      </c>
      <c r="S2799" s="14" t="s">
        <v>8321</v>
      </c>
      <c r="T2799" s="18" t="str">
        <f t="shared" si="219"/>
        <v>Jun</v>
      </c>
      <c r="U2799" t="s">
        <v>8322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7">
        <f t="shared" si="215"/>
        <v>42201.675011574072</v>
      </c>
      <c r="P2800">
        <f t="shared" si="216"/>
        <v>2015</v>
      </c>
      <c r="Q2800">
        <f t="shared" si="217"/>
        <v>101</v>
      </c>
      <c r="R2800" s="12">
        <f t="shared" si="218"/>
        <v>36.47</v>
      </c>
      <c r="S2800" s="14" t="s">
        <v>8321</v>
      </c>
      <c r="T2800" s="18" t="str">
        <f t="shared" si="219"/>
        <v>Jul</v>
      </c>
      <c r="U2800" t="s">
        <v>8322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7">
        <f t="shared" si="215"/>
        <v>42507.264699074076</v>
      </c>
      <c r="P2801">
        <f t="shared" si="216"/>
        <v>2016</v>
      </c>
      <c r="Q2801">
        <f t="shared" si="217"/>
        <v>117</v>
      </c>
      <c r="R2801" s="12">
        <f t="shared" si="218"/>
        <v>44.86</v>
      </c>
      <c r="S2801" s="14" t="s">
        <v>8321</v>
      </c>
      <c r="T2801" s="18" t="str">
        <f t="shared" si="219"/>
        <v>May</v>
      </c>
      <c r="U2801" t="s">
        <v>8322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7">
        <f t="shared" si="215"/>
        <v>41948.552847222221</v>
      </c>
      <c r="P2802">
        <f t="shared" si="216"/>
        <v>2014</v>
      </c>
      <c r="Q2802">
        <f t="shared" si="217"/>
        <v>133</v>
      </c>
      <c r="R2802" s="12">
        <f t="shared" si="218"/>
        <v>42.9</v>
      </c>
      <c r="S2802" s="14" t="s">
        <v>8321</v>
      </c>
      <c r="T2802" s="18" t="str">
        <f t="shared" si="219"/>
        <v>Nov</v>
      </c>
      <c r="U2802" t="s">
        <v>8322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7">
        <f t="shared" si="215"/>
        <v>41900.243159722224</v>
      </c>
      <c r="P2803">
        <f t="shared" si="216"/>
        <v>2014</v>
      </c>
      <c r="Q2803">
        <f t="shared" si="217"/>
        <v>133</v>
      </c>
      <c r="R2803" s="12">
        <f t="shared" si="218"/>
        <v>51.23</v>
      </c>
      <c r="S2803" s="14" t="s">
        <v>8321</v>
      </c>
      <c r="T2803" s="18" t="str">
        <f t="shared" si="219"/>
        <v>Sep</v>
      </c>
      <c r="U2803" t="s">
        <v>8322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7">
        <f t="shared" si="215"/>
        <v>42192.64707175926</v>
      </c>
      <c r="P2804">
        <f t="shared" si="216"/>
        <v>2015</v>
      </c>
      <c r="Q2804">
        <f t="shared" si="217"/>
        <v>102</v>
      </c>
      <c r="R2804" s="12">
        <f t="shared" si="218"/>
        <v>33.94</v>
      </c>
      <c r="S2804" s="14" t="s">
        <v>8321</v>
      </c>
      <c r="T2804" s="18" t="str">
        <f t="shared" si="219"/>
        <v>Jul</v>
      </c>
      <c r="U2804" t="s">
        <v>8322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7">
        <f t="shared" si="215"/>
        <v>42158.065694444449</v>
      </c>
      <c r="P2805">
        <f t="shared" si="216"/>
        <v>2015</v>
      </c>
      <c r="Q2805">
        <f t="shared" si="217"/>
        <v>128</v>
      </c>
      <c r="R2805" s="12">
        <f t="shared" si="218"/>
        <v>90.74</v>
      </c>
      <c r="S2805" s="14" t="s">
        <v>8321</v>
      </c>
      <c r="T2805" s="18" t="str">
        <f t="shared" si="219"/>
        <v>Jun</v>
      </c>
      <c r="U2805" t="s">
        <v>8322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7">
        <f t="shared" si="215"/>
        <v>41881.453587962962</v>
      </c>
      <c r="P2806">
        <f t="shared" si="216"/>
        <v>2014</v>
      </c>
      <c r="Q2806">
        <f t="shared" si="217"/>
        <v>115</v>
      </c>
      <c r="R2806" s="12">
        <f t="shared" si="218"/>
        <v>50</v>
      </c>
      <c r="S2806" s="14" t="s">
        <v>8321</v>
      </c>
      <c r="T2806" s="18" t="str">
        <f t="shared" si="219"/>
        <v>Aug</v>
      </c>
      <c r="U2806" t="s">
        <v>8322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7">
        <f t="shared" si="215"/>
        <v>42213.505474537036</v>
      </c>
      <c r="P2807">
        <f t="shared" si="216"/>
        <v>2015</v>
      </c>
      <c r="Q2807">
        <f t="shared" si="217"/>
        <v>110</v>
      </c>
      <c r="R2807" s="12">
        <f t="shared" si="218"/>
        <v>24.44</v>
      </c>
      <c r="S2807" s="14" t="s">
        <v>8321</v>
      </c>
      <c r="T2807" s="18" t="str">
        <f t="shared" si="219"/>
        <v>Jul</v>
      </c>
      <c r="U2807" t="s">
        <v>8322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7">
        <f t="shared" si="215"/>
        <v>42185.267245370371</v>
      </c>
      <c r="P2808">
        <f t="shared" si="216"/>
        <v>2015</v>
      </c>
      <c r="Q2808">
        <f t="shared" si="217"/>
        <v>112</v>
      </c>
      <c r="R2808" s="12">
        <f t="shared" si="218"/>
        <v>44.25</v>
      </c>
      <c r="S2808" s="14" t="s">
        <v>8321</v>
      </c>
      <c r="T2808" s="18" t="str">
        <f t="shared" si="219"/>
        <v>Jun</v>
      </c>
      <c r="U2808" t="s">
        <v>8322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7">
        <f t="shared" si="215"/>
        <v>42154.873124999998</v>
      </c>
      <c r="P2809">
        <f t="shared" si="216"/>
        <v>2015</v>
      </c>
      <c r="Q2809">
        <f t="shared" si="217"/>
        <v>126</v>
      </c>
      <c r="R2809" s="12">
        <f t="shared" si="218"/>
        <v>67.739999999999995</v>
      </c>
      <c r="S2809" s="14" t="s">
        <v>8321</v>
      </c>
      <c r="T2809" s="18" t="str">
        <f t="shared" si="219"/>
        <v>May</v>
      </c>
      <c r="U2809" t="s">
        <v>8322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7">
        <f t="shared" si="215"/>
        <v>42208.84646990741</v>
      </c>
      <c r="P2810">
        <f t="shared" si="216"/>
        <v>2015</v>
      </c>
      <c r="Q2810">
        <f t="shared" si="217"/>
        <v>100</v>
      </c>
      <c r="R2810" s="12">
        <f t="shared" si="218"/>
        <v>65.38</v>
      </c>
      <c r="S2810" s="14" t="s">
        <v>8321</v>
      </c>
      <c r="T2810" s="18" t="str">
        <f t="shared" si="219"/>
        <v>Jul</v>
      </c>
      <c r="U2810" t="s">
        <v>8322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7">
        <f t="shared" si="215"/>
        <v>42451.496817129635</v>
      </c>
      <c r="P2811">
        <f t="shared" si="216"/>
        <v>2016</v>
      </c>
      <c r="Q2811">
        <f t="shared" si="217"/>
        <v>102</v>
      </c>
      <c r="R2811" s="12">
        <f t="shared" si="218"/>
        <v>121.9</v>
      </c>
      <c r="S2811" s="14" t="s">
        <v>8321</v>
      </c>
      <c r="T2811" s="18" t="str">
        <f t="shared" si="219"/>
        <v>Mar</v>
      </c>
      <c r="U2811" t="s">
        <v>8322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7">
        <f t="shared" si="215"/>
        <v>41759.13962962963</v>
      </c>
      <c r="P2812">
        <f t="shared" si="216"/>
        <v>2014</v>
      </c>
      <c r="Q2812">
        <f t="shared" si="217"/>
        <v>108</v>
      </c>
      <c r="R2812" s="12">
        <f t="shared" si="218"/>
        <v>47.46</v>
      </c>
      <c r="S2812" s="14" t="s">
        <v>8321</v>
      </c>
      <c r="T2812" s="18" t="str">
        <f t="shared" si="219"/>
        <v>Apr</v>
      </c>
      <c r="U2812" t="s">
        <v>8322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7">
        <f t="shared" si="215"/>
        <v>42028.496562500004</v>
      </c>
      <c r="P2813">
        <f t="shared" si="216"/>
        <v>2015</v>
      </c>
      <c r="Q2813">
        <f t="shared" si="217"/>
        <v>100</v>
      </c>
      <c r="R2813" s="12">
        <f t="shared" si="218"/>
        <v>92.84</v>
      </c>
      <c r="S2813" s="14" t="s">
        <v>8321</v>
      </c>
      <c r="T2813" s="18" t="str">
        <f t="shared" si="219"/>
        <v>Jan</v>
      </c>
      <c r="U2813" t="s">
        <v>8322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7">
        <f t="shared" si="215"/>
        <v>42054.74418981481</v>
      </c>
      <c r="P2814">
        <f t="shared" si="216"/>
        <v>2015</v>
      </c>
      <c r="Q2814">
        <f t="shared" si="217"/>
        <v>113</v>
      </c>
      <c r="R2814" s="12">
        <f t="shared" si="218"/>
        <v>68.25</v>
      </c>
      <c r="S2814" s="14" t="s">
        <v>8321</v>
      </c>
      <c r="T2814" s="18" t="str">
        <f t="shared" si="219"/>
        <v>Feb</v>
      </c>
      <c r="U2814" t="s">
        <v>8322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7">
        <f t="shared" si="215"/>
        <v>42693.742604166662</v>
      </c>
      <c r="P2815">
        <f t="shared" si="216"/>
        <v>2016</v>
      </c>
      <c r="Q2815">
        <f t="shared" si="217"/>
        <v>128</v>
      </c>
      <c r="R2815" s="12">
        <f t="shared" si="218"/>
        <v>37.21</v>
      </c>
      <c r="S2815" s="14" t="s">
        <v>8321</v>
      </c>
      <c r="T2815" s="18" t="str">
        <f t="shared" si="219"/>
        <v>Nov</v>
      </c>
      <c r="U2815" t="s">
        <v>8322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7">
        <f t="shared" si="215"/>
        <v>42103.399479166663</v>
      </c>
      <c r="P2816">
        <f t="shared" si="216"/>
        <v>2015</v>
      </c>
      <c r="Q2816">
        <f t="shared" si="217"/>
        <v>108</v>
      </c>
      <c r="R2816" s="12">
        <f t="shared" si="218"/>
        <v>25.25</v>
      </c>
      <c r="S2816" s="14" t="s">
        <v>8321</v>
      </c>
      <c r="T2816" s="18" t="str">
        <f t="shared" si="219"/>
        <v>Apr</v>
      </c>
      <c r="U2816" t="s">
        <v>8322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7">
        <f t="shared" si="215"/>
        <v>42559.776724537034</v>
      </c>
      <c r="P2817">
        <f t="shared" si="216"/>
        <v>2016</v>
      </c>
      <c r="Q2817">
        <f t="shared" si="217"/>
        <v>242</v>
      </c>
      <c r="R2817" s="12">
        <f t="shared" si="218"/>
        <v>43.21</v>
      </c>
      <c r="S2817" s="14" t="s">
        <v>8321</v>
      </c>
      <c r="T2817" s="18" t="str">
        <f t="shared" si="219"/>
        <v>Jul</v>
      </c>
      <c r="U2817" t="s">
        <v>8322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7">
        <f t="shared" si="215"/>
        <v>42188.467499999999</v>
      </c>
      <c r="P2818">
        <f t="shared" si="216"/>
        <v>2015</v>
      </c>
      <c r="Q2818">
        <f t="shared" si="217"/>
        <v>142</v>
      </c>
      <c r="R2818" s="12">
        <f t="shared" si="218"/>
        <v>25.13</v>
      </c>
      <c r="S2818" s="14" t="s">
        <v>8321</v>
      </c>
      <c r="T2818" s="18" t="str">
        <f t="shared" si="219"/>
        <v>Jul</v>
      </c>
      <c r="U2818" t="s">
        <v>8322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7">
        <f t="shared" ref="O2819:O2882" si="220">(J2819/86400)+DATE(1970,1,1)</f>
        <v>42023.634976851856</v>
      </c>
      <c r="P2819">
        <f t="shared" ref="P2819:P2882" si="221">YEAR(O2819)</f>
        <v>2015</v>
      </c>
      <c r="Q2819">
        <f t="shared" ref="Q2819:Q2882" si="222">ROUND(E2819/D2819*100,0)</f>
        <v>130</v>
      </c>
      <c r="R2819" s="12">
        <f t="shared" ref="R2819:R2882" si="223">ROUND(E2819/L2819,2)</f>
        <v>23.64</v>
      </c>
      <c r="S2819" s="14" t="s">
        <v>8321</v>
      </c>
      <c r="T2819" s="18" t="str">
        <f t="shared" ref="T2819:T2882" si="224">TEXT(O2819, "mmm")</f>
        <v>Jan</v>
      </c>
      <c r="U2819" t="s">
        <v>8322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7">
        <f t="shared" si="220"/>
        <v>42250.598217592589</v>
      </c>
      <c r="P2820">
        <f t="shared" si="221"/>
        <v>2015</v>
      </c>
      <c r="Q2820">
        <f t="shared" si="222"/>
        <v>106</v>
      </c>
      <c r="R2820" s="12">
        <f t="shared" si="223"/>
        <v>103.95</v>
      </c>
      <c r="S2820" s="14" t="s">
        <v>8321</v>
      </c>
      <c r="T2820" s="18" t="str">
        <f t="shared" si="224"/>
        <v>Sep</v>
      </c>
      <c r="U2820" t="s">
        <v>8322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7">
        <f t="shared" si="220"/>
        <v>42139.525567129633</v>
      </c>
      <c r="P2821">
        <f t="shared" si="221"/>
        <v>2015</v>
      </c>
      <c r="Q2821">
        <f t="shared" si="222"/>
        <v>105</v>
      </c>
      <c r="R2821" s="12">
        <f t="shared" si="223"/>
        <v>50.38</v>
      </c>
      <c r="S2821" s="14" t="s">
        <v>8321</v>
      </c>
      <c r="T2821" s="18" t="str">
        <f t="shared" si="224"/>
        <v>May</v>
      </c>
      <c r="U2821" t="s">
        <v>8322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7">
        <f t="shared" si="220"/>
        <v>42401.610983796301</v>
      </c>
      <c r="P2822">
        <f t="shared" si="221"/>
        <v>2016</v>
      </c>
      <c r="Q2822">
        <f t="shared" si="222"/>
        <v>136</v>
      </c>
      <c r="R2822" s="12">
        <f t="shared" si="223"/>
        <v>13.6</v>
      </c>
      <c r="S2822" s="14" t="s">
        <v>8321</v>
      </c>
      <c r="T2822" s="18" t="str">
        <f t="shared" si="224"/>
        <v>Feb</v>
      </c>
      <c r="U2822" t="s">
        <v>8322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7">
        <f t="shared" si="220"/>
        <v>41875.922858796301</v>
      </c>
      <c r="P2823">
        <f t="shared" si="221"/>
        <v>2014</v>
      </c>
      <c r="Q2823">
        <f t="shared" si="222"/>
        <v>100</v>
      </c>
      <c r="R2823" s="12">
        <f t="shared" si="223"/>
        <v>28.57</v>
      </c>
      <c r="S2823" s="14" t="s">
        <v>8321</v>
      </c>
      <c r="T2823" s="18" t="str">
        <f t="shared" si="224"/>
        <v>Aug</v>
      </c>
      <c r="U2823" t="s">
        <v>8322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7">
        <f t="shared" si="220"/>
        <v>42060.683935185181</v>
      </c>
      <c r="P2824">
        <f t="shared" si="221"/>
        <v>2015</v>
      </c>
      <c r="Q2824">
        <f t="shared" si="222"/>
        <v>100</v>
      </c>
      <c r="R2824" s="12">
        <f t="shared" si="223"/>
        <v>63.83</v>
      </c>
      <c r="S2824" s="14" t="s">
        <v>8321</v>
      </c>
      <c r="T2824" s="18" t="str">
        <f t="shared" si="224"/>
        <v>Feb</v>
      </c>
      <c r="U2824" t="s">
        <v>8322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7">
        <f t="shared" si="220"/>
        <v>42067.011643518519</v>
      </c>
      <c r="P2825">
        <f t="shared" si="221"/>
        <v>2015</v>
      </c>
      <c r="Q2825">
        <f t="shared" si="222"/>
        <v>124</v>
      </c>
      <c r="R2825" s="12">
        <f t="shared" si="223"/>
        <v>8.86</v>
      </c>
      <c r="S2825" s="14" t="s">
        <v>8321</v>
      </c>
      <c r="T2825" s="18" t="str">
        <f t="shared" si="224"/>
        <v>Mar</v>
      </c>
      <c r="U2825" t="s">
        <v>8322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7">
        <f t="shared" si="220"/>
        <v>42136.270787037036</v>
      </c>
      <c r="P2826">
        <f t="shared" si="221"/>
        <v>2015</v>
      </c>
      <c r="Q2826">
        <f t="shared" si="222"/>
        <v>117</v>
      </c>
      <c r="R2826" s="12">
        <f t="shared" si="223"/>
        <v>50.67</v>
      </c>
      <c r="S2826" s="14" t="s">
        <v>8321</v>
      </c>
      <c r="T2826" s="18" t="str">
        <f t="shared" si="224"/>
        <v>May</v>
      </c>
      <c r="U2826" t="s">
        <v>8322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7">
        <f t="shared" si="220"/>
        <v>42312.792662037042</v>
      </c>
      <c r="P2827">
        <f t="shared" si="221"/>
        <v>2015</v>
      </c>
      <c r="Q2827">
        <f t="shared" si="222"/>
        <v>103</v>
      </c>
      <c r="R2827" s="12">
        <f t="shared" si="223"/>
        <v>60.78</v>
      </c>
      <c r="S2827" s="14" t="s">
        <v>8321</v>
      </c>
      <c r="T2827" s="18" t="str">
        <f t="shared" si="224"/>
        <v>Nov</v>
      </c>
      <c r="U2827" t="s">
        <v>8322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7">
        <f t="shared" si="220"/>
        <v>42171.034861111111</v>
      </c>
      <c r="P2828">
        <f t="shared" si="221"/>
        <v>2015</v>
      </c>
      <c r="Q2828">
        <f t="shared" si="222"/>
        <v>108</v>
      </c>
      <c r="R2828" s="12">
        <f t="shared" si="223"/>
        <v>113.42</v>
      </c>
      <c r="S2828" s="14" t="s">
        <v>8321</v>
      </c>
      <c r="T2828" s="18" t="str">
        <f t="shared" si="224"/>
        <v>Jun</v>
      </c>
      <c r="U2828" t="s">
        <v>8322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7">
        <f t="shared" si="220"/>
        <v>42494.683634259258</v>
      </c>
      <c r="P2829">
        <f t="shared" si="221"/>
        <v>2016</v>
      </c>
      <c r="Q2829">
        <f t="shared" si="222"/>
        <v>120</v>
      </c>
      <c r="R2829" s="12">
        <f t="shared" si="223"/>
        <v>104.57</v>
      </c>
      <c r="S2829" s="14" t="s">
        <v>8321</v>
      </c>
      <c r="T2829" s="18" t="str">
        <f t="shared" si="224"/>
        <v>May</v>
      </c>
      <c r="U2829" t="s">
        <v>8322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7">
        <f t="shared" si="220"/>
        <v>42254.264687499999</v>
      </c>
      <c r="P2830">
        <f t="shared" si="221"/>
        <v>2015</v>
      </c>
      <c r="Q2830">
        <f t="shared" si="222"/>
        <v>100</v>
      </c>
      <c r="R2830" s="12">
        <f t="shared" si="223"/>
        <v>98.31</v>
      </c>
      <c r="S2830" s="14" t="s">
        <v>8321</v>
      </c>
      <c r="T2830" s="18" t="str">
        <f t="shared" si="224"/>
        <v>Sep</v>
      </c>
      <c r="U2830" t="s">
        <v>8322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7">
        <f t="shared" si="220"/>
        <v>42495.434236111112</v>
      </c>
      <c r="P2831">
        <f t="shared" si="221"/>
        <v>2016</v>
      </c>
      <c r="Q2831">
        <f t="shared" si="222"/>
        <v>107</v>
      </c>
      <c r="R2831" s="12">
        <f t="shared" si="223"/>
        <v>35.04</v>
      </c>
      <c r="S2831" s="14" t="s">
        <v>8321</v>
      </c>
      <c r="T2831" s="18" t="str">
        <f t="shared" si="224"/>
        <v>May</v>
      </c>
      <c r="U2831" t="s">
        <v>8322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7">
        <f t="shared" si="220"/>
        <v>41758.839675925927</v>
      </c>
      <c r="P2832">
        <f t="shared" si="221"/>
        <v>2014</v>
      </c>
      <c r="Q2832">
        <f t="shared" si="222"/>
        <v>100</v>
      </c>
      <c r="R2832" s="12">
        <f t="shared" si="223"/>
        <v>272.73</v>
      </c>
      <c r="S2832" s="14" t="s">
        <v>8321</v>
      </c>
      <c r="T2832" s="18" t="str">
        <f t="shared" si="224"/>
        <v>Apr</v>
      </c>
      <c r="U2832" t="s">
        <v>8322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7">
        <f t="shared" si="220"/>
        <v>42171.824884259258</v>
      </c>
      <c r="P2833">
        <f t="shared" si="221"/>
        <v>2015</v>
      </c>
      <c r="Q2833">
        <f t="shared" si="222"/>
        <v>111</v>
      </c>
      <c r="R2833" s="12">
        <f t="shared" si="223"/>
        <v>63.85</v>
      </c>
      <c r="S2833" s="14" t="s">
        <v>8321</v>
      </c>
      <c r="T2833" s="18" t="str">
        <f t="shared" si="224"/>
        <v>Jun</v>
      </c>
      <c r="U2833" t="s">
        <v>8322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7">
        <f t="shared" si="220"/>
        <v>41938.709421296298</v>
      </c>
      <c r="P2834">
        <f t="shared" si="221"/>
        <v>2014</v>
      </c>
      <c r="Q2834">
        <f t="shared" si="222"/>
        <v>115</v>
      </c>
      <c r="R2834" s="12">
        <f t="shared" si="223"/>
        <v>30.19</v>
      </c>
      <c r="S2834" s="14" t="s">
        <v>8321</v>
      </c>
      <c r="T2834" s="18" t="str">
        <f t="shared" si="224"/>
        <v>Oct</v>
      </c>
      <c r="U2834" t="s">
        <v>8322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7">
        <f t="shared" si="220"/>
        <v>42268.127696759257</v>
      </c>
      <c r="P2835">
        <f t="shared" si="221"/>
        <v>2015</v>
      </c>
      <c r="Q2835">
        <f t="shared" si="222"/>
        <v>108</v>
      </c>
      <c r="R2835" s="12">
        <f t="shared" si="223"/>
        <v>83.51</v>
      </c>
      <c r="S2835" s="14" t="s">
        <v>8321</v>
      </c>
      <c r="T2835" s="18" t="str">
        <f t="shared" si="224"/>
        <v>Sep</v>
      </c>
      <c r="U2835" t="s">
        <v>8322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7">
        <f t="shared" si="220"/>
        <v>42019.959837962961</v>
      </c>
      <c r="P2836">
        <f t="shared" si="221"/>
        <v>2015</v>
      </c>
      <c r="Q2836">
        <f t="shared" si="222"/>
        <v>170</v>
      </c>
      <c r="R2836" s="12">
        <f t="shared" si="223"/>
        <v>64.760000000000005</v>
      </c>
      <c r="S2836" s="14" t="s">
        <v>8321</v>
      </c>
      <c r="T2836" s="18" t="str">
        <f t="shared" si="224"/>
        <v>Jan</v>
      </c>
      <c r="U2836" t="s">
        <v>8322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7">
        <f t="shared" si="220"/>
        <v>42313.703900462962</v>
      </c>
      <c r="P2837">
        <f t="shared" si="221"/>
        <v>2015</v>
      </c>
      <c r="Q2837">
        <f t="shared" si="222"/>
        <v>187</v>
      </c>
      <c r="R2837" s="12">
        <f t="shared" si="223"/>
        <v>20.12</v>
      </c>
      <c r="S2837" s="14" t="s">
        <v>8321</v>
      </c>
      <c r="T2837" s="18" t="str">
        <f t="shared" si="224"/>
        <v>Nov</v>
      </c>
      <c r="U2837" t="s">
        <v>8322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7">
        <f t="shared" si="220"/>
        <v>42746.261782407411</v>
      </c>
      <c r="P2838">
        <f t="shared" si="221"/>
        <v>2017</v>
      </c>
      <c r="Q2838">
        <f t="shared" si="222"/>
        <v>108</v>
      </c>
      <c r="R2838" s="12">
        <f t="shared" si="223"/>
        <v>44.09</v>
      </c>
      <c r="S2838" s="14" t="s">
        <v>8321</v>
      </c>
      <c r="T2838" s="18" t="str">
        <f t="shared" si="224"/>
        <v>Jan</v>
      </c>
      <c r="U2838" t="s">
        <v>8322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7">
        <f t="shared" si="220"/>
        <v>42307.908379629633</v>
      </c>
      <c r="P2839">
        <f t="shared" si="221"/>
        <v>2015</v>
      </c>
      <c r="Q2839">
        <f t="shared" si="222"/>
        <v>100</v>
      </c>
      <c r="R2839" s="12">
        <f t="shared" si="223"/>
        <v>40.479999999999997</v>
      </c>
      <c r="S2839" s="14" t="s">
        <v>8321</v>
      </c>
      <c r="T2839" s="18" t="str">
        <f t="shared" si="224"/>
        <v>Oct</v>
      </c>
      <c r="U2839" t="s">
        <v>8322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7">
        <f t="shared" si="220"/>
        <v>41842.607592592591</v>
      </c>
      <c r="P2840">
        <f t="shared" si="221"/>
        <v>2014</v>
      </c>
      <c r="Q2840">
        <f t="shared" si="222"/>
        <v>120</v>
      </c>
      <c r="R2840" s="12">
        <f t="shared" si="223"/>
        <v>44.54</v>
      </c>
      <c r="S2840" s="14" t="s">
        <v>8321</v>
      </c>
      <c r="T2840" s="18" t="str">
        <f t="shared" si="224"/>
        <v>Jul</v>
      </c>
      <c r="U2840" t="s">
        <v>8322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7">
        <f t="shared" si="220"/>
        <v>41853.240208333329</v>
      </c>
      <c r="P2841">
        <f t="shared" si="221"/>
        <v>2014</v>
      </c>
      <c r="Q2841">
        <f t="shared" si="222"/>
        <v>111</v>
      </c>
      <c r="R2841" s="12">
        <f t="shared" si="223"/>
        <v>125.81</v>
      </c>
      <c r="S2841" s="14" t="s">
        <v>8321</v>
      </c>
      <c r="T2841" s="18" t="str">
        <f t="shared" si="224"/>
        <v>Aug</v>
      </c>
      <c r="U2841" t="s">
        <v>8322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7">
        <f t="shared" si="220"/>
        <v>42060.035636574074</v>
      </c>
      <c r="P2842">
        <f t="shared" si="221"/>
        <v>2015</v>
      </c>
      <c r="Q2842">
        <f t="shared" si="222"/>
        <v>104</v>
      </c>
      <c r="R2842" s="12">
        <f t="shared" si="223"/>
        <v>19.7</v>
      </c>
      <c r="S2842" s="14" t="s">
        <v>8321</v>
      </c>
      <c r="T2842" s="18" t="str">
        <f t="shared" si="224"/>
        <v>Feb</v>
      </c>
      <c r="U2842" t="s">
        <v>8322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7">
        <f t="shared" si="220"/>
        <v>42291.739548611113</v>
      </c>
      <c r="P2843">
        <f t="shared" si="221"/>
        <v>2015</v>
      </c>
      <c r="Q2843">
        <f t="shared" si="222"/>
        <v>1</v>
      </c>
      <c r="R2843" s="12">
        <f t="shared" si="223"/>
        <v>10</v>
      </c>
      <c r="S2843" s="14" t="s">
        <v>8321</v>
      </c>
      <c r="T2843" s="18" t="str">
        <f t="shared" si="224"/>
        <v>Oct</v>
      </c>
      <c r="U2843" t="s">
        <v>8322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7">
        <f t="shared" si="220"/>
        <v>41784.95248842593</v>
      </c>
      <c r="P2844">
        <f t="shared" si="221"/>
        <v>2014</v>
      </c>
      <c r="Q2844">
        <f t="shared" si="222"/>
        <v>0</v>
      </c>
      <c r="R2844" s="12" t="e">
        <f t="shared" si="223"/>
        <v>#DIV/0!</v>
      </c>
      <c r="S2844" s="14" t="s">
        <v>8321</v>
      </c>
      <c r="T2844" s="18" t="str">
        <f t="shared" si="224"/>
        <v>May</v>
      </c>
      <c r="U2844" t="s">
        <v>8322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7">
        <f t="shared" si="220"/>
        <v>42492.737847222219</v>
      </c>
      <c r="P2845">
        <f t="shared" si="221"/>
        <v>2016</v>
      </c>
      <c r="Q2845">
        <f t="shared" si="222"/>
        <v>0</v>
      </c>
      <c r="R2845" s="12" t="e">
        <f t="shared" si="223"/>
        <v>#DIV/0!</v>
      </c>
      <c r="S2845" s="14" t="s">
        <v>8321</v>
      </c>
      <c r="T2845" s="18" t="str">
        <f t="shared" si="224"/>
        <v>May</v>
      </c>
      <c r="U2845" t="s">
        <v>8322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7">
        <f t="shared" si="220"/>
        <v>42709.546064814815</v>
      </c>
      <c r="P2846">
        <f t="shared" si="221"/>
        <v>2016</v>
      </c>
      <c r="Q2846">
        <f t="shared" si="222"/>
        <v>5</v>
      </c>
      <c r="R2846" s="12">
        <f t="shared" si="223"/>
        <v>30</v>
      </c>
      <c r="S2846" s="14" t="s">
        <v>8321</v>
      </c>
      <c r="T2846" s="18" t="str">
        <f t="shared" si="224"/>
        <v>Dec</v>
      </c>
      <c r="U2846" t="s">
        <v>8322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7">
        <f t="shared" si="220"/>
        <v>42103.016585648147</v>
      </c>
      <c r="P2847">
        <f t="shared" si="221"/>
        <v>2015</v>
      </c>
      <c r="Q2847">
        <f t="shared" si="222"/>
        <v>32</v>
      </c>
      <c r="R2847" s="12">
        <f t="shared" si="223"/>
        <v>60.67</v>
      </c>
      <c r="S2847" s="14" t="s">
        <v>8321</v>
      </c>
      <c r="T2847" s="18" t="str">
        <f t="shared" si="224"/>
        <v>Apr</v>
      </c>
      <c r="U2847" t="s">
        <v>8322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7">
        <f t="shared" si="220"/>
        <v>42108.692060185189</v>
      </c>
      <c r="P2848">
        <f t="shared" si="221"/>
        <v>2015</v>
      </c>
      <c r="Q2848">
        <f t="shared" si="222"/>
        <v>0</v>
      </c>
      <c r="R2848" s="12" t="e">
        <f t="shared" si="223"/>
        <v>#DIV/0!</v>
      </c>
      <c r="S2848" s="14" t="s">
        <v>8321</v>
      </c>
      <c r="T2848" s="18" t="str">
        <f t="shared" si="224"/>
        <v>Apr</v>
      </c>
      <c r="U2848" t="s">
        <v>8322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7">
        <f t="shared" si="220"/>
        <v>42453.806307870371</v>
      </c>
      <c r="P2849">
        <f t="shared" si="221"/>
        <v>2016</v>
      </c>
      <c r="Q2849">
        <f t="shared" si="222"/>
        <v>0</v>
      </c>
      <c r="R2849" s="12" t="e">
        <f t="shared" si="223"/>
        <v>#DIV/0!</v>
      </c>
      <c r="S2849" s="14" t="s">
        <v>8321</v>
      </c>
      <c r="T2849" s="18" t="str">
        <f t="shared" si="224"/>
        <v>Mar</v>
      </c>
      <c r="U2849" t="s">
        <v>8322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7">
        <f t="shared" si="220"/>
        <v>42123.648831018523</v>
      </c>
      <c r="P2850">
        <f t="shared" si="221"/>
        <v>2015</v>
      </c>
      <c r="Q2850">
        <f t="shared" si="222"/>
        <v>0</v>
      </c>
      <c r="R2850" s="12">
        <f t="shared" si="223"/>
        <v>23.33</v>
      </c>
      <c r="S2850" s="14" t="s">
        <v>8321</v>
      </c>
      <c r="T2850" s="18" t="str">
        <f t="shared" si="224"/>
        <v>Apr</v>
      </c>
      <c r="U2850" t="s">
        <v>8322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7">
        <f t="shared" si="220"/>
        <v>42453.428240740745</v>
      </c>
      <c r="P2851">
        <f t="shared" si="221"/>
        <v>2016</v>
      </c>
      <c r="Q2851">
        <f t="shared" si="222"/>
        <v>1</v>
      </c>
      <c r="R2851" s="12">
        <f t="shared" si="223"/>
        <v>5</v>
      </c>
      <c r="S2851" s="14" t="s">
        <v>8321</v>
      </c>
      <c r="T2851" s="18" t="str">
        <f t="shared" si="224"/>
        <v>Mar</v>
      </c>
      <c r="U2851" t="s">
        <v>8322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7">
        <f t="shared" si="220"/>
        <v>41858.007071759261</v>
      </c>
      <c r="P2852">
        <f t="shared" si="221"/>
        <v>2014</v>
      </c>
      <c r="Q2852">
        <f t="shared" si="222"/>
        <v>4</v>
      </c>
      <c r="R2852" s="12">
        <f t="shared" si="223"/>
        <v>23.92</v>
      </c>
      <c r="S2852" s="14" t="s">
        <v>8321</v>
      </c>
      <c r="T2852" s="18" t="str">
        <f t="shared" si="224"/>
        <v>Aug</v>
      </c>
      <c r="U2852" t="s">
        <v>8322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7">
        <f t="shared" si="220"/>
        <v>42390.002650462964</v>
      </c>
      <c r="P2853">
        <f t="shared" si="221"/>
        <v>2016</v>
      </c>
      <c r="Q2853">
        <f t="shared" si="222"/>
        <v>0</v>
      </c>
      <c r="R2853" s="12" t="e">
        <f t="shared" si="223"/>
        <v>#DIV/0!</v>
      </c>
      <c r="S2853" s="14" t="s">
        <v>8321</v>
      </c>
      <c r="T2853" s="18" t="str">
        <f t="shared" si="224"/>
        <v>Jan</v>
      </c>
      <c r="U2853" t="s">
        <v>8322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7">
        <f t="shared" si="220"/>
        <v>41781.045173611114</v>
      </c>
      <c r="P2854">
        <f t="shared" si="221"/>
        <v>2014</v>
      </c>
      <c r="Q2854">
        <f t="shared" si="222"/>
        <v>2</v>
      </c>
      <c r="R2854" s="12">
        <f t="shared" si="223"/>
        <v>15.83</v>
      </c>
      <c r="S2854" s="14" t="s">
        <v>8321</v>
      </c>
      <c r="T2854" s="18" t="str">
        <f t="shared" si="224"/>
        <v>May</v>
      </c>
      <c r="U2854" t="s">
        <v>8322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7">
        <f t="shared" si="220"/>
        <v>41836.190937499996</v>
      </c>
      <c r="P2855">
        <f t="shared" si="221"/>
        <v>2014</v>
      </c>
      <c r="Q2855">
        <f t="shared" si="222"/>
        <v>0</v>
      </c>
      <c r="R2855" s="12" t="e">
        <f t="shared" si="223"/>
        <v>#DIV/0!</v>
      </c>
      <c r="S2855" s="14" t="s">
        <v>8321</v>
      </c>
      <c r="T2855" s="18" t="str">
        <f t="shared" si="224"/>
        <v>Jul</v>
      </c>
      <c r="U2855" t="s">
        <v>8322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7">
        <f t="shared" si="220"/>
        <v>42111.71665509259</v>
      </c>
      <c r="P2856">
        <f t="shared" si="221"/>
        <v>2015</v>
      </c>
      <c r="Q2856">
        <f t="shared" si="222"/>
        <v>42</v>
      </c>
      <c r="R2856" s="12">
        <f t="shared" si="223"/>
        <v>29.79</v>
      </c>
      <c r="S2856" s="14" t="s">
        <v>8321</v>
      </c>
      <c r="T2856" s="18" t="str">
        <f t="shared" si="224"/>
        <v>Apr</v>
      </c>
      <c r="U2856" t="s">
        <v>8322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7">
        <f t="shared" si="220"/>
        <v>42370.007766203707</v>
      </c>
      <c r="P2857">
        <f t="shared" si="221"/>
        <v>2016</v>
      </c>
      <c r="Q2857">
        <f t="shared" si="222"/>
        <v>50</v>
      </c>
      <c r="R2857" s="12">
        <f t="shared" si="223"/>
        <v>60</v>
      </c>
      <c r="S2857" s="14" t="s">
        <v>8321</v>
      </c>
      <c r="T2857" s="18" t="str">
        <f t="shared" si="224"/>
        <v>Jan</v>
      </c>
      <c r="U2857" t="s">
        <v>8322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7">
        <f t="shared" si="220"/>
        <v>42165.037581018521</v>
      </c>
      <c r="P2858">
        <f t="shared" si="221"/>
        <v>2015</v>
      </c>
      <c r="Q2858">
        <f t="shared" si="222"/>
        <v>5</v>
      </c>
      <c r="R2858" s="12">
        <f t="shared" si="223"/>
        <v>24.33</v>
      </c>
      <c r="S2858" s="14" t="s">
        <v>8321</v>
      </c>
      <c r="T2858" s="18" t="str">
        <f t="shared" si="224"/>
        <v>Jun</v>
      </c>
      <c r="U2858" t="s">
        <v>8322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7">
        <f t="shared" si="220"/>
        <v>42726.920081018514</v>
      </c>
      <c r="P2859">
        <f t="shared" si="221"/>
        <v>2016</v>
      </c>
      <c r="Q2859">
        <f t="shared" si="222"/>
        <v>20</v>
      </c>
      <c r="R2859" s="12">
        <f t="shared" si="223"/>
        <v>500</v>
      </c>
      <c r="S2859" s="14" t="s">
        <v>8321</v>
      </c>
      <c r="T2859" s="18" t="str">
        <f t="shared" si="224"/>
        <v>Dec</v>
      </c>
      <c r="U2859" t="s">
        <v>8322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7">
        <f t="shared" si="220"/>
        <v>41954.545081018514</v>
      </c>
      <c r="P2860">
        <f t="shared" si="221"/>
        <v>2014</v>
      </c>
      <c r="Q2860">
        <f t="shared" si="222"/>
        <v>0</v>
      </c>
      <c r="R2860" s="12" t="e">
        <f t="shared" si="223"/>
        <v>#DIV/0!</v>
      </c>
      <c r="S2860" s="14" t="s">
        <v>8321</v>
      </c>
      <c r="T2860" s="18" t="str">
        <f t="shared" si="224"/>
        <v>Nov</v>
      </c>
      <c r="U2860" t="s">
        <v>8322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7">
        <f t="shared" si="220"/>
        <v>42233.362314814818</v>
      </c>
      <c r="P2861">
        <f t="shared" si="221"/>
        <v>2015</v>
      </c>
      <c r="Q2861">
        <f t="shared" si="222"/>
        <v>2</v>
      </c>
      <c r="R2861" s="12">
        <f t="shared" si="223"/>
        <v>35</v>
      </c>
      <c r="S2861" s="14" t="s">
        <v>8321</v>
      </c>
      <c r="T2861" s="18" t="str">
        <f t="shared" si="224"/>
        <v>Aug</v>
      </c>
      <c r="U2861" t="s">
        <v>8322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7">
        <f t="shared" si="220"/>
        <v>42480.80064814815</v>
      </c>
      <c r="P2862">
        <f t="shared" si="221"/>
        <v>2016</v>
      </c>
      <c r="Q2862">
        <f t="shared" si="222"/>
        <v>7</v>
      </c>
      <c r="R2862" s="12">
        <f t="shared" si="223"/>
        <v>29.56</v>
      </c>
      <c r="S2862" s="14" t="s">
        <v>8321</v>
      </c>
      <c r="T2862" s="18" t="str">
        <f t="shared" si="224"/>
        <v>Apr</v>
      </c>
      <c r="U2862" t="s">
        <v>8322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7">
        <f t="shared" si="220"/>
        <v>42257.590833333335</v>
      </c>
      <c r="P2863">
        <f t="shared" si="221"/>
        <v>2015</v>
      </c>
      <c r="Q2863">
        <f t="shared" si="222"/>
        <v>32</v>
      </c>
      <c r="R2863" s="12">
        <f t="shared" si="223"/>
        <v>26.67</v>
      </c>
      <c r="S2863" s="14" t="s">
        <v>8321</v>
      </c>
      <c r="T2863" s="18" t="str">
        <f t="shared" si="224"/>
        <v>Sep</v>
      </c>
      <c r="U2863" t="s">
        <v>8322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7">
        <f t="shared" si="220"/>
        <v>41784.789687500001</v>
      </c>
      <c r="P2864">
        <f t="shared" si="221"/>
        <v>2014</v>
      </c>
      <c r="Q2864">
        <f t="shared" si="222"/>
        <v>0</v>
      </c>
      <c r="R2864" s="12">
        <f t="shared" si="223"/>
        <v>18.329999999999998</v>
      </c>
      <c r="S2864" s="14" t="s">
        <v>8321</v>
      </c>
      <c r="T2864" s="18" t="str">
        <f t="shared" si="224"/>
        <v>May</v>
      </c>
      <c r="U2864" t="s">
        <v>8322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7">
        <f t="shared" si="220"/>
        <v>41831.675034722226</v>
      </c>
      <c r="P2865">
        <f t="shared" si="221"/>
        <v>2014</v>
      </c>
      <c r="Q2865">
        <f t="shared" si="222"/>
        <v>0</v>
      </c>
      <c r="R2865" s="12">
        <f t="shared" si="223"/>
        <v>20</v>
      </c>
      <c r="S2865" s="14" t="s">
        <v>8321</v>
      </c>
      <c r="T2865" s="18" t="str">
        <f t="shared" si="224"/>
        <v>Jul</v>
      </c>
      <c r="U2865" t="s">
        <v>8322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7">
        <f t="shared" si="220"/>
        <v>42172.613506944443</v>
      </c>
      <c r="P2866">
        <f t="shared" si="221"/>
        <v>2015</v>
      </c>
      <c r="Q2866">
        <f t="shared" si="222"/>
        <v>2</v>
      </c>
      <c r="R2866" s="12">
        <f t="shared" si="223"/>
        <v>13.33</v>
      </c>
      <c r="S2866" s="14" t="s">
        <v>8321</v>
      </c>
      <c r="T2866" s="18" t="str">
        <f t="shared" si="224"/>
        <v>Jun</v>
      </c>
      <c r="U2866" t="s">
        <v>8322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7">
        <f t="shared" si="220"/>
        <v>41950.114108796297</v>
      </c>
      <c r="P2867">
        <f t="shared" si="221"/>
        <v>2014</v>
      </c>
      <c r="Q2867">
        <f t="shared" si="222"/>
        <v>0</v>
      </c>
      <c r="R2867" s="12" t="e">
        <f t="shared" si="223"/>
        <v>#DIV/0!</v>
      </c>
      <c r="S2867" s="14" t="s">
        <v>8321</v>
      </c>
      <c r="T2867" s="18" t="str">
        <f t="shared" si="224"/>
        <v>Nov</v>
      </c>
      <c r="U2867" t="s">
        <v>8322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7">
        <f t="shared" si="220"/>
        <v>42627.955104166671</v>
      </c>
      <c r="P2868">
        <f t="shared" si="221"/>
        <v>2016</v>
      </c>
      <c r="Q2868">
        <f t="shared" si="222"/>
        <v>1</v>
      </c>
      <c r="R2868" s="12">
        <f t="shared" si="223"/>
        <v>22.5</v>
      </c>
      <c r="S2868" s="14" t="s">
        <v>8321</v>
      </c>
      <c r="T2868" s="18" t="str">
        <f t="shared" si="224"/>
        <v>Sep</v>
      </c>
      <c r="U2868" t="s">
        <v>8322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7">
        <f t="shared" si="220"/>
        <v>42531.195277777777</v>
      </c>
      <c r="P2869">
        <f t="shared" si="221"/>
        <v>2016</v>
      </c>
      <c r="Q2869">
        <f t="shared" si="222"/>
        <v>20</v>
      </c>
      <c r="R2869" s="12">
        <f t="shared" si="223"/>
        <v>50.4</v>
      </c>
      <c r="S2869" s="14" t="s">
        <v>8321</v>
      </c>
      <c r="T2869" s="18" t="str">
        <f t="shared" si="224"/>
        <v>Jun</v>
      </c>
      <c r="U2869" t="s">
        <v>8322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7">
        <f t="shared" si="220"/>
        <v>42618.827013888891</v>
      </c>
      <c r="P2870">
        <f t="shared" si="221"/>
        <v>2016</v>
      </c>
      <c r="Q2870">
        <f t="shared" si="222"/>
        <v>42</v>
      </c>
      <c r="R2870" s="12">
        <f t="shared" si="223"/>
        <v>105.03</v>
      </c>
      <c r="S2870" s="14" t="s">
        <v>8321</v>
      </c>
      <c r="T2870" s="18" t="str">
        <f t="shared" si="224"/>
        <v>Sep</v>
      </c>
      <c r="U2870" t="s">
        <v>8322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7">
        <f t="shared" si="220"/>
        <v>42540.593530092592</v>
      </c>
      <c r="P2871">
        <f t="shared" si="221"/>
        <v>2016</v>
      </c>
      <c r="Q2871">
        <f t="shared" si="222"/>
        <v>1</v>
      </c>
      <c r="R2871" s="12">
        <f t="shared" si="223"/>
        <v>35.4</v>
      </c>
      <c r="S2871" s="14" t="s">
        <v>8321</v>
      </c>
      <c r="T2871" s="18" t="str">
        <f t="shared" si="224"/>
        <v>Jun</v>
      </c>
      <c r="U2871" t="s">
        <v>8322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7">
        <f t="shared" si="220"/>
        <v>41746.189409722225</v>
      </c>
      <c r="P2872">
        <f t="shared" si="221"/>
        <v>2014</v>
      </c>
      <c r="Q2872">
        <f t="shared" si="222"/>
        <v>15</v>
      </c>
      <c r="R2872" s="12">
        <f t="shared" si="223"/>
        <v>83.33</v>
      </c>
      <c r="S2872" s="14" t="s">
        <v>8321</v>
      </c>
      <c r="T2872" s="18" t="str">
        <f t="shared" si="224"/>
        <v>Apr</v>
      </c>
      <c r="U2872" t="s">
        <v>8322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7">
        <f t="shared" si="220"/>
        <v>41974.738576388889</v>
      </c>
      <c r="P2873">
        <f t="shared" si="221"/>
        <v>2014</v>
      </c>
      <c r="Q2873">
        <f t="shared" si="222"/>
        <v>5</v>
      </c>
      <c r="R2873" s="12">
        <f t="shared" si="223"/>
        <v>35.92</v>
      </c>
      <c r="S2873" s="14" t="s">
        <v>8321</v>
      </c>
      <c r="T2873" s="18" t="str">
        <f t="shared" si="224"/>
        <v>Dec</v>
      </c>
      <c r="U2873" t="s">
        <v>8322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7">
        <f t="shared" si="220"/>
        <v>42115.11618055556</v>
      </c>
      <c r="P2874">
        <f t="shared" si="221"/>
        <v>2015</v>
      </c>
      <c r="Q2874">
        <f t="shared" si="222"/>
        <v>0</v>
      </c>
      <c r="R2874" s="12" t="e">
        <f t="shared" si="223"/>
        <v>#DIV/0!</v>
      </c>
      <c r="S2874" s="14" t="s">
        <v>8321</v>
      </c>
      <c r="T2874" s="18" t="str">
        <f t="shared" si="224"/>
        <v>Apr</v>
      </c>
      <c r="U2874" t="s">
        <v>8322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7">
        <f t="shared" si="220"/>
        <v>42002.817488425921</v>
      </c>
      <c r="P2875">
        <f t="shared" si="221"/>
        <v>2014</v>
      </c>
      <c r="Q2875">
        <f t="shared" si="222"/>
        <v>38</v>
      </c>
      <c r="R2875" s="12">
        <f t="shared" si="223"/>
        <v>119.13</v>
      </c>
      <c r="S2875" s="14" t="s">
        <v>8321</v>
      </c>
      <c r="T2875" s="18" t="str">
        <f t="shared" si="224"/>
        <v>Dec</v>
      </c>
      <c r="U2875" t="s">
        <v>8322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7">
        <f t="shared" si="220"/>
        <v>42722.84474537037</v>
      </c>
      <c r="P2876">
        <f t="shared" si="221"/>
        <v>2016</v>
      </c>
      <c r="Q2876">
        <f t="shared" si="222"/>
        <v>5</v>
      </c>
      <c r="R2876" s="12">
        <f t="shared" si="223"/>
        <v>90.33</v>
      </c>
      <c r="S2876" s="14" t="s">
        <v>8321</v>
      </c>
      <c r="T2876" s="18" t="str">
        <f t="shared" si="224"/>
        <v>Dec</v>
      </c>
      <c r="U2876" t="s">
        <v>8322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7">
        <f t="shared" si="220"/>
        <v>42465.128391203703</v>
      </c>
      <c r="P2877">
        <f t="shared" si="221"/>
        <v>2016</v>
      </c>
      <c r="Q2877">
        <f t="shared" si="222"/>
        <v>0</v>
      </c>
      <c r="R2877" s="12">
        <f t="shared" si="223"/>
        <v>2.33</v>
      </c>
      <c r="S2877" s="14" t="s">
        <v>8321</v>
      </c>
      <c r="T2877" s="18" t="str">
        <f t="shared" si="224"/>
        <v>Apr</v>
      </c>
      <c r="U2877" t="s">
        <v>8322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7">
        <f t="shared" si="220"/>
        <v>42171.743969907402</v>
      </c>
      <c r="P2878">
        <f t="shared" si="221"/>
        <v>2015</v>
      </c>
      <c r="Q2878">
        <f t="shared" si="222"/>
        <v>0</v>
      </c>
      <c r="R2878" s="12" t="e">
        <f t="shared" si="223"/>
        <v>#DIV/0!</v>
      </c>
      <c r="S2878" s="14" t="s">
        <v>8321</v>
      </c>
      <c r="T2878" s="18" t="str">
        <f t="shared" si="224"/>
        <v>Jun</v>
      </c>
      <c r="U2878" t="s">
        <v>8322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7">
        <f t="shared" si="220"/>
        <v>42672.955138888894</v>
      </c>
      <c r="P2879">
        <f t="shared" si="221"/>
        <v>2016</v>
      </c>
      <c r="Q2879">
        <f t="shared" si="222"/>
        <v>11</v>
      </c>
      <c r="R2879" s="12">
        <f t="shared" si="223"/>
        <v>108.33</v>
      </c>
      <c r="S2879" s="14" t="s">
        <v>8321</v>
      </c>
      <c r="T2879" s="18" t="str">
        <f t="shared" si="224"/>
        <v>Oct</v>
      </c>
      <c r="U2879" t="s">
        <v>8322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7">
        <f t="shared" si="220"/>
        <v>42128.615682870368</v>
      </c>
      <c r="P2880">
        <f t="shared" si="221"/>
        <v>2015</v>
      </c>
      <c r="Q2880">
        <f t="shared" si="222"/>
        <v>2</v>
      </c>
      <c r="R2880" s="12">
        <f t="shared" si="223"/>
        <v>15.75</v>
      </c>
      <c r="S2880" s="14" t="s">
        <v>8321</v>
      </c>
      <c r="T2880" s="18" t="str">
        <f t="shared" si="224"/>
        <v>May</v>
      </c>
      <c r="U2880" t="s">
        <v>8322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7">
        <f t="shared" si="220"/>
        <v>42359.725243055553</v>
      </c>
      <c r="P2881">
        <f t="shared" si="221"/>
        <v>2015</v>
      </c>
      <c r="Q2881">
        <f t="shared" si="222"/>
        <v>0</v>
      </c>
      <c r="R2881" s="12">
        <f t="shared" si="223"/>
        <v>29</v>
      </c>
      <c r="S2881" s="14" t="s">
        <v>8321</v>
      </c>
      <c r="T2881" s="18" t="str">
        <f t="shared" si="224"/>
        <v>Dec</v>
      </c>
      <c r="U2881" t="s">
        <v>8322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7">
        <f t="shared" si="220"/>
        <v>42192.905694444446</v>
      </c>
      <c r="P2882">
        <f t="shared" si="221"/>
        <v>2015</v>
      </c>
      <c r="Q2882">
        <f t="shared" si="222"/>
        <v>23</v>
      </c>
      <c r="R2882" s="12">
        <f t="shared" si="223"/>
        <v>96.55</v>
      </c>
      <c r="S2882" s="14" t="s">
        <v>8321</v>
      </c>
      <c r="T2882" s="18" t="str">
        <f t="shared" si="224"/>
        <v>Jul</v>
      </c>
      <c r="U2882" t="s">
        <v>8322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7">
        <f t="shared" ref="O2883:O2946" si="225">(J2883/86400)+DATE(1970,1,1)</f>
        <v>41916.597638888888</v>
      </c>
      <c r="P2883">
        <f t="shared" ref="P2883:P2946" si="226">YEAR(O2883)</f>
        <v>2014</v>
      </c>
      <c r="Q2883">
        <f t="shared" ref="Q2883:Q2946" si="227">ROUND(E2883/D2883*100,0)</f>
        <v>0</v>
      </c>
      <c r="R2883" s="12" t="e">
        <f t="shared" ref="R2883:R2946" si="228">ROUND(E2883/L2883,2)</f>
        <v>#DIV/0!</v>
      </c>
      <c r="S2883" s="14" t="s">
        <v>8321</v>
      </c>
      <c r="T2883" s="18" t="str">
        <f t="shared" ref="T2883:T2946" si="229">TEXT(O2883, "mmm")</f>
        <v>Oct</v>
      </c>
      <c r="U2883" t="s">
        <v>8322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7">
        <f t="shared" si="225"/>
        <v>42461.596273148149</v>
      </c>
      <c r="P2884">
        <f t="shared" si="226"/>
        <v>2016</v>
      </c>
      <c r="Q2884">
        <f t="shared" si="227"/>
        <v>34</v>
      </c>
      <c r="R2884" s="12">
        <f t="shared" si="228"/>
        <v>63</v>
      </c>
      <c r="S2884" s="14" t="s">
        <v>8321</v>
      </c>
      <c r="T2884" s="18" t="str">
        <f t="shared" si="229"/>
        <v>Apr</v>
      </c>
      <c r="U2884" t="s">
        <v>8322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7">
        <f t="shared" si="225"/>
        <v>42370.90320601852</v>
      </c>
      <c r="P2885">
        <f t="shared" si="226"/>
        <v>2016</v>
      </c>
      <c r="Q2885">
        <f t="shared" si="227"/>
        <v>19</v>
      </c>
      <c r="R2885" s="12">
        <f t="shared" si="228"/>
        <v>381.6</v>
      </c>
      <c r="S2885" s="14" t="s">
        <v>8321</v>
      </c>
      <c r="T2885" s="18" t="str">
        <f t="shared" si="229"/>
        <v>Jan</v>
      </c>
      <c r="U2885" t="s">
        <v>8322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7">
        <f t="shared" si="225"/>
        <v>41948.727256944447</v>
      </c>
      <c r="P2886">
        <f t="shared" si="226"/>
        <v>2014</v>
      </c>
      <c r="Q2886">
        <f t="shared" si="227"/>
        <v>0</v>
      </c>
      <c r="R2886" s="12">
        <f t="shared" si="228"/>
        <v>46.25</v>
      </c>
      <c r="S2886" s="14" t="s">
        <v>8321</v>
      </c>
      <c r="T2886" s="18" t="str">
        <f t="shared" si="229"/>
        <v>Nov</v>
      </c>
      <c r="U2886" t="s">
        <v>8322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7">
        <f t="shared" si="225"/>
        <v>42047.07640046296</v>
      </c>
      <c r="P2887">
        <f t="shared" si="226"/>
        <v>2015</v>
      </c>
      <c r="Q2887">
        <f t="shared" si="227"/>
        <v>33</v>
      </c>
      <c r="R2887" s="12">
        <f t="shared" si="228"/>
        <v>26</v>
      </c>
      <c r="S2887" s="14" t="s">
        <v>8321</v>
      </c>
      <c r="T2887" s="18" t="str">
        <f t="shared" si="229"/>
        <v>Feb</v>
      </c>
      <c r="U2887" t="s">
        <v>8322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7">
        <f t="shared" si="225"/>
        <v>42261.632916666669</v>
      </c>
      <c r="P2888">
        <f t="shared" si="226"/>
        <v>2015</v>
      </c>
      <c r="Q2888">
        <f t="shared" si="227"/>
        <v>5</v>
      </c>
      <c r="R2888" s="12">
        <f t="shared" si="228"/>
        <v>10</v>
      </c>
      <c r="S2888" s="14" t="s">
        <v>8321</v>
      </c>
      <c r="T2888" s="18" t="str">
        <f t="shared" si="229"/>
        <v>Sep</v>
      </c>
      <c r="U2888" t="s">
        <v>8322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7">
        <f t="shared" si="225"/>
        <v>41985.427361111113</v>
      </c>
      <c r="P2889">
        <f t="shared" si="226"/>
        <v>2014</v>
      </c>
      <c r="Q2889">
        <f t="shared" si="227"/>
        <v>0</v>
      </c>
      <c r="R2889" s="12">
        <f t="shared" si="228"/>
        <v>5</v>
      </c>
      <c r="S2889" s="14" t="s">
        <v>8321</v>
      </c>
      <c r="T2889" s="18" t="str">
        <f t="shared" si="229"/>
        <v>Dec</v>
      </c>
      <c r="U2889" t="s">
        <v>8322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7">
        <f t="shared" si="225"/>
        <v>41922.535185185188</v>
      </c>
      <c r="P2890">
        <f t="shared" si="226"/>
        <v>2014</v>
      </c>
      <c r="Q2890">
        <f t="shared" si="227"/>
        <v>0</v>
      </c>
      <c r="R2890" s="12" t="e">
        <f t="shared" si="228"/>
        <v>#DIV/0!</v>
      </c>
      <c r="S2890" s="14" t="s">
        <v>8321</v>
      </c>
      <c r="T2890" s="18" t="str">
        <f t="shared" si="229"/>
        <v>Oct</v>
      </c>
      <c r="U2890" t="s">
        <v>8322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7">
        <f t="shared" si="225"/>
        <v>41850.863252314812</v>
      </c>
      <c r="P2891">
        <f t="shared" si="226"/>
        <v>2014</v>
      </c>
      <c r="Q2891">
        <f t="shared" si="227"/>
        <v>38</v>
      </c>
      <c r="R2891" s="12">
        <f t="shared" si="228"/>
        <v>81.569999999999993</v>
      </c>
      <c r="S2891" s="14" t="s">
        <v>8321</v>
      </c>
      <c r="T2891" s="18" t="str">
        <f t="shared" si="229"/>
        <v>Jul</v>
      </c>
      <c r="U2891" t="s">
        <v>8322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7">
        <f t="shared" si="225"/>
        <v>41831.742962962962</v>
      </c>
      <c r="P2892">
        <f t="shared" si="226"/>
        <v>2014</v>
      </c>
      <c r="Q2892">
        <f t="shared" si="227"/>
        <v>1</v>
      </c>
      <c r="R2892" s="12">
        <f t="shared" si="228"/>
        <v>7</v>
      </c>
      <c r="S2892" s="14" t="s">
        <v>8321</v>
      </c>
      <c r="T2892" s="18" t="str">
        <f t="shared" si="229"/>
        <v>Jul</v>
      </c>
      <c r="U2892" t="s">
        <v>8322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7">
        <f t="shared" si="225"/>
        <v>42415.883425925931</v>
      </c>
      <c r="P2893">
        <f t="shared" si="226"/>
        <v>2016</v>
      </c>
      <c r="Q2893">
        <f t="shared" si="227"/>
        <v>3</v>
      </c>
      <c r="R2893" s="12">
        <f t="shared" si="228"/>
        <v>27.3</v>
      </c>
      <c r="S2893" s="14" t="s">
        <v>8321</v>
      </c>
      <c r="T2893" s="18" t="str">
        <f t="shared" si="229"/>
        <v>Feb</v>
      </c>
      <c r="U2893" t="s">
        <v>8322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7">
        <f t="shared" si="225"/>
        <v>41869.714166666665</v>
      </c>
      <c r="P2894">
        <f t="shared" si="226"/>
        <v>2014</v>
      </c>
      <c r="Q2894">
        <f t="shared" si="227"/>
        <v>9</v>
      </c>
      <c r="R2894" s="12">
        <f t="shared" si="228"/>
        <v>29.41</v>
      </c>
      <c r="S2894" s="14" t="s">
        <v>8321</v>
      </c>
      <c r="T2894" s="18" t="str">
        <f t="shared" si="229"/>
        <v>Aug</v>
      </c>
      <c r="U2894" t="s">
        <v>8322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7">
        <f t="shared" si="225"/>
        <v>41953.773090277777</v>
      </c>
      <c r="P2895">
        <f t="shared" si="226"/>
        <v>2014</v>
      </c>
      <c r="Q2895">
        <f t="shared" si="227"/>
        <v>1</v>
      </c>
      <c r="R2895" s="12">
        <f t="shared" si="228"/>
        <v>12.5</v>
      </c>
      <c r="S2895" s="14" t="s">
        <v>8321</v>
      </c>
      <c r="T2895" s="18" t="str">
        <f t="shared" si="229"/>
        <v>Nov</v>
      </c>
      <c r="U2895" t="s">
        <v>8322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7">
        <f t="shared" si="225"/>
        <v>42037.986284722225</v>
      </c>
      <c r="P2896">
        <f t="shared" si="226"/>
        <v>2015</v>
      </c>
      <c r="Q2896">
        <f t="shared" si="227"/>
        <v>0</v>
      </c>
      <c r="R2896" s="12" t="e">
        <f t="shared" si="228"/>
        <v>#DIV/0!</v>
      </c>
      <c r="S2896" s="14" t="s">
        <v>8321</v>
      </c>
      <c r="T2896" s="18" t="str">
        <f t="shared" si="229"/>
        <v>Feb</v>
      </c>
      <c r="U2896" t="s">
        <v>8322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7">
        <f t="shared" si="225"/>
        <v>41811.555462962962</v>
      </c>
      <c r="P2897">
        <f t="shared" si="226"/>
        <v>2014</v>
      </c>
      <c r="Q2897">
        <f t="shared" si="227"/>
        <v>5</v>
      </c>
      <c r="R2897" s="12">
        <f t="shared" si="228"/>
        <v>5.75</v>
      </c>
      <c r="S2897" s="14" t="s">
        <v>8321</v>
      </c>
      <c r="T2897" s="18" t="str">
        <f t="shared" si="229"/>
        <v>Jun</v>
      </c>
      <c r="U2897" t="s">
        <v>8322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7">
        <f t="shared" si="225"/>
        <v>42701.908807870372</v>
      </c>
      <c r="P2898">
        <f t="shared" si="226"/>
        <v>2016</v>
      </c>
      <c r="Q2898">
        <f t="shared" si="227"/>
        <v>21</v>
      </c>
      <c r="R2898" s="12">
        <f t="shared" si="228"/>
        <v>52.08</v>
      </c>
      <c r="S2898" s="14" t="s">
        <v>8321</v>
      </c>
      <c r="T2898" s="18" t="str">
        <f t="shared" si="229"/>
        <v>Nov</v>
      </c>
      <c r="U2898" t="s">
        <v>8322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7">
        <f t="shared" si="225"/>
        <v>42258.646504629629</v>
      </c>
      <c r="P2899">
        <f t="shared" si="226"/>
        <v>2015</v>
      </c>
      <c r="Q2899">
        <f t="shared" si="227"/>
        <v>5</v>
      </c>
      <c r="R2899" s="12">
        <f t="shared" si="228"/>
        <v>183.33</v>
      </c>
      <c r="S2899" s="14" t="s">
        <v>8321</v>
      </c>
      <c r="T2899" s="18" t="str">
        <f t="shared" si="229"/>
        <v>Sep</v>
      </c>
      <c r="U2899" t="s">
        <v>8322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7">
        <f t="shared" si="225"/>
        <v>42278.664965277778</v>
      </c>
      <c r="P2900">
        <f t="shared" si="226"/>
        <v>2015</v>
      </c>
      <c r="Q2900">
        <f t="shared" si="227"/>
        <v>4</v>
      </c>
      <c r="R2900" s="12">
        <f t="shared" si="228"/>
        <v>26.33</v>
      </c>
      <c r="S2900" s="14" t="s">
        <v>8321</v>
      </c>
      <c r="T2900" s="18" t="str">
        <f t="shared" si="229"/>
        <v>Oct</v>
      </c>
      <c r="U2900" t="s">
        <v>8322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7">
        <f t="shared" si="225"/>
        <v>42515.078217592592</v>
      </c>
      <c r="P2901">
        <f t="shared" si="226"/>
        <v>2016</v>
      </c>
      <c r="Q2901">
        <f t="shared" si="227"/>
        <v>0</v>
      </c>
      <c r="R2901" s="12" t="e">
        <f t="shared" si="228"/>
        <v>#DIV/0!</v>
      </c>
      <c r="S2901" s="14" t="s">
        <v>8321</v>
      </c>
      <c r="T2901" s="18" t="str">
        <f t="shared" si="229"/>
        <v>May</v>
      </c>
      <c r="U2901" t="s">
        <v>8322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7">
        <f t="shared" si="225"/>
        <v>41830.234166666669</v>
      </c>
      <c r="P2902">
        <f t="shared" si="226"/>
        <v>2014</v>
      </c>
      <c r="Q2902">
        <f t="shared" si="227"/>
        <v>62</v>
      </c>
      <c r="R2902" s="12">
        <f t="shared" si="228"/>
        <v>486.43</v>
      </c>
      <c r="S2902" s="14" t="s">
        <v>8321</v>
      </c>
      <c r="T2902" s="18" t="str">
        <f t="shared" si="229"/>
        <v>Jul</v>
      </c>
      <c r="U2902" t="s">
        <v>8322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7">
        <f t="shared" si="225"/>
        <v>41982.904386574075</v>
      </c>
      <c r="P2903">
        <f t="shared" si="226"/>
        <v>2014</v>
      </c>
      <c r="Q2903">
        <f t="shared" si="227"/>
        <v>1</v>
      </c>
      <c r="R2903" s="12">
        <f t="shared" si="228"/>
        <v>3</v>
      </c>
      <c r="S2903" s="14" t="s">
        <v>8321</v>
      </c>
      <c r="T2903" s="18" t="str">
        <f t="shared" si="229"/>
        <v>Dec</v>
      </c>
      <c r="U2903" t="s">
        <v>8322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7">
        <f t="shared" si="225"/>
        <v>42210.439768518518</v>
      </c>
      <c r="P2904">
        <f t="shared" si="226"/>
        <v>2015</v>
      </c>
      <c r="Q2904">
        <f t="shared" si="227"/>
        <v>0</v>
      </c>
      <c r="R2904" s="12">
        <f t="shared" si="228"/>
        <v>25</v>
      </c>
      <c r="S2904" s="14" t="s">
        <v>8321</v>
      </c>
      <c r="T2904" s="18" t="str">
        <f t="shared" si="229"/>
        <v>Jul</v>
      </c>
      <c r="U2904" t="s">
        <v>8322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7">
        <f t="shared" si="225"/>
        <v>42196.166874999995</v>
      </c>
      <c r="P2905">
        <f t="shared" si="226"/>
        <v>2015</v>
      </c>
      <c r="Q2905">
        <f t="shared" si="227"/>
        <v>1</v>
      </c>
      <c r="R2905" s="12">
        <f t="shared" si="228"/>
        <v>9.75</v>
      </c>
      <c r="S2905" s="14" t="s">
        <v>8321</v>
      </c>
      <c r="T2905" s="18" t="str">
        <f t="shared" si="229"/>
        <v>Jul</v>
      </c>
      <c r="U2905" t="s">
        <v>8322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7">
        <f t="shared" si="225"/>
        <v>41940.967951388891</v>
      </c>
      <c r="P2906">
        <f t="shared" si="226"/>
        <v>2014</v>
      </c>
      <c r="Q2906">
        <f t="shared" si="227"/>
        <v>5</v>
      </c>
      <c r="R2906" s="12">
        <f t="shared" si="228"/>
        <v>18.75</v>
      </c>
      <c r="S2906" s="14" t="s">
        <v>8321</v>
      </c>
      <c r="T2906" s="18" t="str">
        <f t="shared" si="229"/>
        <v>Oct</v>
      </c>
      <c r="U2906" t="s">
        <v>8322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7">
        <f t="shared" si="225"/>
        <v>42606.056863425925</v>
      </c>
      <c r="P2907">
        <f t="shared" si="226"/>
        <v>2016</v>
      </c>
      <c r="Q2907">
        <f t="shared" si="227"/>
        <v>18</v>
      </c>
      <c r="R2907" s="12">
        <f t="shared" si="228"/>
        <v>36.590000000000003</v>
      </c>
      <c r="S2907" s="14" t="s">
        <v>8321</v>
      </c>
      <c r="T2907" s="18" t="str">
        <f t="shared" si="229"/>
        <v>Aug</v>
      </c>
      <c r="U2907" t="s">
        <v>8322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7">
        <f t="shared" si="225"/>
        <v>42199.648912037039</v>
      </c>
      <c r="P2908">
        <f t="shared" si="226"/>
        <v>2015</v>
      </c>
      <c r="Q2908">
        <f t="shared" si="227"/>
        <v>9</v>
      </c>
      <c r="R2908" s="12">
        <f t="shared" si="228"/>
        <v>80.709999999999994</v>
      </c>
      <c r="S2908" s="14" t="s">
        <v>8321</v>
      </c>
      <c r="T2908" s="18" t="str">
        <f t="shared" si="229"/>
        <v>Jul</v>
      </c>
      <c r="U2908" t="s">
        <v>8322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7">
        <f t="shared" si="225"/>
        <v>42444.877743055556</v>
      </c>
      <c r="P2909">
        <f t="shared" si="226"/>
        <v>2016</v>
      </c>
      <c r="Q2909">
        <f t="shared" si="227"/>
        <v>0</v>
      </c>
      <c r="R2909" s="12">
        <f t="shared" si="228"/>
        <v>1</v>
      </c>
      <c r="S2909" s="14" t="s">
        <v>8321</v>
      </c>
      <c r="T2909" s="18" t="str">
        <f t="shared" si="229"/>
        <v>Mar</v>
      </c>
      <c r="U2909" t="s">
        <v>8322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7">
        <f t="shared" si="225"/>
        <v>42499.73170138889</v>
      </c>
      <c r="P2910">
        <f t="shared" si="226"/>
        <v>2016</v>
      </c>
      <c r="Q2910">
        <f t="shared" si="227"/>
        <v>3</v>
      </c>
      <c r="R2910" s="12">
        <f t="shared" si="228"/>
        <v>52.8</v>
      </c>
      <c r="S2910" s="14" t="s">
        <v>8321</v>
      </c>
      <c r="T2910" s="18" t="str">
        <f t="shared" si="229"/>
        <v>May</v>
      </c>
      <c r="U2910" t="s">
        <v>8322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7">
        <f t="shared" si="225"/>
        <v>41929.266215277778</v>
      </c>
      <c r="P2911">
        <f t="shared" si="226"/>
        <v>2014</v>
      </c>
      <c r="Q2911">
        <f t="shared" si="227"/>
        <v>0</v>
      </c>
      <c r="R2911" s="12">
        <f t="shared" si="228"/>
        <v>20</v>
      </c>
      <c r="S2911" s="14" t="s">
        <v>8321</v>
      </c>
      <c r="T2911" s="18" t="str">
        <f t="shared" si="229"/>
        <v>Oct</v>
      </c>
      <c r="U2911" t="s">
        <v>8322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7">
        <f t="shared" si="225"/>
        <v>42107.841284722221</v>
      </c>
      <c r="P2912">
        <f t="shared" si="226"/>
        <v>2015</v>
      </c>
      <c r="Q2912">
        <f t="shared" si="227"/>
        <v>0</v>
      </c>
      <c r="R2912" s="12">
        <f t="shared" si="228"/>
        <v>1</v>
      </c>
      <c r="S2912" s="14" t="s">
        <v>8321</v>
      </c>
      <c r="T2912" s="18" t="str">
        <f t="shared" si="229"/>
        <v>Apr</v>
      </c>
      <c r="U2912" t="s">
        <v>8322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7">
        <f t="shared" si="225"/>
        <v>42142.768819444449</v>
      </c>
      <c r="P2913">
        <f t="shared" si="226"/>
        <v>2015</v>
      </c>
      <c r="Q2913">
        <f t="shared" si="227"/>
        <v>37</v>
      </c>
      <c r="R2913" s="12">
        <f t="shared" si="228"/>
        <v>46.93</v>
      </c>
      <c r="S2913" s="14" t="s">
        <v>8321</v>
      </c>
      <c r="T2913" s="18" t="str">
        <f t="shared" si="229"/>
        <v>May</v>
      </c>
      <c r="U2913" t="s">
        <v>8322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7">
        <f t="shared" si="225"/>
        <v>42354.131643518514</v>
      </c>
      <c r="P2914">
        <f t="shared" si="226"/>
        <v>2015</v>
      </c>
      <c r="Q2914">
        <f t="shared" si="227"/>
        <v>14</v>
      </c>
      <c r="R2914" s="12">
        <f t="shared" si="228"/>
        <v>78.08</v>
      </c>
      <c r="S2914" s="14" t="s">
        <v>8321</v>
      </c>
      <c r="T2914" s="18" t="str">
        <f t="shared" si="229"/>
        <v>Dec</v>
      </c>
      <c r="U2914" t="s">
        <v>8322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7">
        <f t="shared" si="225"/>
        <v>41828.922905092593</v>
      </c>
      <c r="P2915">
        <f t="shared" si="226"/>
        <v>2014</v>
      </c>
      <c r="Q2915">
        <f t="shared" si="227"/>
        <v>0</v>
      </c>
      <c r="R2915" s="12">
        <f t="shared" si="228"/>
        <v>1</v>
      </c>
      <c r="S2915" s="14" t="s">
        <v>8321</v>
      </c>
      <c r="T2915" s="18" t="str">
        <f t="shared" si="229"/>
        <v>Jul</v>
      </c>
      <c r="U2915" t="s">
        <v>8322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7">
        <f t="shared" si="225"/>
        <v>42017.907337962963</v>
      </c>
      <c r="P2916">
        <f t="shared" si="226"/>
        <v>2015</v>
      </c>
      <c r="Q2916">
        <f t="shared" si="227"/>
        <v>0</v>
      </c>
      <c r="R2916" s="12">
        <f t="shared" si="228"/>
        <v>1</v>
      </c>
      <c r="S2916" s="14" t="s">
        <v>8321</v>
      </c>
      <c r="T2916" s="18" t="str">
        <f t="shared" si="229"/>
        <v>Jan</v>
      </c>
      <c r="U2916" t="s">
        <v>8322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7">
        <f t="shared" si="225"/>
        <v>42415.398032407407</v>
      </c>
      <c r="P2917">
        <f t="shared" si="226"/>
        <v>2016</v>
      </c>
      <c r="Q2917">
        <f t="shared" si="227"/>
        <v>61</v>
      </c>
      <c r="R2917" s="12">
        <f t="shared" si="228"/>
        <v>203.67</v>
      </c>
      <c r="S2917" s="14" t="s">
        <v>8321</v>
      </c>
      <c r="T2917" s="18" t="str">
        <f t="shared" si="229"/>
        <v>Feb</v>
      </c>
      <c r="U2917" t="s">
        <v>8322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7">
        <f t="shared" si="225"/>
        <v>41755.476724537039</v>
      </c>
      <c r="P2918">
        <f t="shared" si="226"/>
        <v>2014</v>
      </c>
      <c r="Q2918">
        <f t="shared" si="227"/>
        <v>8</v>
      </c>
      <c r="R2918" s="12">
        <f t="shared" si="228"/>
        <v>20.71</v>
      </c>
      <c r="S2918" s="14" t="s">
        <v>8321</v>
      </c>
      <c r="T2918" s="18" t="str">
        <f t="shared" si="229"/>
        <v>Apr</v>
      </c>
      <c r="U2918" t="s">
        <v>8322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7">
        <f t="shared" si="225"/>
        <v>42245.234340277777</v>
      </c>
      <c r="P2919">
        <f t="shared" si="226"/>
        <v>2015</v>
      </c>
      <c r="Q2919">
        <f t="shared" si="227"/>
        <v>22</v>
      </c>
      <c r="R2919" s="12">
        <f t="shared" si="228"/>
        <v>48.56</v>
      </c>
      <c r="S2919" s="14" t="s">
        <v>8321</v>
      </c>
      <c r="T2919" s="18" t="str">
        <f t="shared" si="229"/>
        <v>Aug</v>
      </c>
      <c r="U2919" t="s">
        <v>8322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7">
        <f t="shared" si="225"/>
        <v>42278.629710648151</v>
      </c>
      <c r="P2920">
        <f t="shared" si="226"/>
        <v>2015</v>
      </c>
      <c r="Q2920">
        <f t="shared" si="227"/>
        <v>27</v>
      </c>
      <c r="R2920" s="12">
        <f t="shared" si="228"/>
        <v>68.099999999999994</v>
      </c>
      <c r="S2920" s="14" t="s">
        <v>8321</v>
      </c>
      <c r="T2920" s="18" t="str">
        <f t="shared" si="229"/>
        <v>Oct</v>
      </c>
      <c r="U2920" t="s">
        <v>8322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7">
        <f t="shared" si="225"/>
        <v>41826.61954861111</v>
      </c>
      <c r="P2921">
        <f t="shared" si="226"/>
        <v>2014</v>
      </c>
      <c r="Q2921">
        <f t="shared" si="227"/>
        <v>9</v>
      </c>
      <c r="R2921" s="12">
        <f t="shared" si="228"/>
        <v>8.5</v>
      </c>
      <c r="S2921" s="14" t="s">
        <v>8321</v>
      </c>
      <c r="T2921" s="18" t="str">
        <f t="shared" si="229"/>
        <v>Jul</v>
      </c>
      <c r="U2921" t="s">
        <v>8322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7">
        <f t="shared" si="225"/>
        <v>42058.792476851857</v>
      </c>
      <c r="P2922">
        <f t="shared" si="226"/>
        <v>2015</v>
      </c>
      <c r="Q2922">
        <f t="shared" si="227"/>
        <v>27</v>
      </c>
      <c r="R2922" s="12">
        <f t="shared" si="228"/>
        <v>51.62</v>
      </c>
      <c r="S2922" s="14" t="s">
        <v>8321</v>
      </c>
      <c r="T2922" s="18" t="str">
        <f t="shared" si="229"/>
        <v>Feb</v>
      </c>
      <c r="U2922" t="s">
        <v>8322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7">
        <f t="shared" si="225"/>
        <v>41877.886620370373</v>
      </c>
      <c r="P2923">
        <f t="shared" si="226"/>
        <v>2014</v>
      </c>
      <c r="Q2923">
        <f t="shared" si="227"/>
        <v>129</v>
      </c>
      <c r="R2923" s="12">
        <f t="shared" si="228"/>
        <v>43</v>
      </c>
      <c r="S2923" s="14" t="s">
        <v>8321</v>
      </c>
      <c r="T2923" s="18" t="str">
        <f t="shared" si="229"/>
        <v>Aug</v>
      </c>
      <c r="U2923" t="s">
        <v>8363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7">
        <f t="shared" si="225"/>
        <v>42097.874155092592</v>
      </c>
      <c r="P2924">
        <f t="shared" si="226"/>
        <v>2015</v>
      </c>
      <c r="Q2924">
        <f t="shared" si="227"/>
        <v>100</v>
      </c>
      <c r="R2924" s="12">
        <f t="shared" si="228"/>
        <v>83.33</v>
      </c>
      <c r="S2924" s="14" t="s">
        <v>8321</v>
      </c>
      <c r="T2924" s="18" t="str">
        <f t="shared" si="229"/>
        <v>Apr</v>
      </c>
      <c r="U2924" t="s">
        <v>8363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7">
        <f t="shared" si="225"/>
        <v>42013.15253472222</v>
      </c>
      <c r="P2925">
        <f t="shared" si="226"/>
        <v>2015</v>
      </c>
      <c r="Q2925">
        <f t="shared" si="227"/>
        <v>100</v>
      </c>
      <c r="R2925" s="12">
        <f t="shared" si="228"/>
        <v>30</v>
      </c>
      <c r="S2925" s="14" t="s">
        <v>8321</v>
      </c>
      <c r="T2925" s="18" t="str">
        <f t="shared" si="229"/>
        <v>Jan</v>
      </c>
      <c r="U2925" t="s">
        <v>8363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7">
        <f t="shared" si="225"/>
        <v>42103.556828703702</v>
      </c>
      <c r="P2926">
        <f t="shared" si="226"/>
        <v>2015</v>
      </c>
      <c r="Q2926">
        <f t="shared" si="227"/>
        <v>103</v>
      </c>
      <c r="R2926" s="12">
        <f t="shared" si="228"/>
        <v>175.51</v>
      </c>
      <c r="S2926" s="14" t="s">
        <v>8321</v>
      </c>
      <c r="T2926" s="18" t="str">
        <f t="shared" si="229"/>
        <v>Apr</v>
      </c>
      <c r="U2926" t="s">
        <v>8363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7">
        <f t="shared" si="225"/>
        <v>41863.584120370375</v>
      </c>
      <c r="P2927">
        <f t="shared" si="226"/>
        <v>2014</v>
      </c>
      <c r="Q2927">
        <f t="shared" si="227"/>
        <v>102</v>
      </c>
      <c r="R2927" s="12">
        <f t="shared" si="228"/>
        <v>231.66</v>
      </c>
      <c r="S2927" s="14" t="s">
        <v>8321</v>
      </c>
      <c r="T2927" s="18" t="str">
        <f t="shared" si="229"/>
        <v>Aug</v>
      </c>
      <c r="U2927" t="s">
        <v>8363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7">
        <f t="shared" si="225"/>
        <v>42044.765960648147</v>
      </c>
      <c r="P2928">
        <f t="shared" si="226"/>
        <v>2015</v>
      </c>
      <c r="Q2928">
        <f t="shared" si="227"/>
        <v>125</v>
      </c>
      <c r="R2928" s="12">
        <f t="shared" si="228"/>
        <v>75</v>
      </c>
      <c r="S2928" s="14" t="s">
        <v>8321</v>
      </c>
      <c r="T2928" s="18" t="str">
        <f t="shared" si="229"/>
        <v>Feb</v>
      </c>
      <c r="U2928" t="s">
        <v>8363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7">
        <f t="shared" si="225"/>
        <v>41806.669317129628</v>
      </c>
      <c r="P2929">
        <f t="shared" si="226"/>
        <v>2014</v>
      </c>
      <c r="Q2929">
        <f t="shared" si="227"/>
        <v>131</v>
      </c>
      <c r="R2929" s="12">
        <f t="shared" si="228"/>
        <v>112.14</v>
      </c>
      <c r="S2929" s="14" t="s">
        <v>8321</v>
      </c>
      <c r="T2929" s="18" t="str">
        <f t="shared" si="229"/>
        <v>Jun</v>
      </c>
      <c r="U2929" t="s">
        <v>8363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7">
        <f t="shared" si="225"/>
        <v>42403.998217592598</v>
      </c>
      <c r="P2930">
        <f t="shared" si="226"/>
        <v>2016</v>
      </c>
      <c r="Q2930">
        <f t="shared" si="227"/>
        <v>100</v>
      </c>
      <c r="R2930" s="12">
        <f t="shared" si="228"/>
        <v>41.67</v>
      </c>
      <c r="S2930" s="14" t="s">
        <v>8321</v>
      </c>
      <c r="T2930" s="18" t="str">
        <f t="shared" si="229"/>
        <v>Feb</v>
      </c>
      <c r="U2930" t="s">
        <v>8363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7">
        <f t="shared" si="225"/>
        <v>41754.564328703702</v>
      </c>
      <c r="P2931">
        <f t="shared" si="226"/>
        <v>2014</v>
      </c>
      <c r="Q2931">
        <f t="shared" si="227"/>
        <v>102</v>
      </c>
      <c r="R2931" s="12">
        <f t="shared" si="228"/>
        <v>255.17</v>
      </c>
      <c r="S2931" s="14" t="s">
        <v>8321</v>
      </c>
      <c r="T2931" s="18" t="str">
        <f t="shared" si="229"/>
        <v>Apr</v>
      </c>
      <c r="U2931" t="s">
        <v>8363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7">
        <f t="shared" si="225"/>
        <v>42101.584074074075</v>
      </c>
      <c r="P2932">
        <f t="shared" si="226"/>
        <v>2015</v>
      </c>
      <c r="Q2932">
        <f t="shared" si="227"/>
        <v>101</v>
      </c>
      <c r="R2932" s="12">
        <f t="shared" si="228"/>
        <v>162.77000000000001</v>
      </c>
      <c r="S2932" s="14" t="s">
        <v>8321</v>
      </c>
      <c r="T2932" s="18" t="str">
        <f t="shared" si="229"/>
        <v>Apr</v>
      </c>
      <c r="U2932" t="s">
        <v>8363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7">
        <f t="shared" si="225"/>
        <v>41872.291238425925</v>
      </c>
      <c r="P2933">
        <f t="shared" si="226"/>
        <v>2014</v>
      </c>
      <c r="Q2933">
        <f t="shared" si="227"/>
        <v>106</v>
      </c>
      <c r="R2933" s="12">
        <f t="shared" si="228"/>
        <v>88.33</v>
      </c>
      <c r="S2933" s="14" t="s">
        <v>8321</v>
      </c>
      <c r="T2933" s="18" t="str">
        <f t="shared" si="229"/>
        <v>Aug</v>
      </c>
      <c r="U2933" t="s">
        <v>8363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7">
        <f t="shared" si="225"/>
        <v>42025.164780092593</v>
      </c>
      <c r="P2934">
        <f t="shared" si="226"/>
        <v>2015</v>
      </c>
      <c r="Q2934">
        <f t="shared" si="227"/>
        <v>105</v>
      </c>
      <c r="R2934" s="12">
        <f t="shared" si="228"/>
        <v>85.74</v>
      </c>
      <c r="S2934" s="14" t="s">
        <v>8321</v>
      </c>
      <c r="T2934" s="18" t="str">
        <f t="shared" si="229"/>
        <v>Jan</v>
      </c>
      <c r="U2934" t="s">
        <v>8363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7">
        <f t="shared" si="225"/>
        <v>42495.956631944442</v>
      </c>
      <c r="P2935">
        <f t="shared" si="226"/>
        <v>2016</v>
      </c>
      <c r="Q2935">
        <f t="shared" si="227"/>
        <v>103</v>
      </c>
      <c r="R2935" s="12">
        <f t="shared" si="228"/>
        <v>47.57</v>
      </c>
      <c r="S2935" s="14" t="s">
        <v>8321</v>
      </c>
      <c r="T2935" s="18" t="str">
        <f t="shared" si="229"/>
        <v>May</v>
      </c>
      <c r="U2935" t="s">
        <v>8363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7">
        <f t="shared" si="225"/>
        <v>41775.636157407411</v>
      </c>
      <c r="P2936">
        <f t="shared" si="226"/>
        <v>2014</v>
      </c>
      <c r="Q2936">
        <f t="shared" si="227"/>
        <v>108</v>
      </c>
      <c r="R2936" s="12">
        <f t="shared" si="228"/>
        <v>72.97</v>
      </c>
      <c r="S2936" s="14" t="s">
        <v>8321</v>
      </c>
      <c r="T2936" s="18" t="str">
        <f t="shared" si="229"/>
        <v>May</v>
      </c>
      <c r="U2936" t="s">
        <v>8363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7">
        <f t="shared" si="225"/>
        <v>42553.583425925928</v>
      </c>
      <c r="P2937">
        <f t="shared" si="226"/>
        <v>2016</v>
      </c>
      <c r="Q2937">
        <f t="shared" si="227"/>
        <v>101</v>
      </c>
      <c r="R2937" s="12">
        <f t="shared" si="228"/>
        <v>90.54</v>
      </c>
      <c r="S2937" s="14" t="s">
        <v>8321</v>
      </c>
      <c r="T2937" s="18" t="str">
        <f t="shared" si="229"/>
        <v>Jul</v>
      </c>
      <c r="U2937" t="s">
        <v>8363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7">
        <f t="shared" si="225"/>
        <v>41912.650729166664</v>
      </c>
      <c r="P2938">
        <f t="shared" si="226"/>
        <v>2014</v>
      </c>
      <c r="Q2938">
        <f t="shared" si="227"/>
        <v>128</v>
      </c>
      <c r="R2938" s="12">
        <f t="shared" si="228"/>
        <v>37.65</v>
      </c>
      <c r="S2938" s="14" t="s">
        <v>8321</v>
      </c>
      <c r="T2938" s="18" t="str">
        <f t="shared" si="229"/>
        <v>Sep</v>
      </c>
      <c r="U2938" t="s">
        <v>8363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7">
        <f t="shared" si="225"/>
        <v>41803.457326388889</v>
      </c>
      <c r="P2939">
        <f t="shared" si="226"/>
        <v>2014</v>
      </c>
      <c r="Q2939">
        <f t="shared" si="227"/>
        <v>133</v>
      </c>
      <c r="R2939" s="12">
        <f t="shared" si="228"/>
        <v>36.36</v>
      </c>
      <c r="S2939" s="14" t="s">
        <v>8321</v>
      </c>
      <c r="T2939" s="18" t="str">
        <f t="shared" si="229"/>
        <v>Jun</v>
      </c>
      <c r="U2939" t="s">
        <v>8363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7">
        <f t="shared" si="225"/>
        <v>42004.703865740739</v>
      </c>
      <c r="P2940">
        <f t="shared" si="226"/>
        <v>2014</v>
      </c>
      <c r="Q2940">
        <f t="shared" si="227"/>
        <v>101</v>
      </c>
      <c r="R2940" s="12">
        <f t="shared" si="228"/>
        <v>126.72</v>
      </c>
      <c r="S2940" s="14" t="s">
        <v>8321</v>
      </c>
      <c r="T2940" s="18" t="str">
        <f t="shared" si="229"/>
        <v>Dec</v>
      </c>
      <c r="U2940" t="s">
        <v>8363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7">
        <f t="shared" si="225"/>
        <v>41845.809166666666</v>
      </c>
      <c r="P2941">
        <f t="shared" si="226"/>
        <v>2014</v>
      </c>
      <c r="Q2941">
        <f t="shared" si="227"/>
        <v>103</v>
      </c>
      <c r="R2941" s="12">
        <f t="shared" si="228"/>
        <v>329.2</v>
      </c>
      <c r="S2941" s="14" t="s">
        <v>8321</v>
      </c>
      <c r="T2941" s="18" t="str">
        <f t="shared" si="229"/>
        <v>Jul</v>
      </c>
      <c r="U2941" t="s">
        <v>8363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7">
        <f t="shared" si="225"/>
        <v>41982.773356481484</v>
      </c>
      <c r="P2942">
        <f t="shared" si="226"/>
        <v>2014</v>
      </c>
      <c r="Q2942">
        <f t="shared" si="227"/>
        <v>107</v>
      </c>
      <c r="R2942" s="12">
        <f t="shared" si="228"/>
        <v>81.239999999999995</v>
      </c>
      <c r="S2942" s="14" t="s">
        <v>8321</v>
      </c>
      <c r="T2942" s="18" t="str">
        <f t="shared" si="229"/>
        <v>Dec</v>
      </c>
      <c r="U2942" t="s">
        <v>8363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7">
        <f t="shared" si="225"/>
        <v>42034.960127314815</v>
      </c>
      <c r="P2943">
        <f t="shared" si="226"/>
        <v>2015</v>
      </c>
      <c r="Q2943">
        <f t="shared" si="227"/>
        <v>0</v>
      </c>
      <c r="R2943" s="12">
        <f t="shared" si="228"/>
        <v>1</v>
      </c>
      <c r="S2943" s="14" t="s">
        <v>8321</v>
      </c>
      <c r="T2943" s="18" t="str">
        <f t="shared" si="229"/>
        <v>Jan</v>
      </c>
      <c r="U2943" t="s">
        <v>8361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7">
        <f t="shared" si="225"/>
        <v>42334.803923611107</v>
      </c>
      <c r="P2944">
        <f t="shared" si="226"/>
        <v>2015</v>
      </c>
      <c r="Q2944">
        <f t="shared" si="227"/>
        <v>20</v>
      </c>
      <c r="R2944" s="12">
        <f t="shared" si="228"/>
        <v>202.23</v>
      </c>
      <c r="S2944" s="14" t="s">
        <v>8321</v>
      </c>
      <c r="T2944" s="18" t="str">
        <f t="shared" si="229"/>
        <v>Nov</v>
      </c>
      <c r="U2944" t="s">
        <v>8361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7">
        <f t="shared" si="225"/>
        <v>42077.129398148143</v>
      </c>
      <c r="P2945">
        <f t="shared" si="226"/>
        <v>2015</v>
      </c>
      <c r="Q2945">
        <f t="shared" si="227"/>
        <v>0</v>
      </c>
      <c r="R2945" s="12" t="e">
        <f t="shared" si="228"/>
        <v>#DIV/0!</v>
      </c>
      <c r="S2945" s="14" t="s">
        <v>8321</v>
      </c>
      <c r="T2945" s="18" t="str">
        <f t="shared" si="229"/>
        <v>Mar</v>
      </c>
      <c r="U2945" t="s">
        <v>8361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7">
        <f t="shared" si="225"/>
        <v>42132.9143287037</v>
      </c>
      <c r="P2946">
        <f t="shared" si="226"/>
        <v>2015</v>
      </c>
      <c r="Q2946">
        <f t="shared" si="227"/>
        <v>1</v>
      </c>
      <c r="R2946" s="12">
        <f t="shared" si="228"/>
        <v>100</v>
      </c>
      <c r="S2946" s="14" t="s">
        <v>8321</v>
      </c>
      <c r="T2946" s="18" t="str">
        <f t="shared" si="229"/>
        <v>May</v>
      </c>
      <c r="U2946" t="s">
        <v>8361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7">
        <f t="shared" ref="O2947:O3010" si="230">(J2947/86400)+DATE(1970,1,1)</f>
        <v>42118.139583333337</v>
      </c>
      <c r="P2947">
        <f t="shared" ref="P2947:P3010" si="231">YEAR(O2947)</f>
        <v>2015</v>
      </c>
      <c r="Q2947">
        <f t="shared" ref="Q2947:Q3010" si="232">ROUND(E2947/D2947*100,0)</f>
        <v>0</v>
      </c>
      <c r="R2947" s="12" t="e">
        <f t="shared" ref="R2947:R3010" si="233">ROUND(E2947/L2947,2)</f>
        <v>#DIV/0!</v>
      </c>
      <c r="S2947" s="14" t="s">
        <v>8321</v>
      </c>
      <c r="T2947" s="18" t="str">
        <f t="shared" ref="T2947:T3010" si="234">TEXT(O2947, "mmm")</f>
        <v>Apr</v>
      </c>
      <c r="U2947" t="s">
        <v>8361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7">
        <f t="shared" si="230"/>
        <v>42567.531157407408</v>
      </c>
      <c r="P2948">
        <f t="shared" si="231"/>
        <v>2016</v>
      </c>
      <c r="Q2948">
        <f t="shared" si="232"/>
        <v>0</v>
      </c>
      <c r="R2948" s="12">
        <f t="shared" si="233"/>
        <v>1</v>
      </c>
      <c r="S2948" s="14" t="s">
        <v>8321</v>
      </c>
      <c r="T2948" s="18" t="str">
        <f t="shared" si="234"/>
        <v>Jul</v>
      </c>
      <c r="U2948" t="s">
        <v>8361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7">
        <f t="shared" si="230"/>
        <v>42649.562118055561</v>
      </c>
      <c r="P2949">
        <f t="shared" si="231"/>
        <v>2016</v>
      </c>
      <c r="Q2949">
        <f t="shared" si="232"/>
        <v>4</v>
      </c>
      <c r="R2949" s="12">
        <f t="shared" si="233"/>
        <v>82.46</v>
      </c>
      <c r="S2949" s="14" t="s">
        <v>8321</v>
      </c>
      <c r="T2949" s="18" t="str">
        <f t="shared" si="234"/>
        <v>Oct</v>
      </c>
      <c r="U2949" t="s">
        <v>8361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7">
        <f t="shared" si="230"/>
        <v>42097.649224537032</v>
      </c>
      <c r="P2950">
        <f t="shared" si="231"/>
        <v>2015</v>
      </c>
      <c r="Q2950">
        <f t="shared" si="232"/>
        <v>0</v>
      </c>
      <c r="R2950" s="12">
        <f t="shared" si="233"/>
        <v>2.67</v>
      </c>
      <c r="S2950" s="14" t="s">
        <v>8321</v>
      </c>
      <c r="T2950" s="18" t="str">
        <f t="shared" si="234"/>
        <v>Apr</v>
      </c>
      <c r="U2950" t="s">
        <v>8361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7">
        <f t="shared" si="230"/>
        <v>42297.823113425926</v>
      </c>
      <c r="P2951">
        <f t="shared" si="231"/>
        <v>2015</v>
      </c>
      <c r="Q2951">
        <f t="shared" si="232"/>
        <v>3</v>
      </c>
      <c r="R2951" s="12">
        <f t="shared" si="233"/>
        <v>12.5</v>
      </c>
      <c r="S2951" s="14" t="s">
        <v>8321</v>
      </c>
      <c r="T2951" s="18" t="str">
        <f t="shared" si="234"/>
        <v>Oct</v>
      </c>
      <c r="U2951" t="s">
        <v>8361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7">
        <f t="shared" si="230"/>
        <v>42362.36518518519</v>
      </c>
      <c r="P2952">
        <f t="shared" si="231"/>
        <v>2015</v>
      </c>
      <c r="Q2952">
        <f t="shared" si="232"/>
        <v>0</v>
      </c>
      <c r="R2952" s="12" t="e">
        <f t="shared" si="233"/>
        <v>#DIV/0!</v>
      </c>
      <c r="S2952" s="14" t="s">
        <v>8321</v>
      </c>
      <c r="T2952" s="18" t="str">
        <f t="shared" si="234"/>
        <v>Dec</v>
      </c>
      <c r="U2952" t="s">
        <v>8361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7">
        <f t="shared" si="230"/>
        <v>41872.802928240737</v>
      </c>
      <c r="P2953">
        <f t="shared" si="231"/>
        <v>2014</v>
      </c>
      <c r="Q2953">
        <f t="shared" si="232"/>
        <v>2</v>
      </c>
      <c r="R2953" s="12">
        <f t="shared" si="233"/>
        <v>18.899999999999999</v>
      </c>
      <c r="S2953" s="14" t="s">
        <v>8321</v>
      </c>
      <c r="T2953" s="18" t="str">
        <f t="shared" si="234"/>
        <v>Aug</v>
      </c>
      <c r="U2953" t="s">
        <v>8361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7">
        <f t="shared" si="230"/>
        <v>42628.690266203703</v>
      </c>
      <c r="P2954">
        <f t="shared" si="231"/>
        <v>2016</v>
      </c>
      <c r="Q2954">
        <f t="shared" si="232"/>
        <v>8</v>
      </c>
      <c r="R2954" s="12">
        <f t="shared" si="233"/>
        <v>200.63</v>
      </c>
      <c r="S2954" s="14" t="s">
        <v>8321</v>
      </c>
      <c r="T2954" s="18" t="str">
        <f t="shared" si="234"/>
        <v>Sep</v>
      </c>
      <c r="U2954" t="s">
        <v>8361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7">
        <f t="shared" si="230"/>
        <v>42255.791909722218</v>
      </c>
      <c r="P2955">
        <f t="shared" si="231"/>
        <v>2015</v>
      </c>
      <c r="Q2955">
        <f t="shared" si="232"/>
        <v>0</v>
      </c>
      <c r="R2955" s="12">
        <f t="shared" si="233"/>
        <v>201.67</v>
      </c>
      <c r="S2955" s="14" t="s">
        <v>8321</v>
      </c>
      <c r="T2955" s="18" t="str">
        <f t="shared" si="234"/>
        <v>Sep</v>
      </c>
      <c r="U2955" t="s">
        <v>8361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7">
        <f t="shared" si="230"/>
        <v>42790.583368055552</v>
      </c>
      <c r="P2956">
        <f t="shared" si="231"/>
        <v>2017</v>
      </c>
      <c r="Q2956">
        <f t="shared" si="232"/>
        <v>0</v>
      </c>
      <c r="R2956" s="12" t="e">
        <f t="shared" si="233"/>
        <v>#DIV/0!</v>
      </c>
      <c r="S2956" s="14" t="s">
        <v>8321</v>
      </c>
      <c r="T2956" s="18" t="str">
        <f t="shared" si="234"/>
        <v>Feb</v>
      </c>
      <c r="U2956" t="s">
        <v>8361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7">
        <f t="shared" si="230"/>
        <v>42141.741307870368</v>
      </c>
      <c r="P2957">
        <f t="shared" si="231"/>
        <v>2015</v>
      </c>
      <c r="Q2957">
        <f t="shared" si="232"/>
        <v>60</v>
      </c>
      <c r="R2957" s="12">
        <f t="shared" si="233"/>
        <v>65</v>
      </c>
      <c r="S2957" s="14" t="s">
        <v>8321</v>
      </c>
      <c r="T2957" s="18" t="str">
        <f t="shared" si="234"/>
        <v>May</v>
      </c>
      <c r="U2957" t="s">
        <v>8361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7">
        <f t="shared" si="230"/>
        <v>42464.958912037036</v>
      </c>
      <c r="P2958">
        <f t="shared" si="231"/>
        <v>2016</v>
      </c>
      <c r="Q2958">
        <f t="shared" si="232"/>
        <v>17</v>
      </c>
      <c r="R2958" s="12">
        <f t="shared" si="233"/>
        <v>66.099999999999994</v>
      </c>
      <c r="S2958" s="14" t="s">
        <v>8321</v>
      </c>
      <c r="T2958" s="18" t="str">
        <f t="shared" si="234"/>
        <v>Apr</v>
      </c>
      <c r="U2958" t="s">
        <v>8361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7">
        <f t="shared" si="230"/>
        <v>42031.011249999996</v>
      </c>
      <c r="P2959">
        <f t="shared" si="231"/>
        <v>2015</v>
      </c>
      <c r="Q2959">
        <f t="shared" si="232"/>
        <v>2</v>
      </c>
      <c r="R2959" s="12">
        <f t="shared" si="233"/>
        <v>93.33</v>
      </c>
      <c r="S2959" s="14" t="s">
        <v>8321</v>
      </c>
      <c r="T2959" s="18" t="str">
        <f t="shared" si="234"/>
        <v>Jan</v>
      </c>
      <c r="U2959" t="s">
        <v>8361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7">
        <f t="shared" si="230"/>
        <v>42438.779131944444</v>
      </c>
      <c r="P2960">
        <f t="shared" si="231"/>
        <v>2016</v>
      </c>
      <c r="Q2960">
        <f t="shared" si="232"/>
        <v>0</v>
      </c>
      <c r="R2960" s="12" t="e">
        <f t="shared" si="233"/>
        <v>#DIV/0!</v>
      </c>
      <c r="S2960" s="14" t="s">
        <v>8321</v>
      </c>
      <c r="T2960" s="18" t="str">
        <f t="shared" si="234"/>
        <v>Mar</v>
      </c>
      <c r="U2960" t="s">
        <v>8361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7">
        <f t="shared" si="230"/>
        <v>42498.008391203708</v>
      </c>
      <c r="P2961">
        <f t="shared" si="231"/>
        <v>2016</v>
      </c>
      <c r="Q2961">
        <f t="shared" si="232"/>
        <v>0</v>
      </c>
      <c r="R2961" s="12" t="e">
        <f t="shared" si="233"/>
        <v>#DIV/0!</v>
      </c>
      <c r="S2961" s="14" t="s">
        <v>8321</v>
      </c>
      <c r="T2961" s="18" t="str">
        <f t="shared" si="234"/>
        <v>May</v>
      </c>
      <c r="U2961" t="s">
        <v>8361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7">
        <f t="shared" si="230"/>
        <v>41863.757210648146</v>
      </c>
      <c r="P2962">
        <f t="shared" si="231"/>
        <v>2014</v>
      </c>
      <c r="Q2962">
        <f t="shared" si="232"/>
        <v>0</v>
      </c>
      <c r="R2962" s="12" t="e">
        <f t="shared" si="233"/>
        <v>#DIV/0!</v>
      </c>
      <c r="S2962" s="14" t="s">
        <v>8321</v>
      </c>
      <c r="T2962" s="18" t="str">
        <f t="shared" si="234"/>
        <v>Aug</v>
      </c>
      <c r="U2962" t="s">
        <v>8361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7">
        <f t="shared" si="230"/>
        <v>42061.212488425925</v>
      </c>
      <c r="P2963">
        <f t="shared" si="231"/>
        <v>2015</v>
      </c>
      <c r="Q2963">
        <f t="shared" si="232"/>
        <v>110</v>
      </c>
      <c r="R2963" s="12">
        <f t="shared" si="233"/>
        <v>50.75</v>
      </c>
      <c r="S2963" s="14" t="s">
        <v>8321</v>
      </c>
      <c r="T2963" s="18" t="str">
        <f t="shared" si="234"/>
        <v>Feb</v>
      </c>
      <c r="U2963" t="s">
        <v>8322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7">
        <f t="shared" si="230"/>
        <v>42036.24428240741</v>
      </c>
      <c r="P2964">
        <f t="shared" si="231"/>
        <v>2015</v>
      </c>
      <c r="Q2964">
        <f t="shared" si="232"/>
        <v>122</v>
      </c>
      <c r="R2964" s="12">
        <f t="shared" si="233"/>
        <v>60.9</v>
      </c>
      <c r="S2964" s="14" t="s">
        <v>8321</v>
      </c>
      <c r="T2964" s="18" t="str">
        <f t="shared" si="234"/>
        <v>Feb</v>
      </c>
      <c r="U2964" t="s">
        <v>8322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7">
        <f t="shared" si="230"/>
        <v>42157.470185185186</v>
      </c>
      <c r="P2965">
        <f t="shared" si="231"/>
        <v>2015</v>
      </c>
      <c r="Q2965">
        <f t="shared" si="232"/>
        <v>107</v>
      </c>
      <c r="R2965" s="12">
        <f t="shared" si="233"/>
        <v>109.03</v>
      </c>
      <c r="S2965" s="14" t="s">
        <v>8321</v>
      </c>
      <c r="T2965" s="18" t="str">
        <f t="shared" si="234"/>
        <v>Jun</v>
      </c>
      <c r="U2965" t="s">
        <v>8322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7">
        <f t="shared" si="230"/>
        <v>41827.909942129627</v>
      </c>
      <c r="P2966">
        <f t="shared" si="231"/>
        <v>2014</v>
      </c>
      <c r="Q2966">
        <f t="shared" si="232"/>
        <v>101</v>
      </c>
      <c r="R2966" s="12">
        <f t="shared" si="233"/>
        <v>25.69</v>
      </c>
      <c r="S2966" s="14" t="s">
        <v>8321</v>
      </c>
      <c r="T2966" s="18" t="str">
        <f t="shared" si="234"/>
        <v>Jul</v>
      </c>
      <c r="U2966" t="s">
        <v>8322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7">
        <f t="shared" si="230"/>
        <v>42162.729548611111</v>
      </c>
      <c r="P2967">
        <f t="shared" si="231"/>
        <v>2015</v>
      </c>
      <c r="Q2967">
        <f t="shared" si="232"/>
        <v>109</v>
      </c>
      <c r="R2967" s="12">
        <f t="shared" si="233"/>
        <v>41.92</v>
      </c>
      <c r="S2967" s="14" t="s">
        <v>8321</v>
      </c>
      <c r="T2967" s="18" t="str">
        <f t="shared" si="234"/>
        <v>Jun</v>
      </c>
      <c r="U2967" t="s">
        <v>8322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7">
        <f t="shared" si="230"/>
        <v>42233.738564814819</v>
      </c>
      <c r="P2968">
        <f t="shared" si="231"/>
        <v>2015</v>
      </c>
      <c r="Q2968">
        <f t="shared" si="232"/>
        <v>114</v>
      </c>
      <c r="R2968" s="12">
        <f t="shared" si="233"/>
        <v>88.77</v>
      </c>
      <c r="S2968" s="14" t="s">
        <v>8321</v>
      </c>
      <c r="T2968" s="18" t="str">
        <f t="shared" si="234"/>
        <v>Aug</v>
      </c>
      <c r="U2968" t="s">
        <v>8322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7">
        <f t="shared" si="230"/>
        <v>42042.197824074072</v>
      </c>
      <c r="P2969">
        <f t="shared" si="231"/>
        <v>2015</v>
      </c>
      <c r="Q2969">
        <f t="shared" si="232"/>
        <v>114</v>
      </c>
      <c r="R2969" s="12">
        <f t="shared" si="233"/>
        <v>80.23</v>
      </c>
      <c r="S2969" s="14" t="s">
        <v>8321</v>
      </c>
      <c r="T2969" s="18" t="str">
        <f t="shared" si="234"/>
        <v>Feb</v>
      </c>
      <c r="U2969" t="s">
        <v>8322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7">
        <f t="shared" si="230"/>
        <v>42585.523842592593</v>
      </c>
      <c r="P2970">
        <f t="shared" si="231"/>
        <v>2016</v>
      </c>
      <c r="Q2970">
        <f t="shared" si="232"/>
        <v>106</v>
      </c>
      <c r="R2970" s="12">
        <f t="shared" si="233"/>
        <v>78.94</v>
      </c>
      <c r="S2970" s="14" t="s">
        <v>8321</v>
      </c>
      <c r="T2970" s="18" t="str">
        <f t="shared" si="234"/>
        <v>Aug</v>
      </c>
      <c r="U2970" t="s">
        <v>8322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7">
        <f t="shared" si="230"/>
        <v>42097.786493055552</v>
      </c>
      <c r="P2971">
        <f t="shared" si="231"/>
        <v>2015</v>
      </c>
      <c r="Q2971">
        <f t="shared" si="232"/>
        <v>163</v>
      </c>
      <c r="R2971" s="12">
        <f t="shared" si="233"/>
        <v>95.59</v>
      </c>
      <c r="S2971" s="14" t="s">
        <v>8321</v>
      </c>
      <c r="T2971" s="18" t="str">
        <f t="shared" si="234"/>
        <v>Apr</v>
      </c>
      <c r="U2971" t="s">
        <v>8322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7">
        <f t="shared" si="230"/>
        <v>41808.669571759259</v>
      </c>
      <c r="P2972">
        <f t="shared" si="231"/>
        <v>2014</v>
      </c>
      <c r="Q2972">
        <f t="shared" si="232"/>
        <v>106</v>
      </c>
      <c r="R2972" s="12">
        <f t="shared" si="233"/>
        <v>69.89</v>
      </c>
      <c r="S2972" s="14" t="s">
        <v>8321</v>
      </c>
      <c r="T2972" s="18" t="str">
        <f t="shared" si="234"/>
        <v>Jun</v>
      </c>
      <c r="U2972" t="s">
        <v>8322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7">
        <f t="shared" si="230"/>
        <v>41852.658310185187</v>
      </c>
      <c r="P2973">
        <f t="shared" si="231"/>
        <v>2014</v>
      </c>
      <c r="Q2973">
        <f t="shared" si="232"/>
        <v>100</v>
      </c>
      <c r="R2973" s="12">
        <f t="shared" si="233"/>
        <v>74.53</v>
      </c>
      <c r="S2973" s="14" t="s">
        <v>8321</v>
      </c>
      <c r="T2973" s="18" t="str">
        <f t="shared" si="234"/>
        <v>Aug</v>
      </c>
      <c r="U2973" t="s">
        <v>8322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7">
        <f t="shared" si="230"/>
        <v>42694.110185185185</v>
      </c>
      <c r="P2974">
        <f t="shared" si="231"/>
        <v>2016</v>
      </c>
      <c r="Q2974">
        <f t="shared" si="232"/>
        <v>105</v>
      </c>
      <c r="R2974" s="12">
        <f t="shared" si="233"/>
        <v>123.94</v>
      </c>
      <c r="S2974" s="14" t="s">
        <v>8321</v>
      </c>
      <c r="T2974" s="18" t="str">
        <f t="shared" si="234"/>
        <v>Nov</v>
      </c>
      <c r="U2974" t="s">
        <v>8322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7">
        <f t="shared" si="230"/>
        <v>42341.818379629629</v>
      </c>
      <c r="P2975">
        <f t="shared" si="231"/>
        <v>2015</v>
      </c>
      <c r="Q2975">
        <f t="shared" si="232"/>
        <v>175</v>
      </c>
      <c r="R2975" s="12">
        <f t="shared" si="233"/>
        <v>264.85000000000002</v>
      </c>
      <c r="S2975" s="14" t="s">
        <v>8321</v>
      </c>
      <c r="T2975" s="18" t="str">
        <f t="shared" si="234"/>
        <v>Dec</v>
      </c>
      <c r="U2975" t="s">
        <v>8322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7">
        <f t="shared" si="230"/>
        <v>41880.061006944445</v>
      </c>
      <c r="P2976">
        <f t="shared" si="231"/>
        <v>2014</v>
      </c>
      <c r="Q2976">
        <f t="shared" si="232"/>
        <v>102</v>
      </c>
      <c r="R2976" s="12">
        <f t="shared" si="233"/>
        <v>58.62</v>
      </c>
      <c r="S2976" s="14" t="s">
        <v>8321</v>
      </c>
      <c r="T2976" s="18" t="str">
        <f t="shared" si="234"/>
        <v>Aug</v>
      </c>
      <c r="U2976" t="s">
        <v>8322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7">
        <f t="shared" si="230"/>
        <v>41941.683865740742</v>
      </c>
      <c r="P2977">
        <f t="shared" si="231"/>
        <v>2014</v>
      </c>
      <c r="Q2977">
        <f t="shared" si="232"/>
        <v>100</v>
      </c>
      <c r="R2977" s="12">
        <f t="shared" si="233"/>
        <v>70.88</v>
      </c>
      <c r="S2977" s="14" t="s">
        <v>8321</v>
      </c>
      <c r="T2977" s="18" t="str">
        <f t="shared" si="234"/>
        <v>Oct</v>
      </c>
      <c r="U2977" t="s">
        <v>8322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7">
        <f t="shared" si="230"/>
        <v>42425.730671296296</v>
      </c>
      <c r="P2978">
        <f t="shared" si="231"/>
        <v>2016</v>
      </c>
      <c r="Q2978">
        <f t="shared" si="232"/>
        <v>171</v>
      </c>
      <c r="R2978" s="12">
        <f t="shared" si="233"/>
        <v>8.57</v>
      </c>
      <c r="S2978" s="14" t="s">
        <v>8321</v>
      </c>
      <c r="T2978" s="18" t="str">
        <f t="shared" si="234"/>
        <v>Feb</v>
      </c>
      <c r="U2978" t="s">
        <v>8322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7">
        <f t="shared" si="230"/>
        <v>42026.88118055556</v>
      </c>
      <c r="P2979">
        <f t="shared" si="231"/>
        <v>2015</v>
      </c>
      <c r="Q2979">
        <f t="shared" si="232"/>
        <v>114</v>
      </c>
      <c r="R2979" s="12">
        <f t="shared" si="233"/>
        <v>113.57</v>
      </c>
      <c r="S2979" s="14" t="s">
        <v>8321</v>
      </c>
      <c r="T2979" s="18" t="str">
        <f t="shared" si="234"/>
        <v>Jan</v>
      </c>
      <c r="U2979" t="s">
        <v>8322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7">
        <f t="shared" si="230"/>
        <v>41922.640590277777</v>
      </c>
      <c r="P2980">
        <f t="shared" si="231"/>
        <v>2014</v>
      </c>
      <c r="Q2980">
        <f t="shared" si="232"/>
        <v>129</v>
      </c>
      <c r="R2980" s="12">
        <f t="shared" si="233"/>
        <v>60.69</v>
      </c>
      <c r="S2980" s="14" t="s">
        <v>8321</v>
      </c>
      <c r="T2980" s="18" t="str">
        <f t="shared" si="234"/>
        <v>Oct</v>
      </c>
      <c r="U2980" t="s">
        <v>8322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7">
        <f t="shared" si="230"/>
        <v>41993.824340277773</v>
      </c>
      <c r="P2981">
        <f t="shared" si="231"/>
        <v>2014</v>
      </c>
      <c r="Q2981">
        <f t="shared" si="232"/>
        <v>101</v>
      </c>
      <c r="R2981" s="12">
        <f t="shared" si="233"/>
        <v>110.22</v>
      </c>
      <c r="S2981" s="14" t="s">
        <v>8321</v>
      </c>
      <c r="T2981" s="18" t="str">
        <f t="shared" si="234"/>
        <v>Dec</v>
      </c>
      <c r="U2981" t="s">
        <v>8322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7">
        <f t="shared" si="230"/>
        <v>42219.915856481486</v>
      </c>
      <c r="P2982">
        <f t="shared" si="231"/>
        <v>2015</v>
      </c>
      <c r="Q2982">
        <f t="shared" si="232"/>
        <v>109</v>
      </c>
      <c r="R2982" s="12">
        <f t="shared" si="233"/>
        <v>136.46</v>
      </c>
      <c r="S2982" s="14" t="s">
        <v>8321</v>
      </c>
      <c r="T2982" s="18" t="str">
        <f t="shared" si="234"/>
        <v>Aug</v>
      </c>
      <c r="U2982" t="s">
        <v>8322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7">
        <f t="shared" si="230"/>
        <v>42225.559675925921</v>
      </c>
      <c r="P2983">
        <f t="shared" si="231"/>
        <v>2015</v>
      </c>
      <c r="Q2983">
        <f t="shared" si="232"/>
        <v>129</v>
      </c>
      <c r="R2983" s="12">
        <f t="shared" si="233"/>
        <v>53.16</v>
      </c>
      <c r="S2983" s="14" t="s">
        <v>8321</v>
      </c>
      <c r="T2983" s="18" t="str">
        <f t="shared" si="234"/>
        <v>Aug</v>
      </c>
      <c r="U2983" t="s">
        <v>8361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7">
        <f t="shared" si="230"/>
        <v>42381.686840277776</v>
      </c>
      <c r="P2984">
        <f t="shared" si="231"/>
        <v>2016</v>
      </c>
      <c r="Q2984">
        <f t="shared" si="232"/>
        <v>102</v>
      </c>
      <c r="R2984" s="12">
        <f t="shared" si="233"/>
        <v>86.49</v>
      </c>
      <c r="S2984" s="14" t="s">
        <v>8321</v>
      </c>
      <c r="T2984" s="18" t="str">
        <f t="shared" si="234"/>
        <v>Jan</v>
      </c>
      <c r="U2984" t="s">
        <v>8361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7">
        <f t="shared" si="230"/>
        <v>41894.632361111115</v>
      </c>
      <c r="P2985">
        <f t="shared" si="231"/>
        <v>2014</v>
      </c>
      <c r="Q2985">
        <f t="shared" si="232"/>
        <v>147</v>
      </c>
      <c r="R2985" s="12">
        <f t="shared" si="233"/>
        <v>155.24</v>
      </c>
      <c r="S2985" s="14" t="s">
        <v>8321</v>
      </c>
      <c r="T2985" s="18" t="str">
        <f t="shared" si="234"/>
        <v>Sep</v>
      </c>
      <c r="U2985" t="s">
        <v>8361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7">
        <f t="shared" si="230"/>
        <v>42576.278715277775</v>
      </c>
      <c r="P2986">
        <f t="shared" si="231"/>
        <v>2016</v>
      </c>
      <c r="Q2986">
        <f t="shared" si="232"/>
        <v>100</v>
      </c>
      <c r="R2986" s="12">
        <f t="shared" si="233"/>
        <v>115.08</v>
      </c>
      <c r="S2986" s="14" t="s">
        <v>8321</v>
      </c>
      <c r="T2986" s="18" t="str">
        <f t="shared" si="234"/>
        <v>Jul</v>
      </c>
      <c r="U2986" t="s">
        <v>8361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7">
        <f t="shared" si="230"/>
        <v>42654.973703703705</v>
      </c>
      <c r="P2987">
        <f t="shared" si="231"/>
        <v>2016</v>
      </c>
      <c r="Q2987">
        <f t="shared" si="232"/>
        <v>122</v>
      </c>
      <c r="R2987" s="12">
        <f t="shared" si="233"/>
        <v>109.59</v>
      </c>
      <c r="S2987" s="14" t="s">
        <v>8321</v>
      </c>
      <c r="T2987" s="18" t="str">
        <f t="shared" si="234"/>
        <v>Oct</v>
      </c>
      <c r="U2987" t="s">
        <v>8361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7">
        <f t="shared" si="230"/>
        <v>42431.500069444446</v>
      </c>
      <c r="P2988">
        <f t="shared" si="231"/>
        <v>2016</v>
      </c>
      <c r="Q2988">
        <f t="shared" si="232"/>
        <v>106</v>
      </c>
      <c r="R2988" s="12">
        <f t="shared" si="233"/>
        <v>45.21</v>
      </c>
      <c r="S2988" s="14" t="s">
        <v>8321</v>
      </c>
      <c r="T2988" s="18" t="str">
        <f t="shared" si="234"/>
        <v>Mar</v>
      </c>
      <c r="U2988" t="s">
        <v>8361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7">
        <f t="shared" si="230"/>
        <v>42627.307303240741</v>
      </c>
      <c r="P2989">
        <f t="shared" si="231"/>
        <v>2016</v>
      </c>
      <c r="Q2989">
        <f t="shared" si="232"/>
        <v>110</v>
      </c>
      <c r="R2989" s="12">
        <f t="shared" si="233"/>
        <v>104.15</v>
      </c>
      <c r="S2989" s="14" t="s">
        <v>8321</v>
      </c>
      <c r="T2989" s="18" t="str">
        <f t="shared" si="234"/>
        <v>Sep</v>
      </c>
      <c r="U2989" t="s">
        <v>8361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7">
        <f t="shared" si="230"/>
        <v>42511.36204861111</v>
      </c>
      <c r="P2990">
        <f t="shared" si="231"/>
        <v>2016</v>
      </c>
      <c r="Q2990">
        <f t="shared" si="232"/>
        <v>100</v>
      </c>
      <c r="R2990" s="12">
        <f t="shared" si="233"/>
        <v>35.71</v>
      </c>
      <c r="S2990" s="14" t="s">
        <v>8321</v>
      </c>
      <c r="T2990" s="18" t="str">
        <f t="shared" si="234"/>
        <v>May</v>
      </c>
      <c r="U2990" t="s">
        <v>8361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7">
        <f t="shared" si="230"/>
        <v>42337.02039351852</v>
      </c>
      <c r="P2991">
        <f t="shared" si="231"/>
        <v>2015</v>
      </c>
      <c r="Q2991">
        <f t="shared" si="232"/>
        <v>177</v>
      </c>
      <c r="R2991" s="12">
        <f t="shared" si="233"/>
        <v>97</v>
      </c>
      <c r="S2991" s="14" t="s">
        <v>8321</v>
      </c>
      <c r="T2991" s="18" t="str">
        <f t="shared" si="234"/>
        <v>Nov</v>
      </c>
      <c r="U2991" t="s">
        <v>8361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7">
        <f t="shared" si="230"/>
        <v>42341.57430555555</v>
      </c>
      <c r="P2992">
        <f t="shared" si="231"/>
        <v>2015</v>
      </c>
      <c r="Q2992">
        <f t="shared" si="232"/>
        <v>100</v>
      </c>
      <c r="R2992" s="12">
        <f t="shared" si="233"/>
        <v>370.37</v>
      </c>
      <c r="S2992" s="14" t="s">
        <v>8321</v>
      </c>
      <c r="T2992" s="18" t="str">
        <f t="shared" si="234"/>
        <v>Dec</v>
      </c>
      <c r="U2992" t="s">
        <v>8361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7">
        <f t="shared" si="230"/>
        <v>42740.837152777778</v>
      </c>
      <c r="P2993">
        <f t="shared" si="231"/>
        <v>2017</v>
      </c>
      <c r="Q2993">
        <f t="shared" si="232"/>
        <v>103</v>
      </c>
      <c r="R2993" s="12">
        <f t="shared" si="233"/>
        <v>94.41</v>
      </c>
      <c r="S2993" s="14" t="s">
        <v>8321</v>
      </c>
      <c r="T2993" s="18" t="str">
        <f t="shared" si="234"/>
        <v>Jan</v>
      </c>
      <c r="U2993" t="s">
        <v>8361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7">
        <f t="shared" si="230"/>
        <v>42622.767476851848</v>
      </c>
      <c r="P2994">
        <f t="shared" si="231"/>
        <v>2016</v>
      </c>
      <c r="Q2994">
        <f t="shared" si="232"/>
        <v>105</v>
      </c>
      <c r="R2994" s="12">
        <f t="shared" si="233"/>
        <v>48.98</v>
      </c>
      <c r="S2994" s="14" t="s">
        <v>8321</v>
      </c>
      <c r="T2994" s="18" t="str">
        <f t="shared" si="234"/>
        <v>Sep</v>
      </c>
      <c r="U2994" t="s">
        <v>8361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7">
        <f t="shared" si="230"/>
        <v>42390.838738425926</v>
      </c>
      <c r="P2995">
        <f t="shared" si="231"/>
        <v>2016</v>
      </c>
      <c r="Q2995">
        <f t="shared" si="232"/>
        <v>100</v>
      </c>
      <c r="R2995" s="12">
        <f t="shared" si="233"/>
        <v>45.59</v>
      </c>
      <c r="S2995" s="14" t="s">
        <v>8321</v>
      </c>
      <c r="T2995" s="18" t="str">
        <f t="shared" si="234"/>
        <v>Jan</v>
      </c>
      <c r="U2995" t="s">
        <v>8361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7">
        <f t="shared" si="230"/>
        <v>41885.478842592594</v>
      </c>
      <c r="P2996">
        <f t="shared" si="231"/>
        <v>2014</v>
      </c>
      <c r="Q2996">
        <f t="shared" si="232"/>
        <v>458</v>
      </c>
      <c r="R2996" s="12">
        <f t="shared" si="233"/>
        <v>23.28</v>
      </c>
      <c r="S2996" s="14" t="s">
        <v>8321</v>
      </c>
      <c r="T2996" s="18" t="str">
        <f t="shared" si="234"/>
        <v>Sep</v>
      </c>
      <c r="U2996" t="s">
        <v>8361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7">
        <f t="shared" si="230"/>
        <v>42724.665173611109</v>
      </c>
      <c r="P2997">
        <f t="shared" si="231"/>
        <v>2016</v>
      </c>
      <c r="Q2997">
        <f t="shared" si="232"/>
        <v>105</v>
      </c>
      <c r="R2997" s="12">
        <f t="shared" si="233"/>
        <v>63.23</v>
      </c>
      <c r="S2997" s="14" t="s">
        <v>8321</v>
      </c>
      <c r="T2997" s="18" t="str">
        <f t="shared" si="234"/>
        <v>Dec</v>
      </c>
      <c r="U2997" t="s">
        <v>8361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7">
        <f t="shared" si="230"/>
        <v>42090.912499999999</v>
      </c>
      <c r="P2998">
        <f t="shared" si="231"/>
        <v>2015</v>
      </c>
      <c r="Q2998">
        <f t="shared" si="232"/>
        <v>172</v>
      </c>
      <c r="R2998" s="12">
        <f t="shared" si="233"/>
        <v>153.52000000000001</v>
      </c>
      <c r="S2998" s="14" t="s">
        <v>8321</v>
      </c>
      <c r="T2998" s="18" t="str">
        <f t="shared" si="234"/>
        <v>Mar</v>
      </c>
      <c r="U2998" t="s">
        <v>8361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7">
        <f t="shared" si="230"/>
        <v>42775.733715277776</v>
      </c>
      <c r="P2999">
        <f t="shared" si="231"/>
        <v>2017</v>
      </c>
      <c r="Q2999">
        <f t="shared" si="232"/>
        <v>104</v>
      </c>
      <c r="R2999" s="12">
        <f t="shared" si="233"/>
        <v>90.2</v>
      </c>
      <c r="S2999" s="14" t="s">
        <v>8321</v>
      </c>
      <c r="T2999" s="18" t="str">
        <f t="shared" si="234"/>
        <v>Feb</v>
      </c>
      <c r="U2999" t="s">
        <v>8361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7">
        <f t="shared" si="230"/>
        <v>41778.193622685183</v>
      </c>
      <c r="P3000">
        <f t="shared" si="231"/>
        <v>2014</v>
      </c>
      <c r="Q3000">
        <f t="shared" si="232"/>
        <v>103</v>
      </c>
      <c r="R3000" s="12">
        <f t="shared" si="233"/>
        <v>118.97</v>
      </c>
      <c r="S3000" s="14" t="s">
        <v>8321</v>
      </c>
      <c r="T3000" s="18" t="str">
        <f t="shared" si="234"/>
        <v>May</v>
      </c>
      <c r="U3000" t="s">
        <v>8361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7">
        <f t="shared" si="230"/>
        <v>42780.740277777775</v>
      </c>
      <c r="P3001">
        <f t="shared" si="231"/>
        <v>2017</v>
      </c>
      <c r="Q3001">
        <f t="shared" si="232"/>
        <v>119</v>
      </c>
      <c r="R3001" s="12">
        <f t="shared" si="233"/>
        <v>80.25</v>
      </c>
      <c r="S3001" s="14" t="s">
        <v>8321</v>
      </c>
      <c r="T3001" s="18" t="str">
        <f t="shared" si="234"/>
        <v>Feb</v>
      </c>
      <c r="U3001" t="s">
        <v>8361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7">
        <f t="shared" si="230"/>
        <v>42752.827199074076</v>
      </c>
      <c r="P3002">
        <f t="shared" si="231"/>
        <v>2017</v>
      </c>
      <c r="Q3002">
        <f t="shared" si="232"/>
        <v>100</v>
      </c>
      <c r="R3002" s="12">
        <f t="shared" si="233"/>
        <v>62.5</v>
      </c>
      <c r="S3002" s="14" t="s">
        <v>8321</v>
      </c>
      <c r="T3002" s="18" t="str">
        <f t="shared" si="234"/>
        <v>Jan</v>
      </c>
      <c r="U3002" t="s">
        <v>8361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7">
        <f t="shared" si="230"/>
        <v>42534.895625000005</v>
      </c>
      <c r="P3003">
        <f t="shared" si="231"/>
        <v>2016</v>
      </c>
      <c r="Q3003">
        <f t="shared" si="232"/>
        <v>319</v>
      </c>
      <c r="R3003" s="12">
        <f t="shared" si="233"/>
        <v>131.38</v>
      </c>
      <c r="S3003" s="14" t="s">
        <v>8321</v>
      </c>
      <c r="T3003" s="18" t="str">
        <f t="shared" si="234"/>
        <v>Jun</v>
      </c>
      <c r="U3003" t="s">
        <v>8361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7">
        <f t="shared" si="230"/>
        <v>41239.83625</v>
      </c>
      <c r="P3004">
        <f t="shared" si="231"/>
        <v>2012</v>
      </c>
      <c r="Q3004">
        <f t="shared" si="232"/>
        <v>109</v>
      </c>
      <c r="R3004" s="12">
        <f t="shared" si="233"/>
        <v>73.03</v>
      </c>
      <c r="S3004" s="14" t="s">
        <v>8321</v>
      </c>
      <c r="T3004" s="18" t="str">
        <f t="shared" si="234"/>
        <v>Nov</v>
      </c>
      <c r="U3004" t="s">
        <v>8361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7">
        <f t="shared" si="230"/>
        <v>42398.849259259259</v>
      </c>
      <c r="P3005">
        <f t="shared" si="231"/>
        <v>2016</v>
      </c>
      <c r="Q3005">
        <f t="shared" si="232"/>
        <v>101</v>
      </c>
      <c r="R3005" s="12">
        <f t="shared" si="233"/>
        <v>178.53</v>
      </c>
      <c r="S3005" s="14" t="s">
        <v>8321</v>
      </c>
      <c r="T3005" s="18" t="str">
        <f t="shared" si="234"/>
        <v>Jan</v>
      </c>
      <c r="U3005" t="s">
        <v>8361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7">
        <f t="shared" si="230"/>
        <v>41928.881064814814</v>
      </c>
      <c r="P3006">
        <f t="shared" si="231"/>
        <v>2014</v>
      </c>
      <c r="Q3006">
        <f t="shared" si="232"/>
        <v>113</v>
      </c>
      <c r="R3006" s="12">
        <f t="shared" si="233"/>
        <v>162.91</v>
      </c>
      <c r="S3006" s="14" t="s">
        <v>8321</v>
      </c>
      <c r="T3006" s="18" t="str">
        <f t="shared" si="234"/>
        <v>Oct</v>
      </c>
      <c r="U3006" t="s">
        <v>8361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7">
        <f t="shared" si="230"/>
        <v>41888.674826388888</v>
      </c>
      <c r="P3007">
        <f t="shared" si="231"/>
        <v>2014</v>
      </c>
      <c r="Q3007">
        <f t="shared" si="232"/>
        <v>120</v>
      </c>
      <c r="R3007" s="12">
        <f t="shared" si="233"/>
        <v>108.24</v>
      </c>
      <c r="S3007" s="14" t="s">
        <v>8321</v>
      </c>
      <c r="T3007" s="18" t="str">
        <f t="shared" si="234"/>
        <v>Sep</v>
      </c>
      <c r="U3007" t="s">
        <v>8361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7">
        <f t="shared" si="230"/>
        <v>41957.756840277776</v>
      </c>
      <c r="P3008">
        <f t="shared" si="231"/>
        <v>2014</v>
      </c>
      <c r="Q3008">
        <f t="shared" si="232"/>
        <v>108</v>
      </c>
      <c r="R3008" s="12">
        <f t="shared" si="233"/>
        <v>88.87</v>
      </c>
      <c r="S3008" s="14" t="s">
        <v>8321</v>
      </c>
      <c r="T3008" s="18" t="str">
        <f t="shared" si="234"/>
        <v>Nov</v>
      </c>
      <c r="U3008" t="s">
        <v>8361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7">
        <f t="shared" si="230"/>
        <v>42098.216238425928</v>
      </c>
      <c r="P3009">
        <f t="shared" si="231"/>
        <v>2015</v>
      </c>
      <c r="Q3009">
        <f t="shared" si="232"/>
        <v>180</v>
      </c>
      <c r="R3009" s="12">
        <f t="shared" si="233"/>
        <v>54</v>
      </c>
      <c r="S3009" s="14" t="s">
        <v>8321</v>
      </c>
      <c r="T3009" s="18" t="str">
        <f t="shared" si="234"/>
        <v>Apr</v>
      </c>
      <c r="U3009" t="s">
        <v>8361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7">
        <f t="shared" si="230"/>
        <v>42360.212025462963</v>
      </c>
      <c r="P3010">
        <f t="shared" si="231"/>
        <v>2015</v>
      </c>
      <c r="Q3010">
        <f t="shared" si="232"/>
        <v>101</v>
      </c>
      <c r="R3010" s="12">
        <f t="shared" si="233"/>
        <v>116.73</v>
      </c>
      <c r="S3010" s="14" t="s">
        <v>8321</v>
      </c>
      <c r="T3010" s="18" t="str">
        <f t="shared" si="234"/>
        <v>Dec</v>
      </c>
      <c r="U3010" t="s">
        <v>8361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7">
        <f t="shared" ref="O3011:O3074" si="235">(J3011/86400)+DATE(1970,1,1)</f>
        <v>41939.569907407407</v>
      </c>
      <c r="P3011">
        <f t="shared" ref="P3011:P3074" si="236">YEAR(O3011)</f>
        <v>2014</v>
      </c>
      <c r="Q3011">
        <f t="shared" ref="Q3011:Q3074" si="237">ROUND(E3011/D3011*100,0)</f>
        <v>120</v>
      </c>
      <c r="R3011" s="12">
        <f t="shared" ref="R3011:R3074" si="238">ROUND(E3011/L3011,2)</f>
        <v>233.9</v>
      </c>
      <c r="S3011" s="14" t="s">
        <v>8321</v>
      </c>
      <c r="T3011" s="18" t="str">
        <f t="shared" ref="T3011:T3074" si="239">TEXT(O3011, "mmm")</f>
        <v>Oct</v>
      </c>
      <c r="U3011" t="s">
        <v>8361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7">
        <f t="shared" si="235"/>
        <v>41996.832395833335</v>
      </c>
      <c r="P3012">
        <f t="shared" si="236"/>
        <v>2014</v>
      </c>
      <c r="Q3012">
        <f t="shared" si="237"/>
        <v>158</v>
      </c>
      <c r="R3012" s="12">
        <f t="shared" si="238"/>
        <v>158</v>
      </c>
      <c r="S3012" s="14" t="s">
        <v>8321</v>
      </c>
      <c r="T3012" s="18" t="str">
        <f t="shared" si="239"/>
        <v>Dec</v>
      </c>
      <c r="U3012" t="s">
        <v>8361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7">
        <f t="shared" si="235"/>
        <v>42334.468935185185</v>
      </c>
      <c r="P3013">
        <f t="shared" si="236"/>
        <v>2015</v>
      </c>
      <c r="Q3013">
        <f t="shared" si="237"/>
        <v>124</v>
      </c>
      <c r="R3013" s="12">
        <f t="shared" si="238"/>
        <v>14.84</v>
      </c>
      <c r="S3013" s="14" t="s">
        <v>8321</v>
      </c>
      <c r="T3013" s="18" t="str">
        <f t="shared" si="239"/>
        <v>Nov</v>
      </c>
      <c r="U3013" t="s">
        <v>8361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7">
        <f t="shared" si="235"/>
        <v>42024.702893518523</v>
      </c>
      <c r="P3014">
        <f t="shared" si="236"/>
        <v>2015</v>
      </c>
      <c r="Q3014">
        <f t="shared" si="237"/>
        <v>117</v>
      </c>
      <c r="R3014" s="12">
        <f t="shared" si="238"/>
        <v>85.18</v>
      </c>
      <c r="S3014" s="14" t="s">
        <v>8321</v>
      </c>
      <c r="T3014" s="18" t="str">
        <f t="shared" si="239"/>
        <v>Jan</v>
      </c>
      <c r="U3014" t="s">
        <v>8361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7">
        <f t="shared" si="235"/>
        <v>42146.836215277777</v>
      </c>
      <c r="P3015">
        <f t="shared" si="236"/>
        <v>2015</v>
      </c>
      <c r="Q3015">
        <f t="shared" si="237"/>
        <v>157</v>
      </c>
      <c r="R3015" s="12">
        <f t="shared" si="238"/>
        <v>146.69</v>
      </c>
      <c r="S3015" s="14" t="s">
        <v>8321</v>
      </c>
      <c r="T3015" s="18" t="str">
        <f t="shared" si="239"/>
        <v>May</v>
      </c>
      <c r="U3015" t="s">
        <v>8361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7">
        <f t="shared" si="235"/>
        <v>41920.123611111107</v>
      </c>
      <c r="P3016">
        <f t="shared" si="236"/>
        <v>2014</v>
      </c>
      <c r="Q3016">
        <f t="shared" si="237"/>
        <v>113</v>
      </c>
      <c r="R3016" s="12">
        <f t="shared" si="238"/>
        <v>50.76</v>
      </c>
      <c r="S3016" s="14" t="s">
        <v>8321</v>
      </c>
      <c r="T3016" s="18" t="str">
        <f t="shared" si="239"/>
        <v>Oct</v>
      </c>
      <c r="U3016" t="s">
        <v>8361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7">
        <f t="shared" si="235"/>
        <v>41785.72729166667</v>
      </c>
      <c r="P3017">
        <f t="shared" si="236"/>
        <v>2014</v>
      </c>
      <c r="Q3017">
        <f t="shared" si="237"/>
        <v>103</v>
      </c>
      <c r="R3017" s="12">
        <f t="shared" si="238"/>
        <v>87.7</v>
      </c>
      <c r="S3017" s="14" t="s">
        <v>8321</v>
      </c>
      <c r="T3017" s="18" t="str">
        <f t="shared" si="239"/>
        <v>May</v>
      </c>
      <c r="U3017" t="s">
        <v>8361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7">
        <f t="shared" si="235"/>
        <v>41778.548055555555</v>
      </c>
      <c r="P3018">
        <f t="shared" si="236"/>
        <v>2014</v>
      </c>
      <c r="Q3018">
        <f t="shared" si="237"/>
        <v>103</v>
      </c>
      <c r="R3018" s="12">
        <f t="shared" si="238"/>
        <v>242.28</v>
      </c>
      <c r="S3018" s="14" t="s">
        <v>8321</v>
      </c>
      <c r="T3018" s="18" t="str">
        <f t="shared" si="239"/>
        <v>May</v>
      </c>
      <c r="U3018" t="s">
        <v>8361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7">
        <f t="shared" si="235"/>
        <v>41841.850034722222</v>
      </c>
      <c r="P3019">
        <f t="shared" si="236"/>
        <v>2014</v>
      </c>
      <c r="Q3019">
        <f t="shared" si="237"/>
        <v>106</v>
      </c>
      <c r="R3019" s="12">
        <f t="shared" si="238"/>
        <v>146.44999999999999</v>
      </c>
      <c r="S3019" s="14" t="s">
        <v>8321</v>
      </c>
      <c r="T3019" s="18" t="str">
        <f t="shared" si="239"/>
        <v>Jul</v>
      </c>
      <c r="U3019" t="s">
        <v>8361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7">
        <f t="shared" si="235"/>
        <v>42163.298333333332</v>
      </c>
      <c r="P3020">
        <f t="shared" si="236"/>
        <v>2015</v>
      </c>
      <c r="Q3020">
        <f t="shared" si="237"/>
        <v>101</v>
      </c>
      <c r="R3020" s="12">
        <f t="shared" si="238"/>
        <v>103.17</v>
      </c>
      <c r="S3020" s="14" t="s">
        <v>8321</v>
      </c>
      <c r="T3020" s="18" t="str">
        <f t="shared" si="239"/>
        <v>Jun</v>
      </c>
      <c r="U3020" t="s">
        <v>8361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7">
        <f t="shared" si="235"/>
        <v>41758.833564814813</v>
      </c>
      <c r="P3021">
        <f t="shared" si="236"/>
        <v>2014</v>
      </c>
      <c r="Q3021">
        <f t="shared" si="237"/>
        <v>121</v>
      </c>
      <c r="R3021" s="12">
        <f t="shared" si="238"/>
        <v>80.459999999999994</v>
      </c>
      <c r="S3021" s="14" t="s">
        <v>8321</v>
      </c>
      <c r="T3021" s="18" t="str">
        <f t="shared" si="239"/>
        <v>Apr</v>
      </c>
      <c r="U3021" t="s">
        <v>8361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7">
        <f t="shared" si="235"/>
        <v>42170.846446759257</v>
      </c>
      <c r="P3022">
        <f t="shared" si="236"/>
        <v>2015</v>
      </c>
      <c r="Q3022">
        <f t="shared" si="237"/>
        <v>101</v>
      </c>
      <c r="R3022" s="12">
        <f t="shared" si="238"/>
        <v>234.67</v>
      </c>
      <c r="S3022" s="14" t="s">
        <v>8321</v>
      </c>
      <c r="T3022" s="18" t="str">
        <f t="shared" si="239"/>
        <v>Jun</v>
      </c>
      <c r="U3022" t="s">
        <v>8361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7">
        <f t="shared" si="235"/>
        <v>42660.618854166663</v>
      </c>
      <c r="P3023">
        <f t="shared" si="236"/>
        <v>2016</v>
      </c>
      <c r="Q3023">
        <f t="shared" si="237"/>
        <v>116</v>
      </c>
      <c r="R3023" s="12">
        <f t="shared" si="238"/>
        <v>50.69</v>
      </c>
      <c r="S3023" s="14" t="s">
        <v>8321</v>
      </c>
      <c r="T3023" s="18" t="str">
        <f t="shared" si="239"/>
        <v>Oct</v>
      </c>
      <c r="U3023" t="s">
        <v>8361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7">
        <f t="shared" si="235"/>
        <v>42564.95380787037</v>
      </c>
      <c r="P3024">
        <f t="shared" si="236"/>
        <v>2016</v>
      </c>
      <c r="Q3024">
        <f t="shared" si="237"/>
        <v>101</v>
      </c>
      <c r="R3024" s="12">
        <f t="shared" si="238"/>
        <v>162.71</v>
      </c>
      <c r="S3024" s="14" t="s">
        <v>8321</v>
      </c>
      <c r="T3024" s="18" t="str">
        <f t="shared" si="239"/>
        <v>Jul</v>
      </c>
      <c r="U3024" t="s">
        <v>8361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7">
        <f t="shared" si="235"/>
        <v>42121.675763888888</v>
      </c>
      <c r="P3025">
        <f t="shared" si="236"/>
        <v>2015</v>
      </c>
      <c r="Q3025">
        <f t="shared" si="237"/>
        <v>103</v>
      </c>
      <c r="R3025" s="12">
        <f t="shared" si="238"/>
        <v>120.17</v>
      </c>
      <c r="S3025" s="14" t="s">
        <v>8321</v>
      </c>
      <c r="T3025" s="18" t="str">
        <f t="shared" si="239"/>
        <v>Apr</v>
      </c>
      <c r="U3025" t="s">
        <v>8361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7">
        <f t="shared" si="235"/>
        <v>41158.993923611109</v>
      </c>
      <c r="P3026">
        <f t="shared" si="236"/>
        <v>2012</v>
      </c>
      <c r="Q3026">
        <f t="shared" si="237"/>
        <v>246</v>
      </c>
      <c r="R3026" s="12">
        <f t="shared" si="238"/>
        <v>67.7</v>
      </c>
      <c r="S3026" s="14" t="s">
        <v>8321</v>
      </c>
      <c r="T3026" s="18" t="str">
        <f t="shared" si="239"/>
        <v>Sep</v>
      </c>
      <c r="U3026" t="s">
        <v>8361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7">
        <f t="shared" si="235"/>
        <v>41761.509409722225</v>
      </c>
      <c r="P3027">
        <f t="shared" si="236"/>
        <v>2014</v>
      </c>
      <c r="Q3027">
        <f t="shared" si="237"/>
        <v>302</v>
      </c>
      <c r="R3027" s="12">
        <f t="shared" si="238"/>
        <v>52.1</v>
      </c>
      <c r="S3027" s="14" t="s">
        <v>8321</v>
      </c>
      <c r="T3027" s="18" t="str">
        <f t="shared" si="239"/>
        <v>May</v>
      </c>
      <c r="U3027" t="s">
        <v>8361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7">
        <f t="shared" si="235"/>
        <v>42783.459398148145</v>
      </c>
      <c r="P3028">
        <f t="shared" si="236"/>
        <v>2017</v>
      </c>
      <c r="Q3028">
        <f t="shared" si="237"/>
        <v>143</v>
      </c>
      <c r="R3028" s="12">
        <f t="shared" si="238"/>
        <v>51.6</v>
      </c>
      <c r="S3028" s="14" t="s">
        <v>8321</v>
      </c>
      <c r="T3028" s="18" t="str">
        <f t="shared" si="239"/>
        <v>Feb</v>
      </c>
      <c r="U3028" t="s">
        <v>8361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7">
        <f t="shared" si="235"/>
        <v>42053.704293981486</v>
      </c>
      <c r="P3029">
        <f t="shared" si="236"/>
        <v>2015</v>
      </c>
      <c r="Q3029">
        <f t="shared" si="237"/>
        <v>131</v>
      </c>
      <c r="R3029" s="12">
        <f t="shared" si="238"/>
        <v>164.3</v>
      </c>
      <c r="S3029" s="14" t="s">
        <v>8321</v>
      </c>
      <c r="T3029" s="18" t="str">
        <f t="shared" si="239"/>
        <v>Feb</v>
      </c>
      <c r="U3029" t="s">
        <v>8361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7">
        <f t="shared" si="235"/>
        <v>42567.264178240745</v>
      </c>
      <c r="P3030">
        <f t="shared" si="236"/>
        <v>2016</v>
      </c>
      <c r="Q3030">
        <f t="shared" si="237"/>
        <v>168</v>
      </c>
      <c r="R3030" s="12">
        <f t="shared" si="238"/>
        <v>84.86</v>
      </c>
      <c r="S3030" s="14" t="s">
        <v>8321</v>
      </c>
      <c r="T3030" s="18" t="str">
        <f t="shared" si="239"/>
        <v>Jul</v>
      </c>
      <c r="U3030" t="s">
        <v>8361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7">
        <f t="shared" si="235"/>
        <v>41932.708877314813</v>
      </c>
      <c r="P3031">
        <f t="shared" si="236"/>
        <v>2014</v>
      </c>
      <c r="Q3031">
        <f t="shared" si="237"/>
        <v>110</v>
      </c>
      <c r="R3031" s="12">
        <f t="shared" si="238"/>
        <v>94.55</v>
      </c>
      <c r="S3031" s="14" t="s">
        <v>8321</v>
      </c>
      <c r="T3031" s="18" t="str">
        <f t="shared" si="239"/>
        <v>Oct</v>
      </c>
      <c r="U3031" t="s">
        <v>8361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7">
        <f t="shared" si="235"/>
        <v>42233.747349537036</v>
      </c>
      <c r="P3032">
        <f t="shared" si="236"/>
        <v>2015</v>
      </c>
      <c r="Q3032">
        <f t="shared" si="237"/>
        <v>107</v>
      </c>
      <c r="R3032" s="12">
        <f t="shared" si="238"/>
        <v>45.54</v>
      </c>
      <c r="S3032" s="14" t="s">
        <v>8321</v>
      </c>
      <c r="T3032" s="18" t="str">
        <f t="shared" si="239"/>
        <v>Aug</v>
      </c>
      <c r="U3032" t="s">
        <v>8361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7">
        <f t="shared" si="235"/>
        <v>42597.882488425923</v>
      </c>
      <c r="P3033">
        <f t="shared" si="236"/>
        <v>2016</v>
      </c>
      <c r="Q3033">
        <f t="shared" si="237"/>
        <v>100</v>
      </c>
      <c r="R3033" s="12">
        <f t="shared" si="238"/>
        <v>51.72</v>
      </c>
      <c r="S3033" s="14" t="s">
        <v>8321</v>
      </c>
      <c r="T3033" s="18" t="str">
        <f t="shared" si="239"/>
        <v>Aug</v>
      </c>
      <c r="U3033" t="s">
        <v>8361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7">
        <f t="shared" si="235"/>
        <v>42228.044664351852</v>
      </c>
      <c r="P3034">
        <f t="shared" si="236"/>
        <v>2015</v>
      </c>
      <c r="Q3034">
        <f t="shared" si="237"/>
        <v>127</v>
      </c>
      <c r="R3034" s="12">
        <f t="shared" si="238"/>
        <v>50.88</v>
      </c>
      <c r="S3034" s="14" t="s">
        <v>8321</v>
      </c>
      <c r="T3034" s="18" t="str">
        <f t="shared" si="239"/>
        <v>Aug</v>
      </c>
      <c r="U3034" t="s">
        <v>8361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7">
        <f t="shared" si="235"/>
        <v>42570.110243055555</v>
      </c>
      <c r="P3035">
        <f t="shared" si="236"/>
        <v>2016</v>
      </c>
      <c r="Q3035">
        <f t="shared" si="237"/>
        <v>147</v>
      </c>
      <c r="R3035" s="12">
        <f t="shared" si="238"/>
        <v>191.13</v>
      </c>
      <c r="S3035" s="14" t="s">
        <v>8321</v>
      </c>
      <c r="T3035" s="18" t="str">
        <f t="shared" si="239"/>
        <v>Jul</v>
      </c>
      <c r="U3035" t="s">
        <v>8361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7">
        <f t="shared" si="235"/>
        <v>42644.535358796296</v>
      </c>
      <c r="P3036">
        <f t="shared" si="236"/>
        <v>2016</v>
      </c>
      <c r="Q3036">
        <f t="shared" si="237"/>
        <v>113</v>
      </c>
      <c r="R3036" s="12">
        <f t="shared" si="238"/>
        <v>89.31</v>
      </c>
      <c r="S3036" s="14" t="s">
        <v>8321</v>
      </c>
      <c r="T3036" s="18" t="str">
        <f t="shared" si="239"/>
        <v>Oct</v>
      </c>
      <c r="U3036" t="s">
        <v>8361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7">
        <f t="shared" si="235"/>
        <v>41368.560289351852</v>
      </c>
      <c r="P3037">
        <f t="shared" si="236"/>
        <v>2013</v>
      </c>
      <c r="Q3037">
        <f t="shared" si="237"/>
        <v>109</v>
      </c>
      <c r="R3037" s="12">
        <f t="shared" si="238"/>
        <v>88.59</v>
      </c>
      <c r="S3037" s="14" t="s">
        <v>8321</v>
      </c>
      <c r="T3037" s="18" t="str">
        <f t="shared" si="239"/>
        <v>Apr</v>
      </c>
      <c r="U3037" t="s">
        <v>8361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7">
        <f t="shared" si="235"/>
        <v>41466.785231481481</v>
      </c>
      <c r="P3038">
        <f t="shared" si="236"/>
        <v>2013</v>
      </c>
      <c r="Q3038">
        <f t="shared" si="237"/>
        <v>127</v>
      </c>
      <c r="R3038" s="12">
        <f t="shared" si="238"/>
        <v>96.3</v>
      </c>
      <c r="S3038" s="14" t="s">
        <v>8321</v>
      </c>
      <c r="T3038" s="18" t="str">
        <f t="shared" si="239"/>
        <v>Jul</v>
      </c>
      <c r="U3038" t="s">
        <v>8361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7">
        <f t="shared" si="235"/>
        <v>40378.893206018518</v>
      </c>
      <c r="P3039">
        <f t="shared" si="236"/>
        <v>2010</v>
      </c>
      <c r="Q3039">
        <f t="shared" si="237"/>
        <v>213</v>
      </c>
      <c r="R3039" s="12">
        <f t="shared" si="238"/>
        <v>33.31</v>
      </c>
      <c r="S3039" s="14" t="s">
        <v>8321</v>
      </c>
      <c r="T3039" s="18" t="str">
        <f t="shared" si="239"/>
        <v>Jul</v>
      </c>
      <c r="U3039" t="s">
        <v>8361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7">
        <f t="shared" si="235"/>
        <v>42373.252280092594</v>
      </c>
      <c r="P3040">
        <f t="shared" si="236"/>
        <v>2016</v>
      </c>
      <c r="Q3040">
        <f t="shared" si="237"/>
        <v>101</v>
      </c>
      <c r="R3040" s="12">
        <f t="shared" si="238"/>
        <v>37.22</v>
      </c>
      <c r="S3040" s="14" t="s">
        <v>8321</v>
      </c>
      <c r="T3040" s="18" t="str">
        <f t="shared" si="239"/>
        <v>Jan</v>
      </c>
      <c r="U3040" t="s">
        <v>8361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7">
        <f t="shared" si="235"/>
        <v>41610.794421296298</v>
      </c>
      <c r="P3041">
        <f t="shared" si="236"/>
        <v>2013</v>
      </c>
      <c r="Q3041">
        <f t="shared" si="237"/>
        <v>109</v>
      </c>
      <c r="R3041" s="12">
        <f t="shared" si="238"/>
        <v>92.13</v>
      </c>
      <c r="S3041" s="14" t="s">
        <v>8321</v>
      </c>
      <c r="T3041" s="18" t="str">
        <f t="shared" si="239"/>
        <v>Dec</v>
      </c>
      <c r="U3041" t="s">
        <v>8361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7">
        <f t="shared" si="235"/>
        <v>42177.791909722218</v>
      </c>
      <c r="P3042">
        <f t="shared" si="236"/>
        <v>2015</v>
      </c>
      <c r="Q3042">
        <f t="shared" si="237"/>
        <v>108</v>
      </c>
      <c r="R3042" s="12">
        <f t="shared" si="238"/>
        <v>76.790000000000006</v>
      </c>
      <c r="S3042" s="14" t="s">
        <v>8321</v>
      </c>
      <c r="T3042" s="18" t="str">
        <f t="shared" si="239"/>
        <v>Jun</v>
      </c>
      <c r="U3042" t="s">
        <v>8361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7">
        <f t="shared" si="235"/>
        <v>42359.868611111116</v>
      </c>
      <c r="P3043">
        <f t="shared" si="236"/>
        <v>2015</v>
      </c>
      <c r="Q3043">
        <f t="shared" si="237"/>
        <v>110</v>
      </c>
      <c r="R3043" s="12">
        <f t="shared" si="238"/>
        <v>96.53</v>
      </c>
      <c r="S3043" s="14" t="s">
        <v>8321</v>
      </c>
      <c r="T3043" s="18" t="str">
        <f t="shared" si="239"/>
        <v>Dec</v>
      </c>
      <c r="U3043" t="s">
        <v>8361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7">
        <f t="shared" si="235"/>
        <v>42253.688043981485</v>
      </c>
      <c r="P3044">
        <f t="shared" si="236"/>
        <v>2015</v>
      </c>
      <c r="Q3044">
        <f t="shared" si="237"/>
        <v>128</v>
      </c>
      <c r="R3044" s="12">
        <f t="shared" si="238"/>
        <v>51.89</v>
      </c>
      <c r="S3044" s="14" t="s">
        <v>8321</v>
      </c>
      <c r="T3044" s="18" t="str">
        <f t="shared" si="239"/>
        <v>Sep</v>
      </c>
      <c r="U3044" t="s">
        <v>8361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7">
        <f t="shared" si="235"/>
        <v>42083.070590277777</v>
      </c>
      <c r="P3045">
        <f t="shared" si="236"/>
        <v>2015</v>
      </c>
      <c r="Q3045">
        <f t="shared" si="237"/>
        <v>110</v>
      </c>
      <c r="R3045" s="12">
        <f t="shared" si="238"/>
        <v>128.91</v>
      </c>
      <c r="S3045" s="14" t="s">
        <v>8321</v>
      </c>
      <c r="T3045" s="18" t="str">
        <f t="shared" si="239"/>
        <v>Mar</v>
      </c>
      <c r="U3045" t="s">
        <v>8361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7">
        <f t="shared" si="235"/>
        <v>42387.7268287037</v>
      </c>
      <c r="P3046">
        <f t="shared" si="236"/>
        <v>2016</v>
      </c>
      <c r="Q3046">
        <f t="shared" si="237"/>
        <v>109</v>
      </c>
      <c r="R3046" s="12">
        <f t="shared" si="238"/>
        <v>84.11</v>
      </c>
      <c r="S3046" s="14" t="s">
        <v>8321</v>
      </c>
      <c r="T3046" s="18" t="str">
        <f t="shared" si="239"/>
        <v>Jan</v>
      </c>
      <c r="U3046" t="s">
        <v>8361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7">
        <f t="shared" si="235"/>
        <v>41843.155729166669</v>
      </c>
      <c r="P3047">
        <f t="shared" si="236"/>
        <v>2014</v>
      </c>
      <c r="Q3047">
        <f t="shared" si="237"/>
        <v>133</v>
      </c>
      <c r="R3047" s="12">
        <f t="shared" si="238"/>
        <v>82.94</v>
      </c>
      <c r="S3047" s="14" t="s">
        <v>8321</v>
      </c>
      <c r="T3047" s="18" t="str">
        <f t="shared" si="239"/>
        <v>Jul</v>
      </c>
      <c r="U3047" t="s">
        <v>8361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7">
        <f t="shared" si="235"/>
        <v>41862.803078703706</v>
      </c>
      <c r="P3048">
        <f t="shared" si="236"/>
        <v>2014</v>
      </c>
      <c r="Q3048">
        <f t="shared" si="237"/>
        <v>191</v>
      </c>
      <c r="R3048" s="12">
        <f t="shared" si="238"/>
        <v>259.95</v>
      </c>
      <c r="S3048" s="14" t="s">
        <v>8321</v>
      </c>
      <c r="T3048" s="18" t="str">
        <f t="shared" si="239"/>
        <v>Aug</v>
      </c>
      <c r="U3048" t="s">
        <v>8361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7">
        <f t="shared" si="235"/>
        <v>42443.989050925928</v>
      </c>
      <c r="P3049">
        <f t="shared" si="236"/>
        <v>2016</v>
      </c>
      <c r="Q3049">
        <f t="shared" si="237"/>
        <v>149</v>
      </c>
      <c r="R3049" s="12">
        <f t="shared" si="238"/>
        <v>37.25</v>
      </c>
      <c r="S3049" s="14" t="s">
        <v>8321</v>
      </c>
      <c r="T3049" s="18" t="str">
        <f t="shared" si="239"/>
        <v>Mar</v>
      </c>
      <c r="U3049" t="s">
        <v>8361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7">
        <f t="shared" si="235"/>
        <v>41975.901180555556</v>
      </c>
      <c r="P3050">
        <f t="shared" si="236"/>
        <v>2014</v>
      </c>
      <c r="Q3050">
        <f t="shared" si="237"/>
        <v>166</v>
      </c>
      <c r="R3050" s="12">
        <f t="shared" si="238"/>
        <v>177.02</v>
      </c>
      <c r="S3050" s="14" t="s">
        <v>8321</v>
      </c>
      <c r="T3050" s="18" t="str">
        <f t="shared" si="239"/>
        <v>Dec</v>
      </c>
      <c r="U3050" t="s">
        <v>8361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7">
        <f t="shared" si="235"/>
        <v>42139.014525462961</v>
      </c>
      <c r="P3051">
        <f t="shared" si="236"/>
        <v>2015</v>
      </c>
      <c r="Q3051">
        <f t="shared" si="237"/>
        <v>107</v>
      </c>
      <c r="R3051" s="12">
        <f t="shared" si="238"/>
        <v>74.069999999999993</v>
      </c>
      <c r="S3051" s="14" t="s">
        <v>8321</v>
      </c>
      <c r="T3051" s="18" t="str">
        <f t="shared" si="239"/>
        <v>May</v>
      </c>
      <c r="U3051" t="s">
        <v>8361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7">
        <f t="shared" si="235"/>
        <v>42465.16851851852</v>
      </c>
      <c r="P3052">
        <f t="shared" si="236"/>
        <v>2016</v>
      </c>
      <c r="Q3052">
        <f t="shared" si="237"/>
        <v>106</v>
      </c>
      <c r="R3052" s="12">
        <f t="shared" si="238"/>
        <v>70.67</v>
      </c>
      <c r="S3052" s="14" t="s">
        <v>8321</v>
      </c>
      <c r="T3052" s="18" t="str">
        <f t="shared" si="239"/>
        <v>Apr</v>
      </c>
      <c r="U3052" t="s">
        <v>8361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7">
        <f t="shared" si="235"/>
        <v>42744.416030092594</v>
      </c>
      <c r="P3053">
        <f t="shared" si="236"/>
        <v>2017</v>
      </c>
      <c r="Q3053">
        <f t="shared" si="237"/>
        <v>24</v>
      </c>
      <c r="R3053" s="12">
        <f t="shared" si="238"/>
        <v>23.63</v>
      </c>
      <c r="S3053" s="14" t="s">
        <v>8321</v>
      </c>
      <c r="T3053" s="18" t="str">
        <f t="shared" si="239"/>
        <v>Jan</v>
      </c>
      <c r="U3053" t="s">
        <v>8361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7">
        <f t="shared" si="235"/>
        <v>42122.670069444444</v>
      </c>
      <c r="P3054">
        <f t="shared" si="236"/>
        <v>2015</v>
      </c>
      <c r="Q3054">
        <f t="shared" si="237"/>
        <v>0</v>
      </c>
      <c r="R3054" s="12">
        <f t="shared" si="238"/>
        <v>37.5</v>
      </c>
      <c r="S3054" s="14" t="s">
        <v>8321</v>
      </c>
      <c r="T3054" s="18" t="str">
        <f t="shared" si="239"/>
        <v>Apr</v>
      </c>
      <c r="U3054" t="s">
        <v>8361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7">
        <f t="shared" si="235"/>
        <v>41862.761724537035</v>
      </c>
      <c r="P3055">
        <f t="shared" si="236"/>
        <v>2014</v>
      </c>
      <c r="Q3055">
        <f t="shared" si="237"/>
        <v>0</v>
      </c>
      <c r="R3055" s="12">
        <f t="shared" si="238"/>
        <v>13.33</v>
      </c>
      <c r="S3055" s="14" t="s">
        <v>8321</v>
      </c>
      <c r="T3055" s="18" t="str">
        <f t="shared" si="239"/>
        <v>Aug</v>
      </c>
      <c r="U3055" t="s">
        <v>8361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7">
        <f t="shared" si="235"/>
        <v>42027.832800925928</v>
      </c>
      <c r="P3056">
        <f t="shared" si="236"/>
        <v>2015</v>
      </c>
      <c r="Q3056">
        <f t="shared" si="237"/>
        <v>0</v>
      </c>
      <c r="R3056" s="12" t="e">
        <f t="shared" si="238"/>
        <v>#DIV/0!</v>
      </c>
      <c r="S3056" s="14" t="s">
        <v>8321</v>
      </c>
      <c r="T3056" s="18" t="str">
        <f t="shared" si="239"/>
        <v>Jan</v>
      </c>
      <c r="U3056" t="s">
        <v>8361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7">
        <f t="shared" si="235"/>
        <v>41953.95821759259</v>
      </c>
      <c r="P3057">
        <f t="shared" si="236"/>
        <v>2014</v>
      </c>
      <c r="Q3057">
        <f t="shared" si="237"/>
        <v>0</v>
      </c>
      <c r="R3057" s="12">
        <f t="shared" si="238"/>
        <v>1</v>
      </c>
      <c r="S3057" s="14" t="s">
        <v>8321</v>
      </c>
      <c r="T3057" s="18" t="str">
        <f t="shared" si="239"/>
        <v>Nov</v>
      </c>
      <c r="U3057" t="s">
        <v>8361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7">
        <f t="shared" si="235"/>
        <v>41851.636388888888</v>
      </c>
      <c r="P3058">
        <f t="shared" si="236"/>
        <v>2014</v>
      </c>
      <c r="Q3058">
        <f t="shared" si="237"/>
        <v>0</v>
      </c>
      <c r="R3058" s="12" t="e">
        <f t="shared" si="238"/>
        <v>#DIV/0!</v>
      </c>
      <c r="S3058" s="14" t="s">
        <v>8321</v>
      </c>
      <c r="T3058" s="18" t="str">
        <f t="shared" si="239"/>
        <v>Jul</v>
      </c>
      <c r="U3058" t="s">
        <v>8361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7">
        <f t="shared" si="235"/>
        <v>42433.650590277779</v>
      </c>
      <c r="P3059">
        <f t="shared" si="236"/>
        <v>2016</v>
      </c>
      <c r="Q3059">
        <f t="shared" si="237"/>
        <v>0</v>
      </c>
      <c r="R3059" s="12" t="e">
        <f t="shared" si="238"/>
        <v>#DIV/0!</v>
      </c>
      <c r="S3059" s="14" t="s">
        <v>8321</v>
      </c>
      <c r="T3059" s="18" t="str">
        <f t="shared" si="239"/>
        <v>Mar</v>
      </c>
      <c r="U3059" t="s">
        <v>8361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7">
        <f t="shared" si="235"/>
        <v>42460.374305555553</v>
      </c>
      <c r="P3060">
        <f t="shared" si="236"/>
        <v>2016</v>
      </c>
      <c r="Q3060">
        <f t="shared" si="237"/>
        <v>0</v>
      </c>
      <c r="R3060" s="12">
        <f t="shared" si="238"/>
        <v>1</v>
      </c>
      <c r="S3060" s="14" t="s">
        <v>8321</v>
      </c>
      <c r="T3060" s="18" t="str">
        <f t="shared" si="239"/>
        <v>Mar</v>
      </c>
      <c r="U3060" t="s">
        <v>8361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7">
        <f t="shared" si="235"/>
        <v>41829.935717592591</v>
      </c>
      <c r="P3061">
        <f t="shared" si="236"/>
        <v>2014</v>
      </c>
      <c r="Q3061">
        <f t="shared" si="237"/>
        <v>3</v>
      </c>
      <c r="R3061" s="12">
        <f t="shared" si="238"/>
        <v>41</v>
      </c>
      <c r="S3061" s="14" t="s">
        <v>8321</v>
      </c>
      <c r="T3061" s="18" t="str">
        <f t="shared" si="239"/>
        <v>Jul</v>
      </c>
      <c r="U3061" t="s">
        <v>8361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7">
        <f t="shared" si="235"/>
        <v>42245.274699074071</v>
      </c>
      <c r="P3062">
        <f t="shared" si="236"/>
        <v>2015</v>
      </c>
      <c r="Q3062">
        <f t="shared" si="237"/>
        <v>0</v>
      </c>
      <c r="R3062" s="12">
        <f t="shared" si="238"/>
        <v>55.83</v>
      </c>
      <c r="S3062" s="14" t="s">
        <v>8321</v>
      </c>
      <c r="T3062" s="18" t="str">
        <f t="shared" si="239"/>
        <v>Aug</v>
      </c>
      <c r="U3062" t="s">
        <v>8361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7">
        <f t="shared" si="235"/>
        <v>41834.784120370372</v>
      </c>
      <c r="P3063">
        <f t="shared" si="236"/>
        <v>2014</v>
      </c>
      <c r="Q3063">
        <f t="shared" si="237"/>
        <v>0</v>
      </c>
      <c r="R3063" s="12" t="e">
        <f t="shared" si="238"/>
        <v>#DIV/0!</v>
      </c>
      <c r="S3063" s="14" t="s">
        <v>8321</v>
      </c>
      <c r="T3063" s="18" t="str">
        <f t="shared" si="239"/>
        <v>Jul</v>
      </c>
      <c r="U3063" t="s">
        <v>8361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7">
        <f t="shared" si="235"/>
        <v>42248.535787037035</v>
      </c>
      <c r="P3064">
        <f t="shared" si="236"/>
        <v>2015</v>
      </c>
      <c r="Q3064">
        <f t="shared" si="237"/>
        <v>67</v>
      </c>
      <c r="R3064" s="12">
        <f t="shared" si="238"/>
        <v>99.76</v>
      </c>
      <c r="S3064" s="14" t="s">
        <v>8321</v>
      </c>
      <c r="T3064" s="18" t="str">
        <f t="shared" si="239"/>
        <v>Sep</v>
      </c>
      <c r="U3064" t="s">
        <v>8361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7">
        <f t="shared" si="235"/>
        <v>42630.922893518524</v>
      </c>
      <c r="P3065">
        <f t="shared" si="236"/>
        <v>2016</v>
      </c>
      <c r="Q3065">
        <f t="shared" si="237"/>
        <v>20</v>
      </c>
      <c r="R3065" s="12">
        <f t="shared" si="238"/>
        <v>25.52</v>
      </c>
      <c r="S3065" s="14" t="s">
        <v>8321</v>
      </c>
      <c r="T3065" s="18" t="str">
        <f t="shared" si="239"/>
        <v>Sep</v>
      </c>
      <c r="U3065" t="s">
        <v>8361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7">
        <f t="shared" si="235"/>
        <v>42299.130162037036</v>
      </c>
      <c r="P3066">
        <f t="shared" si="236"/>
        <v>2015</v>
      </c>
      <c r="Q3066">
        <f t="shared" si="237"/>
        <v>11</v>
      </c>
      <c r="R3066" s="12">
        <f t="shared" si="238"/>
        <v>117.65</v>
      </c>
      <c r="S3066" s="14" t="s">
        <v>8321</v>
      </c>
      <c r="T3066" s="18" t="str">
        <f t="shared" si="239"/>
        <v>Oct</v>
      </c>
      <c r="U3066" t="s">
        <v>8361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7">
        <f t="shared" si="235"/>
        <v>41825.055231481485</v>
      </c>
      <c r="P3067">
        <f t="shared" si="236"/>
        <v>2014</v>
      </c>
      <c r="Q3067">
        <f t="shared" si="237"/>
        <v>0</v>
      </c>
      <c r="R3067" s="12">
        <f t="shared" si="238"/>
        <v>5</v>
      </c>
      <c r="S3067" s="14" t="s">
        <v>8321</v>
      </c>
      <c r="T3067" s="18" t="str">
        <f t="shared" si="239"/>
        <v>Jul</v>
      </c>
      <c r="U3067" t="s">
        <v>8361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7">
        <f t="shared" si="235"/>
        <v>42531.228437500002</v>
      </c>
      <c r="P3068">
        <f t="shared" si="236"/>
        <v>2016</v>
      </c>
      <c r="Q3068">
        <f t="shared" si="237"/>
        <v>12</v>
      </c>
      <c r="R3068" s="12">
        <f t="shared" si="238"/>
        <v>2796.67</v>
      </c>
      <c r="S3068" s="14" t="s">
        <v>8321</v>
      </c>
      <c r="T3068" s="18" t="str">
        <f t="shared" si="239"/>
        <v>Jun</v>
      </c>
      <c r="U3068" t="s">
        <v>8361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7">
        <f t="shared" si="235"/>
        <v>42226.938414351855</v>
      </c>
      <c r="P3069">
        <f t="shared" si="236"/>
        <v>2015</v>
      </c>
      <c r="Q3069">
        <f t="shared" si="237"/>
        <v>3</v>
      </c>
      <c r="R3069" s="12">
        <f t="shared" si="238"/>
        <v>200</v>
      </c>
      <c r="S3069" s="14" t="s">
        <v>8321</v>
      </c>
      <c r="T3069" s="18" t="str">
        <f t="shared" si="239"/>
        <v>Aug</v>
      </c>
      <c r="U3069" t="s">
        <v>8361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7">
        <f t="shared" si="235"/>
        <v>42263.691574074073</v>
      </c>
      <c r="P3070">
        <f t="shared" si="236"/>
        <v>2015</v>
      </c>
      <c r="Q3070">
        <f t="shared" si="237"/>
        <v>0</v>
      </c>
      <c r="R3070" s="12">
        <f t="shared" si="238"/>
        <v>87.5</v>
      </c>
      <c r="S3070" s="14" t="s">
        <v>8321</v>
      </c>
      <c r="T3070" s="18" t="str">
        <f t="shared" si="239"/>
        <v>Sep</v>
      </c>
      <c r="U3070" t="s">
        <v>8361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7">
        <f t="shared" si="235"/>
        <v>41957.833726851852</v>
      </c>
      <c r="P3071">
        <f t="shared" si="236"/>
        <v>2014</v>
      </c>
      <c r="Q3071">
        <f t="shared" si="237"/>
        <v>14</v>
      </c>
      <c r="R3071" s="12">
        <f t="shared" si="238"/>
        <v>20.14</v>
      </c>
      <c r="S3071" s="14" t="s">
        <v>8321</v>
      </c>
      <c r="T3071" s="18" t="str">
        <f t="shared" si="239"/>
        <v>Nov</v>
      </c>
      <c r="U3071" t="s">
        <v>8361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7">
        <f t="shared" si="235"/>
        <v>42690.733437499999</v>
      </c>
      <c r="P3072">
        <f t="shared" si="236"/>
        <v>2016</v>
      </c>
      <c r="Q3072">
        <f t="shared" si="237"/>
        <v>3</v>
      </c>
      <c r="R3072" s="12">
        <f t="shared" si="238"/>
        <v>20.88</v>
      </c>
      <c r="S3072" s="14" t="s">
        <v>8321</v>
      </c>
      <c r="T3072" s="18" t="str">
        <f t="shared" si="239"/>
        <v>Nov</v>
      </c>
      <c r="U3072" t="s">
        <v>8361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7">
        <f t="shared" si="235"/>
        <v>42097.732418981483</v>
      </c>
      <c r="P3073">
        <f t="shared" si="236"/>
        <v>2015</v>
      </c>
      <c r="Q3073">
        <f t="shared" si="237"/>
        <v>60</v>
      </c>
      <c r="R3073" s="12">
        <f t="shared" si="238"/>
        <v>61.31</v>
      </c>
      <c r="S3073" s="14" t="s">
        <v>8321</v>
      </c>
      <c r="T3073" s="18" t="str">
        <f t="shared" si="239"/>
        <v>Apr</v>
      </c>
      <c r="U3073" t="s">
        <v>8361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7">
        <f t="shared" si="235"/>
        <v>42658.690532407403</v>
      </c>
      <c r="P3074">
        <f t="shared" si="236"/>
        <v>2016</v>
      </c>
      <c r="Q3074">
        <f t="shared" si="237"/>
        <v>0</v>
      </c>
      <c r="R3074" s="12">
        <f t="shared" si="238"/>
        <v>1</v>
      </c>
      <c r="S3074" s="14" t="s">
        <v>8321</v>
      </c>
      <c r="T3074" s="18" t="str">
        <f t="shared" si="239"/>
        <v>Oct</v>
      </c>
      <c r="U3074" t="s">
        <v>8361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7">
        <f t="shared" ref="O3075:O3138" si="240">(J3075/86400)+DATE(1970,1,1)</f>
        <v>42111.684027777781</v>
      </c>
      <c r="P3075">
        <f t="shared" ref="P3075:P3138" si="241">YEAR(O3075)</f>
        <v>2015</v>
      </c>
      <c r="Q3075">
        <f t="shared" ref="Q3075:Q3138" si="242">ROUND(E3075/D3075*100,0)</f>
        <v>0</v>
      </c>
      <c r="R3075" s="12">
        <f t="shared" ref="R3075:R3138" si="243">ROUND(E3075/L3075,2)</f>
        <v>92.14</v>
      </c>
      <c r="S3075" s="14" t="s">
        <v>8321</v>
      </c>
      <c r="T3075" s="18" t="str">
        <f t="shared" ref="T3075:T3138" si="244">TEXT(O3075, "mmm")</f>
        <v>Apr</v>
      </c>
      <c r="U3075" t="s">
        <v>8361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7">
        <f t="shared" si="240"/>
        <v>42409.571284722224</v>
      </c>
      <c r="P3076">
        <f t="shared" si="241"/>
        <v>2016</v>
      </c>
      <c r="Q3076">
        <f t="shared" si="242"/>
        <v>0</v>
      </c>
      <c r="R3076" s="12">
        <f t="shared" si="243"/>
        <v>7.33</v>
      </c>
      <c r="S3076" s="14" t="s">
        <v>8321</v>
      </c>
      <c r="T3076" s="18" t="str">
        <f t="shared" si="244"/>
        <v>Feb</v>
      </c>
      <c r="U3076" t="s">
        <v>8361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7">
        <f t="shared" si="240"/>
        <v>42551.102314814816</v>
      </c>
      <c r="P3077">
        <f t="shared" si="241"/>
        <v>2016</v>
      </c>
      <c r="Q3077">
        <f t="shared" si="242"/>
        <v>9</v>
      </c>
      <c r="R3077" s="12">
        <f t="shared" si="243"/>
        <v>64.8</v>
      </c>
      <c r="S3077" s="14" t="s">
        <v>8321</v>
      </c>
      <c r="T3077" s="18" t="str">
        <f t="shared" si="244"/>
        <v>Jun</v>
      </c>
      <c r="U3077" t="s">
        <v>8361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7">
        <f t="shared" si="240"/>
        <v>42226.651886574073</v>
      </c>
      <c r="P3078">
        <f t="shared" si="241"/>
        <v>2015</v>
      </c>
      <c r="Q3078">
        <f t="shared" si="242"/>
        <v>15</v>
      </c>
      <c r="R3078" s="12">
        <f t="shared" si="243"/>
        <v>30.12</v>
      </c>
      <c r="S3078" s="14" t="s">
        <v>8321</v>
      </c>
      <c r="T3078" s="18" t="str">
        <f t="shared" si="244"/>
        <v>Aug</v>
      </c>
      <c r="U3078" t="s">
        <v>8361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7">
        <f t="shared" si="240"/>
        <v>42766.956921296296</v>
      </c>
      <c r="P3079">
        <f t="shared" si="241"/>
        <v>2017</v>
      </c>
      <c r="Q3079">
        <f t="shared" si="242"/>
        <v>0</v>
      </c>
      <c r="R3079" s="12">
        <f t="shared" si="243"/>
        <v>52.5</v>
      </c>
      <c r="S3079" s="14" t="s">
        <v>8321</v>
      </c>
      <c r="T3079" s="18" t="str">
        <f t="shared" si="244"/>
        <v>Jan</v>
      </c>
      <c r="U3079" t="s">
        <v>8361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7">
        <f t="shared" si="240"/>
        <v>42031.138831018514</v>
      </c>
      <c r="P3080">
        <f t="shared" si="241"/>
        <v>2015</v>
      </c>
      <c r="Q3080">
        <f t="shared" si="242"/>
        <v>0</v>
      </c>
      <c r="R3080" s="12">
        <f t="shared" si="243"/>
        <v>23.67</v>
      </c>
      <c r="S3080" s="14" t="s">
        <v>8321</v>
      </c>
      <c r="T3080" s="18" t="str">
        <f t="shared" si="244"/>
        <v>Jan</v>
      </c>
      <c r="U3080" t="s">
        <v>8361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7">
        <f t="shared" si="240"/>
        <v>42055.713368055556</v>
      </c>
      <c r="P3081">
        <f t="shared" si="241"/>
        <v>2015</v>
      </c>
      <c r="Q3081">
        <f t="shared" si="242"/>
        <v>1</v>
      </c>
      <c r="R3081" s="12">
        <f t="shared" si="243"/>
        <v>415.78</v>
      </c>
      <c r="S3081" s="14" t="s">
        <v>8321</v>
      </c>
      <c r="T3081" s="18" t="str">
        <f t="shared" si="244"/>
        <v>Feb</v>
      </c>
      <c r="U3081" t="s">
        <v>8361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7">
        <f t="shared" si="240"/>
        <v>41940.028287037036</v>
      </c>
      <c r="P3082">
        <f t="shared" si="241"/>
        <v>2014</v>
      </c>
      <c r="Q3082">
        <f t="shared" si="242"/>
        <v>0</v>
      </c>
      <c r="R3082" s="12">
        <f t="shared" si="243"/>
        <v>53.71</v>
      </c>
      <c r="S3082" s="14" t="s">
        <v>8321</v>
      </c>
      <c r="T3082" s="18" t="str">
        <f t="shared" si="244"/>
        <v>Oct</v>
      </c>
      <c r="U3082" t="s">
        <v>8361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7">
        <f t="shared" si="240"/>
        <v>42237.181608796294</v>
      </c>
      <c r="P3083">
        <f t="shared" si="241"/>
        <v>2015</v>
      </c>
      <c r="Q3083">
        <f t="shared" si="242"/>
        <v>0</v>
      </c>
      <c r="R3083" s="12">
        <f t="shared" si="243"/>
        <v>420.6</v>
      </c>
      <c r="S3083" s="14" t="s">
        <v>8321</v>
      </c>
      <c r="T3083" s="18" t="str">
        <f t="shared" si="244"/>
        <v>Aug</v>
      </c>
      <c r="U3083" t="s">
        <v>8361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7">
        <f t="shared" si="240"/>
        <v>42293.922986111109</v>
      </c>
      <c r="P3084">
        <f t="shared" si="241"/>
        <v>2015</v>
      </c>
      <c r="Q3084">
        <f t="shared" si="242"/>
        <v>0</v>
      </c>
      <c r="R3084" s="12" t="e">
        <f t="shared" si="243"/>
        <v>#DIV/0!</v>
      </c>
      <c r="S3084" s="14" t="s">
        <v>8321</v>
      </c>
      <c r="T3084" s="18" t="str">
        <f t="shared" si="244"/>
        <v>Oct</v>
      </c>
      <c r="U3084" t="s">
        <v>8361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7">
        <f t="shared" si="240"/>
        <v>41853.563402777778</v>
      </c>
      <c r="P3085">
        <f t="shared" si="241"/>
        <v>2014</v>
      </c>
      <c r="Q3085">
        <f t="shared" si="242"/>
        <v>0</v>
      </c>
      <c r="R3085" s="12">
        <f t="shared" si="243"/>
        <v>18.670000000000002</v>
      </c>
      <c r="S3085" s="14" t="s">
        <v>8321</v>
      </c>
      <c r="T3085" s="18" t="str">
        <f t="shared" si="244"/>
        <v>Aug</v>
      </c>
      <c r="U3085" t="s">
        <v>8361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7">
        <f t="shared" si="240"/>
        <v>42100.723738425921</v>
      </c>
      <c r="P3086">
        <f t="shared" si="241"/>
        <v>2015</v>
      </c>
      <c r="Q3086">
        <f t="shared" si="242"/>
        <v>12</v>
      </c>
      <c r="R3086" s="12">
        <f t="shared" si="243"/>
        <v>78.33</v>
      </c>
      <c r="S3086" s="14" t="s">
        <v>8321</v>
      </c>
      <c r="T3086" s="18" t="str">
        <f t="shared" si="244"/>
        <v>Apr</v>
      </c>
      <c r="U3086" t="s">
        <v>8361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7">
        <f t="shared" si="240"/>
        <v>42246.883784722224</v>
      </c>
      <c r="P3087">
        <f t="shared" si="241"/>
        <v>2015</v>
      </c>
      <c r="Q3087">
        <f t="shared" si="242"/>
        <v>2</v>
      </c>
      <c r="R3087" s="12">
        <f t="shared" si="243"/>
        <v>67.78</v>
      </c>
      <c r="S3087" s="14" t="s">
        <v>8321</v>
      </c>
      <c r="T3087" s="18" t="str">
        <f t="shared" si="244"/>
        <v>Aug</v>
      </c>
      <c r="U3087" t="s">
        <v>8361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7">
        <f t="shared" si="240"/>
        <v>42173.67082175926</v>
      </c>
      <c r="P3088">
        <f t="shared" si="241"/>
        <v>2015</v>
      </c>
      <c r="Q3088">
        <f t="shared" si="242"/>
        <v>0</v>
      </c>
      <c r="R3088" s="12">
        <f t="shared" si="243"/>
        <v>16.670000000000002</v>
      </c>
      <c r="S3088" s="14" t="s">
        <v>8321</v>
      </c>
      <c r="T3088" s="18" t="str">
        <f t="shared" si="244"/>
        <v>Jun</v>
      </c>
      <c r="U3088" t="s">
        <v>8361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7">
        <f t="shared" si="240"/>
        <v>42665.150347222225</v>
      </c>
      <c r="P3089">
        <f t="shared" si="241"/>
        <v>2016</v>
      </c>
      <c r="Q3089">
        <f t="shared" si="242"/>
        <v>1</v>
      </c>
      <c r="R3089" s="12">
        <f t="shared" si="243"/>
        <v>62.5</v>
      </c>
      <c r="S3089" s="14" t="s">
        <v>8321</v>
      </c>
      <c r="T3089" s="18" t="str">
        <f t="shared" si="244"/>
        <v>Oct</v>
      </c>
      <c r="U3089" t="s">
        <v>8361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7">
        <f t="shared" si="240"/>
        <v>41981.57230324074</v>
      </c>
      <c r="P3090">
        <f t="shared" si="241"/>
        <v>2014</v>
      </c>
      <c r="Q3090">
        <f t="shared" si="242"/>
        <v>0</v>
      </c>
      <c r="R3090" s="12">
        <f t="shared" si="243"/>
        <v>42</v>
      </c>
      <c r="S3090" s="14" t="s">
        <v>8321</v>
      </c>
      <c r="T3090" s="18" t="str">
        <f t="shared" si="244"/>
        <v>Dec</v>
      </c>
      <c r="U3090" t="s">
        <v>8361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7">
        <f t="shared" si="240"/>
        <v>42528.542627314819</v>
      </c>
      <c r="P3091">
        <f t="shared" si="241"/>
        <v>2016</v>
      </c>
      <c r="Q3091">
        <f t="shared" si="242"/>
        <v>23</v>
      </c>
      <c r="R3091" s="12">
        <f t="shared" si="243"/>
        <v>130.09</v>
      </c>
      <c r="S3091" s="14" t="s">
        <v>8321</v>
      </c>
      <c r="T3091" s="18" t="str">
        <f t="shared" si="244"/>
        <v>Jun</v>
      </c>
      <c r="U3091" t="s">
        <v>8361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7">
        <f t="shared" si="240"/>
        <v>42065.818807870368</v>
      </c>
      <c r="P3092">
        <f t="shared" si="241"/>
        <v>2015</v>
      </c>
      <c r="Q3092">
        <f t="shared" si="242"/>
        <v>5</v>
      </c>
      <c r="R3092" s="12">
        <f t="shared" si="243"/>
        <v>1270.22</v>
      </c>
      <c r="S3092" s="14" t="s">
        <v>8321</v>
      </c>
      <c r="T3092" s="18" t="str">
        <f t="shared" si="244"/>
        <v>Mar</v>
      </c>
      <c r="U3092" t="s">
        <v>8361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7">
        <f t="shared" si="240"/>
        <v>42566.948414351849</v>
      </c>
      <c r="P3093">
        <f t="shared" si="241"/>
        <v>2016</v>
      </c>
      <c r="Q3093">
        <f t="shared" si="242"/>
        <v>16</v>
      </c>
      <c r="R3093" s="12">
        <f t="shared" si="243"/>
        <v>88.44</v>
      </c>
      <c r="S3093" s="14" t="s">
        <v>8321</v>
      </c>
      <c r="T3093" s="18" t="str">
        <f t="shared" si="244"/>
        <v>Jul</v>
      </c>
      <c r="U3093" t="s">
        <v>8361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7">
        <f t="shared" si="240"/>
        <v>42255.619351851856</v>
      </c>
      <c r="P3094">
        <f t="shared" si="241"/>
        <v>2015</v>
      </c>
      <c r="Q3094">
        <f t="shared" si="242"/>
        <v>1</v>
      </c>
      <c r="R3094" s="12">
        <f t="shared" si="243"/>
        <v>56.34</v>
      </c>
      <c r="S3094" s="14" t="s">
        <v>8321</v>
      </c>
      <c r="T3094" s="18" t="str">
        <f t="shared" si="244"/>
        <v>Sep</v>
      </c>
      <c r="U3094" t="s">
        <v>8361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7">
        <f t="shared" si="240"/>
        <v>41760.909039351856</v>
      </c>
      <c r="P3095">
        <f t="shared" si="241"/>
        <v>2014</v>
      </c>
      <c r="Q3095">
        <f t="shared" si="242"/>
        <v>23</v>
      </c>
      <c r="R3095" s="12">
        <f t="shared" si="243"/>
        <v>53.53</v>
      </c>
      <c r="S3095" s="14" t="s">
        <v>8321</v>
      </c>
      <c r="T3095" s="18" t="str">
        <f t="shared" si="244"/>
        <v>May</v>
      </c>
      <c r="U3095" t="s">
        <v>8361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7">
        <f t="shared" si="240"/>
        <v>42207.795787037037</v>
      </c>
      <c r="P3096">
        <f t="shared" si="241"/>
        <v>2015</v>
      </c>
      <c r="Q3096">
        <f t="shared" si="242"/>
        <v>0</v>
      </c>
      <c r="R3096" s="12">
        <f t="shared" si="243"/>
        <v>25</v>
      </c>
      <c r="S3096" s="14" t="s">
        <v>8321</v>
      </c>
      <c r="T3096" s="18" t="str">
        <f t="shared" si="244"/>
        <v>Jul</v>
      </c>
      <c r="U3096" t="s">
        <v>8361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7">
        <f t="shared" si="240"/>
        <v>42523.025231481486</v>
      </c>
      <c r="P3097">
        <f t="shared" si="241"/>
        <v>2016</v>
      </c>
      <c r="Q3097">
        <f t="shared" si="242"/>
        <v>0</v>
      </c>
      <c r="R3097" s="12">
        <f t="shared" si="243"/>
        <v>50</v>
      </c>
      <c r="S3097" s="14" t="s">
        <v>8321</v>
      </c>
      <c r="T3097" s="18" t="str">
        <f t="shared" si="244"/>
        <v>Jun</v>
      </c>
      <c r="U3097" t="s">
        <v>8361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7">
        <f t="shared" si="240"/>
        <v>42114.825532407413</v>
      </c>
      <c r="P3098">
        <f t="shared" si="241"/>
        <v>2015</v>
      </c>
      <c r="Q3098">
        <f t="shared" si="242"/>
        <v>4</v>
      </c>
      <c r="R3098" s="12">
        <f t="shared" si="243"/>
        <v>56.79</v>
      </c>
      <c r="S3098" s="14" t="s">
        <v>8321</v>
      </c>
      <c r="T3098" s="18" t="str">
        <f t="shared" si="244"/>
        <v>Apr</v>
      </c>
      <c r="U3098" t="s">
        <v>8361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7">
        <f t="shared" si="240"/>
        <v>42629.503483796296</v>
      </c>
      <c r="P3099">
        <f t="shared" si="241"/>
        <v>2016</v>
      </c>
      <c r="Q3099">
        <f t="shared" si="242"/>
        <v>17</v>
      </c>
      <c r="R3099" s="12">
        <f t="shared" si="243"/>
        <v>40.83</v>
      </c>
      <c r="S3099" s="14" t="s">
        <v>8321</v>
      </c>
      <c r="T3099" s="18" t="str">
        <f t="shared" si="244"/>
        <v>Sep</v>
      </c>
      <c r="U3099" t="s">
        <v>8361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7">
        <f t="shared" si="240"/>
        <v>42359.792233796295</v>
      </c>
      <c r="P3100">
        <f t="shared" si="241"/>
        <v>2015</v>
      </c>
      <c r="Q3100">
        <f t="shared" si="242"/>
        <v>4</v>
      </c>
      <c r="R3100" s="12">
        <f t="shared" si="243"/>
        <v>65.11</v>
      </c>
      <c r="S3100" s="14" t="s">
        <v>8321</v>
      </c>
      <c r="T3100" s="18" t="str">
        <f t="shared" si="244"/>
        <v>Dec</v>
      </c>
      <c r="U3100" t="s">
        <v>8361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7">
        <f t="shared" si="240"/>
        <v>42382.189710648148</v>
      </c>
      <c r="P3101">
        <f t="shared" si="241"/>
        <v>2016</v>
      </c>
      <c r="Q3101">
        <f t="shared" si="242"/>
        <v>14</v>
      </c>
      <c r="R3101" s="12">
        <f t="shared" si="243"/>
        <v>55.6</v>
      </c>
      <c r="S3101" s="14" t="s">
        <v>8321</v>
      </c>
      <c r="T3101" s="18" t="str">
        <f t="shared" si="244"/>
        <v>Jan</v>
      </c>
      <c r="U3101" t="s">
        <v>8361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7">
        <f t="shared" si="240"/>
        <v>41902.622395833336</v>
      </c>
      <c r="P3102">
        <f t="shared" si="241"/>
        <v>2014</v>
      </c>
      <c r="Q3102">
        <f t="shared" si="242"/>
        <v>15</v>
      </c>
      <c r="R3102" s="12">
        <f t="shared" si="243"/>
        <v>140.54</v>
      </c>
      <c r="S3102" s="14" t="s">
        <v>8321</v>
      </c>
      <c r="T3102" s="18" t="str">
        <f t="shared" si="244"/>
        <v>Sep</v>
      </c>
      <c r="U3102" t="s">
        <v>8361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7">
        <f t="shared" si="240"/>
        <v>42171.383530092593</v>
      </c>
      <c r="P3103">
        <f t="shared" si="241"/>
        <v>2015</v>
      </c>
      <c r="Q3103">
        <f t="shared" si="242"/>
        <v>12</v>
      </c>
      <c r="R3103" s="12">
        <f t="shared" si="243"/>
        <v>25</v>
      </c>
      <c r="S3103" s="14" t="s">
        <v>8321</v>
      </c>
      <c r="T3103" s="18" t="str">
        <f t="shared" si="244"/>
        <v>Jun</v>
      </c>
      <c r="U3103" t="s">
        <v>8361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7">
        <f t="shared" si="240"/>
        <v>42555.340486111112</v>
      </c>
      <c r="P3104">
        <f t="shared" si="241"/>
        <v>2016</v>
      </c>
      <c r="Q3104">
        <f t="shared" si="242"/>
        <v>39</v>
      </c>
      <c r="R3104" s="12">
        <f t="shared" si="243"/>
        <v>69.53</v>
      </c>
      <c r="S3104" s="14" t="s">
        <v>8321</v>
      </c>
      <c r="T3104" s="18" t="str">
        <f t="shared" si="244"/>
        <v>Jul</v>
      </c>
      <c r="U3104" t="s">
        <v>8361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7">
        <f t="shared" si="240"/>
        <v>42107.156319444446</v>
      </c>
      <c r="P3105">
        <f t="shared" si="241"/>
        <v>2015</v>
      </c>
      <c r="Q3105">
        <f t="shared" si="242"/>
        <v>0</v>
      </c>
      <c r="R3105" s="12">
        <f t="shared" si="243"/>
        <v>5.5</v>
      </c>
      <c r="S3105" s="14" t="s">
        <v>8321</v>
      </c>
      <c r="T3105" s="18" t="str">
        <f t="shared" si="244"/>
        <v>Apr</v>
      </c>
      <c r="U3105" t="s">
        <v>8361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7">
        <f t="shared" si="240"/>
        <v>42006.908692129626</v>
      </c>
      <c r="P3106">
        <f t="shared" si="241"/>
        <v>2015</v>
      </c>
      <c r="Q3106">
        <f t="shared" si="242"/>
        <v>30</v>
      </c>
      <c r="R3106" s="12">
        <f t="shared" si="243"/>
        <v>237</v>
      </c>
      <c r="S3106" s="14" t="s">
        <v>8321</v>
      </c>
      <c r="T3106" s="18" t="str">
        <f t="shared" si="244"/>
        <v>Jan</v>
      </c>
      <c r="U3106" t="s">
        <v>8361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7">
        <f t="shared" si="240"/>
        <v>41876.718935185185</v>
      </c>
      <c r="P3107">
        <f t="shared" si="241"/>
        <v>2014</v>
      </c>
      <c r="Q3107">
        <f t="shared" si="242"/>
        <v>42</v>
      </c>
      <c r="R3107" s="12">
        <f t="shared" si="243"/>
        <v>79.87</v>
      </c>
      <c r="S3107" s="14" t="s">
        <v>8321</v>
      </c>
      <c r="T3107" s="18" t="str">
        <f t="shared" si="244"/>
        <v>Aug</v>
      </c>
      <c r="U3107" t="s">
        <v>8361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7">
        <f t="shared" si="240"/>
        <v>42241.429120370369</v>
      </c>
      <c r="P3108">
        <f t="shared" si="241"/>
        <v>2015</v>
      </c>
      <c r="Q3108">
        <f t="shared" si="242"/>
        <v>4</v>
      </c>
      <c r="R3108" s="12">
        <f t="shared" si="243"/>
        <v>10.25</v>
      </c>
      <c r="S3108" s="14" t="s">
        <v>8321</v>
      </c>
      <c r="T3108" s="18" t="str">
        <f t="shared" si="244"/>
        <v>Aug</v>
      </c>
      <c r="U3108" t="s">
        <v>8361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7">
        <f t="shared" si="240"/>
        <v>42128.814247685186</v>
      </c>
      <c r="P3109">
        <f t="shared" si="241"/>
        <v>2015</v>
      </c>
      <c r="Q3109">
        <f t="shared" si="242"/>
        <v>20</v>
      </c>
      <c r="R3109" s="12">
        <f t="shared" si="243"/>
        <v>272.58999999999997</v>
      </c>
      <c r="S3109" s="14" t="s">
        <v>8321</v>
      </c>
      <c r="T3109" s="18" t="str">
        <f t="shared" si="244"/>
        <v>May</v>
      </c>
      <c r="U3109" t="s">
        <v>8361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7">
        <f t="shared" si="240"/>
        <v>42062.680486111116</v>
      </c>
      <c r="P3110">
        <f t="shared" si="241"/>
        <v>2015</v>
      </c>
      <c r="Q3110">
        <f t="shared" si="242"/>
        <v>0</v>
      </c>
      <c r="R3110" s="12">
        <f t="shared" si="243"/>
        <v>13</v>
      </c>
      <c r="S3110" s="14" t="s">
        <v>8321</v>
      </c>
      <c r="T3110" s="18" t="str">
        <f t="shared" si="244"/>
        <v>Feb</v>
      </c>
      <c r="U3110" t="s">
        <v>8361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7">
        <f t="shared" si="240"/>
        <v>41844.125115740739</v>
      </c>
      <c r="P3111">
        <f t="shared" si="241"/>
        <v>2014</v>
      </c>
      <c r="Q3111">
        <f t="shared" si="242"/>
        <v>25</v>
      </c>
      <c r="R3111" s="12">
        <f t="shared" si="243"/>
        <v>58.18</v>
      </c>
      <c r="S3111" s="14" t="s">
        <v>8321</v>
      </c>
      <c r="T3111" s="18" t="str">
        <f t="shared" si="244"/>
        <v>Jul</v>
      </c>
      <c r="U3111" t="s">
        <v>8361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7">
        <f t="shared" si="240"/>
        <v>42745.031469907408</v>
      </c>
      <c r="P3112">
        <f t="shared" si="241"/>
        <v>2017</v>
      </c>
      <c r="Q3112">
        <f t="shared" si="242"/>
        <v>0</v>
      </c>
      <c r="R3112" s="12">
        <f t="shared" si="243"/>
        <v>10</v>
      </c>
      <c r="S3112" s="14" t="s">
        <v>8321</v>
      </c>
      <c r="T3112" s="18" t="str">
        <f t="shared" si="244"/>
        <v>Jan</v>
      </c>
      <c r="U3112" t="s">
        <v>8361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7">
        <f t="shared" si="240"/>
        <v>41885.595138888893</v>
      </c>
      <c r="P3113">
        <f t="shared" si="241"/>
        <v>2014</v>
      </c>
      <c r="Q3113">
        <f t="shared" si="242"/>
        <v>27</v>
      </c>
      <c r="R3113" s="12">
        <f t="shared" si="243"/>
        <v>70.11</v>
      </c>
      <c r="S3113" s="14" t="s">
        <v>8321</v>
      </c>
      <c r="T3113" s="18" t="str">
        <f t="shared" si="244"/>
        <v>Sep</v>
      </c>
      <c r="U3113" t="s">
        <v>8361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7">
        <f t="shared" si="240"/>
        <v>42615.121921296297</v>
      </c>
      <c r="P3114">
        <f t="shared" si="241"/>
        <v>2016</v>
      </c>
      <c r="Q3114">
        <f t="shared" si="242"/>
        <v>5</v>
      </c>
      <c r="R3114" s="12">
        <f t="shared" si="243"/>
        <v>57.89</v>
      </c>
      <c r="S3114" s="14" t="s">
        <v>8321</v>
      </c>
      <c r="T3114" s="18" t="str">
        <f t="shared" si="244"/>
        <v>Sep</v>
      </c>
      <c r="U3114" t="s">
        <v>8361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7">
        <f t="shared" si="240"/>
        <v>42081.731273148151</v>
      </c>
      <c r="P3115">
        <f t="shared" si="241"/>
        <v>2015</v>
      </c>
      <c r="Q3115">
        <f t="shared" si="242"/>
        <v>4</v>
      </c>
      <c r="R3115" s="12">
        <f t="shared" si="243"/>
        <v>125.27</v>
      </c>
      <c r="S3115" s="14" t="s">
        <v>8321</v>
      </c>
      <c r="T3115" s="18" t="str">
        <f t="shared" si="244"/>
        <v>Mar</v>
      </c>
      <c r="U3115" t="s">
        <v>8361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7">
        <f t="shared" si="240"/>
        <v>41843.632523148146</v>
      </c>
      <c r="P3116">
        <f t="shared" si="241"/>
        <v>2014</v>
      </c>
      <c r="Q3116">
        <f t="shared" si="242"/>
        <v>0</v>
      </c>
      <c r="R3116" s="12" t="e">
        <f t="shared" si="243"/>
        <v>#DIV/0!</v>
      </c>
      <c r="S3116" s="14" t="s">
        <v>8321</v>
      </c>
      <c r="T3116" s="18" t="str">
        <f t="shared" si="244"/>
        <v>Jul</v>
      </c>
      <c r="U3116" t="s">
        <v>8361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7">
        <f t="shared" si="240"/>
        <v>42496.447071759263</v>
      </c>
      <c r="P3117">
        <f t="shared" si="241"/>
        <v>2016</v>
      </c>
      <c r="Q3117">
        <f t="shared" si="242"/>
        <v>3</v>
      </c>
      <c r="R3117" s="12">
        <f t="shared" si="243"/>
        <v>300</v>
      </c>
      <c r="S3117" s="14" t="s">
        <v>8321</v>
      </c>
      <c r="T3117" s="18" t="str">
        <f t="shared" si="244"/>
        <v>May</v>
      </c>
      <c r="U3117" t="s">
        <v>8361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7">
        <f t="shared" si="240"/>
        <v>42081.515335648146</v>
      </c>
      <c r="P3118">
        <f t="shared" si="241"/>
        <v>2015</v>
      </c>
      <c r="Q3118">
        <f t="shared" si="242"/>
        <v>57</v>
      </c>
      <c r="R3118" s="12">
        <f t="shared" si="243"/>
        <v>43</v>
      </c>
      <c r="S3118" s="14" t="s">
        <v>8321</v>
      </c>
      <c r="T3118" s="18" t="str">
        <f t="shared" si="244"/>
        <v>Mar</v>
      </c>
      <c r="U3118" t="s">
        <v>8361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7">
        <f t="shared" si="240"/>
        <v>42509.374537037038</v>
      </c>
      <c r="P3119">
        <f t="shared" si="241"/>
        <v>2016</v>
      </c>
      <c r="Q3119">
        <f t="shared" si="242"/>
        <v>0</v>
      </c>
      <c r="R3119" s="12">
        <f t="shared" si="243"/>
        <v>1</v>
      </c>
      <c r="S3119" s="14" t="s">
        <v>8321</v>
      </c>
      <c r="T3119" s="18" t="str">
        <f t="shared" si="244"/>
        <v>May</v>
      </c>
      <c r="U3119" t="s">
        <v>8361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7">
        <f t="shared" si="240"/>
        <v>42534.649571759262</v>
      </c>
      <c r="P3120">
        <f t="shared" si="241"/>
        <v>2016</v>
      </c>
      <c r="Q3120">
        <f t="shared" si="242"/>
        <v>0</v>
      </c>
      <c r="R3120" s="12">
        <f t="shared" si="243"/>
        <v>775</v>
      </c>
      <c r="S3120" s="14" t="s">
        <v>8321</v>
      </c>
      <c r="T3120" s="18" t="str">
        <f t="shared" si="244"/>
        <v>Jun</v>
      </c>
      <c r="U3120" t="s">
        <v>8361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7">
        <f t="shared" si="240"/>
        <v>42060.04550925926</v>
      </c>
      <c r="P3121">
        <f t="shared" si="241"/>
        <v>2015</v>
      </c>
      <c r="Q3121">
        <f t="shared" si="242"/>
        <v>0</v>
      </c>
      <c r="R3121" s="12">
        <f t="shared" si="243"/>
        <v>5</v>
      </c>
      <c r="S3121" s="14" t="s">
        <v>8321</v>
      </c>
      <c r="T3121" s="18" t="str">
        <f t="shared" si="244"/>
        <v>Feb</v>
      </c>
      <c r="U3121" t="s">
        <v>8361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7">
        <f t="shared" si="240"/>
        <v>42435.942083333328</v>
      </c>
      <c r="P3122">
        <f t="shared" si="241"/>
        <v>2016</v>
      </c>
      <c r="Q3122">
        <f t="shared" si="242"/>
        <v>0</v>
      </c>
      <c r="R3122" s="12">
        <f t="shared" si="243"/>
        <v>12.8</v>
      </c>
      <c r="S3122" s="14" t="s">
        <v>8321</v>
      </c>
      <c r="T3122" s="18" t="str">
        <f t="shared" si="244"/>
        <v>Mar</v>
      </c>
      <c r="U3122" t="s">
        <v>8361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7">
        <f t="shared" si="240"/>
        <v>41848.679803240739</v>
      </c>
      <c r="P3123">
        <f t="shared" si="241"/>
        <v>2014</v>
      </c>
      <c r="Q3123">
        <f t="shared" si="242"/>
        <v>1</v>
      </c>
      <c r="R3123" s="12">
        <f t="shared" si="243"/>
        <v>10</v>
      </c>
      <c r="S3123" s="14" t="s">
        <v>8321</v>
      </c>
      <c r="T3123" s="18" t="str">
        <f t="shared" si="244"/>
        <v>Jul</v>
      </c>
      <c r="U3123" t="s">
        <v>8361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7">
        <f t="shared" si="240"/>
        <v>42678.932083333333</v>
      </c>
      <c r="P3124">
        <f t="shared" si="241"/>
        <v>2016</v>
      </c>
      <c r="Q3124">
        <f t="shared" si="242"/>
        <v>58</v>
      </c>
      <c r="R3124" s="12">
        <f t="shared" si="243"/>
        <v>58</v>
      </c>
      <c r="S3124" s="14" t="s">
        <v>8321</v>
      </c>
      <c r="T3124" s="18" t="str">
        <f t="shared" si="244"/>
        <v>Nov</v>
      </c>
      <c r="U3124" t="s">
        <v>8361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7">
        <f t="shared" si="240"/>
        <v>42530.993032407408</v>
      </c>
      <c r="P3125">
        <f t="shared" si="241"/>
        <v>2016</v>
      </c>
      <c r="Q3125">
        <f t="shared" si="242"/>
        <v>68</v>
      </c>
      <c r="R3125" s="12">
        <f t="shared" si="243"/>
        <v>244.8</v>
      </c>
      <c r="S3125" s="14" t="s">
        <v>8321</v>
      </c>
      <c r="T3125" s="18" t="str">
        <f t="shared" si="244"/>
        <v>Jun</v>
      </c>
      <c r="U3125" t="s">
        <v>8361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7">
        <f t="shared" si="240"/>
        <v>41977.780104166668</v>
      </c>
      <c r="P3126">
        <f t="shared" si="241"/>
        <v>2014</v>
      </c>
      <c r="Q3126">
        <f t="shared" si="242"/>
        <v>0</v>
      </c>
      <c r="R3126" s="12">
        <f t="shared" si="243"/>
        <v>6.5</v>
      </c>
      <c r="S3126" s="14" t="s">
        <v>8321</v>
      </c>
      <c r="T3126" s="18" t="str">
        <f t="shared" si="244"/>
        <v>Dec</v>
      </c>
      <c r="U3126" t="s">
        <v>8361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7">
        <f t="shared" si="240"/>
        <v>42346.20685185185</v>
      </c>
      <c r="P3127">
        <f t="shared" si="241"/>
        <v>2015</v>
      </c>
      <c r="Q3127">
        <f t="shared" si="242"/>
        <v>0</v>
      </c>
      <c r="R3127" s="12" t="e">
        <f t="shared" si="243"/>
        <v>#DIV/0!</v>
      </c>
      <c r="S3127" s="14" t="s">
        <v>8321</v>
      </c>
      <c r="T3127" s="18" t="str">
        <f t="shared" si="244"/>
        <v>Dec</v>
      </c>
      <c r="U3127" t="s">
        <v>8361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7">
        <f t="shared" si="240"/>
        <v>42427.018078703702</v>
      </c>
      <c r="P3128">
        <f t="shared" si="241"/>
        <v>2016</v>
      </c>
      <c r="Q3128">
        <f t="shared" si="242"/>
        <v>4</v>
      </c>
      <c r="R3128" s="12">
        <f t="shared" si="243"/>
        <v>61.18</v>
      </c>
      <c r="S3128" s="14" t="s">
        <v>8321</v>
      </c>
      <c r="T3128" s="18" t="str">
        <f t="shared" si="244"/>
        <v>Feb</v>
      </c>
      <c r="U3128" t="s">
        <v>8361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7">
        <f t="shared" si="240"/>
        <v>42034.856817129628</v>
      </c>
      <c r="P3129">
        <f t="shared" si="241"/>
        <v>2015</v>
      </c>
      <c r="Q3129">
        <f t="shared" si="242"/>
        <v>0</v>
      </c>
      <c r="R3129" s="12" t="e">
        <f t="shared" si="243"/>
        <v>#DIV/0!</v>
      </c>
      <c r="S3129" s="14" t="s">
        <v>8321</v>
      </c>
      <c r="T3129" s="18" t="str">
        <f t="shared" si="244"/>
        <v>Jan</v>
      </c>
      <c r="U3129" t="s">
        <v>8361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7">
        <f t="shared" si="240"/>
        <v>42780.825706018513</v>
      </c>
      <c r="P3130">
        <f t="shared" si="241"/>
        <v>2017</v>
      </c>
      <c r="Q3130">
        <f t="shared" si="242"/>
        <v>109</v>
      </c>
      <c r="R3130" s="12">
        <f t="shared" si="243"/>
        <v>139.24</v>
      </c>
      <c r="S3130" s="14" t="s">
        <v>8321</v>
      </c>
      <c r="T3130" s="18" t="str">
        <f t="shared" si="244"/>
        <v>Feb</v>
      </c>
      <c r="U3130" t="s">
        <v>8322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7">
        <f t="shared" si="240"/>
        <v>42803.842812499999</v>
      </c>
      <c r="P3131">
        <f t="shared" si="241"/>
        <v>2017</v>
      </c>
      <c r="Q3131">
        <f t="shared" si="242"/>
        <v>1</v>
      </c>
      <c r="R3131" s="12">
        <f t="shared" si="243"/>
        <v>10</v>
      </c>
      <c r="S3131" s="14" t="s">
        <v>8321</v>
      </c>
      <c r="T3131" s="18" t="str">
        <f t="shared" si="244"/>
        <v>Mar</v>
      </c>
      <c r="U3131" t="s">
        <v>8322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7">
        <f t="shared" si="240"/>
        <v>42808.640231481477</v>
      </c>
      <c r="P3132">
        <f t="shared" si="241"/>
        <v>2017</v>
      </c>
      <c r="Q3132">
        <f t="shared" si="242"/>
        <v>4</v>
      </c>
      <c r="R3132" s="12">
        <f t="shared" si="243"/>
        <v>93.75</v>
      </c>
      <c r="S3132" s="14" t="s">
        <v>8321</v>
      </c>
      <c r="T3132" s="18" t="str">
        <f t="shared" si="244"/>
        <v>Mar</v>
      </c>
      <c r="U3132" t="s">
        <v>8322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7">
        <f t="shared" si="240"/>
        <v>42803.579224537039</v>
      </c>
      <c r="P3133">
        <f t="shared" si="241"/>
        <v>2017</v>
      </c>
      <c r="Q3133">
        <f t="shared" si="242"/>
        <v>16</v>
      </c>
      <c r="R3133" s="12">
        <f t="shared" si="243"/>
        <v>53.75</v>
      </c>
      <c r="S3133" s="14" t="s">
        <v>8321</v>
      </c>
      <c r="T3133" s="18" t="str">
        <f t="shared" si="244"/>
        <v>Mar</v>
      </c>
      <c r="U3133" t="s">
        <v>8322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7">
        <f t="shared" si="240"/>
        <v>42786.350231481483</v>
      </c>
      <c r="P3134">
        <f t="shared" si="241"/>
        <v>2017</v>
      </c>
      <c r="Q3134">
        <f t="shared" si="242"/>
        <v>0</v>
      </c>
      <c r="R3134" s="12">
        <f t="shared" si="243"/>
        <v>10</v>
      </c>
      <c r="S3134" s="14" t="s">
        <v>8321</v>
      </c>
      <c r="T3134" s="18" t="str">
        <f t="shared" si="244"/>
        <v>Feb</v>
      </c>
      <c r="U3134" t="s">
        <v>8322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7">
        <f t="shared" si="240"/>
        <v>42788.565208333333</v>
      </c>
      <c r="P3135">
        <f t="shared" si="241"/>
        <v>2017</v>
      </c>
      <c r="Q3135">
        <f t="shared" si="242"/>
        <v>108</v>
      </c>
      <c r="R3135" s="12">
        <f t="shared" si="243"/>
        <v>33.75</v>
      </c>
      <c r="S3135" s="14" t="s">
        <v>8321</v>
      </c>
      <c r="T3135" s="18" t="str">
        <f t="shared" si="244"/>
        <v>Feb</v>
      </c>
      <c r="U3135" t="s">
        <v>8322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7">
        <f t="shared" si="240"/>
        <v>42800.720127314809</v>
      </c>
      <c r="P3136">
        <f t="shared" si="241"/>
        <v>2017</v>
      </c>
      <c r="Q3136">
        <f t="shared" si="242"/>
        <v>23</v>
      </c>
      <c r="R3136" s="12">
        <f t="shared" si="243"/>
        <v>18.75</v>
      </c>
      <c r="S3136" s="14" t="s">
        <v>8321</v>
      </c>
      <c r="T3136" s="18" t="str">
        <f t="shared" si="244"/>
        <v>Mar</v>
      </c>
      <c r="U3136" t="s">
        <v>8322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7">
        <f t="shared" si="240"/>
        <v>42807.151863425926</v>
      </c>
      <c r="P3137">
        <f t="shared" si="241"/>
        <v>2017</v>
      </c>
      <c r="Q3137">
        <f t="shared" si="242"/>
        <v>21</v>
      </c>
      <c r="R3137" s="12">
        <f t="shared" si="243"/>
        <v>23.14</v>
      </c>
      <c r="S3137" s="14" t="s">
        <v>8321</v>
      </c>
      <c r="T3137" s="18" t="str">
        <f t="shared" si="244"/>
        <v>Mar</v>
      </c>
      <c r="U3137" t="s">
        <v>8322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7">
        <f t="shared" si="240"/>
        <v>42789.462430555555</v>
      </c>
      <c r="P3138">
        <f t="shared" si="241"/>
        <v>2017</v>
      </c>
      <c r="Q3138">
        <f t="shared" si="242"/>
        <v>128</v>
      </c>
      <c r="R3138" s="12">
        <f t="shared" si="243"/>
        <v>29.05</v>
      </c>
      <c r="S3138" s="14" t="s">
        <v>8321</v>
      </c>
      <c r="T3138" s="18" t="str">
        <f t="shared" si="244"/>
        <v>Feb</v>
      </c>
      <c r="U3138" t="s">
        <v>8322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7">
        <f t="shared" ref="O3139:O3202" si="245">(J3139/86400)+DATE(1970,1,1)</f>
        <v>42807.885057870371</v>
      </c>
      <c r="P3139">
        <f t="shared" ref="P3139:P3202" si="246">YEAR(O3139)</f>
        <v>2017</v>
      </c>
      <c r="Q3139">
        <f t="shared" ref="Q3139:Q3202" si="247">ROUND(E3139/D3139*100,0)</f>
        <v>3</v>
      </c>
      <c r="R3139" s="12">
        <f t="shared" ref="R3139:R3202" si="248">ROUND(E3139/L3139,2)</f>
        <v>50</v>
      </c>
      <c r="S3139" s="14" t="s">
        <v>8321</v>
      </c>
      <c r="T3139" s="18" t="str">
        <f t="shared" ref="T3139:T3202" si="249">TEXT(O3139, "mmm")</f>
        <v>Mar</v>
      </c>
      <c r="U3139" t="s">
        <v>8322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7">
        <f t="shared" si="245"/>
        <v>42809.645914351851</v>
      </c>
      <c r="P3140">
        <f t="shared" si="246"/>
        <v>2017</v>
      </c>
      <c r="Q3140">
        <f t="shared" si="247"/>
        <v>0</v>
      </c>
      <c r="R3140" s="12" t="e">
        <f t="shared" si="248"/>
        <v>#DIV/0!</v>
      </c>
      <c r="S3140" s="14" t="s">
        <v>8321</v>
      </c>
      <c r="T3140" s="18" t="str">
        <f t="shared" si="249"/>
        <v>Mar</v>
      </c>
      <c r="U3140" t="s">
        <v>8322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7">
        <f t="shared" si="245"/>
        <v>42785.270370370374</v>
      </c>
      <c r="P3141">
        <f t="shared" si="246"/>
        <v>2017</v>
      </c>
      <c r="Q3141">
        <f t="shared" si="247"/>
        <v>5</v>
      </c>
      <c r="R3141" s="12">
        <f t="shared" si="248"/>
        <v>450</v>
      </c>
      <c r="S3141" s="14" t="s">
        <v>8321</v>
      </c>
      <c r="T3141" s="18" t="str">
        <f t="shared" si="249"/>
        <v>Feb</v>
      </c>
      <c r="U3141" t="s">
        <v>8322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7">
        <f t="shared" si="245"/>
        <v>42802.718784722223</v>
      </c>
      <c r="P3142">
        <f t="shared" si="246"/>
        <v>2017</v>
      </c>
      <c r="Q3142">
        <f t="shared" si="247"/>
        <v>1</v>
      </c>
      <c r="R3142" s="12">
        <f t="shared" si="248"/>
        <v>24</v>
      </c>
      <c r="S3142" s="14" t="s">
        <v>8321</v>
      </c>
      <c r="T3142" s="18" t="str">
        <f t="shared" si="249"/>
        <v>Mar</v>
      </c>
      <c r="U3142" t="s">
        <v>8322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7">
        <f t="shared" si="245"/>
        <v>42800.753333333334</v>
      </c>
      <c r="P3143">
        <f t="shared" si="246"/>
        <v>2017</v>
      </c>
      <c r="Q3143">
        <f t="shared" si="247"/>
        <v>52</v>
      </c>
      <c r="R3143" s="12">
        <f t="shared" si="248"/>
        <v>32.25</v>
      </c>
      <c r="S3143" s="14" t="s">
        <v>8321</v>
      </c>
      <c r="T3143" s="18" t="str">
        <f t="shared" si="249"/>
        <v>Mar</v>
      </c>
      <c r="U3143" t="s">
        <v>8322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7">
        <f t="shared" si="245"/>
        <v>42783.513182870374</v>
      </c>
      <c r="P3144">
        <f t="shared" si="246"/>
        <v>2017</v>
      </c>
      <c r="Q3144">
        <f t="shared" si="247"/>
        <v>2</v>
      </c>
      <c r="R3144" s="12">
        <f t="shared" si="248"/>
        <v>15</v>
      </c>
      <c r="S3144" s="14" t="s">
        <v>8321</v>
      </c>
      <c r="T3144" s="18" t="str">
        <f t="shared" si="249"/>
        <v>Feb</v>
      </c>
      <c r="U3144" t="s">
        <v>8322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7">
        <f t="shared" si="245"/>
        <v>42808.358287037037</v>
      </c>
      <c r="P3145">
        <f t="shared" si="246"/>
        <v>2017</v>
      </c>
      <c r="Q3145">
        <f t="shared" si="247"/>
        <v>0</v>
      </c>
      <c r="R3145" s="12" t="e">
        <f t="shared" si="248"/>
        <v>#DIV/0!</v>
      </c>
      <c r="S3145" s="14" t="s">
        <v>8321</v>
      </c>
      <c r="T3145" s="18" t="str">
        <f t="shared" si="249"/>
        <v>Mar</v>
      </c>
      <c r="U3145" t="s">
        <v>8322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7">
        <f t="shared" si="245"/>
        <v>42796.538275462968</v>
      </c>
      <c r="P3146">
        <f t="shared" si="246"/>
        <v>2017</v>
      </c>
      <c r="Q3146">
        <f t="shared" si="247"/>
        <v>75</v>
      </c>
      <c r="R3146" s="12">
        <f t="shared" si="248"/>
        <v>251.33</v>
      </c>
      <c r="S3146" s="14" t="s">
        <v>8321</v>
      </c>
      <c r="T3146" s="18" t="str">
        <f t="shared" si="249"/>
        <v>Mar</v>
      </c>
      <c r="U3146" t="s">
        <v>8322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7">
        <f t="shared" si="245"/>
        <v>42762.040902777779</v>
      </c>
      <c r="P3147">
        <f t="shared" si="246"/>
        <v>2017</v>
      </c>
      <c r="Q3147">
        <f t="shared" si="247"/>
        <v>0</v>
      </c>
      <c r="R3147" s="12" t="e">
        <f t="shared" si="248"/>
        <v>#DIV/0!</v>
      </c>
      <c r="S3147" s="14" t="s">
        <v>8321</v>
      </c>
      <c r="T3147" s="18" t="str">
        <f t="shared" si="249"/>
        <v>Jan</v>
      </c>
      <c r="U3147" t="s">
        <v>8322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7">
        <f t="shared" si="245"/>
        <v>42796.682476851856</v>
      </c>
      <c r="P3148">
        <f t="shared" si="246"/>
        <v>2017</v>
      </c>
      <c r="Q3148">
        <f t="shared" si="247"/>
        <v>11</v>
      </c>
      <c r="R3148" s="12">
        <f t="shared" si="248"/>
        <v>437.5</v>
      </c>
      <c r="S3148" s="14" t="s">
        <v>8321</v>
      </c>
      <c r="T3148" s="18" t="str">
        <f t="shared" si="249"/>
        <v>Mar</v>
      </c>
      <c r="U3148" t="s">
        <v>8322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7">
        <f t="shared" si="245"/>
        <v>41909.96938657407</v>
      </c>
      <c r="P3149">
        <f t="shared" si="246"/>
        <v>2014</v>
      </c>
      <c r="Q3149">
        <f t="shared" si="247"/>
        <v>118</v>
      </c>
      <c r="R3149" s="12">
        <f t="shared" si="248"/>
        <v>110.35</v>
      </c>
      <c r="S3149" s="14" t="s">
        <v>8321</v>
      </c>
      <c r="T3149" s="18" t="str">
        <f t="shared" si="249"/>
        <v>Sep</v>
      </c>
      <c r="U3149" t="s">
        <v>8322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7">
        <f t="shared" si="245"/>
        <v>41891.665324074071</v>
      </c>
      <c r="P3150">
        <f t="shared" si="246"/>
        <v>2014</v>
      </c>
      <c r="Q3150">
        <f t="shared" si="247"/>
        <v>131</v>
      </c>
      <c r="R3150" s="12">
        <f t="shared" si="248"/>
        <v>41.42</v>
      </c>
      <c r="S3150" s="14" t="s">
        <v>8321</v>
      </c>
      <c r="T3150" s="18" t="str">
        <f t="shared" si="249"/>
        <v>Sep</v>
      </c>
      <c r="U3150" t="s">
        <v>8322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7">
        <f t="shared" si="245"/>
        <v>41226.017361111109</v>
      </c>
      <c r="P3151">
        <f t="shared" si="246"/>
        <v>2012</v>
      </c>
      <c r="Q3151">
        <f t="shared" si="247"/>
        <v>104</v>
      </c>
      <c r="R3151" s="12">
        <f t="shared" si="248"/>
        <v>52</v>
      </c>
      <c r="S3151" s="14" t="s">
        <v>8321</v>
      </c>
      <c r="T3151" s="18" t="str">
        <f t="shared" si="249"/>
        <v>Nov</v>
      </c>
      <c r="U3151" t="s">
        <v>8322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7">
        <f t="shared" si="245"/>
        <v>40478.263923611114</v>
      </c>
      <c r="P3152">
        <f t="shared" si="246"/>
        <v>2010</v>
      </c>
      <c r="Q3152">
        <f t="shared" si="247"/>
        <v>101</v>
      </c>
      <c r="R3152" s="12">
        <f t="shared" si="248"/>
        <v>33.99</v>
      </c>
      <c r="S3152" s="14" t="s">
        <v>8321</v>
      </c>
      <c r="T3152" s="18" t="str">
        <f t="shared" si="249"/>
        <v>Oct</v>
      </c>
      <c r="U3152" t="s">
        <v>8322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7">
        <f t="shared" si="245"/>
        <v>41862.83997685185</v>
      </c>
      <c r="P3153">
        <f t="shared" si="246"/>
        <v>2014</v>
      </c>
      <c r="Q3153">
        <f t="shared" si="247"/>
        <v>100</v>
      </c>
      <c r="R3153" s="12">
        <f t="shared" si="248"/>
        <v>103.35</v>
      </c>
      <c r="S3153" s="14" t="s">
        <v>8321</v>
      </c>
      <c r="T3153" s="18" t="str">
        <f t="shared" si="249"/>
        <v>Aug</v>
      </c>
      <c r="U3153" t="s">
        <v>8322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7">
        <f t="shared" si="245"/>
        <v>41550.867673611108</v>
      </c>
      <c r="P3154">
        <f t="shared" si="246"/>
        <v>2013</v>
      </c>
      <c r="Q3154">
        <f t="shared" si="247"/>
        <v>106</v>
      </c>
      <c r="R3154" s="12">
        <f t="shared" si="248"/>
        <v>34.79</v>
      </c>
      <c r="S3154" s="14" t="s">
        <v>8321</v>
      </c>
      <c r="T3154" s="18" t="str">
        <f t="shared" si="249"/>
        <v>Oct</v>
      </c>
      <c r="U3154" t="s">
        <v>8322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7">
        <f t="shared" si="245"/>
        <v>40633.154363425929</v>
      </c>
      <c r="P3155">
        <f t="shared" si="246"/>
        <v>2011</v>
      </c>
      <c r="Q3155">
        <f t="shared" si="247"/>
        <v>336</v>
      </c>
      <c r="R3155" s="12">
        <f t="shared" si="248"/>
        <v>41.77</v>
      </c>
      <c r="S3155" s="14" t="s">
        <v>8321</v>
      </c>
      <c r="T3155" s="18" t="str">
        <f t="shared" si="249"/>
        <v>Mar</v>
      </c>
      <c r="U3155" t="s">
        <v>8322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7">
        <f t="shared" si="245"/>
        <v>40970.875671296293</v>
      </c>
      <c r="P3156">
        <f t="shared" si="246"/>
        <v>2012</v>
      </c>
      <c r="Q3156">
        <f t="shared" si="247"/>
        <v>113</v>
      </c>
      <c r="R3156" s="12">
        <f t="shared" si="248"/>
        <v>64.27</v>
      </c>
      <c r="S3156" s="14" t="s">
        <v>8321</v>
      </c>
      <c r="T3156" s="18" t="str">
        <f t="shared" si="249"/>
        <v>Mar</v>
      </c>
      <c r="U3156" t="s">
        <v>8322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7">
        <f t="shared" si="245"/>
        <v>41233.499131944445</v>
      </c>
      <c r="P3157">
        <f t="shared" si="246"/>
        <v>2012</v>
      </c>
      <c r="Q3157">
        <f t="shared" si="247"/>
        <v>189</v>
      </c>
      <c r="R3157" s="12">
        <f t="shared" si="248"/>
        <v>31.21</v>
      </c>
      <c r="S3157" s="14" t="s">
        <v>8321</v>
      </c>
      <c r="T3157" s="18" t="str">
        <f t="shared" si="249"/>
        <v>Nov</v>
      </c>
      <c r="U3157" t="s">
        <v>8322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7">
        <f t="shared" si="245"/>
        <v>41026.953055555554</v>
      </c>
      <c r="P3158">
        <f t="shared" si="246"/>
        <v>2012</v>
      </c>
      <c r="Q3158">
        <f t="shared" si="247"/>
        <v>102</v>
      </c>
      <c r="R3158" s="12">
        <f t="shared" si="248"/>
        <v>62.92</v>
      </c>
      <c r="S3158" s="14" t="s">
        <v>8321</v>
      </c>
      <c r="T3158" s="18" t="str">
        <f t="shared" si="249"/>
        <v>Apr</v>
      </c>
      <c r="U3158" t="s">
        <v>8322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7">
        <f t="shared" si="245"/>
        <v>41829.788252314815</v>
      </c>
      <c r="P3159">
        <f t="shared" si="246"/>
        <v>2014</v>
      </c>
      <c r="Q3159">
        <f t="shared" si="247"/>
        <v>101</v>
      </c>
      <c r="R3159" s="12">
        <f t="shared" si="248"/>
        <v>98.54</v>
      </c>
      <c r="S3159" s="14" t="s">
        <v>8321</v>
      </c>
      <c r="T3159" s="18" t="str">
        <f t="shared" si="249"/>
        <v>Jul</v>
      </c>
      <c r="U3159" t="s">
        <v>8322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7">
        <f t="shared" si="245"/>
        <v>41447.839722222227</v>
      </c>
      <c r="P3160">
        <f t="shared" si="246"/>
        <v>2013</v>
      </c>
      <c r="Q3160">
        <f t="shared" si="247"/>
        <v>114</v>
      </c>
      <c r="R3160" s="12">
        <f t="shared" si="248"/>
        <v>82.61</v>
      </c>
      <c r="S3160" s="14" t="s">
        <v>8321</v>
      </c>
      <c r="T3160" s="18" t="str">
        <f t="shared" si="249"/>
        <v>Jun</v>
      </c>
      <c r="U3160" t="s">
        <v>8322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7">
        <f t="shared" si="245"/>
        <v>40884.066678240742</v>
      </c>
      <c r="P3161">
        <f t="shared" si="246"/>
        <v>2011</v>
      </c>
      <c r="Q3161">
        <f t="shared" si="247"/>
        <v>133</v>
      </c>
      <c r="R3161" s="12">
        <f t="shared" si="248"/>
        <v>38.5</v>
      </c>
      <c r="S3161" s="14" t="s">
        <v>8321</v>
      </c>
      <c r="T3161" s="18" t="str">
        <f t="shared" si="249"/>
        <v>Dec</v>
      </c>
      <c r="U3161" t="s">
        <v>8322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7">
        <f t="shared" si="245"/>
        <v>41841.26489583333</v>
      </c>
      <c r="P3162">
        <f t="shared" si="246"/>
        <v>2014</v>
      </c>
      <c r="Q3162">
        <f t="shared" si="247"/>
        <v>102</v>
      </c>
      <c r="R3162" s="12">
        <f t="shared" si="248"/>
        <v>80.16</v>
      </c>
      <c r="S3162" s="14" t="s">
        <v>8321</v>
      </c>
      <c r="T3162" s="18" t="str">
        <f t="shared" si="249"/>
        <v>Jul</v>
      </c>
      <c r="U3162" t="s">
        <v>8322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7">
        <f t="shared" si="245"/>
        <v>41897.536134259259</v>
      </c>
      <c r="P3163">
        <f t="shared" si="246"/>
        <v>2014</v>
      </c>
      <c r="Q3163">
        <f t="shared" si="247"/>
        <v>105</v>
      </c>
      <c r="R3163" s="12">
        <f t="shared" si="248"/>
        <v>28.41</v>
      </c>
      <c r="S3163" s="14" t="s">
        <v>8321</v>
      </c>
      <c r="T3163" s="18" t="str">
        <f t="shared" si="249"/>
        <v>Sep</v>
      </c>
      <c r="U3163" t="s">
        <v>8322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7">
        <f t="shared" si="245"/>
        <v>41799.685902777775</v>
      </c>
      <c r="P3164">
        <f t="shared" si="246"/>
        <v>2014</v>
      </c>
      <c r="Q3164">
        <f t="shared" si="247"/>
        <v>127</v>
      </c>
      <c r="R3164" s="12">
        <f t="shared" si="248"/>
        <v>80.73</v>
      </c>
      <c r="S3164" s="14" t="s">
        <v>8321</v>
      </c>
      <c r="T3164" s="18" t="str">
        <f t="shared" si="249"/>
        <v>Jun</v>
      </c>
      <c r="U3164" t="s">
        <v>8322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7">
        <f t="shared" si="245"/>
        <v>41775.753761574073</v>
      </c>
      <c r="P3165">
        <f t="shared" si="246"/>
        <v>2014</v>
      </c>
      <c r="Q3165">
        <f t="shared" si="247"/>
        <v>111</v>
      </c>
      <c r="R3165" s="12">
        <f t="shared" si="248"/>
        <v>200.69</v>
      </c>
      <c r="S3165" s="14" t="s">
        <v>8321</v>
      </c>
      <c r="T3165" s="18" t="str">
        <f t="shared" si="249"/>
        <v>May</v>
      </c>
      <c r="U3165" t="s">
        <v>8322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7">
        <f t="shared" si="245"/>
        <v>41766.805729166663</v>
      </c>
      <c r="P3166">
        <f t="shared" si="246"/>
        <v>2014</v>
      </c>
      <c r="Q3166">
        <f t="shared" si="247"/>
        <v>107</v>
      </c>
      <c r="R3166" s="12">
        <f t="shared" si="248"/>
        <v>37.590000000000003</v>
      </c>
      <c r="S3166" s="14" t="s">
        <v>8321</v>
      </c>
      <c r="T3166" s="18" t="str">
        <f t="shared" si="249"/>
        <v>May</v>
      </c>
      <c r="U3166" t="s">
        <v>8322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7">
        <f t="shared" si="245"/>
        <v>40644.159259259257</v>
      </c>
      <c r="P3167">
        <f t="shared" si="246"/>
        <v>2011</v>
      </c>
      <c r="Q3167">
        <f t="shared" si="247"/>
        <v>163</v>
      </c>
      <c r="R3167" s="12">
        <f t="shared" si="248"/>
        <v>58.1</v>
      </c>
      <c r="S3167" s="14" t="s">
        <v>8321</v>
      </c>
      <c r="T3167" s="18" t="str">
        <f t="shared" si="249"/>
        <v>Apr</v>
      </c>
      <c r="U3167" t="s">
        <v>8322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7">
        <f t="shared" si="245"/>
        <v>41940.69158564815</v>
      </c>
      <c r="P3168">
        <f t="shared" si="246"/>
        <v>2014</v>
      </c>
      <c r="Q3168">
        <f t="shared" si="247"/>
        <v>160</v>
      </c>
      <c r="R3168" s="12">
        <f t="shared" si="248"/>
        <v>60.3</v>
      </c>
      <c r="S3168" s="14" t="s">
        <v>8321</v>
      </c>
      <c r="T3168" s="18" t="str">
        <f t="shared" si="249"/>
        <v>Oct</v>
      </c>
      <c r="U3168" t="s">
        <v>8322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7">
        <f t="shared" si="245"/>
        <v>41839.175706018519</v>
      </c>
      <c r="P3169">
        <f t="shared" si="246"/>
        <v>2014</v>
      </c>
      <c r="Q3169">
        <f t="shared" si="247"/>
        <v>116</v>
      </c>
      <c r="R3169" s="12">
        <f t="shared" si="248"/>
        <v>63.36</v>
      </c>
      <c r="S3169" s="14" t="s">
        <v>8321</v>
      </c>
      <c r="T3169" s="18" t="str">
        <f t="shared" si="249"/>
        <v>Jul</v>
      </c>
      <c r="U3169" t="s">
        <v>8322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7">
        <f t="shared" si="245"/>
        <v>41772.105937500004</v>
      </c>
      <c r="P3170">
        <f t="shared" si="246"/>
        <v>2014</v>
      </c>
      <c r="Q3170">
        <f t="shared" si="247"/>
        <v>124</v>
      </c>
      <c r="R3170" s="12">
        <f t="shared" si="248"/>
        <v>50.9</v>
      </c>
      <c r="S3170" s="14" t="s">
        <v>8321</v>
      </c>
      <c r="T3170" s="18" t="str">
        <f t="shared" si="249"/>
        <v>May</v>
      </c>
      <c r="U3170" t="s">
        <v>8322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7">
        <f t="shared" si="245"/>
        <v>41591.737974537034</v>
      </c>
      <c r="P3171">
        <f t="shared" si="246"/>
        <v>2013</v>
      </c>
      <c r="Q3171">
        <f t="shared" si="247"/>
        <v>103</v>
      </c>
      <c r="R3171" s="12">
        <f t="shared" si="248"/>
        <v>100.5</v>
      </c>
      <c r="S3171" s="14" t="s">
        <v>8321</v>
      </c>
      <c r="T3171" s="18" t="str">
        <f t="shared" si="249"/>
        <v>Nov</v>
      </c>
      <c r="U3171" t="s">
        <v>8322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7">
        <f t="shared" si="245"/>
        <v>41789.080370370371</v>
      </c>
      <c r="P3172">
        <f t="shared" si="246"/>
        <v>2014</v>
      </c>
      <c r="Q3172">
        <f t="shared" si="247"/>
        <v>112</v>
      </c>
      <c r="R3172" s="12">
        <f t="shared" si="248"/>
        <v>31.62</v>
      </c>
      <c r="S3172" s="14" t="s">
        <v>8321</v>
      </c>
      <c r="T3172" s="18" t="str">
        <f t="shared" si="249"/>
        <v>May</v>
      </c>
      <c r="U3172" t="s">
        <v>8322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7">
        <f t="shared" si="245"/>
        <v>42466.608310185184</v>
      </c>
      <c r="P3173">
        <f t="shared" si="246"/>
        <v>2016</v>
      </c>
      <c r="Q3173">
        <f t="shared" si="247"/>
        <v>109</v>
      </c>
      <c r="R3173" s="12">
        <f t="shared" si="248"/>
        <v>65.099999999999994</v>
      </c>
      <c r="S3173" s="14" t="s">
        <v>8321</v>
      </c>
      <c r="T3173" s="18" t="str">
        <f t="shared" si="249"/>
        <v>Apr</v>
      </c>
      <c r="U3173" t="s">
        <v>8322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7">
        <f t="shared" si="245"/>
        <v>40923.729953703703</v>
      </c>
      <c r="P3174">
        <f t="shared" si="246"/>
        <v>2012</v>
      </c>
      <c r="Q3174">
        <f t="shared" si="247"/>
        <v>115</v>
      </c>
      <c r="R3174" s="12">
        <f t="shared" si="248"/>
        <v>79.31</v>
      </c>
      <c r="S3174" s="14" t="s">
        <v>8321</v>
      </c>
      <c r="T3174" s="18" t="str">
        <f t="shared" si="249"/>
        <v>Jan</v>
      </c>
      <c r="U3174" t="s">
        <v>8322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7">
        <f t="shared" si="245"/>
        <v>41878.878379629634</v>
      </c>
      <c r="P3175">
        <f t="shared" si="246"/>
        <v>2014</v>
      </c>
      <c r="Q3175">
        <f t="shared" si="247"/>
        <v>103</v>
      </c>
      <c r="R3175" s="12">
        <f t="shared" si="248"/>
        <v>139.19</v>
      </c>
      <c r="S3175" s="14" t="s">
        <v>8321</v>
      </c>
      <c r="T3175" s="18" t="str">
        <f t="shared" si="249"/>
        <v>Aug</v>
      </c>
      <c r="U3175" t="s">
        <v>8322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7">
        <f t="shared" si="245"/>
        <v>41862.864675925928</v>
      </c>
      <c r="P3176">
        <f t="shared" si="246"/>
        <v>2014</v>
      </c>
      <c r="Q3176">
        <f t="shared" si="247"/>
        <v>101</v>
      </c>
      <c r="R3176" s="12">
        <f t="shared" si="248"/>
        <v>131.91</v>
      </c>
      <c r="S3176" s="14" t="s">
        <v>8321</v>
      </c>
      <c r="T3176" s="18" t="str">
        <f t="shared" si="249"/>
        <v>Aug</v>
      </c>
      <c r="U3176" t="s">
        <v>8322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7">
        <f t="shared" si="245"/>
        <v>40531.886886574073</v>
      </c>
      <c r="P3177">
        <f t="shared" si="246"/>
        <v>2010</v>
      </c>
      <c r="Q3177">
        <f t="shared" si="247"/>
        <v>110</v>
      </c>
      <c r="R3177" s="12">
        <f t="shared" si="248"/>
        <v>91.3</v>
      </c>
      <c r="S3177" s="14" t="s">
        <v>8321</v>
      </c>
      <c r="T3177" s="18" t="str">
        <f t="shared" si="249"/>
        <v>Dec</v>
      </c>
      <c r="U3177" t="s">
        <v>8322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7">
        <f t="shared" si="245"/>
        <v>41477.930914351848</v>
      </c>
      <c r="P3178">
        <f t="shared" si="246"/>
        <v>2013</v>
      </c>
      <c r="Q3178">
        <f t="shared" si="247"/>
        <v>115</v>
      </c>
      <c r="R3178" s="12">
        <f t="shared" si="248"/>
        <v>39.67</v>
      </c>
      <c r="S3178" s="14" t="s">
        <v>8321</v>
      </c>
      <c r="T3178" s="18" t="str">
        <f t="shared" si="249"/>
        <v>Jul</v>
      </c>
      <c r="U3178" t="s">
        <v>8322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7">
        <f t="shared" si="245"/>
        <v>41781.666770833333</v>
      </c>
      <c r="P3179">
        <f t="shared" si="246"/>
        <v>2014</v>
      </c>
      <c r="Q3179">
        <f t="shared" si="247"/>
        <v>117</v>
      </c>
      <c r="R3179" s="12">
        <f t="shared" si="248"/>
        <v>57.55</v>
      </c>
      <c r="S3179" s="14" t="s">
        <v>8321</v>
      </c>
      <c r="T3179" s="18" t="str">
        <f t="shared" si="249"/>
        <v>May</v>
      </c>
      <c r="U3179" t="s">
        <v>8322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7">
        <f t="shared" si="245"/>
        <v>41806.605034722219</v>
      </c>
      <c r="P3180">
        <f t="shared" si="246"/>
        <v>2014</v>
      </c>
      <c r="Q3180">
        <f t="shared" si="247"/>
        <v>172</v>
      </c>
      <c r="R3180" s="12">
        <f t="shared" si="248"/>
        <v>33.03</v>
      </c>
      <c r="S3180" s="14" t="s">
        <v>8321</v>
      </c>
      <c r="T3180" s="18" t="str">
        <f t="shared" si="249"/>
        <v>Jun</v>
      </c>
      <c r="U3180" t="s">
        <v>8322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7">
        <f t="shared" si="245"/>
        <v>41375.702210648145</v>
      </c>
      <c r="P3181">
        <f t="shared" si="246"/>
        <v>2013</v>
      </c>
      <c r="Q3181">
        <f t="shared" si="247"/>
        <v>114</v>
      </c>
      <c r="R3181" s="12">
        <f t="shared" si="248"/>
        <v>77.34</v>
      </c>
      <c r="S3181" s="14" t="s">
        <v>8321</v>
      </c>
      <c r="T3181" s="18" t="str">
        <f t="shared" si="249"/>
        <v>Apr</v>
      </c>
      <c r="U3181" t="s">
        <v>8322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7">
        <f t="shared" si="245"/>
        <v>41780.412604166668</v>
      </c>
      <c r="P3182">
        <f t="shared" si="246"/>
        <v>2014</v>
      </c>
      <c r="Q3182">
        <f t="shared" si="247"/>
        <v>120</v>
      </c>
      <c r="R3182" s="12">
        <f t="shared" si="248"/>
        <v>31.93</v>
      </c>
      <c r="S3182" s="14" t="s">
        <v>8321</v>
      </c>
      <c r="T3182" s="18" t="str">
        <f t="shared" si="249"/>
        <v>May</v>
      </c>
      <c r="U3182" t="s">
        <v>8322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7">
        <f t="shared" si="245"/>
        <v>41779.310034722221</v>
      </c>
      <c r="P3183">
        <f t="shared" si="246"/>
        <v>2014</v>
      </c>
      <c r="Q3183">
        <f t="shared" si="247"/>
        <v>109</v>
      </c>
      <c r="R3183" s="12">
        <f t="shared" si="248"/>
        <v>36.33</v>
      </c>
      <c r="S3183" s="14" t="s">
        <v>8321</v>
      </c>
      <c r="T3183" s="18" t="str">
        <f t="shared" si="249"/>
        <v>May</v>
      </c>
      <c r="U3183" t="s">
        <v>8322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7">
        <f t="shared" si="245"/>
        <v>40883.949317129627</v>
      </c>
      <c r="P3184">
        <f t="shared" si="246"/>
        <v>2011</v>
      </c>
      <c r="Q3184">
        <f t="shared" si="247"/>
        <v>101</v>
      </c>
      <c r="R3184" s="12">
        <f t="shared" si="248"/>
        <v>46.77</v>
      </c>
      <c r="S3184" s="14" t="s">
        <v>8321</v>
      </c>
      <c r="T3184" s="18" t="str">
        <f t="shared" si="249"/>
        <v>Dec</v>
      </c>
      <c r="U3184" t="s">
        <v>8322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7">
        <f t="shared" si="245"/>
        <v>41491.79478009259</v>
      </c>
      <c r="P3185">
        <f t="shared" si="246"/>
        <v>2013</v>
      </c>
      <c r="Q3185">
        <f t="shared" si="247"/>
        <v>109</v>
      </c>
      <c r="R3185" s="12">
        <f t="shared" si="248"/>
        <v>40.07</v>
      </c>
      <c r="S3185" s="14" t="s">
        <v>8321</v>
      </c>
      <c r="T3185" s="18" t="str">
        <f t="shared" si="249"/>
        <v>Aug</v>
      </c>
      <c r="U3185" t="s">
        <v>8322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7">
        <f t="shared" si="245"/>
        <v>41791.993414351848</v>
      </c>
      <c r="P3186">
        <f t="shared" si="246"/>
        <v>2014</v>
      </c>
      <c r="Q3186">
        <f t="shared" si="247"/>
        <v>107</v>
      </c>
      <c r="R3186" s="12">
        <f t="shared" si="248"/>
        <v>100.22</v>
      </c>
      <c r="S3186" s="14" t="s">
        <v>8321</v>
      </c>
      <c r="T3186" s="18" t="str">
        <f t="shared" si="249"/>
        <v>Jun</v>
      </c>
      <c r="U3186" t="s">
        <v>8322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7">
        <f t="shared" si="245"/>
        <v>41829.977326388893</v>
      </c>
      <c r="P3187">
        <f t="shared" si="246"/>
        <v>2014</v>
      </c>
      <c r="Q3187">
        <f t="shared" si="247"/>
        <v>100</v>
      </c>
      <c r="R3187" s="12">
        <f t="shared" si="248"/>
        <v>41.67</v>
      </c>
      <c r="S3187" s="14" t="s">
        <v>8321</v>
      </c>
      <c r="T3187" s="18" t="str">
        <f t="shared" si="249"/>
        <v>Jul</v>
      </c>
      <c r="U3187" t="s">
        <v>8322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7">
        <f t="shared" si="245"/>
        <v>41868.924050925925</v>
      </c>
      <c r="P3188">
        <f t="shared" si="246"/>
        <v>2014</v>
      </c>
      <c r="Q3188">
        <f t="shared" si="247"/>
        <v>102</v>
      </c>
      <c r="R3188" s="12">
        <f t="shared" si="248"/>
        <v>46.71</v>
      </c>
      <c r="S3188" s="14" t="s">
        <v>8321</v>
      </c>
      <c r="T3188" s="18" t="str">
        <f t="shared" si="249"/>
        <v>Aug</v>
      </c>
      <c r="U3188" t="s">
        <v>8322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7">
        <f t="shared" si="245"/>
        <v>41835.666354166664</v>
      </c>
      <c r="P3189">
        <f t="shared" si="246"/>
        <v>2014</v>
      </c>
      <c r="Q3189">
        <f t="shared" si="247"/>
        <v>116</v>
      </c>
      <c r="R3189" s="12">
        <f t="shared" si="248"/>
        <v>71.489999999999995</v>
      </c>
      <c r="S3189" s="14" t="s">
        <v>8321</v>
      </c>
      <c r="T3189" s="18" t="str">
        <f t="shared" si="249"/>
        <v>Jul</v>
      </c>
      <c r="U3189" t="s">
        <v>8322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7">
        <f t="shared" si="245"/>
        <v>42144.415532407409</v>
      </c>
      <c r="P3190">
        <f t="shared" si="246"/>
        <v>2015</v>
      </c>
      <c r="Q3190">
        <f t="shared" si="247"/>
        <v>65</v>
      </c>
      <c r="R3190" s="12">
        <f t="shared" si="248"/>
        <v>14.44</v>
      </c>
      <c r="S3190" s="14" t="s">
        <v>8321</v>
      </c>
      <c r="T3190" s="18" t="str">
        <f t="shared" si="249"/>
        <v>May</v>
      </c>
      <c r="U3190" t="s">
        <v>8363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7">
        <f t="shared" si="245"/>
        <v>42118.346435185187</v>
      </c>
      <c r="P3191">
        <f t="shared" si="246"/>
        <v>2015</v>
      </c>
      <c r="Q3191">
        <f t="shared" si="247"/>
        <v>12</v>
      </c>
      <c r="R3191" s="12">
        <f t="shared" si="248"/>
        <v>356.84</v>
      </c>
      <c r="S3191" s="14" t="s">
        <v>8321</v>
      </c>
      <c r="T3191" s="18" t="str">
        <f t="shared" si="249"/>
        <v>Apr</v>
      </c>
      <c r="U3191" t="s">
        <v>8363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7">
        <f t="shared" si="245"/>
        <v>42683.151331018518</v>
      </c>
      <c r="P3192">
        <f t="shared" si="246"/>
        <v>2016</v>
      </c>
      <c r="Q3192">
        <f t="shared" si="247"/>
        <v>0</v>
      </c>
      <c r="R3192" s="12" t="e">
        <f t="shared" si="248"/>
        <v>#DIV/0!</v>
      </c>
      <c r="S3192" s="14" t="s">
        <v>8321</v>
      </c>
      <c r="T3192" s="18" t="str">
        <f t="shared" si="249"/>
        <v>Nov</v>
      </c>
      <c r="U3192" t="s">
        <v>8363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7">
        <f t="shared" si="245"/>
        <v>42538.755428240736</v>
      </c>
      <c r="P3193">
        <f t="shared" si="246"/>
        <v>2016</v>
      </c>
      <c r="Q3193">
        <f t="shared" si="247"/>
        <v>4</v>
      </c>
      <c r="R3193" s="12">
        <f t="shared" si="248"/>
        <v>37.75</v>
      </c>
      <c r="S3193" s="14" t="s">
        <v>8321</v>
      </c>
      <c r="T3193" s="18" t="str">
        <f t="shared" si="249"/>
        <v>Jun</v>
      </c>
      <c r="U3193" t="s">
        <v>8363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7">
        <f t="shared" si="245"/>
        <v>42018.94049768518</v>
      </c>
      <c r="P3194">
        <f t="shared" si="246"/>
        <v>2015</v>
      </c>
      <c r="Q3194">
        <f t="shared" si="247"/>
        <v>1</v>
      </c>
      <c r="R3194" s="12">
        <f t="shared" si="248"/>
        <v>12.75</v>
      </c>
      <c r="S3194" s="14" t="s">
        <v>8321</v>
      </c>
      <c r="T3194" s="18" t="str">
        <f t="shared" si="249"/>
        <v>Jan</v>
      </c>
      <c r="U3194" t="s">
        <v>8363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7">
        <f t="shared" si="245"/>
        <v>42010.968240740738</v>
      </c>
      <c r="P3195">
        <f t="shared" si="246"/>
        <v>2015</v>
      </c>
      <c r="Q3195">
        <f t="shared" si="247"/>
        <v>12</v>
      </c>
      <c r="R3195" s="12">
        <f t="shared" si="248"/>
        <v>24.46</v>
      </c>
      <c r="S3195" s="14" t="s">
        <v>8321</v>
      </c>
      <c r="T3195" s="18" t="str">
        <f t="shared" si="249"/>
        <v>Jan</v>
      </c>
      <c r="U3195" t="s">
        <v>8363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7">
        <f t="shared" si="245"/>
        <v>42182.062476851846</v>
      </c>
      <c r="P3196">
        <f t="shared" si="246"/>
        <v>2015</v>
      </c>
      <c r="Q3196">
        <f t="shared" si="247"/>
        <v>0</v>
      </c>
      <c r="R3196" s="12" t="e">
        <f t="shared" si="248"/>
        <v>#DIV/0!</v>
      </c>
      <c r="S3196" s="14" t="s">
        <v>8321</v>
      </c>
      <c r="T3196" s="18" t="str">
        <f t="shared" si="249"/>
        <v>Jun</v>
      </c>
      <c r="U3196" t="s">
        <v>8363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7">
        <f t="shared" si="245"/>
        <v>42017.594236111108</v>
      </c>
      <c r="P3197">
        <f t="shared" si="246"/>
        <v>2015</v>
      </c>
      <c r="Q3197">
        <f t="shared" si="247"/>
        <v>59</v>
      </c>
      <c r="R3197" s="12">
        <f t="shared" si="248"/>
        <v>53.08</v>
      </c>
      <c r="S3197" s="14" t="s">
        <v>8321</v>
      </c>
      <c r="T3197" s="18" t="str">
        <f t="shared" si="249"/>
        <v>Jan</v>
      </c>
      <c r="U3197" t="s">
        <v>8363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7">
        <f t="shared" si="245"/>
        <v>42157.598090277781</v>
      </c>
      <c r="P3198">
        <f t="shared" si="246"/>
        <v>2015</v>
      </c>
      <c r="Q3198">
        <f t="shared" si="247"/>
        <v>0</v>
      </c>
      <c r="R3198" s="12">
        <f t="shared" si="248"/>
        <v>300</v>
      </c>
      <c r="S3198" s="14" t="s">
        <v>8321</v>
      </c>
      <c r="T3198" s="18" t="str">
        <f t="shared" si="249"/>
        <v>Jun</v>
      </c>
      <c r="U3198" t="s">
        <v>8363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7">
        <f t="shared" si="245"/>
        <v>42009.493263888886</v>
      </c>
      <c r="P3199">
        <f t="shared" si="246"/>
        <v>2015</v>
      </c>
      <c r="Q3199">
        <f t="shared" si="247"/>
        <v>11</v>
      </c>
      <c r="R3199" s="12">
        <f t="shared" si="248"/>
        <v>286.25</v>
      </c>
      <c r="S3199" s="14" t="s">
        <v>8321</v>
      </c>
      <c r="T3199" s="18" t="str">
        <f t="shared" si="249"/>
        <v>Jan</v>
      </c>
      <c r="U3199" t="s">
        <v>8363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7">
        <f t="shared" si="245"/>
        <v>42013.424502314811</v>
      </c>
      <c r="P3200">
        <f t="shared" si="246"/>
        <v>2015</v>
      </c>
      <c r="Q3200">
        <f t="shared" si="247"/>
        <v>0</v>
      </c>
      <c r="R3200" s="12">
        <f t="shared" si="248"/>
        <v>36.67</v>
      </c>
      <c r="S3200" s="14" t="s">
        <v>8321</v>
      </c>
      <c r="T3200" s="18" t="str">
        <f t="shared" si="249"/>
        <v>Jan</v>
      </c>
      <c r="U3200" t="s">
        <v>8363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7">
        <f t="shared" si="245"/>
        <v>41858.761782407411</v>
      </c>
      <c r="P3201">
        <f t="shared" si="246"/>
        <v>2014</v>
      </c>
      <c r="Q3201">
        <f t="shared" si="247"/>
        <v>52</v>
      </c>
      <c r="R3201" s="12">
        <f t="shared" si="248"/>
        <v>49.21</v>
      </c>
      <c r="S3201" s="14" t="s">
        <v>8321</v>
      </c>
      <c r="T3201" s="18" t="str">
        <f t="shared" si="249"/>
        <v>Aug</v>
      </c>
      <c r="U3201" t="s">
        <v>8363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7">
        <f t="shared" si="245"/>
        <v>42460.320613425924</v>
      </c>
      <c r="P3202">
        <f t="shared" si="246"/>
        <v>2016</v>
      </c>
      <c r="Q3202">
        <f t="shared" si="247"/>
        <v>0</v>
      </c>
      <c r="R3202" s="12">
        <f t="shared" si="248"/>
        <v>1</v>
      </c>
      <c r="S3202" s="14" t="s">
        <v>8321</v>
      </c>
      <c r="T3202" s="18" t="str">
        <f t="shared" si="249"/>
        <v>Mar</v>
      </c>
      <c r="U3202" t="s">
        <v>8363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7">
        <f t="shared" ref="O3203:O3266" si="250">(J3203/86400)+DATE(1970,1,1)</f>
        <v>41861.767094907409</v>
      </c>
      <c r="P3203">
        <f t="shared" ref="P3203:P3266" si="251">YEAR(O3203)</f>
        <v>2014</v>
      </c>
      <c r="Q3203">
        <f t="shared" ref="Q3203:Q3266" si="252">ROUND(E3203/D3203*100,0)</f>
        <v>1</v>
      </c>
      <c r="R3203" s="12">
        <f t="shared" ref="R3203:R3266" si="253">ROUND(E3203/L3203,2)</f>
        <v>12.5</v>
      </c>
      <c r="S3203" s="14" t="s">
        <v>8321</v>
      </c>
      <c r="T3203" s="18" t="str">
        <f t="shared" ref="T3203:T3266" si="254">TEXT(O3203, "mmm")</f>
        <v>Aug</v>
      </c>
      <c r="U3203" t="s">
        <v>8363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7">
        <f t="shared" si="250"/>
        <v>42293.853541666671</v>
      </c>
      <c r="P3204">
        <f t="shared" si="251"/>
        <v>2015</v>
      </c>
      <c r="Q3204">
        <f t="shared" si="252"/>
        <v>55</v>
      </c>
      <c r="R3204" s="12">
        <f t="shared" si="253"/>
        <v>109.04</v>
      </c>
      <c r="S3204" s="14" t="s">
        <v>8321</v>
      </c>
      <c r="T3204" s="18" t="str">
        <f t="shared" si="254"/>
        <v>Oct</v>
      </c>
      <c r="U3204" t="s">
        <v>8363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7">
        <f t="shared" si="250"/>
        <v>42242.988680555558</v>
      </c>
      <c r="P3205">
        <f t="shared" si="251"/>
        <v>2015</v>
      </c>
      <c r="Q3205">
        <f t="shared" si="252"/>
        <v>25</v>
      </c>
      <c r="R3205" s="12">
        <f t="shared" si="253"/>
        <v>41.67</v>
      </c>
      <c r="S3205" s="14" t="s">
        <v>8321</v>
      </c>
      <c r="T3205" s="18" t="str">
        <f t="shared" si="254"/>
        <v>Aug</v>
      </c>
      <c r="U3205" t="s">
        <v>8363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7">
        <f t="shared" si="250"/>
        <v>42172.686099537037</v>
      </c>
      <c r="P3206">
        <f t="shared" si="251"/>
        <v>2015</v>
      </c>
      <c r="Q3206">
        <f t="shared" si="252"/>
        <v>0</v>
      </c>
      <c r="R3206" s="12" t="e">
        <f t="shared" si="253"/>
        <v>#DIV/0!</v>
      </c>
      <c r="S3206" s="14" t="s">
        <v>8321</v>
      </c>
      <c r="T3206" s="18" t="str">
        <f t="shared" si="254"/>
        <v>Jun</v>
      </c>
      <c r="U3206" t="s">
        <v>8363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7">
        <f t="shared" si="250"/>
        <v>42095.374675925923</v>
      </c>
      <c r="P3207">
        <f t="shared" si="251"/>
        <v>2015</v>
      </c>
      <c r="Q3207">
        <f t="shared" si="252"/>
        <v>3</v>
      </c>
      <c r="R3207" s="12">
        <f t="shared" si="253"/>
        <v>22.75</v>
      </c>
      <c r="S3207" s="14" t="s">
        <v>8321</v>
      </c>
      <c r="T3207" s="18" t="str">
        <f t="shared" si="254"/>
        <v>Apr</v>
      </c>
      <c r="U3207" t="s">
        <v>8363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7">
        <f t="shared" si="250"/>
        <v>42236.276053240741</v>
      </c>
      <c r="P3208">
        <f t="shared" si="251"/>
        <v>2015</v>
      </c>
      <c r="Q3208">
        <f t="shared" si="252"/>
        <v>0</v>
      </c>
      <c r="R3208" s="12" t="e">
        <f t="shared" si="253"/>
        <v>#DIV/0!</v>
      </c>
      <c r="S3208" s="14" t="s">
        <v>8321</v>
      </c>
      <c r="T3208" s="18" t="str">
        <f t="shared" si="254"/>
        <v>Aug</v>
      </c>
      <c r="U3208" t="s">
        <v>8363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7">
        <f t="shared" si="250"/>
        <v>42057.277858796297</v>
      </c>
      <c r="P3209">
        <f t="shared" si="251"/>
        <v>2015</v>
      </c>
      <c r="Q3209">
        <f t="shared" si="252"/>
        <v>46</v>
      </c>
      <c r="R3209" s="12">
        <f t="shared" si="253"/>
        <v>70.83</v>
      </c>
      <c r="S3209" s="14" t="s">
        <v>8321</v>
      </c>
      <c r="T3209" s="18" t="str">
        <f t="shared" si="254"/>
        <v>Feb</v>
      </c>
      <c r="U3209" t="s">
        <v>8363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7">
        <f t="shared" si="250"/>
        <v>41827.605057870373</v>
      </c>
      <c r="P3210">
        <f t="shared" si="251"/>
        <v>2014</v>
      </c>
      <c r="Q3210">
        <f t="shared" si="252"/>
        <v>104</v>
      </c>
      <c r="R3210" s="12">
        <f t="shared" si="253"/>
        <v>63.11</v>
      </c>
      <c r="S3210" s="14" t="s">
        <v>8321</v>
      </c>
      <c r="T3210" s="18" t="str">
        <f t="shared" si="254"/>
        <v>Jul</v>
      </c>
      <c r="U3210" t="s">
        <v>8322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7">
        <f t="shared" si="250"/>
        <v>41778.637245370366</v>
      </c>
      <c r="P3211">
        <f t="shared" si="251"/>
        <v>2014</v>
      </c>
      <c r="Q3211">
        <f t="shared" si="252"/>
        <v>119</v>
      </c>
      <c r="R3211" s="12">
        <f t="shared" si="253"/>
        <v>50.16</v>
      </c>
      <c r="S3211" s="14" t="s">
        <v>8321</v>
      </c>
      <c r="T3211" s="18" t="str">
        <f t="shared" si="254"/>
        <v>May</v>
      </c>
      <c r="U3211" t="s">
        <v>8322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7">
        <f t="shared" si="250"/>
        <v>41013.936562499999</v>
      </c>
      <c r="P3212">
        <f t="shared" si="251"/>
        <v>2012</v>
      </c>
      <c r="Q3212">
        <f t="shared" si="252"/>
        <v>126</v>
      </c>
      <c r="R3212" s="12">
        <f t="shared" si="253"/>
        <v>62.88</v>
      </c>
      <c r="S3212" s="14" t="s">
        <v>8321</v>
      </c>
      <c r="T3212" s="18" t="str">
        <f t="shared" si="254"/>
        <v>Apr</v>
      </c>
      <c r="U3212" t="s">
        <v>8322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7">
        <f t="shared" si="250"/>
        <v>41834.58657407407</v>
      </c>
      <c r="P3213">
        <f t="shared" si="251"/>
        <v>2014</v>
      </c>
      <c r="Q3213">
        <f t="shared" si="252"/>
        <v>120</v>
      </c>
      <c r="R3213" s="12">
        <f t="shared" si="253"/>
        <v>85.53</v>
      </c>
      <c r="S3213" s="14" t="s">
        <v>8321</v>
      </c>
      <c r="T3213" s="18" t="str">
        <f t="shared" si="254"/>
        <v>Jul</v>
      </c>
      <c r="U3213" t="s">
        <v>8322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7">
        <f t="shared" si="250"/>
        <v>41829.795729166668</v>
      </c>
      <c r="P3214">
        <f t="shared" si="251"/>
        <v>2014</v>
      </c>
      <c r="Q3214">
        <f t="shared" si="252"/>
        <v>126</v>
      </c>
      <c r="R3214" s="12">
        <f t="shared" si="253"/>
        <v>53.72</v>
      </c>
      <c r="S3214" s="14" t="s">
        <v>8321</v>
      </c>
      <c r="T3214" s="18" t="str">
        <f t="shared" si="254"/>
        <v>Jul</v>
      </c>
      <c r="U3214" t="s">
        <v>8322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7">
        <f t="shared" si="250"/>
        <v>42171.763414351852</v>
      </c>
      <c r="P3215">
        <f t="shared" si="251"/>
        <v>2015</v>
      </c>
      <c r="Q3215">
        <f t="shared" si="252"/>
        <v>100</v>
      </c>
      <c r="R3215" s="12">
        <f t="shared" si="253"/>
        <v>127.81</v>
      </c>
      <c r="S3215" s="14" t="s">
        <v>8321</v>
      </c>
      <c r="T3215" s="18" t="str">
        <f t="shared" si="254"/>
        <v>Jun</v>
      </c>
      <c r="U3215" t="s">
        <v>8322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7">
        <f t="shared" si="250"/>
        <v>42337.792511574073</v>
      </c>
      <c r="P3216">
        <f t="shared" si="251"/>
        <v>2015</v>
      </c>
      <c r="Q3216">
        <f t="shared" si="252"/>
        <v>102</v>
      </c>
      <c r="R3216" s="12">
        <f t="shared" si="253"/>
        <v>106.57</v>
      </c>
      <c r="S3216" s="14" t="s">
        <v>8321</v>
      </c>
      <c r="T3216" s="18" t="str">
        <f t="shared" si="254"/>
        <v>Nov</v>
      </c>
      <c r="U3216" t="s">
        <v>8322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7">
        <f t="shared" si="250"/>
        <v>42219.665173611109</v>
      </c>
      <c r="P3217">
        <f t="shared" si="251"/>
        <v>2015</v>
      </c>
      <c r="Q3217">
        <f t="shared" si="252"/>
        <v>100</v>
      </c>
      <c r="R3217" s="12">
        <f t="shared" si="253"/>
        <v>262.11</v>
      </c>
      <c r="S3217" s="14" t="s">
        <v>8321</v>
      </c>
      <c r="T3217" s="18" t="str">
        <f t="shared" si="254"/>
        <v>Aug</v>
      </c>
      <c r="U3217" t="s">
        <v>8322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7">
        <f t="shared" si="250"/>
        <v>42165.462627314817</v>
      </c>
      <c r="P3218">
        <f t="shared" si="251"/>
        <v>2015</v>
      </c>
      <c r="Q3218">
        <f t="shared" si="252"/>
        <v>100</v>
      </c>
      <c r="R3218" s="12">
        <f t="shared" si="253"/>
        <v>57.17</v>
      </c>
      <c r="S3218" s="14" t="s">
        <v>8321</v>
      </c>
      <c r="T3218" s="18" t="str">
        <f t="shared" si="254"/>
        <v>Jun</v>
      </c>
      <c r="U3218" t="s">
        <v>8322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7">
        <f t="shared" si="250"/>
        <v>42648.546111111107</v>
      </c>
      <c r="P3219">
        <f t="shared" si="251"/>
        <v>2016</v>
      </c>
      <c r="Q3219">
        <f t="shared" si="252"/>
        <v>116</v>
      </c>
      <c r="R3219" s="12">
        <f t="shared" si="253"/>
        <v>50.2</v>
      </c>
      <c r="S3219" s="14" t="s">
        <v>8321</v>
      </c>
      <c r="T3219" s="18" t="str">
        <f t="shared" si="254"/>
        <v>Oct</v>
      </c>
      <c r="U3219" t="s">
        <v>8322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7">
        <f t="shared" si="250"/>
        <v>41971.002152777779</v>
      </c>
      <c r="P3220">
        <f t="shared" si="251"/>
        <v>2014</v>
      </c>
      <c r="Q3220">
        <f t="shared" si="252"/>
        <v>102</v>
      </c>
      <c r="R3220" s="12">
        <f t="shared" si="253"/>
        <v>66.59</v>
      </c>
      <c r="S3220" s="14" t="s">
        <v>8321</v>
      </c>
      <c r="T3220" s="18" t="str">
        <f t="shared" si="254"/>
        <v>Nov</v>
      </c>
      <c r="U3220" t="s">
        <v>8322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7">
        <f t="shared" si="250"/>
        <v>42050.983182870375</v>
      </c>
      <c r="P3221">
        <f t="shared" si="251"/>
        <v>2015</v>
      </c>
      <c r="Q3221">
        <f t="shared" si="252"/>
        <v>100</v>
      </c>
      <c r="R3221" s="12">
        <f t="shared" si="253"/>
        <v>168.25</v>
      </c>
      <c r="S3221" s="14" t="s">
        <v>8321</v>
      </c>
      <c r="T3221" s="18" t="str">
        <f t="shared" si="254"/>
        <v>Feb</v>
      </c>
      <c r="U3221" t="s">
        <v>8322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7">
        <f t="shared" si="250"/>
        <v>42772.833379629628</v>
      </c>
      <c r="P3222">
        <f t="shared" si="251"/>
        <v>2017</v>
      </c>
      <c r="Q3222">
        <f t="shared" si="252"/>
        <v>101</v>
      </c>
      <c r="R3222" s="12">
        <f t="shared" si="253"/>
        <v>256.37</v>
      </c>
      <c r="S3222" s="14" t="s">
        <v>8321</v>
      </c>
      <c r="T3222" s="18" t="str">
        <f t="shared" si="254"/>
        <v>Feb</v>
      </c>
      <c r="U3222" t="s">
        <v>8322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7">
        <f t="shared" si="250"/>
        <v>42155.696793981479</v>
      </c>
      <c r="P3223">
        <f t="shared" si="251"/>
        <v>2015</v>
      </c>
      <c r="Q3223">
        <f t="shared" si="252"/>
        <v>103</v>
      </c>
      <c r="R3223" s="12">
        <f t="shared" si="253"/>
        <v>36.61</v>
      </c>
      <c r="S3223" s="14" t="s">
        <v>8321</v>
      </c>
      <c r="T3223" s="18" t="str">
        <f t="shared" si="254"/>
        <v>May</v>
      </c>
      <c r="U3223" t="s">
        <v>8322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7">
        <f t="shared" si="250"/>
        <v>42270.582141203704</v>
      </c>
      <c r="P3224">
        <f t="shared" si="251"/>
        <v>2015</v>
      </c>
      <c r="Q3224">
        <f t="shared" si="252"/>
        <v>125</v>
      </c>
      <c r="R3224" s="12">
        <f t="shared" si="253"/>
        <v>37.14</v>
      </c>
      <c r="S3224" s="14" t="s">
        <v>8321</v>
      </c>
      <c r="T3224" s="18" t="str">
        <f t="shared" si="254"/>
        <v>Sep</v>
      </c>
      <c r="U3224" t="s">
        <v>8322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7">
        <f t="shared" si="250"/>
        <v>42206.835370370369</v>
      </c>
      <c r="P3225">
        <f t="shared" si="251"/>
        <v>2015</v>
      </c>
      <c r="Q3225">
        <f t="shared" si="252"/>
        <v>110</v>
      </c>
      <c r="R3225" s="12">
        <f t="shared" si="253"/>
        <v>45.88</v>
      </c>
      <c r="S3225" s="14" t="s">
        <v>8321</v>
      </c>
      <c r="T3225" s="18" t="str">
        <f t="shared" si="254"/>
        <v>Jul</v>
      </c>
      <c r="U3225" t="s">
        <v>8322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7">
        <f t="shared" si="250"/>
        <v>42697.850844907407</v>
      </c>
      <c r="P3226">
        <f t="shared" si="251"/>
        <v>2016</v>
      </c>
      <c r="Q3226">
        <f t="shared" si="252"/>
        <v>102</v>
      </c>
      <c r="R3226" s="12">
        <f t="shared" si="253"/>
        <v>141.71</v>
      </c>
      <c r="S3226" s="14" t="s">
        <v>8321</v>
      </c>
      <c r="T3226" s="18" t="str">
        <f t="shared" si="254"/>
        <v>Nov</v>
      </c>
      <c r="U3226" t="s">
        <v>8322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7">
        <f t="shared" si="250"/>
        <v>42503.559467592597</v>
      </c>
      <c r="P3227">
        <f t="shared" si="251"/>
        <v>2016</v>
      </c>
      <c r="Q3227">
        <f t="shared" si="252"/>
        <v>102</v>
      </c>
      <c r="R3227" s="12">
        <f t="shared" si="253"/>
        <v>52.49</v>
      </c>
      <c r="S3227" s="14" t="s">
        <v>8321</v>
      </c>
      <c r="T3227" s="18" t="str">
        <f t="shared" si="254"/>
        <v>May</v>
      </c>
      <c r="U3227" t="s">
        <v>8322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7">
        <f t="shared" si="250"/>
        <v>42277.583472222221</v>
      </c>
      <c r="P3228">
        <f t="shared" si="251"/>
        <v>2015</v>
      </c>
      <c r="Q3228">
        <f t="shared" si="252"/>
        <v>104</v>
      </c>
      <c r="R3228" s="12">
        <f t="shared" si="253"/>
        <v>59.52</v>
      </c>
      <c r="S3228" s="14" t="s">
        <v>8321</v>
      </c>
      <c r="T3228" s="18" t="str">
        <f t="shared" si="254"/>
        <v>Sep</v>
      </c>
      <c r="U3228" t="s">
        <v>8322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7">
        <f t="shared" si="250"/>
        <v>42722.882361111115</v>
      </c>
      <c r="P3229">
        <f t="shared" si="251"/>
        <v>2016</v>
      </c>
      <c r="Q3229">
        <f t="shared" si="252"/>
        <v>125</v>
      </c>
      <c r="R3229" s="12">
        <f t="shared" si="253"/>
        <v>50</v>
      </c>
      <c r="S3229" s="14" t="s">
        <v>8321</v>
      </c>
      <c r="T3229" s="18" t="str">
        <f t="shared" si="254"/>
        <v>Dec</v>
      </c>
      <c r="U3229" t="s">
        <v>8322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7">
        <f t="shared" si="250"/>
        <v>42323.70930555556</v>
      </c>
      <c r="P3230">
        <f t="shared" si="251"/>
        <v>2015</v>
      </c>
      <c r="Q3230">
        <f t="shared" si="252"/>
        <v>102</v>
      </c>
      <c r="R3230" s="12">
        <f t="shared" si="253"/>
        <v>193.62</v>
      </c>
      <c r="S3230" s="14" t="s">
        <v>8321</v>
      </c>
      <c r="T3230" s="18" t="str">
        <f t="shared" si="254"/>
        <v>Nov</v>
      </c>
      <c r="U3230" t="s">
        <v>8322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7">
        <f t="shared" si="250"/>
        <v>41933.291643518518</v>
      </c>
      <c r="P3231">
        <f t="shared" si="251"/>
        <v>2014</v>
      </c>
      <c r="Q3231">
        <f t="shared" si="252"/>
        <v>108</v>
      </c>
      <c r="R3231" s="12">
        <f t="shared" si="253"/>
        <v>106.8</v>
      </c>
      <c r="S3231" s="14" t="s">
        <v>8321</v>
      </c>
      <c r="T3231" s="18" t="str">
        <f t="shared" si="254"/>
        <v>Oct</v>
      </c>
      <c r="U3231" t="s">
        <v>8322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7">
        <f t="shared" si="250"/>
        <v>41898.168124999997</v>
      </c>
      <c r="P3232">
        <f t="shared" si="251"/>
        <v>2014</v>
      </c>
      <c r="Q3232">
        <f t="shared" si="252"/>
        <v>110</v>
      </c>
      <c r="R3232" s="12">
        <f t="shared" si="253"/>
        <v>77.22</v>
      </c>
      <c r="S3232" s="14" t="s">
        <v>8321</v>
      </c>
      <c r="T3232" s="18" t="str">
        <f t="shared" si="254"/>
        <v>Sep</v>
      </c>
      <c r="U3232" t="s">
        <v>8322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7">
        <f t="shared" si="250"/>
        <v>42446.943831018521</v>
      </c>
      <c r="P3233">
        <f t="shared" si="251"/>
        <v>2016</v>
      </c>
      <c r="Q3233">
        <f t="shared" si="252"/>
        <v>161</v>
      </c>
      <c r="R3233" s="12">
        <f t="shared" si="253"/>
        <v>57.5</v>
      </c>
      <c r="S3233" s="14" t="s">
        <v>8321</v>
      </c>
      <c r="T3233" s="18" t="str">
        <f t="shared" si="254"/>
        <v>Mar</v>
      </c>
      <c r="U3233" t="s">
        <v>8322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7">
        <f t="shared" si="250"/>
        <v>42463.81385416667</v>
      </c>
      <c r="P3234">
        <f t="shared" si="251"/>
        <v>2016</v>
      </c>
      <c r="Q3234">
        <f t="shared" si="252"/>
        <v>131</v>
      </c>
      <c r="R3234" s="12">
        <f t="shared" si="253"/>
        <v>50.46</v>
      </c>
      <c r="S3234" s="14" t="s">
        <v>8321</v>
      </c>
      <c r="T3234" s="18" t="str">
        <f t="shared" si="254"/>
        <v>Apr</v>
      </c>
      <c r="U3234" t="s">
        <v>8322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7">
        <f t="shared" si="250"/>
        <v>42766.805034722223</v>
      </c>
      <c r="P3235">
        <f t="shared" si="251"/>
        <v>2017</v>
      </c>
      <c r="Q3235">
        <f t="shared" si="252"/>
        <v>119</v>
      </c>
      <c r="R3235" s="12">
        <f t="shared" si="253"/>
        <v>97.38</v>
      </c>
      <c r="S3235" s="14" t="s">
        <v>8321</v>
      </c>
      <c r="T3235" s="18" t="str">
        <f t="shared" si="254"/>
        <v>Jan</v>
      </c>
      <c r="U3235" t="s">
        <v>8322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7">
        <f t="shared" si="250"/>
        <v>42734.789444444439</v>
      </c>
      <c r="P3236">
        <f t="shared" si="251"/>
        <v>2016</v>
      </c>
      <c r="Q3236">
        <f t="shared" si="252"/>
        <v>100</v>
      </c>
      <c r="R3236" s="12">
        <f t="shared" si="253"/>
        <v>34.92</v>
      </c>
      <c r="S3236" s="14" t="s">
        <v>8321</v>
      </c>
      <c r="T3236" s="18" t="str">
        <f t="shared" si="254"/>
        <v>Dec</v>
      </c>
      <c r="U3236" t="s">
        <v>8322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7">
        <f t="shared" si="250"/>
        <v>42522.347812499997</v>
      </c>
      <c r="P3237">
        <f t="shared" si="251"/>
        <v>2016</v>
      </c>
      <c r="Q3237">
        <f t="shared" si="252"/>
        <v>103</v>
      </c>
      <c r="R3237" s="12">
        <f t="shared" si="253"/>
        <v>85.53</v>
      </c>
      <c r="S3237" s="14" t="s">
        <v>8321</v>
      </c>
      <c r="T3237" s="18" t="str">
        <f t="shared" si="254"/>
        <v>Jun</v>
      </c>
      <c r="U3237" t="s">
        <v>8322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7">
        <f t="shared" si="250"/>
        <v>42702.917048611111</v>
      </c>
      <c r="P3238">
        <f t="shared" si="251"/>
        <v>2016</v>
      </c>
      <c r="Q3238">
        <f t="shared" si="252"/>
        <v>101</v>
      </c>
      <c r="R3238" s="12">
        <f t="shared" si="253"/>
        <v>182.91</v>
      </c>
      <c r="S3238" s="14" t="s">
        <v>8321</v>
      </c>
      <c r="T3238" s="18" t="str">
        <f t="shared" si="254"/>
        <v>Nov</v>
      </c>
      <c r="U3238" t="s">
        <v>8322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7">
        <f t="shared" si="250"/>
        <v>42252.474351851852</v>
      </c>
      <c r="P3239">
        <f t="shared" si="251"/>
        <v>2015</v>
      </c>
      <c r="Q3239">
        <f t="shared" si="252"/>
        <v>101</v>
      </c>
      <c r="R3239" s="12">
        <f t="shared" si="253"/>
        <v>131.13999999999999</v>
      </c>
      <c r="S3239" s="14" t="s">
        <v>8321</v>
      </c>
      <c r="T3239" s="18" t="str">
        <f t="shared" si="254"/>
        <v>Sep</v>
      </c>
      <c r="U3239" t="s">
        <v>8322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7">
        <f t="shared" si="250"/>
        <v>42156.510393518518</v>
      </c>
      <c r="P3240">
        <f t="shared" si="251"/>
        <v>2015</v>
      </c>
      <c r="Q3240">
        <f t="shared" si="252"/>
        <v>112</v>
      </c>
      <c r="R3240" s="12">
        <f t="shared" si="253"/>
        <v>39.81</v>
      </c>
      <c r="S3240" s="14" t="s">
        <v>8321</v>
      </c>
      <c r="T3240" s="18" t="str">
        <f t="shared" si="254"/>
        <v>Jun</v>
      </c>
      <c r="U3240" t="s">
        <v>8322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7">
        <f t="shared" si="250"/>
        <v>42278.089039351849</v>
      </c>
      <c r="P3241">
        <f t="shared" si="251"/>
        <v>2015</v>
      </c>
      <c r="Q3241">
        <f t="shared" si="252"/>
        <v>106</v>
      </c>
      <c r="R3241" s="12">
        <f t="shared" si="253"/>
        <v>59.7</v>
      </c>
      <c r="S3241" s="14" t="s">
        <v>8321</v>
      </c>
      <c r="T3241" s="18" t="str">
        <f t="shared" si="254"/>
        <v>Oct</v>
      </c>
      <c r="U3241" t="s">
        <v>8322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7">
        <f t="shared" si="250"/>
        <v>42754.693842592591</v>
      </c>
      <c r="P3242">
        <f t="shared" si="251"/>
        <v>2017</v>
      </c>
      <c r="Q3242">
        <f t="shared" si="252"/>
        <v>101</v>
      </c>
      <c r="R3242" s="12">
        <f t="shared" si="253"/>
        <v>88.74</v>
      </c>
      <c r="S3242" s="14" t="s">
        <v>8321</v>
      </c>
      <c r="T3242" s="18" t="str">
        <f t="shared" si="254"/>
        <v>Jan</v>
      </c>
      <c r="U3242" t="s">
        <v>8322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7">
        <f t="shared" si="250"/>
        <v>41893.324884259258</v>
      </c>
      <c r="P3243">
        <f t="shared" si="251"/>
        <v>2014</v>
      </c>
      <c r="Q3243">
        <f t="shared" si="252"/>
        <v>115</v>
      </c>
      <c r="R3243" s="12">
        <f t="shared" si="253"/>
        <v>58.69</v>
      </c>
      <c r="S3243" s="14" t="s">
        <v>8321</v>
      </c>
      <c r="T3243" s="18" t="str">
        <f t="shared" si="254"/>
        <v>Sep</v>
      </c>
      <c r="U3243" t="s">
        <v>8322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7">
        <f t="shared" si="250"/>
        <v>41871.755694444444</v>
      </c>
      <c r="P3244">
        <f t="shared" si="251"/>
        <v>2014</v>
      </c>
      <c r="Q3244">
        <f t="shared" si="252"/>
        <v>127</v>
      </c>
      <c r="R3244" s="12">
        <f t="shared" si="253"/>
        <v>69.569999999999993</v>
      </c>
      <c r="S3244" s="14" t="s">
        <v>8321</v>
      </c>
      <c r="T3244" s="18" t="str">
        <f t="shared" si="254"/>
        <v>Aug</v>
      </c>
      <c r="U3244" t="s">
        <v>8322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7">
        <f t="shared" si="250"/>
        <v>42262.096782407403</v>
      </c>
      <c r="P3245">
        <f t="shared" si="251"/>
        <v>2015</v>
      </c>
      <c r="Q3245">
        <f t="shared" si="252"/>
        <v>103</v>
      </c>
      <c r="R3245" s="12">
        <f t="shared" si="253"/>
        <v>115.87</v>
      </c>
      <c r="S3245" s="14" t="s">
        <v>8321</v>
      </c>
      <c r="T3245" s="18" t="str">
        <f t="shared" si="254"/>
        <v>Sep</v>
      </c>
      <c r="U3245" t="s">
        <v>8322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7">
        <f t="shared" si="250"/>
        <v>42675.694236111114</v>
      </c>
      <c r="P3246">
        <f t="shared" si="251"/>
        <v>2016</v>
      </c>
      <c r="Q3246">
        <f t="shared" si="252"/>
        <v>103</v>
      </c>
      <c r="R3246" s="12">
        <f t="shared" si="253"/>
        <v>23.87</v>
      </c>
      <c r="S3246" s="14" t="s">
        <v>8321</v>
      </c>
      <c r="T3246" s="18" t="str">
        <f t="shared" si="254"/>
        <v>Nov</v>
      </c>
      <c r="U3246" t="s">
        <v>8322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7">
        <f t="shared" si="250"/>
        <v>42135.60020833333</v>
      </c>
      <c r="P3247">
        <f t="shared" si="251"/>
        <v>2015</v>
      </c>
      <c r="Q3247">
        <f t="shared" si="252"/>
        <v>104</v>
      </c>
      <c r="R3247" s="12">
        <f t="shared" si="253"/>
        <v>81.13</v>
      </c>
      <c r="S3247" s="14" t="s">
        <v>8321</v>
      </c>
      <c r="T3247" s="18" t="str">
        <f t="shared" si="254"/>
        <v>May</v>
      </c>
      <c r="U3247" t="s">
        <v>8322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7">
        <f t="shared" si="250"/>
        <v>42230.472222222219</v>
      </c>
      <c r="P3248">
        <f t="shared" si="251"/>
        <v>2015</v>
      </c>
      <c r="Q3248">
        <f t="shared" si="252"/>
        <v>111</v>
      </c>
      <c r="R3248" s="12">
        <f t="shared" si="253"/>
        <v>57.63</v>
      </c>
      <c r="S3248" s="14" t="s">
        <v>8321</v>
      </c>
      <c r="T3248" s="18" t="str">
        <f t="shared" si="254"/>
        <v>Aug</v>
      </c>
      <c r="U3248" t="s">
        <v>8322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7">
        <f t="shared" si="250"/>
        <v>42167.434166666666</v>
      </c>
      <c r="P3249">
        <f t="shared" si="251"/>
        <v>2015</v>
      </c>
      <c r="Q3249">
        <f t="shared" si="252"/>
        <v>106</v>
      </c>
      <c r="R3249" s="12">
        <f t="shared" si="253"/>
        <v>46.43</v>
      </c>
      <c r="S3249" s="14" t="s">
        <v>8321</v>
      </c>
      <c r="T3249" s="18" t="str">
        <f t="shared" si="254"/>
        <v>Jun</v>
      </c>
      <c r="U3249" t="s">
        <v>8322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7">
        <f t="shared" si="250"/>
        <v>42068.888391203705</v>
      </c>
      <c r="P3250">
        <f t="shared" si="251"/>
        <v>2015</v>
      </c>
      <c r="Q3250">
        <f t="shared" si="252"/>
        <v>101</v>
      </c>
      <c r="R3250" s="12">
        <f t="shared" si="253"/>
        <v>60.48</v>
      </c>
      <c r="S3250" s="14" t="s">
        <v>8321</v>
      </c>
      <c r="T3250" s="18" t="str">
        <f t="shared" si="254"/>
        <v>Mar</v>
      </c>
      <c r="U3250" t="s">
        <v>8322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7">
        <f t="shared" si="250"/>
        <v>42145.746689814812</v>
      </c>
      <c r="P3251">
        <f t="shared" si="251"/>
        <v>2015</v>
      </c>
      <c r="Q3251">
        <f t="shared" si="252"/>
        <v>105</v>
      </c>
      <c r="R3251" s="12">
        <f t="shared" si="253"/>
        <v>65.58</v>
      </c>
      <c r="S3251" s="14" t="s">
        <v>8321</v>
      </c>
      <c r="T3251" s="18" t="str">
        <f t="shared" si="254"/>
        <v>May</v>
      </c>
      <c r="U3251" t="s">
        <v>8322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7">
        <f t="shared" si="250"/>
        <v>41918.742175925923</v>
      </c>
      <c r="P3252">
        <f t="shared" si="251"/>
        <v>2014</v>
      </c>
      <c r="Q3252">
        <f t="shared" si="252"/>
        <v>102</v>
      </c>
      <c r="R3252" s="12">
        <f t="shared" si="253"/>
        <v>119.19</v>
      </c>
      <c r="S3252" s="14" t="s">
        <v>8321</v>
      </c>
      <c r="T3252" s="18" t="str">
        <f t="shared" si="254"/>
        <v>Oct</v>
      </c>
      <c r="U3252" t="s">
        <v>8322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7">
        <f t="shared" si="250"/>
        <v>42146.731087962966</v>
      </c>
      <c r="P3253">
        <f t="shared" si="251"/>
        <v>2015</v>
      </c>
      <c r="Q3253">
        <f t="shared" si="252"/>
        <v>111</v>
      </c>
      <c r="R3253" s="12">
        <f t="shared" si="253"/>
        <v>83.05</v>
      </c>
      <c r="S3253" s="14" t="s">
        <v>8321</v>
      </c>
      <c r="T3253" s="18" t="str">
        <f t="shared" si="254"/>
        <v>May</v>
      </c>
      <c r="U3253" t="s">
        <v>8322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7">
        <f t="shared" si="250"/>
        <v>42590.472685185188</v>
      </c>
      <c r="P3254">
        <f t="shared" si="251"/>
        <v>2016</v>
      </c>
      <c r="Q3254">
        <f t="shared" si="252"/>
        <v>128</v>
      </c>
      <c r="R3254" s="12">
        <f t="shared" si="253"/>
        <v>57.52</v>
      </c>
      <c r="S3254" s="14" t="s">
        <v>8321</v>
      </c>
      <c r="T3254" s="18" t="str">
        <f t="shared" si="254"/>
        <v>Aug</v>
      </c>
      <c r="U3254" t="s">
        <v>8322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7">
        <f t="shared" si="250"/>
        <v>42602.576712962968</v>
      </c>
      <c r="P3255">
        <f t="shared" si="251"/>
        <v>2016</v>
      </c>
      <c r="Q3255">
        <f t="shared" si="252"/>
        <v>102</v>
      </c>
      <c r="R3255" s="12">
        <f t="shared" si="253"/>
        <v>177.09</v>
      </c>
      <c r="S3255" s="14" t="s">
        <v>8321</v>
      </c>
      <c r="T3255" s="18" t="str">
        <f t="shared" si="254"/>
        <v>Aug</v>
      </c>
      <c r="U3255" t="s">
        <v>8322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7">
        <f t="shared" si="250"/>
        <v>42059.085752314815</v>
      </c>
      <c r="P3256">
        <f t="shared" si="251"/>
        <v>2015</v>
      </c>
      <c r="Q3256">
        <f t="shared" si="252"/>
        <v>101</v>
      </c>
      <c r="R3256" s="12">
        <f t="shared" si="253"/>
        <v>70.77</v>
      </c>
      <c r="S3256" s="14" t="s">
        <v>8321</v>
      </c>
      <c r="T3256" s="18" t="str">
        <f t="shared" si="254"/>
        <v>Feb</v>
      </c>
      <c r="U3256" t="s">
        <v>8322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7">
        <f t="shared" si="250"/>
        <v>41889.768229166664</v>
      </c>
      <c r="P3257">
        <f t="shared" si="251"/>
        <v>2014</v>
      </c>
      <c r="Q3257">
        <f t="shared" si="252"/>
        <v>175</v>
      </c>
      <c r="R3257" s="12">
        <f t="shared" si="253"/>
        <v>29.17</v>
      </c>
      <c r="S3257" s="14" t="s">
        <v>8321</v>
      </c>
      <c r="T3257" s="18" t="str">
        <f t="shared" si="254"/>
        <v>Sep</v>
      </c>
      <c r="U3257" t="s">
        <v>8322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7">
        <f t="shared" si="250"/>
        <v>42144.573807870373</v>
      </c>
      <c r="P3258">
        <f t="shared" si="251"/>
        <v>2015</v>
      </c>
      <c r="Q3258">
        <f t="shared" si="252"/>
        <v>128</v>
      </c>
      <c r="R3258" s="12">
        <f t="shared" si="253"/>
        <v>72.760000000000005</v>
      </c>
      <c r="S3258" s="14" t="s">
        <v>8321</v>
      </c>
      <c r="T3258" s="18" t="str">
        <f t="shared" si="254"/>
        <v>May</v>
      </c>
      <c r="U3258" t="s">
        <v>8322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7">
        <f t="shared" si="250"/>
        <v>42758.559629629628</v>
      </c>
      <c r="P3259">
        <f t="shared" si="251"/>
        <v>2017</v>
      </c>
      <c r="Q3259">
        <f t="shared" si="252"/>
        <v>106</v>
      </c>
      <c r="R3259" s="12">
        <f t="shared" si="253"/>
        <v>51.85</v>
      </c>
      <c r="S3259" s="14" t="s">
        <v>8321</v>
      </c>
      <c r="T3259" s="18" t="str">
        <f t="shared" si="254"/>
        <v>Jan</v>
      </c>
      <c r="U3259" t="s">
        <v>8322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7">
        <f t="shared" si="250"/>
        <v>41982.887280092589</v>
      </c>
      <c r="P3260">
        <f t="shared" si="251"/>
        <v>2014</v>
      </c>
      <c r="Q3260">
        <f t="shared" si="252"/>
        <v>105</v>
      </c>
      <c r="R3260" s="12">
        <f t="shared" si="253"/>
        <v>98.2</v>
      </c>
      <c r="S3260" s="14" t="s">
        <v>8321</v>
      </c>
      <c r="T3260" s="18" t="str">
        <f t="shared" si="254"/>
        <v>Dec</v>
      </c>
      <c r="U3260" t="s">
        <v>8322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7">
        <f t="shared" si="250"/>
        <v>42614.760937500003</v>
      </c>
      <c r="P3261">
        <f t="shared" si="251"/>
        <v>2016</v>
      </c>
      <c r="Q3261">
        <f t="shared" si="252"/>
        <v>106</v>
      </c>
      <c r="R3261" s="12">
        <f t="shared" si="253"/>
        <v>251.74</v>
      </c>
      <c r="S3261" s="14" t="s">
        <v>8321</v>
      </c>
      <c r="T3261" s="18" t="str">
        <f t="shared" si="254"/>
        <v>Sep</v>
      </c>
      <c r="U3261" t="s">
        <v>8322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7">
        <f t="shared" si="250"/>
        <v>42303.672662037032</v>
      </c>
      <c r="P3262">
        <f t="shared" si="251"/>
        <v>2015</v>
      </c>
      <c r="Q3262">
        <f t="shared" si="252"/>
        <v>109</v>
      </c>
      <c r="R3262" s="12">
        <f t="shared" si="253"/>
        <v>74.819999999999993</v>
      </c>
      <c r="S3262" s="14" t="s">
        <v>8321</v>
      </c>
      <c r="T3262" s="18" t="str">
        <f t="shared" si="254"/>
        <v>Oct</v>
      </c>
      <c r="U3262" t="s">
        <v>8322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7">
        <f t="shared" si="250"/>
        <v>42171.725416666668</v>
      </c>
      <c r="P3263">
        <f t="shared" si="251"/>
        <v>2015</v>
      </c>
      <c r="Q3263">
        <f t="shared" si="252"/>
        <v>100</v>
      </c>
      <c r="R3263" s="12">
        <f t="shared" si="253"/>
        <v>67.650000000000006</v>
      </c>
      <c r="S3263" s="14" t="s">
        <v>8321</v>
      </c>
      <c r="T3263" s="18" t="str">
        <f t="shared" si="254"/>
        <v>Jun</v>
      </c>
      <c r="U3263" t="s">
        <v>8322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7">
        <f t="shared" si="250"/>
        <v>41964.315532407403</v>
      </c>
      <c r="P3264">
        <f t="shared" si="251"/>
        <v>2014</v>
      </c>
      <c r="Q3264">
        <f t="shared" si="252"/>
        <v>103</v>
      </c>
      <c r="R3264" s="12">
        <f t="shared" si="253"/>
        <v>93.81</v>
      </c>
      <c r="S3264" s="14" t="s">
        <v>8321</v>
      </c>
      <c r="T3264" s="18" t="str">
        <f t="shared" si="254"/>
        <v>Nov</v>
      </c>
      <c r="U3264" t="s">
        <v>8322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7">
        <f t="shared" si="250"/>
        <v>42284.516064814816</v>
      </c>
      <c r="P3265">
        <f t="shared" si="251"/>
        <v>2015</v>
      </c>
      <c r="Q3265">
        <f t="shared" si="252"/>
        <v>112</v>
      </c>
      <c r="R3265" s="12">
        <f t="shared" si="253"/>
        <v>41.24</v>
      </c>
      <c r="S3265" s="14" t="s">
        <v>8321</v>
      </c>
      <c r="T3265" s="18" t="str">
        <f t="shared" si="254"/>
        <v>Oct</v>
      </c>
      <c r="U3265" t="s">
        <v>8322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7">
        <f t="shared" si="250"/>
        <v>42016.800208333334</v>
      </c>
      <c r="P3266">
        <f t="shared" si="251"/>
        <v>2015</v>
      </c>
      <c r="Q3266">
        <f t="shared" si="252"/>
        <v>103</v>
      </c>
      <c r="R3266" s="12">
        <f t="shared" si="253"/>
        <v>52.55</v>
      </c>
      <c r="S3266" s="14" t="s">
        <v>8321</v>
      </c>
      <c r="T3266" s="18" t="str">
        <f t="shared" si="254"/>
        <v>Jan</v>
      </c>
      <c r="U3266" t="s">
        <v>8322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7">
        <f t="shared" ref="O3267:O3330" si="255">(J3267/86400)+DATE(1970,1,1)</f>
        <v>42311.711979166663</v>
      </c>
      <c r="P3267">
        <f t="shared" ref="P3267:P3330" si="256">YEAR(O3267)</f>
        <v>2015</v>
      </c>
      <c r="Q3267">
        <f t="shared" ref="Q3267:Q3330" si="257">ROUND(E3267/D3267*100,0)</f>
        <v>164</v>
      </c>
      <c r="R3267" s="12">
        <f t="shared" ref="R3267:R3330" si="258">ROUND(E3267/L3267,2)</f>
        <v>70.290000000000006</v>
      </c>
      <c r="S3267" s="14" t="s">
        <v>8321</v>
      </c>
      <c r="T3267" s="18" t="str">
        <f t="shared" ref="T3267:T3330" si="259">TEXT(O3267, "mmm")</f>
        <v>Nov</v>
      </c>
      <c r="U3267" t="s">
        <v>8322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7">
        <f t="shared" si="255"/>
        <v>42136.536134259259</v>
      </c>
      <c r="P3268">
        <f t="shared" si="256"/>
        <v>2015</v>
      </c>
      <c r="Q3268">
        <f t="shared" si="257"/>
        <v>131</v>
      </c>
      <c r="R3268" s="12">
        <f t="shared" si="258"/>
        <v>48.33</v>
      </c>
      <c r="S3268" s="14" t="s">
        <v>8321</v>
      </c>
      <c r="T3268" s="18" t="str">
        <f t="shared" si="259"/>
        <v>May</v>
      </c>
      <c r="U3268" t="s">
        <v>8322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7">
        <f t="shared" si="255"/>
        <v>42172.757638888885</v>
      </c>
      <c r="P3269">
        <f t="shared" si="256"/>
        <v>2015</v>
      </c>
      <c r="Q3269">
        <f t="shared" si="257"/>
        <v>102</v>
      </c>
      <c r="R3269" s="12">
        <f t="shared" si="258"/>
        <v>53.18</v>
      </c>
      <c r="S3269" s="14" t="s">
        <v>8321</v>
      </c>
      <c r="T3269" s="18" t="str">
        <f t="shared" si="259"/>
        <v>Jun</v>
      </c>
      <c r="U3269" t="s">
        <v>8322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7">
        <f t="shared" si="255"/>
        <v>42590.90425925926</v>
      </c>
      <c r="P3270">
        <f t="shared" si="256"/>
        <v>2016</v>
      </c>
      <c r="Q3270">
        <f t="shared" si="257"/>
        <v>128</v>
      </c>
      <c r="R3270" s="12">
        <f t="shared" si="258"/>
        <v>60.95</v>
      </c>
      <c r="S3270" s="14" t="s">
        <v>8321</v>
      </c>
      <c r="T3270" s="18" t="str">
        <f t="shared" si="259"/>
        <v>Aug</v>
      </c>
      <c r="U3270" t="s">
        <v>8322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7">
        <f t="shared" si="255"/>
        <v>42137.395798611113</v>
      </c>
      <c r="P3271">
        <f t="shared" si="256"/>
        <v>2015</v>
      </c>
      <c r="Q3271">
        <f t="shared" si="257"/>
        <v>102</v>
      </c>
      <c r="R3271" s="12">
        <f t="shared" si="258"/>
        <v>116</v>
      </c>
      <c r="S3271" s="14" t="s">
        <v>8321</v>
      </c>
      <c r="T3271" s="18" t="str">
        <f t="shared" si="259"/>
        <v>May</v>
      </c>
      <c r="U3271" t="s">
        <v>8322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7">
        <f t="shared" si="255"/>
        <v>42167.533159722225</v>
      </c>
      <c r="P3272">
        <f t="shared" si="256"/>
        <v>2015</v>
      </c>
      <c r="Q3272">
        <f t="shared" si="257"/>
        <v>102</v>
      </c>
      <c r="R3272" s="12">
        <f t="shared" si="258"/>
        <v>61</v>
      </c>
      <c r="S3272" s="14" t="s">
        <v>8321</v>
      </c>
      <c r="T3272" s="18" t="str">
        <f t="shared" si="259"/>
        <v>Jun</v>
      </c>
      <c r="U3272" t="s">
        <v>8322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7">
        <f t="shared" si="255"/>
        <v>41915.437210648146</v>
      </c>
      <c r="P3273">
        <f t="shared" si="256"/>
        <v>2014</v>
      </c>
      <c r="Q3273">
        <f t="shared" si="257"/>
        <v>130</v>
      </c>
      <c r="R3273" s="12">
        <f t="shared" si="258"/>
        <v>38.24</v>
      </c>
      <c r="S3273" s="14" t="s">
        <v>8321</v>
      </c>
      <c r="T3273" s="18" t="str">
        <f t="shared" si="259"/>
        <v>Oct</v>
      </c>
      <c r="U3273" t="s">
        <v>8322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7">
        <f t="shared" si="255"/>
        <v>42284.500104166669</v>
      </c>
      <c r="P3274">
        <f t="shared" si="256"/>
        <v>2015</v>
      </c>
      <c r="Q3274">
        <f t="shared" si="257"/>
        <v>154</v>
      </c>
      <c r="R3274" s="12">
        <f t="shared" si="258"/>
        <v>106.5</v>
      </c>
      <c r="S3274" s="14" t="s">
        <v>8321</v>
      </c>
      <c r="T3274" s="18" t="str">
        <f t="shared" si="259"/>
        <v>Oct</v>
      </c>
      <c r="U3274" t="s">
        <v>8322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7">
        <f t="shared" si="255"/>
        <v>42611.801412037035</v>
      </c>
      <c r="P3275">
        <f t="shared" si="256"/>
        <v>2016</v>
      </c>
      <c r="Q3275">
        <f t="shared" si="257"/>
        <v>107</v>
      </c>
      <c r="R3275" s="12">
        <f t="shared" si="258"/>
        <v>204.57</v>
      </c>
      <c r="S3275" s="14" t="s">
        <v>8321</v>
      </c>
      <c r="T3275" s="18" t="str">
        <f t="shared" si="259"/>
        <v>Aug</v>
      </c>
      <c r="U3275" t="s">
        <v>8322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7">
        <f t="shared" si="255"/>
        <v>42400.704537037032</v>
      </c>
      <c r="P3276">
        <f t="shared" si="256"/>
        <v>2016</v>
      </c>
      <c r="Q3276">
        <f t="shared" si="257"/>
        <v>101</v>
      </c>
      <c r="R3276" s="12">
        <f t="shared" si="258"/>
        <v>54.91</v>
      </c>
      <c r="S3276" s="14" t="s">
        <v>8321</v>
      </c>
      <c r="T3276" s="18" t="str">
        <f t="shared" si="259"/>
        <v>Jan</v>
      </c>
      <c r="U3276" t="s">
        <v>8322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7">
        <f t="shared" si="255"/>
        <v>42017.88045138889</v>
      </c>
      <c r="P3277">
        <f t="shared" si="256"/>
        <v>2015</v>
      </c>
      <c r="Q3277">
        <f t="shared" si="257"/>
        <v>100</v>
      </c>
      <c r="R3277" s="12">
        <f t="shared" si="258"/>
        <v>150.41999999999999</v>
      </c>
      <c r="S3277" s="14" t="s">
        <v>8321</v>
      </c>
      <c r="T3277" s="18" t="str">
        <f t="shared" si="259"/>
        <v>Jan</v>
      </c>
      <c r="U3277" t="s">
        <v>8322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7">
        <f t="shared" si="255"/>
        <v>42426.949988425928</v>
      </c>
      <c r="P3278">
        <f t="shared" si="256"/>
        <v>2016</v>
      </c>
      <c r="Q3278">
        <f t="shared" si="257"/>
        <v>117</v>
      </c>
      <c r="R3278" s="12">
        <f t="shared" si="258"/>
        <v>52.58</v>
      </c>
      <c r="S3278" s="14" t="s">
        <v>8321</v>
      </c>
      <c r="T3278" s="18" t="str">
        <f t="shared" si="259"/>
        <v>Feb</v>
      </c>
      <c r="U3278" t="s">
        <v>8322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7">
        <f t="shared" si="255"/>
        <v>41931.682939814811</v>
      </c>
      <c r="P3279">
        <f t="shared" si="256"/>
        <v>2014</v>
      </c>
      <c r="Q3279">
        <f t="shared" si="257"/>
        <v>109</v>
      </c>
      <c r="R3279" s="12">
        <f t="shared" si="258"/>
        <v>54.3</v>
      </c>
      <c r="S3279" s="14" t="s">
        <v>8321</v>
      </c>
      <c r="T3279" s="18" t="str">
        <f t="shared" si="259"/>
        <v>Oct</v>
      </c>
      <c r="U3279" t="s">
        <v>8322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7">
        <f t="shared" si="255"/>
        <v>42124.848414351851</v>
      </c>
      <c r="P3280">
        <f t="shared" si="256"/>
        <v>2015</v>
      </c>
      <c r="Q3280">
        <f t="shared" si="257"/>
        <v>103</v>
      </c>
      <c r="R3280" s="12">
        <f t="shared" si="258"/>
        <v>76.03</v>
      </c>
      <c r="S3280" s="14" t="s">
        <v>8321</v>
      </c>
      <c r="T3280" s="18" t="str">
        <f t="shared" si="259"/>
        <v>Apr</v>
      </c>
      <c r="U3280" t="s">
        <v>8322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7">
        <f t="shared" si="255"/>
        <v>42431.102534722224</v>
      </c>
      <c r="P3281">
        <f t="shared" si="256"/>
        <v>2016</v>
      </c>
      <c r="Q3281">
        <f t="shared" si="257"/>
        <v>114</v>
      </c>
      <c r="R3281" s="12">
        <f t="shared" si="258"/>
        <v>105.21</v>
      </c>
      <c r="S3281" s="14" t="s">
        <v>8321</v>
      </c>
      <c r="T3281" s="18" t="str">
        <f t="shared" si="259"/>
        <v>Mar</v>
      </c>
      <c r="U3281" t="s">
        <v>8322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7">
        <f t="shared" si="255"/>
        <v>42121.756921296299</v>
      </c>
      <c r="P3282">
        <f t="shared" si="256"/>
        <v>2015</v>
      </c>
      <c r="Q3282">
        <f t="shared" si="257"/>
        <v>103</v>
      </c>
      <c r="R3282" s="12">
        <f t="shared" si="258"/>
        <v>68.67</v>
      </c>
      <c r="S3282" s="14" t="s">
        <v>8321</v>
      </c>
      <c r="T3282" s="18" t="str">
        <f t="shared" si="259"/>
        <v>Apr</v>
      </c>
      <c r="U3282" t="s">
        <v>8322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7">
        <f t="shared" si="255"/>
        <v>42219.019733796296</v>
      </c>
      <c r="P3283">
        <f t="shared" si="256"/>
        <v>2015</v>
      </c>
      <c r="Q3283">
        <f t="shared" si="257"/>
        <v>122</v>
      </c>
      <c r="R3283" s="12">
        <f t="shared" si="258"/>
        <v>129.36000000000001</v>
      </c>
      <c r="S3283" s="14" t="s">
        <v>8321</v>
      </c>
      <c r="T3283" s="18" t="str">
        <f t="shared" si="259"/>
        <v>Aug</v>
      </c>
      <c r="U3283" t="s">
        <v>8322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7">
        <f t="shared" si="255"/>
        <v>42445.19430555556</v>
      </c>
      <c r="P3284">
        <f t="shared" si="256"/>
        <v>2016</v>
      </c>
      <c r="Q3284">
        <f t="shared" si="257"/>
        <v>103</v>
      </c>
      <c r="R3284" s="12">
        <f t="shared" si="258"/>
        <v>134.26</v>
      </c>
      <c r="S3284" s="14" t="s">
        <v>8321</v>
      </c>
      <c r="T3284" s="18" t="str">
        <f t="shared" si="259"/>
        <v>Mar</v>
      </c>
      <c r="U3284" t="s">
        <v>8322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7">
        <f t="shared" si="255"/>
        <v>42379.74418981481</v>
      </c>
      <c r="P3285">
        <f t="shared" si="256"/>
        <v>2016</v>
      </c>
      <c r="Q3285">
        <f t="shared" si="257"/>
        <v>105</v>
      </c>
      <c r="R3285" s="12">
        <f t="shared" si="258"/>
        <v>17.829999999999998</v>
      </c>
      <c r="S3285" s="14" t="s">
        <v>8321</v>
      </c>
      <c r="T3285" s="18" t="str">
        <f t="shared" si="259"/>
        <v>Jan</v>
      </c>
      <c r="U3285" t="s">
        <v>8322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7">
        <f t="shared" si="255"/>
        <v>42380.884872685187</v>
      </c>
      <c r="P3286">
        <f t="shared" si="256"/>
        <v>2016</v>
      </c>
      <c r="Q3286">
        <f t="shared" si="257"/>
        <v>102</v>
      </c>
      <c r="R3286" s="12">
        <f t="shared" si="258"/>
        <v>203.2</v>
      </c>
      <c r="S3286" s="14" t="s">
        <v>8321</v>
      </c>
      <c r="T3286" s="18" t="str">
        <f t="shared" si="259"/>
        <v>Jan</v>
      </c>
      <c r="U3286" t="s">
        <v>8322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7">
        <f t="shared" si="255"/>
        <v>42762.942430555559</v>
      </c>
      <c r="P3287">
        <f t="shared" si="256"/>
        <v>2017</v>
      </c>
      <c r="Q3287">
        <f t="shared" si="257"/>
        <v>112</v>
      </c>
      <c r="R3287" s="12">
        <f t="shared" si="258"/>
        <v>69.19</v>
      </c>
      <c r="S3287" s="14" t="s">
        <v>8321</v>
      </c>
      <c r="T3287" s="18" t="str">
        <f t="shared" si="259"/>
        <v>Jan</v>
      </c>
      <c r="U3287" t="s">
        <v>8322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7">
        <f t="shared" si="255"/>
        <v>42567.840069444443</v>
      </c>
      <c r="P3288">
        <f t="shared" si="256"/>
        <v>2016</v>
      </c>
      <c r="Q3288">
        <f t="shared" si="257"/>
        <v>102</v>
      </c>
      <c r="R3288" s="12">
        <f t="shared" si="258"/>
        <v>125.12</v>
      </c>
      <c r="S3288" s="14" t="s">
        <v>8321</v>
      </c>
      <c r="T3288" s="18" t="str">
        <f t="shared" si="259"/>
        <v>Jul</v>
      </c>
      <c r="U3288" t="s">
        <v>8322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7">
        <f t="shared" si="255"/>
        <v>42311.750324074077</v>
      </c>
      <c r="P3289">
        <f t="shared" si="256"/>
        <v>2015</v>
      </c>
      <c r="Q3289">
        <f t="shared" si="257"/>
        <v>100</v>
      </c>
      <c r="R3289" s="12">
        <f t="shared" si="258"/>
        <v>73.53</v>
      </c>
      <c r="S3289" s="14" t="s">
        <v>8321</v>
      </c>
      <c r="T3289" s="18" t="str">
        <f t="shared" si="259"/>
        <v>Nov</v>
      </c>
      <c r="U3289" t="s">
        <v>8322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7">
        <f t="shared" si="255"/>
        <v>42505.774479166663</v>
      </c>
      <c r="P3290">
        <f t="shared" si="256"/>
        <v>2016</v>
      </c>
      <c r="Q3290">
        <f t="shared" si="257"/>
        <v>100</v>
      </c>
      <c r="R3290" s="12">
        <f t="shared" si="258"/>
        <v>48.44</v>
      </c>
      <c r="S3290" s="14" t="s">
        <v>8321</v>
      </c>
      <c r="T3290" s="18" t="str">
        <f t="shared" si="259"/>
        <v>May</v>
      </c>
      <c r="U3290" t="s">
        <v>8322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7">
        <f t="shared" si="255"/>
        <v>42758.368078703701</v>
      </c>
      <c r="P3291">
        <f t="shared" si="256"/>
        <v>2017</v>
      </c>
      <c r="Q3291">
        <f t="shared" si="257"/>
        <v>133</v>
      </c>
      <c r="R3291" s="12">
        <f t="shared" si="258"/>
        <v>26.61</v>
      </c>
      <c r="S3291" s="14" t="s">
        <v>8321</v>
      </c>
      <c r="T3291" s="18" t="str">
        <f t="shared" si="259"/>
        <v>Jan</v>
      </c>
      <c r="U3291" t="s">
        <v>8322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7">
        <f t="shared" si="255"/>
        <v>42775.51494212963</v>
      </c>
      <c r="P3292">
        <f t="shared" si="256"/>
        <v>2017</v>
      </c>
      <c r="Q3292">
        <f t="shared" si="257"/>
        <v>121</v>
      </c>
      <c r="R3292" s="12">
        <f t="shared" si="258"/>
        <v>33.67</v>
      </c>
      <c r="S3292" s="14" t="s">
        <v>8321</v>
      </c>
      <c r="T3292" s="18" t="str">
        <f t="shared" si="259"/>
        <v>Feb</v>
      </c>
      <c r="U3292" t="s">
        <v>8322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7">
        <f t="shared" si="255"/>
        <v>42232.702546296292</v>
      </c>
      <c r="P3293">
        <f t="shared" si="256"/>
        <v>2015</v>
      </c>
      <c r="Q3293">
        <f t="shared" si="257"/>
        <v>114</v>
      </c>
      <c r="R3293" s="12">
        <f t="shared" si="258"/>
        <v>40.71</v>
      </c>
      <c r="S3293" s="14" t="s">
        <v>8321</v>
      </c>
      <c r="T3293" s="18" t="str">
        <f t="shared" si="259"/>
        <v>Aug</v>
      </c>
      <c r="U3293" t="s">
        <v>8322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7">
        <f t="shared" si="255"/>
        <v>42282.770231481481</v>
      </c>
      <c r="P3294">
        <f t="shared" si="256"/>
        <v>2015</v>
      </c>
      <c r="Q3294">
        <f t="shared" si="257"/>
        <v>286</v>
      </c>
      <c r="R3294" s="12">
        <f t="shared" si="258"/>
        <v>19.27</v>
      </c>
      <c r="S3294" s="14" t="s">
        <v>8321</v>
      </c>
      <c r="T3294" s="18" t="str">
        <f t="shared" si="259"/>
        <v>Oct</v>
      </c>
      <c r="U3294" t="s">
        <v>8322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7">
        <f t="shared" si="255"/>
        <v>42768.425370370373</v>
      </c>
      <c r="P3295">
        <f t="shared" si="256"/>
        <v>2017</v>
      </c>
      <c r="Q3295">
        <f t="shared" si="257"/>
        <v>170</v>
      </c>
      <c r="R3295" s="12">
        <f t="shared" si="258"/>
        <v>84.29</v>
      </c>
      <c r="S3295" s="14" t="s">
        <v>8321</v>
      </c>
      <c r="T3295" s="18" t="str">
        <f t="shared" si="259"/>
        <v>Feb</v>
      </c>
      <c r="U3295" t="s">
        <v>8322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7">
        <f t="shared" si="255"/>
        <v>42141.541134259256</v>
      </c>
      <c r="P3296">
        <f t="shared" si="256"/>
        <v>2015</v>
      </c>
      <c r="Q3296">
        <f t="shared" si="257"/>
        <v>118</v>
      </c>
      <c r="R3296" s="12">
        <f t="shared" si="258"/>
        <v>29.58</v>
      </c>
      <c r="S3296" s="14" t="s">
        <v>8321</v>
      </c>
      <c r="T3296" s="18" t="str">
        <f t="shared" si="259"/>
        <v>May</v>
      </c>
      <c r="U3296" t="s">
        <v>8322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7">
        <f t="shared" si="255"/>
        <v>42609.442465277782</v>
      </c>
      <c r="P3297">
        <f t="shared" si="256"/>
        <v>2016</v>
      </c>
      <c r="Q3297">
        <f t="shared" si="257"/>
        <v>103</v>
      </c>
      <c r="R3297" s="12">
        <f t="shared" si="258"/>
        <v>26.67</v>
      </c>
      <c r="S3297" s="14" t="s">
        <v>8321</v>
      </c>
      <c r="T3297" s="18" t="str">
        <f t="shared" si="259"/>
        <v>Aug</v>
      </c>
      <c r="U3297" t="s">
        <v>8322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7">
        <f t="shared" si="255"/>
        <v>42309.756620370375</v>
      </c>
      <c r="P3298">
        <f t="shared" si="256"/>
        <v>2015</v>
      </c>
      <c r="Q3298">
        <f t="shared" si="257"/>
        <v>144</v>
      </c>
      <c r="R3298" s="12">
        <f t="shared" si="258"/>
        <v>45.98</v>
      </c>
      <c r="S3298" s="14" t="s">
        <v>8321</v>
      </c>
      <c r="T3298" s="18" t="str">
        <f t="shared" si="259"/>
        <v>Nov</v>
      </c>
      <c r="U3298" t="s">
        <v>8322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7">
        <f t="shared" si="255"/>
        <v>42193.771481481483</v>
      </c>
      <c r="P3299">
        <f t="shared" si="256"/>
        <v>2015</v>
      </c>
      <c r="Q3299">
        <f t="shared" si="257"/>
        <v>100</v>
      </c>
      <c r="R3299" s="12">
        <f t="shared" si="258"/>
        <v>125.09</v>
      </c>
      <c r="S3299" s="14" t="s">
        <v>8321</v>
      </c>
      <c r="T3299" s="18" t="str">
        <f t="shared" si="259"/>
        <v>Jul</v>
      </c>
      <c r="U3299" t="s">
        <v>8322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7">
        <f t="shared" si="255"/>
        <v>42239.957962962959</v>
      </c>
      <c r="P3300">
        <f t="shared" si="256"/>
        <v>2015</v>
      </c>
      <c r="Q3300">
        <f t="shared" si="257"/>
        <v>102</v>
      </c>
      <c r="R3300" s="12">
        <f t="shared" si="258"/>
        <v>141.29</v>
      </c>
      <c r="S3300" s="14" t="s">
        <v>8321</v>
      </c>
      <c r="T3300" s="18" t="str">
        <f t="shared" si="259"/>
        <v>Aug</v>
      </c>
      <c r="U3300" t="s">
        <v>8322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7">
        <f t="shared" si="255"/>
        <v>42261.917395833334</v>
      </c>
      <c r="P3301">
        <f t="shared" si="256"/>
        <v>2015</v>
      </c>
      <c r="Q3301">
        <f t="shared" si="257"/>
        <v>116</v>
      </c>
      <c r="R3301" s="12">
        <f t="shared" si="258"/>
        <v>55.33</v>
      </c>
      <c r="S3301" s="14" t="s">
        <v>8321</v>
      </c>
      <c r="T3301" s="18" t="str">
        <f t="shared" si="259"/>
        <v>Sep</v>
      </c>
      <c r="U3301" t="s">
        <v>8322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7">
        <f t="shared" si="255"/>
        <v>42102.743773148148</v>
      </c>
      <c r="P3302">
        <f t="shared" si="256"/>
        <v>2015</v>
      </c>
      <c r="Q3302">
        <f t="shared" si="257"/>
        <v>136</v>
      </c>
      <c r="R3302" s="12">
        <f t="shared" si="258"/>
        <v>46.42</v>
      </c>
      <c r="S3302" s="14" t="s">
        <v>8321</v>
      </c>
      <c r="T3302" s="18" t="str">
        <f t="shared" si="259"/>
        <v>Apr</v>
      </c>
      <c r="U3302" t="s">
        <v>8322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7">
        <f t="shared" si="255"/>
        <v>42538.735833333332</v>
      </c>
      <c r="P3303">
        <f t="shared" si="256"/>
        <v>2016</v>
      </c>
      <c r="Q3303">
        <f t="shared" si="257"/>
        <v>133</v>
      </c>
      <c r="R3303" s="12">
        <f t="shared" si="258"/>
        <v>57.2</v>
      </c>
      <c r="S3303" s="14" t="s">
        <v>8321</v>
      </c>
      <c r="T3303" s="18" t="str">
        <f t="shared" si="259"/>
        <v>Jun</v>
      </c>
      <c r="U3303" t="s">
        <v>8322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7">
        <f t="shared" si="255"/>
        <v>42681.35157407407</v>
      </c>
      <c r="P3304">
        <f t="shared" si="256"/>
        <v>2016</v>
      </c>
      <c r="Q3304">
        <f t="shared" si="257"/>
        <v>103</v>
      </c>
      <c r="R3304" s="12">
        <f t="shared" si="258"/>
        <v>173.7</v>
      </c>
      <c r="S3304" s="14" t="s">
        <v>8321</v>
      </c>
      <c r="T3304" s="18" t="str">
        <f t="shared" si="259"/>
        <v>Nov</v>
      </c>
      <c r="U3304" t="s">
        <v>8322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7">
        <f t="shared" si="255"/>
        <v>42056.65143518518</v>
      </c>
      <c r="P3305">
        <f t="shared" si="256"/>
        <v>2015</v>
      </c>
      <c r="Q3305">
        <f t="shared" si="257"/>
        <v>116</v>
      </c>
      <c r="R3305" s="12">
        <f t="shared" si="258"/>
        <v>59.6</v>
      </c>
      <c r="S3305" s="14" t="s">
        <v>8321</v>
      </c>
      <c r="T3305" s="18" t="str">
        <f t="shared" si="259"/>
        <v>Feb</v>
      </c>
      <c r="U3305" t="s">
        <v>8322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7">
        <f t="shared" si="255"/>
        <v>42696.624444444446</v>
      </c>
      <c r="P3306">
        <f t="shared" si="256"/>
        <v>2016</v>
      </c>
      <c r="Q3306">
        <f t="shared" si="257"/>
        <v>105</v>
      </c>
      <c r="R3306" s="12">
        <f t="shared" si="258"/>
        <v>89.59</v>
      </c>
      <c r="S3306" s="14" t="s">
        <v>8321</v>
      </c>
      <c r="T3306" s="18" t="str">
        <f t="shared" si="259"/>
        <v>Nov</v>
      </c>
      <c r="U3306" t="s">
        <v>8322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7">
        <f t="shared" si="255"/>
        <v>42186.855879629627</v>
      </c>
      <c r="P3307">
        <f t="shared" si="256"/>
        <v>2015</v>
      </c>
      <c r="Q3307">
        <f t="shared" si="257"/>
        <v>102</v>
      </c>
      <c r="R3307" s="12">
        <f t="shared" si="258"/>
        <v>204.05</v>
      </c>
      <c r="S3307" s="14" t="s">
        <v>8321</v>
      </c>
      <c r="T3307" s="18" t="str">
        <f t="shared" si="259"/>
        <v>Jul</v>
      </c>
      <c r="U3307" t="s">
        <v>8322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7">
        <f t="shared" si="255"/>
        <v>42493.219236111108</v>
      </c>
      <c r="P3308">
        <f t="shared" si="256"/>
        <v>2016</v>
      </c>
      <c r="Q3308">
        <f t="shared" si="257"/>
        <v>175</v>
      </c>
      <c r="R3308" s="12">
        <f t="shared" si="258"/>
        <v>48.7</v>
      </c>
      <c r="S3308" s="14" t="s">
        <v>8321</v>
      </c>
      <c r="T3308" s="18" t="str">
        <f t="shared" si="259"/>
        <v>May</v>
      </c>
      <c r="U3308" t="s">
        <v>8322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7">
        <f t="shared" si="255"/>
        <v>42475.057164351849</v>
      </c>
      <c r="P3309">
        <f t="shared" si="256"/>
        <v>2016</v>
      </c>
      <c r="Q3309">
        <f t="shared" si="257"/>
        <v>107</v>
      </c>
      <c r="R3309" s="12">
        <f t="shared" si="258"/>
        <v>53.34</v>
      </c>
      <c r="S3309" s="14" t="s">
        <v>8321</v>
      </c>
      <c r="T3309" s="18" t="str">
        <f t="shared" si="259"/>
        <v>Apr</v>
      </c>
      <c r="U3309" t="s">
        <v>8322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7">
        <f t="shared" si="255"/>
        <v>42452.876909722225</v>
      </c>
      <c r="P3310">
        <f t="shared" si="256"/>
        <v>2016</v>
      </c>
      <c r="Q3310">
        <f t="shared" si="257"/>
        <v>122</v>
      </c>
      <c r="R3310" s="12">
        <f t="shared" si="258"/>
        <v>75.09</v>
      </c>
      <c r="S3310" s="14" t="s">
        <v>8321</v>
      </c>
      <c r="T3310" s="18" t="str">
        <f t="shared" si="259"/>
        <v>Mar</v>
      </c>
      <c r="U3310" t="s">
        <v>8322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7">
        <f t="shared" si="255"/>
        <v>42628.650208333333</v>
      </c>
      <c r="P3311">
        <f t="shared" si="256"/>
        <v>2016</v>
      </c>
      <c r="Q3311">
        <f t="shared" si="257"/>
        <v>159</v>
      </c>
      <c r="R3311" s="12">
        <f t="shared" si="258"/>
        <v>18</v>
      </c>
      <c r="S3311" s="14" t="s">
        <v>8321</v>
      </c>
      <c r="T3311" s="18" t="str">
        <f t="shared" si="259"/>
        <v>Sep</v>
      </c>
      <c r="U3311" t="s">
        <v>8322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7">
        <f t="shared" si="255"/>
        <v>42253.928530092591</v>
      </c>
      <c r="P3312">
        <f t="shared" si="256"/>
        <v>2015</v>
      </c>
      <c r="Q3312">
        <f t="shared" si="257"/>
        <v>100</v>
      </c>
      <c r="R3312" s="12">
        <f t="shared" si="258"/>
        <v>209.84</v>
      </c>
      <c r="S3312" s="14" t="s">
        <v>8321</v>
      </c>
      <c r="T3312" s="18" t="str">
        <f t="shared" si="259"/>
        <v>Sep</v>
      </c>
      <c r="U3312" t="s">
        <v>8322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7">
        <f t="shared" si="255"/>
        <v>42264.29178240741</v>
      </c>
      <c r="P3313">
        <f t="shared" si="256"/>
        <v>2015</v>
      </c>
      <c r="Q3313">
        <f t="shared" si="257"/>
        <v>110</v>
      </c>
      <c r="R3313" s="12">
        <f t="shared" si="258"/>
        <v>61.02</v>
      </c>
      <c r="S3313" s="14" t="s">
        <v>8321</v>
      </c>
      <c r="T3313" s="18" t="str">
        <f t="shared" si="259"/>
        <v>Sep</v>
      </c>
      <c r="U3313" t="s">
        <v>8322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7">
        <f t="shared" si="255"/>
        <v>42664.809560185182</v>
      </c>
      <c r="P3314">
        <f t="shared" si="256"/>
        <v>2016</v>
      </c>
      <c r="Q3314">
        <f t="shared" si="257"/>
        <v>100</v>
      </c>
      <c r="R3314" s="12">
        <f t="shared" si="258"/>
        <v>61</v>
      </c>
      <c r="S3314" s="14" t="s">
        <v>8321</v>
      </c>
      <c r="T3314" s="18" t="str">
        <f t="shared" si="259"/>
        <v>Oct</v>
      </c>
      <c r="U3314" t="s">
        <v>8322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7">
        <f t="shared" si="255"/>
        <v>42382.244409722218</v>
      </c>
      <c r="P3315">
        <f t="shared" si="256"/>
        <v>2016</v>
      </c>
      <c r="Q3315">
        <f t="shared" si="257"/>
        <v>116</v>
      </c>
      <c r="R3315" s="12">
        <f t="shared" si="258"/>
        <v>80.03</v>
      </c>
      <c r="S3315" s="14" t="s">
        <v>8321</v>
      </c>
      <c r="T3315" s="18" t="str">
        <f t="shared" si="259"/>
        <v>Jan</v>
      </c>
      <c r="U3315" t="s">
        <v>8322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7">
        <f t="shared" si="255"/>
        <v>42105.267488425925</v>
      </c>
      <c r="P3316">
        <f t="shared" si="256"/>
        <v>2015</v>
      </c>
      <c r="Q3316">
        <f t="shared" si="257"/>
        <v>211</v>
      </c>
      <c r="R3316" s="12">
        <f t="shared" si="258"/>
        <v>29.07</v>
      </c>
      <c r="S3316" s="14" t="s">
        <v>8321</v>
      </c>
      <c r="T3316" s="18" t="str">
        <f t="shared" si="259"/>
        <v>Apr</v>
      </c>
      <c r="U3316" t="s">
        <v>8322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7">
        <f t="shared" si="255"/>
        <v>42466.303715277776</v>
      </c>
      <c r="P3317">
        <f t="shared" si="256"/>
        <v>2016</v>
      </c>
      <c r="Q3317">
        <f t="shared" si="257"/>
        <v>110</v>
      </c>
      <c r="R3317" s="12">
        <f t="shared" si="258"/>
        <v>49.44</v>
      </c>
      <c r="S3317" s="14" t="s">
        <v>8321</v>
      </c>
      <c r="T3317" s="18" t="str">
        <f t="shared" si="259"/>
        <v>Apr</v>
      </c>
      <c r="U3317" t="s">
        <v>8322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7">
        <f t="shared" si="255"/>
        <v>41826.871238425927</v>
      </c>
      <c r="P3318">
        <f t="shared" si="256"/>
        <v>2014</v>
      </c>
      <c r="Q3318">
        <f t="shared" si="257"/>
        <v>100</v>
      </c>
      <c r="R3318" s="12">
        <f t="shared" si="258"/>
        <v>93.98</v>
      </c>
      <c r="S3318" s="14" t="s">
        <v>8321</v>
      </c>
      <c r="T3318" s="18" t="str">
        <f t="shared" si="259"/>
        <v>Jul</v>
      </c>
      <c r="U3318" t="s">
        <v>8322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7">
        <f t="shared" si="255"/>
        <v>42499.039629629631</v>
      </c>
      <c r="P3319">
        <f t="shared" si="256"/>
        <v>2016</v>
      </c>
      <c r="Q3319">
        <f t="shared" si="257"/>
        <v>106</v>
      </c>
      <c r="R3319" s="12">
        <f t="shared" si="258"/>
        <v>61.94</v>
      </c>
      <c r="S3319" s="14" t="s">
        <v>8321</v>
      </c>
      <c r="T3319" s="18" t="str">
        <f t="shared" si="259"/>
        <v>May</v>
      </c>
      <c r="U3319" t="s">
        <v>8322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7">
        <f t="shared" si="255"/>
        <v>42431.302002314813</v>
      </c>
      <c r="P3320">
        <f t="shared" si="256"/>
        <v>2016</v>
      </c>
      <c r="Q3320">
        <f t="shared" si="257"/>
        <v>126</v>
      </c>
      <c r="R3320" s="12">
        <f t="shared" si="258"/>
        <v>78.5</v>
      </c>
      <c r="S3320" s="14" t="s">
        <v>8321</v>
      </c>
      <c r="T3320" s="18" t="str">
        <f t="shared" si="259"/>
        <v>Mar</v>
      </c>
      <c r="U3320" t="s">
        <v>8322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7">
        <f t="shared" si="255"/>
        <v>41990.585486111115</v>
      </c>
      <c r="P3321">
        <f t="shared" si="256"/>
        <v>2014</v>
      </c>
      <c r="Q3321">
        <f t="shared" si="257"/>
        <v>108</v>
      </c>
      <c r="R3321" s="12">
        <f t="shared" si="258"/>
        <v>33.75</v>
      </c>
      <c r="S3321" s="14" t="s">
        <v>8321</v>
      </c>
      <c r="T3321" s="18" t="str">
        <f t="shared" si="259"/>
        <v>Dec</v>
      </c>
      <c r="U3321" t="s">
        <v>8322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7">
        <f t="shared" si="255"/>
        <v>42513.045798611114</v>
      </c>
      <c r="P3322">
        <f t="shared" si="256"/>
        <v>2016</v>
      </c>
      <c r="Q3322">
        <f t="shared" si="257"/>
        <v>101</v>
      </c>
      <c r="R3322" s="12">
        <f t="shared" si="258"/>
        <v>66.45</v>
      </c>
      <c r="S3322" s="14" t="s">
        <v>8321</v>
      </c>
      <c r="T3322" s="18" t="str">
        <f t="shared" si="259"/>
        <v>May</v>
      </c>
      <c r="U3322" t="s">
        <v>8322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7">
        <f t="shared" si="255"/>
        <v>41914.100289351853</v>
      </c>
      <c r="P3323">
        <f t="shared" si="256"/>
        <v>2014</v>
      </c>
      <c r="Q3323">
        <f t="shared" si="257"/>
        <v>107</v>
      </c>
      <c r="R3323" s="12">
        <f t="shared" si="258"/>
        <v>35.799999999999997</v>
      </c>
      <c r="S3323" s="14" t="s">
        <v>8321</v>
      </c>
      <c r="T3323" s="18" t="str">
        <f t="shared" si="259"/>
        <v>Oct</v>
      </c>
      <c r="U3323" t="s">
        <v>8322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7">
        <f t="shared" si="255"/>
        <v>42521.010370370372</v>
      </c>
      <c r="P3324">
        <f t="shared" si="256"/>
        <v>2016</v>
      </c>
      <c r="Q3324">
        <f t="shared" si="257"/>
        <v>102</v>
      </c>
      <c r="R3324" s="12">
        <f t="shared" si="258"/>
        <v>145.65</v>
      </c>
      <c r="S3324" s="14" t="s">
        <v>8321</v>
      </c>
      <c r="T3324" s="18" t="str">
        <f t="shared" si="259"/>
        <v>May</v>
      </c>
      <c r="U3324" t="s">
        <v>8322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7">
        <f t="shared" si="255"/>
        <v>42608.36583333333</v>
      </c>
      <c r="P3325">
        <f t="shared" si="256"/>
        <v>2016</v>
      </c>
      <c r="Q3325">
        <f t="shared" si="257"/>
        <v>126</v>
      </c>
      <c r="R3325" s="12">
        <f t="shared" si="258"/>
        <v>25.69</v>
      </c>
      <c r="S3325" s="14" t="s">
        <v>8321</v>
      </c>
      <c r="T3325" s="18" t="str">
        <f t="shared" si="259"/>
        <v>Aug</v>
      </c>
      <c r="U3325" t="s">
        <v>8322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7">
        <f t="shared" si="255"/>
        <v>42512.58321759259</v>
      </c>
      <c r="P3326">
        <f t="shared" si="256"/>
        <v>2016</v>
      </c>
      <c r="Q3326">
        <f t="shared" si="257"/>
        <v>102</v>
      </c>
      <c r="R3326" s="12">
        <f t="shared" si="258"/>
        <v>152.5</v>
      </c>
      <c r="S3326" s="14" t="s">
        <v>8321</v>
      </c>
      <c r="T3326" s="18" t="str">
        <f t="shared" si="259"/>
        <v>May</v>
      </c>
      <c r="U3326" t="s">
        <v>8322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7">
        <f t="shared" si="255"/>
        <v>42064.785613425927</v>
      </c>
      <c r="P3327">
        <f t="shared" si="256"/>
        <v>2015</v>
      </c>
      <c r="Q3327">
        <f t="shared" si="257"/>
        <v>113</v>
      </c>
      <c r="R3327" s="12">
        <f t="shared" si="258"/>
        <v>30</v>
      </c>
      <c r="S3327" s="14" t="s">
        <v>8321</v>
      </c>
      <c r="T3327" s="18" t="str">
        <f t="shared" si="259"/>
        <v>Mar</v>
      </c>
      <c r="U3327" t="s">
        <v>8322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7">
        <f t="shared" si="255"/>
        <v>42041.714178240742</v>
      </c>
      <c r="P3328">
        <f t="shared" si="256"/>
        <v>2015</v>
      </c>
      <c r="Q3328">
        <f t="shared" si="257"/>
        <v>101</v>
      </c>
      <c r="R3328" s="12">
        <f t="shared" si="258"/>
        <v>142.28</v>
      </c>
      <c r="S3328" s="14" t="s">
        <v>8321</v>
      </c>
      <c r="T3328" s="18" t="str">
        <f t="shared" si="259"/>
        <v>Feb</v>
      </c>
      <c r="U3328" t="s">
        <v>8322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7">
        <f t="shared" si="255"/>
        <v>42468.374606481477</v>
      </c>
      <c r="P3329">
        <f t="shared" si="256"/>
        <v>2016</v>
      </c>
      <c r="Q3329">
        <f t="shared" si="257"/>
        <v>101</v>
      </c>
      <c r="R3329" s="12">
        <f t="shared" si="258"/>
        <v>24.55</v>
      </c>
      <c r="S3329" s="14" t="s">
        <v>8321</v>
      </c>
      <c r="T3329" s="18" t="str">
        <f t="shared" si="259"/>
        <v>Apr</v>
      </c>
      <c r="U3329" t="s">
        <v>8322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7">
        <f t="shared" si="255"/>
        <v>41822.57503472222</v>
      </c>
      <c r="P3330">
        <f t="shared" si="256"/>
        <v>2014</v>
      </c>
      <c r="Q3330">
        <f t="shared" si="257"/>
        <v>146</v>
      </c>
      <c r="R3330" s="12">
        <f t="shared" si="258"/>
        <v>292.77999999999997</v>
      </c>
      <c r="S3330" s="14" t="s">
        <v>8321</v>
      </c>
      <c r="T3330" s="18" t="str">
        <f t="shared" si="259"/>
        <v>Jul</v>
      </c>
      <c r="U3330" t="s">
        <v>8322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7">
        <f t="shared" ref="O3331:O3394" si="260">(J3331/86400)+DATE(1970,1,1)</f>
        <v>41837.323009259257</v>
      </c>
      <c r="P3331">
        <f t="shared" ref="P3331:P3394" si="261">YEAR(O3331)</f>
        <v>2014</v>
      </c>
      <c r="Q3331">
        <f t="shared" ref="Q3331:Q3394" si="262">ROUND(E3331/D3331*100,0)</f>
        <v>117</v>
      </c>
      <c r="R3331" s="12">
        <f t="shared" ref="R3331:R3394" si="263">ROUND(E3331/L3331,2)</f>
        <v>44.92</v>
      </c>
      <c r="S3331" s="14" t="s">
        <v>8321</v>
      </c>
      <c r="T3331" s="18" t="str">
        <f t="shared" ref="T3331:T3394" si="264">TEXT(O3331, "mmm")</f>
        <v>Jul</v>
      </c>
      <c r="U3331" t="s">
        <v>8322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7">
        <f t="shared" si="260"/>
        <v>42065.887361111112</v>
      </c>
      <c r="P3332">
        <f t="shared" si="261"/>
        <v>2015</v>
      </c>
      <c r="Q3332">
        <f t="shared" si="262"/>
        <v>106</v>
      </c>
      <c r="R3332" s="12">
        <f t="shared" si="263"/>
        <v>23.1</v>
      </c>
      <c r="S3332" s="14" t="s">
        <v>8321</v>
      </c>
      <c r="T3332" s="18" t="str">
        <f t="shared" si="264"/>
        <v>Mar</v>
      </c>
      <c r="U3332" t="s">
        <v>8322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7">
        <f t="shared" si="260"/>
        <v>42248.697754629626</v>
      </c>
      <c r="P3333">
        <f t="shared" si="261"/>
        <v>2015</v>
      </c>
      <c r="Q3333">
        <f t="shared" si="262"/>
        <v>105</v>
      </c>
      <c r="R3333" s="12">
        <f t="shared" si="263"/>
        <v>80.400000000000006</v>
      </c>
      <c r="S3333" s="14" t="s">
        <v>8321</v>
      </c>
      <c r="T3333" s="18" t="str">
        <f t="shared" si="264"/>
        <v>Sep</v>
      </c>
      <c r="U3333" t="s">
        <v>8322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7">
        <f t="shared" si="260"/>
        <v>41809.860300925924</v>
      </c>
      <c r="P3334">
        <f t="shared" si="261"/>
        <v>2014</v>
      </c>
      <c r="Q3334">
        <f t="shared" si="262"/>
        <v>100</v>
      </c>
      <c r="R3334" s="12">
        <f t="shared" si="263"/>
        <v>72.290000000000006</v>
      </c>
      <c r="S3334" s="14" t="s">
        <v>8321</v>
      </c>
      <c r="T3334" s="18" t="str">
        <f t="shared" si="264"/>
        <v>Jun</v>
      </c>
      <c r="U3334" t="s">
        <v>8322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7">
        <f t="shared" si="260"/>
        <v>42148.676851851851</v>
      </c>
      <c r="P3335">
        <f t="shared" si="261"/>
        <v>2015</v>
      </c>
      <c r="Q3335">
        <f t="shared" si="262"/>
        <v>105</v>
      </c>
      <c r="R3335" s="12">
        <f t="shared" si="263"/>
        <v>32.97</v>
      </c>
      <c r="S3335" s="14" t="s">
        <v>8321</v>
      </c>
      <c r="T3335" s="18" t="str">
        <f t="shared" si="264"/>
        <v>May</v>
      </c>
      <c r="U3335" t="s">
        <v>8322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7">
        <f t="shared" si="260"/>
        <v>42185.521087962959</v>
      </c>
      <c r="P3336">
        <f t="shared" si="261"/>
        <v>2015</v>
      </c>
      <c r="Q3336">
        <f t="shared" si="262"/>
        <v>139</v>
      </c>
      <c r="R3336" s="12">
        <f t="shared" si="263"/>
        <v>116.65</v>
      </c>
      <c r="S3336" s="14" t="s">
        <v>8321</v>
      </c>
      <c r="T3336" s="18" t="str">
        <f t="shared" si="264"/>
        <v>Jun</v>
      </c>
      <c r="U3336" t="s">
        <v>8322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7">
        <f t="shared" si="260"/>
        <v>41827.674143518518</v>
      </c>
      <c r="P3337">
        <f t="shared" si="261"/>
        <v>2014</v>
      </c>
      <c r="Q3337">
        <f t="shared" si="262"/>
        <v>100</v>
      </c>
      <c r="R3337" s="12">
        <f t="shared" si="263"/>
        <v>79.62</v>
      </c>
      <c r="S3337" s="14" t="s">
        <v>8321</v>
      </c>
      <c r="T3337" s="18" t="str">
        <f t="shared" si="264"/>
        <v>Jul</v>
      </c>
      <c r="U3337" t="s">
        <v>8322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7">
        <f t="shared" si="260"/>
        <v>42437.398680555554</v>
      </c>
      <c r="P3338">
        <f t="shared" si="261"/>
        <v>2016</v>
      </c>
      <c r="Q3338">
        <f t="shared" si="262"/>
        <v>100</v>
      </c>
      <c r="R3338" s="12">
        <f t="shared" si="263"/>
        <v>27.78</v>
      </c>
      <c r="S3338" s="14" t="s">
        <v>8321</v>
      </c>
      <c r="T3338" s="18" t="str">
        <f t="shared" si="264"/>
        <v>Mar</v>
      </c>
      <c r="U3338" t="s">
        <v>8322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7">
        <f t="shared" si="260"/>
        <v>41901.282025462962</v>
      </c>
      <c r="P3339">
        <f t="shared" si="261"/>
        <v>2014</v>
      </c>
      <c r="Q3339">
        <f t="shared" si="262"/>
        <v>110</v>
      </c>
      <c r="R3339" s="12">
        <f t="shared" si="263"/>
        <v>81.03</v>
      </c>
      <c r="S3339" s="14" t="s">
        <v>8321</v>
      </c>
      <c r="T3339" s="18" t="str">
        <f t="shared" si="264"/>
        <v>Sep</v>
      </c>
      <c r="U3339" t="s">
        <v>8322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7">
        <f t="shared" si="260"/>
        <v>42769.574999999997</v>
      </c>
      <c r="P3340">
        <f t="shared" si="261"/>
        <v>2017</v>
      </c>
      <c r="Q3340">
        <f t="shared" si="262"/>
        <v>102</v>
      </c>
      <c r="R3340" s="12">
        <f t="shared" si="263"/>
        <v>136.85</v>
      </c>
      <c r="S3340" s="14" t="s">
        <v>8321</v>
      </c>
      <c r="T3340" s="18" t="str">
        <f t="shared" si="264"/>
        <v>Feb</v>
      </c>
      <c r="U3340" t="s">
        <v>8322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7">
        <f t="shared" si="260"/>
        <v>42549.665717592594</v>
      </c>
      <c r="P3341">
        <f t="shared" si="261"/>
        <v>2016</v>
      </c>
      <c r="Q3341">
        <f t="shared" si="262"/>
        <v>104</v>
      </c>
      <c r="R3341" s="12">
        <f t="shared" si="263"/>
        <v>177.62</v>
      </c>
      <c r="S3341" s="14" t="s">
        <v>8321</v>
      </c>
      <c r="T3341" s="18" t="str">
        <f t="shared" si="264"/>
        <v>Jun</v>
      </c>
      <c r="U3341" t="s">
        <v>8322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7">
        <f t="shared" si="260"/>
        <v>42685.974004629628</v>
      </c>
      <c r="P3342">
        <f t="shared" si="261"/>
        <v>2016</v>
      </c>
      <c r="Q3342">
        <f t="shared" si="262"/>
        <v>138</v>
      </c>
      <c r="R3342" s="12">
        <f t="shared" si="263"/>
        <v>109.08</v>
      </c>
      <c r="S3342" s="14" t="s">
        <v>8321</v>
      </c>
      <c r="T3342" s="18" t="str">
        <f t="shared" si="264"/>
        <v>Nov</v>
      </c>
      <c r="U3342" t="s">
        <v>8322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7">
        <f t="shared" si="260"/>
        <v>42510.798854166671</v>
      </c>
      <c r="P3343">
        <f t="shared" si="261"/>
        <v>2016</v>
      </c>
      <c r="Q3343">
        <f t="shared" si="262"/>
        <v>100</v>
      </c>
      <c r="R3343" s="12">
        <f t="shared" si="263"/>
        <v>119.64</v>
      </c>
      <c r="S3343" s="14" t="s">
        <v>8321</v>
      </c>
      <c r="T3343" s="18" t="str">
        <f t="shared" si="264"/>
        <v>May</v>
      </c>
      <c r="U3343" t="s">
        <v>8322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7">
        <f t="shared" si="260"/>
        <v>42062.296412037038</v>
      </c>
      <c r="P3344">
        <f t="shared" si="261"/>
        <v>2015</v>
      </c>
      <c r="Q3344">
        <f t="shared" si="262"/>
        <v>102</v>
      </c>
      <c r="R3344" s="12">
        <f t="shared" si="263"/>
        <v>78.209999999999994</v>
      </c>
      <c r="S3344" s="14" t="s">
        <v>8321</v>
      </c>
      <c r="T3344" s="18" t="str">
        <f t="shared" si="264"/>
        <v>Feb</v>
      </c>
      <c r="U3344" t="s">
        <v>8322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7">
        <f t="shared" si="260"/>
        <v>42452.916481481487</v>
      </c>
      <c r="P3345">
        <f t="shared" si="261"/>
        <v>2016</v>
      </c>
      <c r="Q3345">
        <f t="shared" si="262"/>
        <v>171</v>
      </c>
      <c r="R3345" s="12">
        <f t="shared" si="263"/>
        <v>52.17</v>
      </c>
      <c r="S3345" s="14" t="s">
        <v>8321</v>
      </c>
      <c r="T3345" s="18" t="str">
        <f t="shared" si="264"/>
        <v>Mar</v>
      </c>
      <c r="U3345" t="s">
        <v>8322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7">
        <f t="shared" si="260"/>
        <v>41851.200150462959</v>
      </c>
      <c r="P3346">
        <f t="shared" si="261"/>
        <v>2014</v>
      </c>
      <c r="Q3346">
        <f t="shared" si="262"/>
        <v>101</v>
      </c>
      <c r="R3346" s="12">
        <f t="shared" si="263"/>
        <v>114.13</v>
      </c>
      <c r="S3346" s="14" t="s">
        <v>8321</v>
      </c>
      <c r="T3346" s="18" t="str">
        <f t="shared" si="264"/>
        <v>Jul</v>
      </c>
      <c r="U3346" t="s">
        <v>8322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7">
        <f t="shared" si="260"/>
        <v>42053.106111111112</v>
      </c>
      <c r="P3347">
        <f t="shared" si="261"/>
        <v>2015</v>
      </c>
      <c r="Q3347">
        <f t="shared" si="262"/>
        <v>130</v>
      </c>
      <c r="R3347" s="12">
        <f t="shared" si="263"/>
        <v>50</v>
      </c>
      <c r="S3347" s="14" t="s">
        <v>8321</v>
      </c>
      <c r="T3347" s="18" t="str">
        <f t="shared" si="264"/>
        <v>Feb</v>
      </c>
      <c r="U3347" t="s">
        <v>8322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7">
        <f t="shared" si="260"/>
        <v>42054.024421296301</v>
      </c>
      <c r="P3348">
        <f t="shared" si="261"/>
        <v>2015</v>
      </c>
      <c r="Q3348">
        <f t="shared" si="262"/>
        <v>110</v>
      </c>
      <c r="R3348" s="12">
        <f t="shared" si="263"/>
        <v>91.67</v>
      </c>
      <c r="S3348" s="14" t="s">
        <v>8321</v>
      </c>
      <c r="T3348" s="18" t="str">
        <f t="shared" si="264"/>
        <v>Feb</v>
      </c>
      <c r="U3348" t="s">
        <v>8322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7">
        <f t="shared" si="260"/>
        <v>42484.551550925928</v>
      </c>
      <c r="P3349">
        <f t="shared" si="261"/>
        <v>2016</v>
      </c>
      <c r="Q3349">
        <f t="shared" si="262"/>
        <v>119</v>
      </c>
      <c r="R3349" s="12">
        <f t="shared" si="263"/>
        <v>108.59</v>
      </c>
      <c r="S3349" s="14" t="s">
        <v>8321</v>
      </c>
      <c r="T3349" s="18" t="str">
        <f t="shared" si="264"/>
        <v>Apr</v>
      </c>
      <c r="U3349" t="s">
        <v>8322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7">
        <f t="shared" si="260"/>
        <v>42466.558796296296</v>
      </c>
      <c r="P3350">
        <f t="shared" si="261"/>
        <v>2016</v>
      </c>
      <c r="Q3350">
        <f t="shared" si="262"/>
        <v>100</v>
      </c>
      <c r="R3350" s="12">
        <f t="shared" si="263"/>
        <v>69.819999999999993</v>
      </c>
      <c r="S3350" s="14" t="s">
        <v>8321</v>
      </c>
      <c r="T3350" s="18" t="str">
        <f t="shared" si="264"/>
        <v>Apr</v>
      </c>
      <c r="U3350" t="s">
        <v>8322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7">
        <f t="shared" si="260"/>
        <v>42513.110787037032</v>
      </c>
      <c r="P3351">
        <f t="shared" si="261"/>
        <v>2016</v>
      </c>
      <c r="Q3351">
        <f t="shared" si="262"/>
        <v>153</v>
      </c>
      <c r="R3351" s="12">
        <f t="shared" si="263"/>
        <v>109.57</v>
      </c>
      <c r="S3351" s="14" t="s">
        <v>8321</v>
      </c>
      <c r="T3351" s="18" t="str">
        <f t="shared" si="264"/>
        <v>May</v>
      </c>
      <c r="U3351" t="s">
        <v>8322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7">
        <f t="shared" si="260"/>
        <v>42302.701516203699</v>
      </c>
      <c r="P3352">
        <f t="shared" si="261"/>
        <v>2015</v>
      </c>
      <c r="Q3352">
        <f t="shared" si="262"/>
        <v>104</v>
      </c>
      <c r="R3352" s="12">
        <f t="shared" si="263"/>
        <v>71.67</v>
      </c>
      <c r="S3352" s="14" t="s">
        <v>8321</v>
      </c>
      <c r="T3352" s="18" t="str">
        <f t="shared" si="264"/>
        <v>Oct</v>
      </c>
      <c r="U3352" t="s">
        <v>8322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7">
        <f t="shared" si="260"/>
        <v>41806.395428240743</v>
      </c>
      <c r="P3353">
        <f t="shared" si="261"/>
        <v>2014</v>
      </c>
      <c r="Q3353">
        <f t="shared" si="262"/>
        <v>101</v>
      </c>
      <c r="R3353" s="12">
        <f t="shared" si="263"/>
        <v>93.61</v>
      </c>
      <c r="S3353" s="14" t="s">
        <v>8321</v>
      </c>
      <c r="T3353" s="18" t="str">
        <f t="shared" si="264"/>
        <v>Jun</v>
      </c>
      <c r="U3353" t="s">
        <v>8322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7">
        <f t="shared" si="260"/>
        <v>42495.992800925931</v>
      </c>
      <c r="P3354">
        <f t="shared" si="261"/>
        <v>2016</v>
      </c>
      <c r="Q3354">
        <f t="shared" si="262"/>
        <v>108</v>
      </c>
      <c r="R3354" s="12">
        <f t="shared" si="263"/>
        <v>76.8</v>
      </c>
      <c r="S3354" s="14" t="s">
        <v>8321</v>
      </c>
      <c r="T3354" s="18" t="str">
        <f t="shared" si="264"/>
        <v>May</v>
      </c>
      <c r="U3354" t="s">
        <v>8322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7">
        <f t="shared" si="260"/>
        <v>42479.432291666672</v>
      </c>
      <c r="P3355">
        <f t="shared" si="261"/>
        <v>2016</v>
      </c>
      <c r="Q3355">
        <f t="shared" si="262"/>
        <v>315</v>
      </c>
      <c r="R3355" s="12">
        <f t="shared" si="263"/>
        <v>35.799999999999997</v>
      </c>
      <c r="S3355" s="14" t="s">
        <v>8321</v>
      </c>
      <c r="T3355" s="18" t="str">
        <f t="shared" si="264"/>
        <v>Apr</v>
      </c>
      <c r="U3355" t="s">
        <v>8322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7">
        <f t="shared" si="260"/>
        <v>42270.7269212963</v>
      </c>
      <c r="P3356">
        <f t="shared" si="261"/>
        <v>2015</v>
      </c>
      <c r="Q3356">
        <f t="shared" si="262"/>
        <v>102</v>
      </c>
      <c r="R3356" s="12">
        <f t="shared" si="263"/>
        <v>55.6</v>
      </c>
      <c r="S3356" s="14" t="s">
        <v>8321</v>
      </c>
      <c r="T3356" s="18" t="str">
        <f t="shared" si="264"/>
        <v>Sep</v>
      </c>
      <c r="U3356" t="s">
        <v>8322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7">
        <f t="shared" si="260"/>
        <v>42489.619525462964</v>
      </c>
      <c r="P3357">
        <f t="shared" si="261"/>
        <v>2016</v>
      </c>
      <c r="Q3357">
        <f t="shared" si="262"/>
        <v>126</v>
      </c>
      <c r="R3357" s="12">
        <f t="shared" si="263"/>
        <v>147.33000000000001</v>
      </c>
      <c r="S3357" s="14" t="s">
        <v>8321</v>
      </c>
      <c r="T3357" s="18" t="str">
        <f t="shared" si="264"/>
        <v>Apr</v>
      </c>
      <c r="U3357" t="s">
        <v>8322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7">
        <f t="shared" si="260"/>
        <v>42536.815648148149</v>
      </c>
      <c r="P3358">
        <f t="shared" si="261"/>
        <v>2016</v>
      </c>
      <c r="Q3358">
        <f t="shared" si="262"/>
        <v>101</v>
      </c>
      <c r="R3358" s="12">
        <f t="shared" si="263"/>
        <v>56.33</v>
      </c>
      <c r="S3358" s="14" t="s">
        <v>8321</v>
      </c>
      <c r="T3358" s="18" t="str">
        <f t="shared" si="264"/>
        <v>Jun</v>
      </c>
      <c r="U3358" t="s">
        <v>8322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7">
        <f t="shared" si="260"/>
        <v>41822.417939814812</v>
      </c>
      <c r="P3359">
        <f t="shared" si="261"/>
        <v>2014</v>
      </c>
      <c r="Q3359">
        <f t="shared" si="262"/>
        <v>101</v>
      </c>
      <c r="R3359" s="12">
        <f t="shared" si="263"/>
        <v>96.19</v>
      </c>
      <c r="S3359" s="14" t="s">
        <v>8321</v>
      </c>
      <c r="T3359" s="18" t="str">
        <f t="shared" si="264"/>
        <v>Jul</v>
      </c>
      <c r="U3359" t="s">
        <v>8322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7">
        <f t="shared" si="260"/>
        <v>41932.311099537037</v>
      </c>
      <c r="P3360">
        <f t="shared" si="261"/>
        <v>2014</v>
      </c>
      <c r="Q3360">
        <f t="shared" si="262"/>
        <v>103</v>
      </c>
      <c r="R3360" s="12">
        <f t="shared" si="263"/>
        <v>63.57</v>
      </c>
      <c r="S3360" s="14" t="s">
        <v>8321</v>
      </c>
      <c r="T3360" s="18" t="str">
        <f t="shared" si="264"/>
        <v>Oct</v>
      </c>
      <c r="U3360" t="s">
        <v>8322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7">
        <f t="shared" si="260"/>
        <v>42746.057106481487</v>
      </c>
      <c r="P3361">
        <f t="shared" si="261"/>
        <v>2017</v>
      </c>
      <c r="Q3361">
        <f t="shared" si="262"/>
        <v>106</v>
      </c>
      <c r="R3361" s="12">
        <f t="shared" si="263"/>
        <v>184.78</v>
      </c>
      <c r="S3361" s="14" t="s">
        <v>8321</v>
      </c>
      <c r="T3361" s="18" t="str">
        <f t="shared" si="264"/>
        <v>Jan</v>
      </c>
      <c r="U3361" t="s">
        <v>8322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7">
        <f t="shared" si="260"/>
        <v>42697.082673611112</v>
      </c>
      <c r="P3362">
        <f t="shared" si="261"/>
        <v>2016</v>
      </c>
      <c r="Q3362">
        <f t="shared" si="262"/>
        <v>101</v>
      </c>
      <c r="R3362" s="12">
        <f t="shared" si="263"/>
        <v>126.72</v>
      </c>
      <c r="S3362" s="14" t="s">
        <v>8321</v>
      </c>
      <c r="T3362" s="18" t="str">
        <f t="shared" si="264"/>
        <v>Nov</v>
      </c>
      <c r="U3362" t="s">
        <v>8322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7">
        <f t="shared" si="260"/>
        <v>41866.025347222225</v>
      </c>
      <c r="P3363">
        <f t="shared" si="261"/>
        <v>2014</v>
      </c>
      <c r="Q3363">
        <f t="shared" si="262"/>
        <v>113</v>
      </c>
      <c r="R3363" s="12">
        <f t="shared" si="263"/>
        <v>83.43</v>
      </c>
      <c r="S3363" s="14" t="s">
        <v>8321</v>
      </c>
      <c r="T3363" s="18" t="str">
        <f t="shared" si="264"/>
        <v>Aug</v>
      </c>
      <c r="U3363" t="s">
        <v>8322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7">
        <f t="shared" si="260"/>
        <v>42056.091631944444</v>
      </c>
      <c r="P3364">
        <f t="shared" si="261"/>
        <v>2015</v>
      </c>
      <c r="Q3364">
        <f t="shared" si="262"/>
        <v>218</v>
      </c>
      <c r="R3364" s="12">
        <f t="shared" si="263"/>
        <v>54.5</v>
      </c>
      <c r="S3364" s="14" t="s">
        <v>8321</v>
      </c>
      <c r="T3364" s="18" t="str">
        <f t="shared" si="264"/>
        <v>Feb</v>
      </c>
      <c r="U3364" t="s">
        <v>8322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7">
        <f t="shared" si="260"/>
        <v>41851.771354166667</v>
      </c>
      <c r="P3365">
        <f t="shared" si="261"/>
        <v>2014</v>
      </c>
      <c r="Q3365">
        <f t="shared" si="262"/>
        <v>101</v>
      </c>
      <c r="R3365" s="12">
        <f t="shared" si="263"/>
        <v>302.31</v>
      </c>
      <c r="S3365" s="14" t="s">
        <v>8321</v>
      </c>
      <c r="T3365" s="18" t="str">
        <f t="shared" si="264"/>
        <v>Jul</v>
      </c>
      <c r="U3365" t="s">
        <v>8322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7">
        <f t="shared" si="260"/>
        <v>42422.977418981478</v>
      </c>
      <c r="P3366">
        <f t="shared" si="261"/>
        <v>2016</v>
      </c>
      <c r="Q3366">
        <f t="shared" si="262"/>
        <v>106</v>
      </c>
      <c r="R3366" s="12">
        <f t="shared" si="263"/>
        <v>44.14</v>
      </c>
      <c r="S3366" s="14" t="s">
        <v>8321</v>
      </c>
      <c r="T3366" s="18" t="str">
        <f t="shared" si="264"/>
        <v>Feb</v>
      </c>
      <c r="U3366" t="s">
        <v>8322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7">
        <f t="shared" si="260"/>
        <v>42321.101759259254</v>
      </c>
      <c r="P3367">
        <f t="shared" si="261"/>
        <v>2015</v>
      </c>
      <c r="Q3367">
        <f t="shared" si="262"/>
        <v>104</v>
      </c>
      <c r="R3367" s="12">
        <f t="shared" si="263"/>
        <v>866.67</v>
      </c>
      <c r="S3367" s="14" t="s">
        <v>8321</v>
      </c>
      <c r="T3367" s="18" t="str">
        <f t="shared" si="264"/>
        <v>Nov</v>
      </c>
      <c r="U3367" t="s">
        <v>8322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7">
        <f t="shared" si="260"/>
        <v>42107.067557870367</v>
      </c>
      <c r="P3368">
        <f t="shared" si="261"/>
        <v>2015</v>
      </c>
      <c r="Q3368">
        <f t="shared" si="262"/>
        <v>221</v>
      </c>
      <c r="R3368" s="12">
        <f t="shared" si="263"/>
        <v>61.39</v>
      </c>
      <c r="S3368" s="14" t="s">
        <v>8321</v>
      </c>
      <c r="T3368" s="18" t="str">
        <f t="shared" si="264"/>
        <v>Apr</v>
      </c>
      <c r="U3368" t="s">
        <v>8322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7">
        <f t="shared" si="260"/>
        <v>42192.933958333335</v>
      </c>
      <c r="P3369">
        <f t="shared" si="261"/>
        <v>2015</v>
      </c>
      <c r="Q3369">
        <f t="shared" si="262"/>
        <v>119</v>
      </c>
      <c r="R3369" s="12">
        <f t="shared" si="263"/>
        <v>29.67</v>
      </c>
      <c r="S3369" s="14" t="s">
        <v>8321</v>
      </c>
      <c r="T3369" s="18" t="str">
        <f t="shared" si="264"/>
        <v>Jul</v>
      </c>
      <c r="U3369" t="s">
        <v>8322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7">
        <f t="shared" si="260"/>
        <v>41969.199756944443</v>
      </c>
      <c r="P3370">
        <f t="shared" si="261"/>
        <v>2014</v>
      </c>
      <c r="Q3370">
        <f t="shared" si="262"/>
        <v>105</v>
      </c>
      <c r="R3370" s="12">
        <f t="shared" si="263"/>
        <v>45.48</v>
      </c>
      <c r="S3370" s="14" t="s">
        <v>8321</v>
      </c>
      <c r="T3370" s="18" t="str">
        <f t="shared" si="264"/>
        <v>Nov</v>
      </c>
      <c r="U3370" t="s">
        <v>8322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7">
        <f t="shared" si="260"/>
        <v>42690.041435185187</v>
      </c>
      <c r="P3371">
        <f t="shared" si="261"/>
        <v>2016</v>
      </c>
      <c r="Q3371">
        <f t="shared" si="262"/>
        <v>104</v>
      </c>
      <c r="R3371" s="12">
        <f t="shared" si="263"/>
        <v>96.2</v>
      </c>
      <c r="S3371" s="14" t="s">
        <v>8321</v>
      </c>
      <c r="T3371" s="18" t="str">
        <f t="shared" si="264"/>
        <v>Nov</v>
      </c>
      <c r="U3371" t="s">
        <v>8322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7">
        <f t="shared" si="260"/>
        <v>42690.334317129629</v>
      </c>
      <c r="P3372">
        <f t="shared" si="261"/>
        <v>2016</v>
      </c>
      <c r="Q3372">
        <f t="shared" si="262"/>
        <v>118</v>
      </c>
      <c r="R3372" s="12">
        <f t="shared" si="263"/>
        <v>67.92</v>
      </c>
      <c r="S3372" s="14" t="s">
        <v>8321</v>
      </c>
      <c r="T3372" s="18" t="str">
        <f t="shared" si="264"/>
        <v>Nov</v>
      </c>
      <c r="U3372" t="s">
        <v>8322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7">
        <f t="shared" si="260"/>
        <v>42312.874594907407</v>
      </c>
      <c r="P3373">
        <f t="shared" si="261"/>
        <v>2015</v>
      </c>
      <c r="Q3373">
        <f t="shared" si="262"/>
        <v>139</v>
      </c>
      <c r="R3373" s="12">
        <f t="shared" si="263"/>
        <v>30.78</v>
      </c>
      <c r="S3373" s="14" t="s">
        <v>8321</v>
      </c>
      <c r="T3373" s="18" t="str">
        <f t="shared" si="264"/>
        <v>Nov</v>
      </c>
      <c r="U3373" t="s">
        <v>8322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7">
        <f t="shared" si="260"/>
        <v>41855.548101851848</v>
      </c>
      <c r="P3374">
        <f t="shared" si="261"/>
        <v>2014</v>
      </c>
      <c r="Q3374">
        <f t="shared" si="262"/>
        <v>104</v>
      </c>
      <c r="R3374" s="12">
        <f t="shared" si="263"/>
        <v>38.33</v>
      </c>
      <c r="S3374" s="14" t="s">
        <v>8321</v>
      </c>
      <c r="T3374" s="18" t="str">
        <f t="shared" si="264"/>
        <v>Aug</v>
      </c>
      <c r="U3374" t="s">
        <v>8322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7">
        <f t="shared" si="260"/>
        <v>42179.854629629626</v>
      </c>
      <c r="P3375">
        <f t="shared" si="261"/>
        <v>2015</v>
      </c>
      <c r="Q3375">
        <f t="shared" si="262"/>
        <v>100</v>
      </c>
      <c r="R3375" s="12">
        <f t="shared" si="263"/>
        <v>66.83</v>
      </c>
      <c r="S3375" s="14" t="s">
        <v>8321</v>
      </c>
      <c r="T3375" s="18" t="str">
        <f t="shared" si="264"/>
        <v>Jun</v>
      </c>
      <c r="U3375" t="s">
        <v>8322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7">
        <f t="shared" si="260"/>
        <v>42275.731666666667</v>
      </c>
      <c r="P3376">
        <f t="shared" si="261"/>
        <v>2015</v>
      </c>
      <c r="Q3376">
        <f t="shared" si="262"/>
        <v>107</v>
      </c>
      <c r="R3376" s="12">
        <f t="shared" si="263"/>
        <v>71.73</v>
      </c>
      <c r="S3376" s="14" t="s">
        <v>8321</v>
      </c>
      <c r="T3376" s="18" t="str">
        <f t="shared" si="264"/>
        <v>Sep</v>
      </c>
      <c r="U3376" t="s">
        <v>8322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7">
        <f t="shared" si="260"/>
        <v>41765.610798611109</v>
      </c>
      <c r="P3377">
        <f t="shared" si="261"/>
        <v>2014</v>
      </c>
      <c r="Q3377">
        <f t="shared" si="262"/>
        <v>100</v>
      </c>
      <c r="R3377" s="12">
        <f t="shared" si="263"/>
        <v>176.47</v>
      </c>
      <c r="S3377" s="14" t="s">
        <v>8321</v>
      </c>
      <c r="T3377" s="18" t="str">
        <f t="shared" si="264"/>
        <v>May</v>
      </c>
      <c r="U3377" t="s">
        <v>8322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7">
        <f t="shared" si="260"/>
        <v>42059.701319444444</v>
      </c>
      <c r="P3378">
        <f t="shared" si="261"/>
        <v>2015</v>
      </c>
      <c r="Q3378">
        <f t="shared" si="262"/>
        <v>100</v>
      </c>
      <c r="R3378" s="12">
        <f t="shared" si="263"/>
        <v>421.11</v>
      </c>
      <c r="S3378" s="14" t="s">
        <v>8321</v>
      </c>
      <c r="T3378" s="18" t="str">
        <f t="shared" si="264"/>
        <v>Feb</v>
      </c>
      <c r="U3378" t="s">
        <v>8322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7">
        <f t="shared" si="260"/>
        <v>42053.732627314814</v>
      </c>
      <c r="P3379">
        <f t="shared" si="261"/>
        <v>2015</v>
      </c>
      <c r="Q3379">
        <f t="shared" si="262"/>
        <v>101</v>
      </c>
      <c r="R3379" s="12">
        <f t="shared" si="263"/>
        <v>104.99</v>
      </c>
      <c r="S3379" s="14" t="s">
        <v>8321</v>
      </c>
      <c r="T3379" s="18" t="str">
        <f t="shared" si="264"/>
        <v>Feb</v>
      </c>
      <c r="U3379" t="s">
        <v>8322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7">
        <f t="shared" si="260"/>
        <v>41858.355393518519</v>
      </c>
      <c r="P3380">
        <f t="shared" si="261"/>
        <v>2014</v>
      </c>
      <c r="Q3380">
        <f t="shared" si="262"/>
        <v>108</v>
      </c>
      <c r="R3380" s="12">
        <f t="shared" si="263"/>
        <v>28.19</v>
      </c>
      <c r="S3380" s="14" t="s">
        <v>8321</v>
      </c>
      <c r="T3380" s="18" t="str">
        <f t="shared" si="264"/>
        <v>Aug</v>
      </c>
      <c r="U3380" t="s">
        <v>8322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7">
        <f t="shared" si="260"/>
        <v>42225.513888888891</v>
      </c>
      <c r="P3381">
        <f t="shared" si="261"/>
        <v>2015</v>
      </c>
      <c r="Q3381">
        <f t="shared" si="262"/>
        <v>104</v>
      </c>
      <c r="R3381" s="12">
        <f t="shared" si="263"/>
        <v>54.55</v>
      </c>
      <c r="S3381" s="14" t="s">
        <v>8321</v>
      </c>
      <c r="T3381" s="18" t="str">
        <f t="shared" si="264"/>
        <v>Aug</v>
      </c>
      <c r="U3381" t="s">
        <v>8322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7">
        <f t="shared" si="260"/>
        <v>41937.953449074077</v>
      </c>
      <c r="P3382">
        <f t="shared" si="261"/>
        <v>2014</v>
      </c>
      <c r="Q3382">
        <f t="shared" si="262"/>
        <v>104</v>
      </c>
      <c r="R3382" s="12">
        <f t="shared" si="263"/>
        <v>111.89</v>
      </c>
      <c r="S3382" s="14" t="s">
        <v>8321</v>
      </c>
      <c r="T3382" s="18" t="str">
        <f t="shared" si="264"/>
        <v>Oct</v>
      </c>
      <c r="U3382" t="s">
        <v>8322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7">
        <f t="shared" si="260"/>
        <v>42044.184988425928</v>
      </c>
      <c r="P3383">
        <f t="shared" si="261"/>
        <v>2015</v>
      </c>
      <c r="Q3383">
        <f t="shared" si="262"/>
        <v>102</v>
      </c>
      <c r="R3383" s="12">
        <f t="shared" si="263"/>
        <v>85.21</v>
      </c>
      <c r="S3383" s="14" t="s">
        <v>8321</v>
      </c>
      <c r="T3383" s="18" t="str">
        <f t="shared" si="264"/>
        <v>Feb</v>
      </c>
      <c r="U3383" t="s">
        <v>8322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7">
        <f t="shared" si="260"/>
        <v>42559.431203703702</v>
      </c>
      <c r="P3384">
        <f t="shared" si="261"/>
        <v>2016</v>
      </c>
      <c r="Q3384">
        <f t="shared" si="262"/>
        <v>101</v>
      </c>
      <c r="R3384" s="12">
        <f t="shared" si="263"/>
        <v>76.650000000000006</v>
      </c>
      <c r="S3384" s="14" t="s">
        <v>8321</v>
      </c>
      <c r="T3384" s="18" t="str">
        <f t="shared" si="264"/>
        <v>Jul</v>
      </c>
      <c r="U3384" t="s">
        <v>8322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7">
        <f t="shared" si="260"/>
        <v>42524.782638888893</v>
      </c>
      <c r="P3385">
        <f t="shared" si="261"/>
        <v>2016</v>
      </c>
      <c r="Q3385">
        <f t="shared" si="262"/>
        <v>112</v>
      </c>
      <c r="R3385" s="12">
        <f t="shared" si="263"/>
        <v>65.17</v>
      </c>
      <c r="S3385" s="14" t="s">
        <v>8321</v>
      </c>
      <c r="T3385" s="18" t="str">
        <f t="shared" si="264"/>
        <v>Jun</v>
      </c>
      <c r="U3385" t="s">
        <v>8322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7">
        <f t="shared" si="260"/>
        <v>42292.087592592594</v>
      </c>
      <c r="P3386">
        <f t="shared" si="261"/>
        <v>2015</v>
      </c>
      <c r="Q3386">
        <f t="shared" si="262"/>
        <v>100</v>
      </c>
      <c r="R3386" s="12">
        <f t="shared" si="263"/>
        <v>93.76</v>
      </c>
      <c r="S3386" s="14" t="s">
        <v>8321</v>
      </c>
      <c r="T3386" s="18" t="str">
        <f t="shared" si="264"/>
        <v>Oct</v>
      </c>
      <c r="U3386" t="s">
        <v>8322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7">
        <f t="shared" si="260"/>
        <v>41953.8675</v>
      </c>
      <c r="P3387">
        <f t="shared" si="261"/>
        <v>2014</v>
      </c>
      <c r="Q3387">
        <f t="shared" si="262"/>
        <v>100</v>
      </c>
      <c r="R3387" s="12">
        <f t="shared" si="263"/>
        <v>133.33000000000001</v>
      </c>
      <c r="S3387" s="14" t="s">
        <v>8321</v>
      </c>
      <c r="T3387" s="18" t="str">
        <f t="shared" si="264"/>
        <v>Nov</v>
      </c>
      <c r="U3387" t="s">
        <v>8322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7">
        <f t="shared" si="260"/>
        <v>41946.644745370373</v>
      </c>
      <c r="P3388">
        <f t="shared" si="261"/>
        <v>2014</v>
      </c>
      <c r="Q3388">
        <f t="shared" si="262"/>
        <v>105</v>
      </c>
      <c r="R3388" s="12">
        <f t="shared" si="263"/>
        <v>51.22</v>
      </c>
      <c r="S3388" s="14" t="s">
        <v>8321</v>
      </c>
      <c r="T3388" s="18" t="str">
        <f t="shared" si="264"/>
        <v>Nov</v>
      </c>
      <c r="U3388" t="s">
        <v>8322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7">
        <f t="shared" si="260"/>
        <v>41947.762592592597</v>
      </c>
      <c r="P3389">
        <f t="shared" si="261"/>
        <v>2014</v>
      </c>
      <c r="Q3389">
        <f t="shared" si="262"/>
        <v>117</v>
      </c>
      <c r="R3389" s="12">
        <f t="shared" si="263"/>
        <v>100.17</v>
      </c>
      <c r="S3389" s="14" t="s">
        <v>8321</v>
      </c>
      <c r="T3389" s="18" t="str">
        <f t="shared" si="264"/>
        <v>Nov</v>
      </c>
      <c r="U3389" t="s">
        <v>8322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7">
        <f t="shared" si="260"/>
        <v>42143.461122685185</v>
      </c>
      <c r="P3390">
        <f t="shared" si="261"/>
        <v>2015</v>
      </c>
      <c r="Q3390">
        <f t="shared" si="262"/>
        <v>104</v>
      </c>
      <c r="R3390" s="12">
        <f t="shared" si="263"/>
        <v>34.6</v>
      </c>
      <c r="S3390" s="14" t="s">
        <v>8321</v>
      </c>
      <c r="T3390" s="18" t="str">
        <f t="shared" si="264"/>
        <v>May</v>
      </c>
      <c r="U3390" t="s">
        <v>8322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7">
        <f t="shared" si="260"/>
        <v>42494.563449074078</v>
      </c>
      <c r="P3391">
        <f t="shared" si="261"/>
        <v>2016</v>
      </c>
      <c r="Q3391">
        <f t="shared" si="262"/>
        <v>115</v>
      </c>
      <c r="R3391" s="12">
        <f t="shared" si="263"/>
        <v>184.68</v>
      </c>
      <c r="S3391" s="14" t="s">
        <v>8321</v>
      </c>
      <c r="T3391" s="18" t="str">
        <f t="shared" si="264"/>
        <v>May</v>
      </c>
      <c r="U3391" t="s">
        <v>8322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7">
        <f t="shared" si="260"/>
        <v>41815.774826388893</v>
      </c>
      <c r="P3392">
        <f t="shared" si="261"/>
        <v>2014</v>
      </c>
      <c r="Q3392">
        <f t="shared" si="262"/>
        <v>102</v>
      </c>
      <c r="R3392" s="12">
        <f t="shared" si="263"/>
        <v>69.819999999999993</v>
      </c>
      <c r="S3392" s="14" t="s">
        <v>8321</v>
      </c>
      <c r="T3392" s="18" t="str">
        <f t="shared" si="264"/>
        <v>Jun</v>
      </c>
      <c r="U3392" t="s">
        <v>8322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7">
        <f t="shared" si="260"/>
        <v>41830.545694444445</v>
      </c>
      <c r="P3393">
        <f t="shared" si="261"/>
        <v>2014</v>
      </c>
      <c r="Q3393">
        <f t="shared" si="262"/>
        <v>223</v>
      </c>
      <c r="R3393" s="12">
        <f t="shared" si="263"/>
        <v>61.94</v>
      </c>
      <c r="S3393" s="14" t="s">
        <v>8321</v>
      </c>
      <c r="T3393" s="18" t="str">
        <f t="shared" si="264"/>
        <v>Jul</v>
      </c>
      <c r="U3393" t="s">
        <v>8322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7">
        <f t="shared" si="260"/>
        <v>42446.845543981486</v>
      </c>
      <c r="P3394">
        <f t="shared" si="261"/>
        <v>2016</v>
      </c>
      <c r="Q3394">
        <f t="shared" si="262"/>
        <v>100</v>
      </c>
      <c r="R3394" s="12">
        <f t="shared" si="263"/>
        <v>41.67</v>
      </c>
      <c r="S3394" s="14" t="s">
        <v>8321</v>
      </c>
      <c r="T3394" s="18" t="str">
        <f t="shared" si="264"/>
        <v>Mar</v>
      </c>
      <c r="U3394" t="s">
        <v>8322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7">
        <f t="shared" ref="O3395:O3458" si="265">(J3395/86400)+DATE(1970,1,1)</f>
        <v>41923.921643518523</v>
      </c>
      <c r="P3395">
        <f t="shared" ref="P3395:P3458" si="266">YEAR(O3395)</f>
        <v>2014</v>
      </c>
      <c r="Q3395">
        <f t="shared" ref="Q3395:Q3458" si="267">ROUND(E3395/D3395*100,0)</f>
        <v>106</v>
      </c>
      <c r="R3395" s="12">
        <f t="shared" ref="R3395:R3458" si="268">ROUND(E3395/L3395,2)</f>
        <v>36.07</v>
      </c>
      <c r="S3395" s="14" t="s">
        <v>8321</v>
      </c>
      <c r="T3395" s="18" t="str">
        <f t="shared" ref="T3395:T3458" si="269">TEXT(O3395, "mmm")</f>
        <v>Oct</v>
      </c>
      <c r="U3395" t="s">
        <v>8322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7">
        <f t="shared" si="265"/>
        <v>41817.59542824074</v>
      </c>
      <c r="P3396">
        <f t="shared" si="266"/>
        <v>2014</v>
      </c>
      <c r="Q3396">
        <f t="shared" si="267"/>
        <v>142</v>
      </c>
      <c r="R3396" s="12">
        <f t="shared" si="268"/>
        <v>29</v>
      </c>
      <c r="S3396" s="14" t="s">
        <v>8321</v>
      </c>
      <c r="T3396" s="18" t="str">
        <f t="shared" si="269"/>
        <v>Jun</v>
      </c>
      <c r="U3396" t="s">
        <v>8322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7">
        <f t="shared" si="265"/>
        <v>42140.712314814809</v>
      </c>
      <c r="P3397">
        <f t="shared" si="266"/>
        <v>2015</v>
      </c>
      <c r="Q3397">
        <f t="shared" si="267"/>
        <v>184</v>
      </c>
      <c r="R3397" s="12">
        <f t="shared" si="268"/>
        <v>24.21</v>
      </c>
      <c r="S3397" s="14" t="s">
        <v>8321</v>
      </c>
      <c r="T3397" s="18" t="str">
        <f t="shared" si="269"/>
        <v>May</v>
      </c>
      <c r="U3397" t="s">
        <v>8322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7">
        <f t="shared" si="265"/>
        <v>41764.446631944447</v>
      </c>
      <c r="P3398">
        <f t="shared" si="266"/>
        <v>2014</v>
      </c>
      <c r="Q3398">
        <f t="shared" si="267"/>
        <v>104</v>
      </c>
      <c r="R3398" s="12">
        <f t="shared" si="268"/>
        <v>55.89</v>
      </c>
      <c r="S3398" s="14" t="s">
        <v>8321</v>
      </c>
      <c r="T3398" s="18" t="str">
        <f t="shared" si="269"/>
        <v>May</v>
      </c>
      <c r="U3398" t="s">
        <v>8322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7">
        <f t="shared" si="265"/>
        <v>42378.478344907402</v>
      </c>
      <c r="P3399">
        <f t="shared" si="266"/>
        <v>2016</v>
      </c>
      <c r="Q3399">
        <f t="shared" si="267"/>
        <v>112</v>
      </c>
      <c r="R3399" s="12">
        <f t="shared" si="268"/>
        <v>11.67</v>
      </c>
      <c r="S3399" s="14" t="s">
        <v>8321</v>
      </c>
      <c r="T3399" s="18" t="str">
        <f t="shared" si="269"/>
        <v>Jan</v>
      </c>
      <c r="U3399" t="s">
        <v>8322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7">
        <f t="shared" si="265"/>
        <v>41941.752037037033</v>
      </c>
      <c r="P3400">
        <f t="shared" si="266"/>
        <v>2014</v>
      </c>
      <c r="Q3400">
        <f t="shared" si="267"/>
        <v>111</v>
      </c>
      <c r="R3400" s="12">
        <f t="shared" si="268"/>
        <v>68.349999999999994</v>
      </c>
      <c r="S3400" s="14" t="s">
        <v>8321</v>
      </c>
      <c r="T3400" s="18" t="str">
        <f t="shared" si="269"/>
        <v>Oct</v>
      </c>
      <c r="U3400" t="s">
        <v>8322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7">
        <f t="shared" si="265"/>
        <v>42026.920428240745</v>
      </c>
      <c r="P3401">
        <f t="shared" si="266"/>
        <v>2015</v>
      </c>
      <c r="Q3401">
        <f t="shared" si="267"/>
        <v>104</v>
      </c>
      <c r="R3401" s="12">
        <f t="shared" si="268"/>
        <v>27.07</v>
      </c>
      <c r="S3401" s="14" t="s">
        <v>8321</v>
      </c>
      <c r="T3401" s="18" t="str">
        <f t="shared" si="269"/>
        <v>Jan</v>
      </c>
      <c r="U3401" t="s">
        <v>8322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7">
        <f t="shared" si="265"/>
        <v>41834.953865740739</v>
      </c>
      <c r="P3402">
        <f t="shared" si="266"/>
        <v>2014</v>
      </c>
      <c r="Q3402">
        <f t="shared" si="267"/>
        <v>100</v>
      </c>
      <c r="R3402" s="12">
        <f t="shared" si="268"/>
        <v>118.13</v>
      </c>
      <c r="S3402" s="14" t="s">
        <v>8321</v>
      </c>
      <c r="T3402" s="18" t="str">
        <f t="shared" si="269"/>
        <v>Jul</v>
      </c>
      <c r="U3402" t="s">
        <v>8322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7">
        <f t="shared" si="265"/>
        <v>42193.723912037036</v>
      </c>
      <c r="P3403">
        <f t="shared" si="266"/>
        <v>2015</v>
      </c>
      <c r="Q3403">
        <f t="shared" si="267"/>
        <v>102</v>
      </c>
      <c r="R3403" s="12">
        <f t="shared" si="268"/>
        <v>44.76</v>
      </c>
      <c r="S3403" s="14" t="s">
        <v>8321</v>
      </c>
      <c r="T3403" s="18" t="str">
        <f t="shared" si="269"/>
        <v>Jul</v>
      </c>
      <c r="U3403" t="s">
        <v>8322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7">
        <f t="shared" si="265"/>
        <v>42290.61855324074</v>
      </c>
      <c r="P3404">
        <f t="shared" si="266"/>
        <v>2015</v>
      </c>
      <c r="Q3404">
        <f t="shared" si="267"/>
        <v>110</v>
      </c>
      <c r="R3404" s="12">
        <f t="shared" si="268"/>
        <v>99.79</v>
      </c>
      <c r="S3404" s="14" t="s">
        <v>8321</v>
      </c>
      <c r="T3404" s="18" t="str">
        <f t="shared" si="269"/>
        <v>Oct</v>
      </c>
      <c r="U3404" t="s">
        <v>8322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7">
        <f t="shared" si="265"/>
        <v>42150.462083333332</v>
      </c>
      <c r="P3405">
        <f t="shared" si="266"/>
        <v>2015</v>
      </c>
      <c r="Q3405">
        <f t="shared" si="267"/>
        <v>100</v>
      </c>
      <c r="R3405" s="12">
        <f t="shared" si="268"/>
        <v>117.65</v>
      </c>
      <c r="S3405" s="14" t="s">
        <v>8321</v>
      </c>
      <c r="T3405" s="18" t="str">
        <f t="shared" si="269"/>
        <v>May</v>
      </c>
      <c r="U3405" t="s">
        <v>8322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7">
        <f t="shared" si="265"/>
        <v>42152.503495370373</v>
      </c>
      <c r="P3406">
        <f t="shared" si="266"/>
        <v>2015</v>
      </c>
      <c r="Q3406">
        <f t="shared" si="267"/>
        <v>122</v>
      </c>
      <c r="R3406" s="12">
        <f t="shared" si="268"/>
        <v>203.33</v>
      </c>
      <c r="S3406" s="14" t="s">
        <v>8321</v>
      </c>
      <c r="T3406" s="18" t="str">
        <f t="shared" si="269"/>
        <v>May</v>
      </c>
      <c r="U3406" t="s">
        <v>8322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7">
        <f t="shared" si="265"/>
        <v>42410.017199074078</v>
      </c>
      <c r="P3407">
        <f t="shared" si="266"/>
        <v>2016</v>
      </c>
      <c r="Q3407">
        <f t="shared" si="267"/>
        <v>138</v>
      </c>
      <c r="R3407" s="12">
        <f t="shared" si="268"/>
        <v>28.32</v>
      </c>
      <c r="S3407" s="14" t="s">
        <v>8321</v>
      </c>
      <c r="T3407" s="18" t="str">
        <f t="shared" si="269"/>
        <v>Feb</v>
      </c>
      <c r="U3407" t="s">
        <v>8322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7">
        <f t="shared" si="265"/>
        <v>41791.492777777778</v>
      </c>
      <c r="P3408">
        <f t="shared" si="266"/>
        <v>2014</v>
      </c>
      <c r="Q3408">
        <f t="shared" si="267"/>
        <v>100</v>
      </c>
      <c r="R3408" s="12">
        <f t="shared" si="268"/>
        <v>110.23</v>
      </c>
      <c r="S3408" s="14" t="s">
        <v>8321</v>
      </c>
      <c r="T3408" s="18" t="str">
        <f t="shared" si="269"/>
        <v>Jun</v>
      </c>
      <c r="U3408" t="s">
        <v>8322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7">
        <f t="shared" si="265"/>
        <v>41796.422326388885</v>
      </c>
      <c r="P3409">
        <f t="shared" si="266"/>
        <v>2014</v>
      </c>
      <c r="Q3409">
        <f t="shared" si="267"/>
        <v>107</v>
      </c>
      <c r="R3409" s="12">
        <f t="shared" si="268"/>
        <v>31.97</v>
      </c>
      <c r="S3409" s="14" t="s">
        <v>8321</v>
      </c>
      <c r="T3409" s="18" t="str">
        <f t="shared" si="269"/>
        <v>Jun</v>
      </c>
      <c r="U3409" t="s">
        <v>8322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7">
        <f t="shared" si="265"/>
        <v>41808.991944444446</v>
      </c>
      <c r="P3410">
        <f t="shared" si="266"/>
        <v>2014</v>
      </c>
      <c r="Q3410">
        <f t="shared" si="267"/>
        <v>211</v>
      </c>
      <c r="R3410" s="12">
        <f t="shared" si="268"/>
        <v>58.61</v>
      </c>
      <c r="S3410" s="14" t="s">
        <v>8321</v>
      </c>
      <c r="T3410" s="18" t="str">
        <f t="shared" si="269"/>
        <v>Jun</v>
      </c>
      <c r="U3410" t="s">
        <v>8322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7">
        <f t="shared" si="265"/>
        <v>42544.814328703702</v>
      </c>
      <c r="P3411">
        <f t="shared" si="266"/>
        <v>2016</v>
      </c>
      <c r="Q3411">
        <f t="shared" si="267"/>
        <v>124</v>
      </c>
      <c r="R3411" s="12">
        <f t="shared" si="268"/>
        <v>29.43</v>
      </c>
      <c r="S3411" s="14" t="s">
        <v>8321</v>
      </c>
      <c r="T3411" s="18" t="str">
        <f t="shared" si="269"/>
        <v>Jun</v>
      </c>
      <c r="U3411" t="s">
        <v>8322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7">
        <f t="shared" si="265"/>
        <v>42500.041550925926</v>
      </c>
      <c r="P3412">
        <f t="shared" si="266"/>
        <v>2016</v>
      </c>
      <c r="Q3412">
        <f t="shared" si="267"/>
        <v>109</v>
      </c>
      <c r="R3412" s="12">
        <f t="shared" si="268"/>
        <v>81.38</v>
      </c>
      <c r="S3412" s="14" t="s">
        <v>8321</v>
      </c>
      <c r="T3412" s="18" t="str">
        <f t="shared" si="269"/>
        <v>May</v>
      </c>
      <c r="U3412" t="s">
        <v>8322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7">
        <f t="shared" si="265"/>
        <v>42265.022824074069</v>
      </c>
      <c r="P3413">
        <f t="shared" si="266"/>
        <v>2015</v>
      </c>
      <c r="Q3413">
        <f t="shared" si="267"/>
        <v>104</v>
      </c>
      <c r="R3413" s="12">
        <f t="shared" si="268"/>
        <v>199.17</v>
      </c>
      <c r="S3413" s="14" t="s">
        <v>8321</v>
      </c>
      <c r="T3413" s="18" t="str">
        <f t="shared" si="269"/>
        <v>Sep</v>
      </c>
      <c r="U3413" t="s">
        <v>8322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7">
        <f t="shared" si="265"/>
        <v>41879.959050925929</v>
      </c>
      <c r="P3414">
        <f t="shared" si="266"/>
        <v>2014</v>
      </c>
      <c r="Q3414">
        <f t="shared" si="267"/>
        <v>100</v>
      </c>
      <c r="R3414" s="12">
        <f t="shared" si="268"/>
        <v>115.38</v>
      </c>
      <c r="S3414" s="14" t="s">
        <v>8321</v>
      </c>
      <c r="T3414" s="18" t="str">
        <f t="shared" si="269"/>
        <v>Aug</v>
      </c>
      <c r="U3414" t="s">
        <v>8322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7">
        <f t="shared" si="265"/>
        <v>42053.733078703706</v>
      </c>
      <c r="P3415">
        <f t="shared" si="266"/>
        <v>2015</v>
      </c>
      <c r="Q3415">
        <f t="shared" si="267"/>
        <v>130</v>
      </c>
      <c r="R3415" s="12">
        <f t="shared" si="268"/>
        <v>46.43</v>
      </c>
      <c r="S3415" s="14" t="s">
        <v>8321</v>
      </c>
      <c r="T3415" s="18" t="str">
        <f t="shared" si="269"/>
        <v>Feb</v>
      </c>
      <c r="U3415" t="s">
        <v>8322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7">
        <f t="shared" si="265"/>
        <v>42675.832465277781</v>
      </c>
      <c r="P3416">
        <f t="shared" si="266"/>
        <v>2016</v>
      </c>
      <c r="Q3416">
        <f t="shared" si="267"/>
        <v>104</v>
      </c>
      <c r="R3416" s="12">
        <f t="shared" si="268"/>
        <v>70.569999999999993</v>
      </c>
      <c r="S3416" s="14" t="s">
        <v>8321</v>
      </c>
      <c r="T3416" s="18" t="str">
        <f t="shared" si="269"/>
        <v>Nov</v>
      </c>
      <c r="U3416" t="s">
        <v>8322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7">
        <f t="shared" si="265"/>
        <v>42467.144166666665</v>
      </c>
      <c r="P3417">
        <f t="shared" si="266"/>
        <v>2016</v>
      </c>
      <c r="Q3417">
        <f t="shared" si="267"/>
        <v>100</v>
      </c>
      <c r="R3417" s="12">
        <f t="shared" si="268"/>
        <v>22.22</v>
      </c>
      <c r="S3417" s="14" t="s">
        <v>8321</v>
      </c>
      <c r="T3417" s="18" t="str">
        <f t="shared" si="269"/>
        <v>Apr</v>
      </c>
      <c r="U3417" t="s">
        <v>8322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7">
        <f t="shared" si="265"/>
        <v>42089.412557870368</v>
      </c>
      <c r="P3418">
        <f t="shared" si="266"/>
        <v>2015</v>
      </c>
      <c r="Q3418">
        <f t="shared" si="267"/>
        <v>120</v>
      </c>
      <c r="R3418" s="12">
        <f t="shared" si="268"/>
        <v>159.47</v>
      </c>
      <c r="S3418" s="14" t="s">
        <v>8321</v>
      </c>
      <c r="T3418" s="18" t="str">
        <f t="shared" si="269"/>
        <v>Mar</v>
      </c>
      <c r="U3418" t="s">
        <v>8322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7">
        <f t="shared" si="265"/>
        <v>41894.91375</v>
      </c>
      <c r="P3419">
        <f t="shared" si="266"/>
        <v>2014</v>
      </c>
      <c r="Q3419">
        <f t="shared" si="267"/>
        <v>100</v>
      </c>
      <c r="R3419" s="12">
        <f t="shared" si="268"/>
        <v>37.78</v>
      </c>
      <c r="S3419" s="14" t="s">
        <v>8321</v>
      </c>
      <c r="T3419" s="18" t="str">
        <f t="shared" si="269"/>
        <v>Sep</v>
      </c>
      <c r="U3419" t="s">
        <v>8322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7">
        <f t="shared" si="265"/>
        <v>41752.83457175926</v>
      </c>
      <c r="P3420">
        <f t="shared" si="266"/>
        <v>2014</v>
      </c>
      <c r="Q3420">
        <f t="shared" si="267"/>
        <v>101</v>
      </c>
      <c r="R3420" s="12">
        <f t="shared" si="268"/>
        <v>72.05</v>
      </c>
      <c r="S3420" s="14" t="s">
        <v>8321</v>
      </c>
      <c r="T3420" s="18" t="str">
        <f t="shared" si="269"/>
        <v>Apr</v>
      </c>
      <c r="U3420" t="s">
        <v>8322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7">
        <f t="shared" si="265"/>
        <v>42448.821585648147</v>
      </c>
      <c r="P3421">
        <f t="shared" si="266"/>
        <v>2016</v>
      </c>
      <c r="Q3421">
        <f t="shared" si="267"/>
        <v>107</v>
      </c>
      <c r="R3421" s="12">
        <f t="shared" si="268"/>
        <v>63.7</v>
      </c>
      <c r="S3421" s="14" t="s">
        <v>8321</v>
      </c>
      <c r="T3421" s="18" t="str">
        <f t="shared" si="269"/>
        <v>Mar</v>
      </c>
      <c r="U3421" t="s">
        <v>8322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7">
        <f t="shared" si="265"/>
        <v>42405.090300925927</v>
      </c>
      <c r="P3422">
        <f t="shared" si="266"/>
        <v>2016</v>
      </c>
      <c r="Q3422">
        <f t="shared" si="267"/>
        <v>138</v>
      </c>
      <c r="R3422" s="12">
        <f t="shared" si="268"/>
        <v>28.41</v>
      </c>
      <c r="S3422" s="14" t="s">
        <v>8321</v>
      </c>
      <c r="T3422" s="18" t="str">
        <f t="shared" si="269"/>
        <v>Feb</v>
      </c>
      <c r="U3422" t="s">
        <v>8322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7">
        <f t="shared" si="265"/>
        <v>42037.791238425925</v>
      </c>
      <c r="P3423">
        <f t="shared" si="266"/>
        <v>2015</v>
      </c>
      <c r="Q3423">
        <f t="shared" si="267"/>
        <v>101</v>
      </c>
      <c r="R3423" s="12">
        <f t="shared" si="268"/>
        <v>103.21</v>
      </c>
      <c r="S3423" s="14" t="s">
        <v>8321</v>
      </c>
      <c r="T3423" s="18" t="str">
        <f t="shared" si="269"/>
        <v>Feb</v>
      </c>
      <c r="U3423" t="s">
        <v>8322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7">
        <f t="shared" si="265"/>
        <v>42323.562222222223</v>
      </c>
      <c r="P3424">
        <f t="shared" si="266"/>
        <v>2015</v>
      </c>
      <c r="Q3424">
        <f t="shared" si="267"/>
        <v>109</v>
      </c>
      <c r="R3424" s="12">
        <f t="shared" si="268"/>
        <v>71.150000000000006</v>
      </c>
      <c r="S3424" s="14" t="s">
        <v>8321</v>
      </c>
      <c r="T3424" s="18" t="str">
        <f t="shared" si="269"/>
        <v>Nov</v>
      </c>
      <c r="U3424" t="s">
        <v>8322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7">
        <f t="shared" si="265"/>
        <v>42088.911354166667</v>
      </c>
      <c r="P3425">
        <f t="shared" si="266"/>
        <v>2015</v>
      </c>
      <c r="Q3425">
        <f t="shared" si="267"/>
        <v>140</v>
      </c>
      <c r="R3425" s="12">
        <f t="shared" si="268"/>
        <v>35</v>
      </c>
      <c r="S3425" s="14" t="s">
        <v>8321</v>
      </c>
      <c r="T3425" s="18" t="str">
        <f t="shared" si="269"/>
        <v>Mar</v>
      </c>
      <c r="U3425" t="s">
        <v>8322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7">
        <f t="shared" si="265"/>
        <v>42018.676898148144</v>
      </c>
      <c r="P3426">
        <f t="shared" si="266"/>
        <v>2015</v>
      </c>
      <c r="Q3426">
        <f t="shared" si="267"/>
        <v>104</v>
      </c>
      <c r="R3426" s="12">
        <f t="shared" si="268"/>
        <v>81.78</v>
      </c>
      <c r="S3426" s="14" t="s">
        <v>8321</v>
      </c>
      <c r="T3426" s="18" t="str">
        <f t="shared" si="269"/>
        <v>Jan</v>
      </c>
      <c r="U3426" t="s">
        <v>8322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7">
        <f t="shared" si="265"/>
        <v>41884.617314814815</v>
      </c>
      <c r="P3427">
        <f t="shared" si="266"/>
        <v>2014</v>
      </c>
      <c r="Q3427">
        <f t="shared" si="267"/>
        <v>103</v>
      </c>
      <c r="R3427" s="12">
        <f t="shared" si="268"/>
        <v>297.02999999999997</v>
      </c>
      <c r="S3427" s="14" t="s">
        <v>8321</v>
      </c>
      <c r="T3427" s="18" t="str">
        <f t="shared" si="269"/>
        <v>Sep</v>
      </c>
      <c r="U3427" t="s">
        <v>8322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7">
        <f t="shared" si="265"/>
        <v>41884.056747685187</v>
      </c>
      <c r="P3428">
        <f t="shared" si="266"/>
        <v>2014</v>
      </c>
      <c r="Q3428">
        <f t="shared" si="267"/>
        <v>108</v>
      </c>
      <c r="R3428" s="12">
        <f t="shared" si="268"/>
        <v>46.61</v>
      </c>
      <c r="S3428" s="14" t="s">
        <v>8321</v>
      </c>
      <c r="T3428" s="18" t="str">
        <f t="shared" si="269"/>
        <v>Sep</v>
      </c>
      <c r="U3428" t="s">
        <v>8322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7">
        <f t="shared" si="265"/>
        <v>41792.645277777774</v>
      </c>
      <c r="P3429">
        <f t="shared" si="266"/>
        <v>2014</v>
      </c>
      <c r="Q3429">
        <f t="shared" si="267"/>
        <v>100</v>
      </c>
      <c r="R3429" s="12">
        <f t="shared" si="268"/>
        <v>51.72</v>
      </c>
      <c r="S3429" s="14" t="s">
        <v>8321</v>
      </c>
      <c r="T3429" s="18" t="str">
        <f t="shared" si="269"/>
        <v>Jun</v>
      </c>
      <c r="U3429" t="s">
        <v>8322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7">
        <f t="shared" si="265"/>
        <v>42038.720451388886</v>
      </c>
      <c r="P3430">
        <f t="shared" si="266"/>
        <v>2015</v>
      </c>
      <c r="Q3430">
        <f t="shared" si="267"/>
        <v>103</v>
      </c>
      <c r="R3430" s="12">
        <f t="shared" si="268"/>
        <v>40.29</v>
      </c>
      <c r="S3430" s="14" t="s">
        <v>8321</v>
      </c>
      <c r="T3430" s="18" t="str">
        <f t="shared" si="269"/>
        <v>Feb</v>
      </c>
      <c r="U3430" t="s">
        <v>8322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7">
        <f t="shared" si="265"/>
        <v>42662.021539351852</v>
      </c>
      <c r="P3431">
        <f t="shared" si="266"/>
        <v>2016</v>
      </c>
      <c r="Q3431">
        <f t="shared" si="267"/>
        <v>130</v>
      </c>
      <c r="R3431" s="12">
        <f t="shared" si="268"/>
        <v>16.25</v>
      </c>
      <c r="S3431" s="14" t="s">
        <v>8321</v>
      </c>
      <c r="T3431" s="18" t="str">
        <f t="shared" si="269"/>
        <v>Oct</v>
      </c>
      <c r="U3431" t="s">
        <v>8322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7">
        <f t="shared" si="265"/>
        <v>41820.945613425924</v>
      </c>
      <c r="P3432">
        <f t="shared" si="266"/>
        <v>2014</v>
      </c>
      <c r="Q3432">
        <f t="shared" si="267"/>
        <v>109</v>
      </c>
      <c r="R3432" s="12">
        <f t="shared" si="268"/>
        <v>30.15</v>
      </c>
      <c r="S3432" s="14" t="s">
        <v>8321</v>
      </c>
      <c r="T3432" s="18" t="str">
        <f t="shared" si="269"/>
        <v>Jun</v>
      </c>
      <c r="U3432" t="s">
        <v>8322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7">
        <f t="shared" si="265"/>
        <v>41839.730937500004</v>
      </c>
      <c r="P3433">
        <f t="shared" si="266"/>
        <v>2014</v>
      </c>
      <c r="Q3433">
        <f t="shared" si="267"/>
        <v>100</v>
      </c>
      <c r="R3433" s="12">
        <f t="shared" si="268"/>
        <v>95.24</v>
      </c>
      <c r="S3433" s="14" t="s">
        <v>8321</v>
      </c>
      <c r="T3433" s="18" t="str">
        <f t="shared" si="269"/>
        <v>Jul</v>
      </c>
      <c r="U3433" t="s">
        <v>8322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7">
        <f t="shared" si="265"/>
        <v>42380.581180555557</v>
      </c>
      <c r="P3434">
        <f t="shared" si="266"/>
        <v>2016</v>
      </c>
      <c r="Q3434">
        <f t="shared" si="267"/>
        <v>110</v>
      </c>
      <c r="R3434" s="12">
        <f t="shared" si="268"/>
        <v>52.21</v>
      </c>
      <c r="S3434" s="14" t="s">
        <v>8321</v>
      </c>
      <c r="T3434" s="18" t="str">
        <f t="shared" si="269"/>
        <v>Jan</v>
      </c>
      <c r="U3434" t="s">
        <v>8322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7">
        <f t="shared" si="265"/>
        <v>41776.06313657407</v>
      </c>
      <c r="P3435">
        <f t="shared" si="266"/>
        <v>2014</v>
      </c>
      <c r="Q3435">
        <f t="shared" si="267"/>
        <v>100</v>
      </c>
      <c r="R3435" s="12">
        <f t="shared" si="268"/>
        <v>134.15</v>
      </c>
      <c r="S3435" s="14" t="s">
        <v>8321</v>
      </c>
      <c r="T3435" s="18" t="str">
        <f t="shared" si="269"/>
        <v>May</v>
      </c>
      <c r="U3435" t="s">
        <v>8322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7">
        <f t="shared" si="265"/>
        <v>41800.380428240736</v>
      </c>
      <c r="P3436">
        <f t="shared" si="266"/>
        <v>2014</v>
      </c>
      <c r="Q3436">
        <f t="shared" si="267"/>
        <v>106</v>
      </c>
      <c r="R3436" s="12">
        <f t="shared" si="268"/>
        <v>62.83</v>
      </c>
      <c r="S3436" s="14" t="s">
        <v>8321</v>
      </c>
      <c r="T3436" s="18" t="str">
        <f t="shared" si="269"/>
        <v>Jun</v>
      </c>
      <c r="U3436" t="s">
        <v>8322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7">
        <f t="shared" si="265"/>
        <v>42572.61681712963</v>
      </c>
      <c r="P3437">
        <f t="shared" si="266"/>
        <v>2016</v>
      </c>
      <c r="Q3437">
        <f t="shared" si="267"/>
        <v>112</v>
      </c>
      <c r="R3437" s="12">
        <f t="shared" si="268"/>
        <v>58.95</v>
      </c>
      <c r="S3437" s="14" t="s">
        <v>8321</v>
      </c>
      <c r="T3437" s="18" t="str">
        <f t="shared" si="269"/>
        <v>Jul</v>
      </c>
      <c r="U3437" t="s">
        <v>8322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7">
        <f t="shared" si="265"/>
        <v>41851.541585648149</v>
      </c>
      <c r="P3438">
        <f t="shared" si="266"/>
        <v>2014</v>
      </c>
      <c r="Q3438">
        <f t="shared" si="267"/>
        <v>106</v>
      </c>
      <c r="R3438" s="12">
        <f t="shared" si="268"/>
        <v>143.11000000000001</v>
      </c>
      <c r="S3438" s="14" t="s">
        <v>8321</v>
      </c>
      <c r="T3438" s="18" t="str">
        <f t="shared" si="269"/>
        <v>Jul</v>
      </c>
      <c r="U3438" t="s">
        <v>8322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7">
        <f t="shared" si="265"/>
        <v>42205.710879629631</v>
      </c>
      <c r="P3439">
        <f t="shared" si="266"/>
        <v>2015</v>
      </c>
      <c r="Q3439">
        <f t="shared" si="267"/>
        <v>101</v>
      </c>
      <c r="R3439" s="12">
        <f t="shared" si="268"/>
        <v>84.17</v>
      </c>
      <c r="S3439" s="14" t="s">
        <v>8321</v>
      </c>
      <c r="T3439" s="18" t="str">
        <f t="shared" si="269"/>
        <v>Jul</v>
      </c>
      <c r="U3439" t="s">
        <v>8322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7">
        <f t="shared" si="265"/>
        <v>42100.927858796298</v>
      </c>
      <c r="P3440">
        <f t="shared" si="266"/>
        <v>2015</v>
      </c>
      <c r="Q3440">
        <f t="shared" si="267"/>
        <v>104</v>
      </c>
      <c r="R3440" s="12">
        <f t="shared" si="268"/>
        <v>186.07</v>
      </c>
      <c r="S3440" s="14" t="s">
        <v>8321</v>
      </c>
      <c r="T3440" s="18" t="str">
        <f t="shared" si="269"/>
        <v>Apr</v>
      </c>
      <c r="U3440" t="s">
        <v>8322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7">
        <f t="shared" si="265"/>
        <v>42374.911226851851</v>
      </c>
      <c r="P3441">
        <f t="shared" si="266"/>
        <v>2016</v>
      </c>
      <c r="Q3441">
        <f t="shared" si="267"/>
        <v>135</v>
      </c>
      <c r="R3441" s="12">
        <f t="shared" si="268"/>
        <v>89.79</v>
      </c>
      <c r="S3441" s="14" t="s">
        <v>8321</v>
      </c>
      <c r="T3441" s="18" t="str">
        <f t="shared" si="269"/>
        <v>Jan</v>
      </c>
      <c r="U3441" t="s">
        <v>8322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7">
        <f t="shared" si="265"/>
        <v>41809.12300925926</v>
      </c>
      <c r="P3442">
        <f t="shared" si="266"/>
        <v>2014</v>
      </c>
      <c r="Q3442">
        <f t="shared" si="267"/>
        <v>105</v>
      </c>
      <c r="R3442" s="12">
        <f t="shared" si="268"/>
        <v>64.16</v>
      </c>
      <c r="S3442" s="14" t="s">
        <v>8321</v>
      </c>
      <c r="T3442" s="18" t="str">
        <f t="shared" si="269"/>
        <v>Jun</v>
      </c>
      <c r="U3442" t="s">
        <v>8322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7">
        <f t="shared" si="265"/>
        <v>42294.429641203707</v>
      </c>
      <c r="P3443">
        <f t="shared" si="266"/>
        <v>2015</v>
      </c>
      <c r="Q3443">
        <f t="shared" si="267"/>
        <v>103</v>
      </c>
      <c r="R3443" s="12">
        <f t="shared" si="268"/>
        <v>59.65</v>
      </c>
      <c r="S3443" s="14" t="s">
        <v>8321</v>
      </c>
      <c r="T3443" s="18" t="str">
        <f t="shared" si="269"/>
        <v>Oct</v>
      </c>
      <c r="U3443" t="s">
        <v>8322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7">
        <f t="shared" si="265"/>
        <v>42124.841111111113</v>
      </c>
      <c r="P3444">
        <f t="shared" si="266"/>
        <v>2015</v>
      </c>
      <c r="Q3444">
        <f t="shared" si="267"/>
        <v>100</v>
      </c>
      <c r="R3444" s="12">
        <f t="shared" si="268"/>
        <v>31.25</v>
      </c>
      <c r="S3444" s="14" t="s">
        <v>8321</v>
      </c>
      <c r="T3444" s="18" t="str">
        <f t="shared" si="269"/>
        <v>Apr</v>
      </c>
      <c r="U3444" t="s">
        <v>8322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7">
        <f t="shared" si="265"/>
        <v>41861.524837962963</v>
      </c>
      <c r="P3445">
        <f t="shared" si="266"/>
        <v>2014</v>
      </c>
      <c r="Q3445">
        <f t="shared" si="267"/>
        <v>186</v>
      </c>
      <c r="R3445" s="12">
        <f t="shared" si="268"/>
        <v>41.22</v>
      </c>
      <c r="S3445" s="14" t="s">
        <v>8321</v>
      </c>
      <c r="T3445" s="18" t="str">
        <f t="shared" si="269"/>
        <v>Aug</v>
      </c>
      <c r="U3445" t="s">
        <v>8322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7">
        <f t="shared" si="265"/>
        <v>42521.291504629626</v>
      </c>
      <c r="P3446">
        <f t="shared" si="266"/>
        <v>2016</v>
      </c>
      <c r="Q3446">
        <f t="shared" si="267"/>
        <v>289</v>
      </c>
      <c r="R3446" s="12">
        <f t="shared" si="268"/>
        <v>43.35</v>
      </c>
      <c r="S3446" s="14" t="s">
        <v>8321</v>
      </c>
      <c r="T3446" s="18" t="str">
        <f t="shared" si="269"/>
        <v>May</v>
      </c>
      <c r="U3446" t="s">
        <v>8322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7">
        <f t="shared" si="265"/>
        <v>42272.530509259261</v>
      </c>
      <c r="P3447">
        <f t="shared" si="266"/>
        <v>2015</v>
      </c>
      <c r="Q3447">
        <f t="shared" si="267"/>
        <v>100</v>
      </c>
      <c r="R3447" s="12">
        <f t="shared" si="268"/>
        <v>64.52</v>
      </c>
      <c r="S3447" s="14" t="s">
        <v>8321</v>
      </c>
      <c r="T3447" s="18" t="str">
        <f t="shared" si="269"/>
        <v>Sep</v>
      </c>
      <c r="U3447" t="s">
        <v>8322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7">
        <f t="shared" si="265"/>
        <v>42016.832465277781</v>
      </c>
      <c r="P3448">
        <f t="shared" si="266"/>
        <v>2015</v>
      </c>
      <c r="Q3448">
        <f t="shared" si="267"/>
        <v>108</v>
      </c>
      <c r="R3448" s="12">
        <f t="shared" si="268"/>
        <v>43.28</v>
      </c>
      <c r="S3448" s="14" t="s">
        <v>8321</v>
      </c>
      <c r="T3448" s="18" t="str">
        <f t="shared" si="269"/>
        <v>Jan</v>
      </c>
      <c r="U3448" t="s">
        <v>8322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7">
        <f t="shared" si="265"/>
        <v>42402.889027777783</v>
      </c>
      <c r="P3449">
        <f t="shared" si="266"/>
        <v>2016</v>
      </c>
      <c r="Q3449">
        <f t="shared" si="267"/>
        <v>108</v>
      </c>
      <c r="R3449" s="12">
        <f t="shared" si="268"/>
        <v>77</v>
      </c>
      <c r="S3449" s="14" t="s">
        <v>8321</v>
      </c>
      <c r="T3449" s="18" t="str">
        <f t="shared" si="269"/>
        <v>Feb</v>
      </c>
      <c r="U3449" t="s">
        <v>8322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7">
        <f t="shared" si="265"/>
        <v>41960.119085648148</v>
      </c>
      <c r="P3450">
        <f t="shared" si="266"/>
        <v>2014</v>
      </c>
      <c r="Q3450">
        <f t="shared" si="267"/>
        <v>110</v>
      </c>
      <c r="R3450" s="12">
        <f t="shared" si="268"/>
        <v>51.22</v>
      </c>
      <c r="S3450" s="14" t="s">
        <v>8321</v>
      </c>
      <c r="T3450" s="18" t="str">
        <f t="shared" si="269"/>
        <v>Nov</v>
      </c>
      <c r="U3450" t="s">
        <v>8322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7">
        <f t="shared" si="265"/>
        <v>42532.052523148144</v>
      </c>
      <c r="P3451">
        <f t="shared" si="266"/>
        <v>2016</v>
      </c>
      <c r="Q3451">
        <f t="shared" si="267"/>
        <v>171</v>
      </c>
      <c r="R3451" s="12">
        <f t="shared" si="268"/>
        <v>68.25</v>
      </c>
      <c r="S3451" s="14" t="s">
        <v>8321</v>
      </c>
      <c r="T3451" s="18" t="str">
        <f t="shared" si="269"/>
        <v>Jun</v>
      </c>
      <c r="U3451" t="s">
        <v>8322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7">
        <f t="shared" si="265"/>
        <v>42036.704525462963</v>
      </c>
      <c r="P3452">
        <f t="shared" si="266"/>
        <v>2015</v>
      </c>
      <c r="Q3452">
        <f t="shared" si="267"/>
        <v>152</v>
      </c>
      <c r="R3452" s="12">
        <f t="shared" si="268"/>
        <v>19.489999999999998</v>
      </c>
      <c r="S3452" s="14" t="s">
        <v>8321</v>
      </c>
      <c r="T3452" s="18" t="str">
        <f t="shared" si="269"/>
        <v>Feb</v>
      </c>
      <c r="U3452" t="s">
        <v>8322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7">
        <f t="shared" si="265"/>
        <v>42088.723692129628</v>
      </c>
      <c r="P3453">
        <f t="shared" si="266"/>
        <v>2015</v>
      </c>
      <c r="Q3453">
        <f t="shared" si="267"/>
        <v>101</v>
      </c>
      <c r="R3453" s="12">
        <f t="shared" si="268"/>
        <v>41.13</v>
      </c>
      <c r="S3453" s="14" t="s">
        <v>8321</v>
      </c>
      <c r="T3453" s="18" t="str">
        <f t="shared" si="269"/>
        <v>Mar</v>
      </c>
      <c r="U3453" t="s">
        <v>8322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7">
        <f t="shared" si="265"/>
        <v>41820.639189814814</v>
      </c>
      <c r="P3454">
        <f t="shared" si="266"/>
        <v>2014</v>
      </c>
      <c r="Q3454">
        <f t="shared" si="267"/>
        <v>153</v>
      </c>
      <c r="R3454" s="12">
        <f t="shared" si="268"/>
        <v>41.41</v>
      </c>
      <c r="S3454" s="14" t="s">
        <v>8321</v>
      </c>
      <c r="T3454" s="18" t="str">
        <f t="shared" si="269"/>
        <v>Jun</v>
      </c>
      <c r="U3454" t="s">
        <v>8322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7">
        <f t="shared" si="265"/>
        <v>42535.97865740741</v>
      </c>
      <c r="P3455">
        <f t="shared" si="266"/>
        <v>2016</v>
      </c>
      <c r="Q3455">
        <f t="shared" si="267"/>
        <v>128</v>
      </c>
      <c r="R3455" s="12">
        <f t="shared" si="268"/>
        <v>27.5</v>
      </c>
      <c r="S3455" s="14" t="s">
        <v>8321</v>
      </c>
      <c r="T3455" s="18" t="str">
        <f t="shared" si="269"/>
        <v>Jun</v>
      </c>
      <c r="U3455" t="s">
        <v>8322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7">
        <f t="shared" si="265"/>
        <v>41821.698599537034</v>
      </c>
      <c r="P3456">
        <f t="shared" si="266"/>
        <v>2014</v>
      </c>
      <c r="Q3456">
        <f t="shared" si="267"/>
        <v>101</v>
      </c>
      <c r="R3456" s="12">
        <f t="shared" si="268"/>
        <v>33.57</v>
      </c>
      <c r="S3456" s="14" t="s">
        <v>8321</v>
      </c>
      <c r="T3456" s="18" t="str">
        <f t="shared" si="269"/>
        <v>Jul</v>
      </c>
      <c r="U3456" t="s">
        <v>8322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7">
        <f t="shared" si="265"/>
        <v>42626.7503125</v>
      </c>
      <c r="P3457">
        <f t="shared" si="266"/>
        <v>2016</v>
      </c>
      <c r="Q3457">
        <f t="shared" si="267"/>
        <v>101</v>
      </c>
      <c r="R3457" s="12">
        <f t="shared" si="268"/>
        <v>145.87</v>
      </c>
      <c r="S3457" s="14" t="s">
        <v>8321</v>
      </c>
      <c r="T3457" s="18" t="str">
        <f t="shared" si="269"/>
        <v>Sep</v>
      </c>
      <c r="U3457" t="s">
        <v>8322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7">
        <f t="shared" si="265"/>
        <v>41821.205636574072</v>
      </c>
      <c r="P3458">
        <f t="shared" si="266"/>
        <v>2014</v>
      </c>
      <c r="Q3458">
        <f t="shared" si="267"/>
        <v>191</v>
      </c>
      <c r="R3458" s="12">
        <f t="shared" si="268"/>
        <v>358.69</v>
      </c>
      <c r="S3458" s="14" t="s">
        <v>8321</v>
      </c>
      <c r="T3458" s="18" t="str">
        <f t="shared" si="269"/>
        <v>Jul</v>
      </c>
      <c r="U3458" t="s">
        <v>8322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7">
        <f t="shared" ref="O3459:O3522" si="270">(J3459/86400)+DATE(1970,1,1)</f>
        <v>42016.706678240742</v>
      </c>
      <c r="P3459">
        <f t="shared" ref="P3459:P3522" si="271">YEAR(O3459)</f>
        <v>2015</v>
      </c>
      <c r="Q3459">
        <f t="shared" ref="Q3459:Q3522" si="272">ROUND(E3459/D3459*100,0)</f>
        <v>140</v>
      </c>
      <c r="R3459" s="12">
        <f t="shared" ref="R3459:R3522" si="273">ROUND(E3459/L3459,2)</f>
        <v>50.98</v>
      </c>
      <c r="S3459" s="14" t="s">
        <v>8321</v>
      </c>
      <c r="T3459" s="18" t="str">
        <f t="shared" ref="T3459:T3522" si="274">TEXT(O3459, "mmm")</f>
        <v>Jan</v>
      </c>
      <c r="U3459" t="s">
        <v>8322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7">
        <f t="shared" si="270"/>
        <v>42011.202581018515</v>
      </c>
      <c r="P3460">
        <f t="shared" si="271"/>
        <v>2015</v>
      </c>
      <c r="Q3460">
        <f t="shared" si="272"/>
        <v>124</v>
      </c>
      <c r="R3460" s="12">
        <f t="shared" si="273"/>
        <v>45.04</v>
      </c>
      <c r="S3460" s="14" t="s">
        <v>8321</v>
      </c>
      <c r="T3460" s="18" t="str">
        <f t="shared" si="274"/>
        <v>Jan</v>
      </c>
      <c r="U3460" t="s">
        <v>8322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7">
        <f t="shared" si="270"/>
        <v>42480.479861111111</v>
      </c>
      <c r="P3461">
        <f t="shared" si="271"/>
        <v>2016</v>
      </c>
      <c r="Q3461">
        <f t="shared" si="272"/>
        <v>126</v>
      </c>
      <c r="R3461" s="12">
        <f t="shared" si="273"/>
        <v>17.53</v>
      </c>
      <c r="S3461" s="14" t="s">
        <v>8321</v>
      </c>
      <c r="T3461" s="18" t="str">
        <f t="shared" si="274"/>
        <v>Apr</v>
      </c>
      <c r="U3461" t="s">
        <v>8322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7">
        <f t="shared" si="270"/>
        <v>41852.527222222227</v>
      </c>
      <c r="P3462">
        <f t="shared" si="271"/>
        <v>2014</v>
      </c>
      <c r="Q3462">
        <f t="shared" si="272"/>
        <v>190</v>
      </c>
      <c r="R3462" s="12">
        <f t="shared" si="273"/>
        <v>50</v>
      </c>
      <c r="S3462" s="14" t="s">
        <v>8321</v>
      </c>
      <c r="T3462" s="18" t="str">
        <f t="shared" si="274"/>
        <v>Aug</v>
      </c>
      <c r="U3462" t="s">
        <v>8322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7">
        <f t="shared" si="270"/>
        <v>42643.632858796293</v>
      </c>
      <c r="P3463">
        <f t="shared" si="271"/>
        <v>2016</v>
      </c>
      <c r="Q3463">
        <f t="shared" si="272"/>
        <v>139</v>
      </c>
      <c r="R3463" s="12">
        <f t="shared" si="273"/>
        <v>57.92</v>
      </c>
      <c r="S3463" s="14" t="s">
        <v>8321</v>
      </c>
      <c r="T3463" s="18" t="str">
        <f t="shared" si="274"/>
        <v>Sep</v>
      </c>
      <c r="U3463" t="s">
        <v>8322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7">
        <f t="shared" si="270"/>
        <v>42179.898472222223</v>
      </c>
      <c r="P3464">
        <f t="shared" si="271"/>
        <v>2015</v>
      </c>
      <c r="Q3464">
        <f t="shared" si="272"/>
        <v>202</v>
      </c>
      <c r="R3464" s="12">
        <f t="shared" si="273"/>
        <v>29.71</v>
      </c>
      <c r="S3464" s="14" t="s">
        <v>8321</v>
      </c>
      <c r="T3464" s="18" t="str">
        <f t="shared" si="274"/>
        <v>Jun</v>
      </c>
      <c r="U3464" t="s">
        <v>8322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7">
        <f t="shared" si="270"/>
        <v>42612.918807870374</v>
      </c>
      <c r="P3465">
        <f t="shared" si="271"/>
        <v>2016</v>
      </c>
      <c r="Q3465">
        <f t="shared" si="272"/>
        <v>103</v>
      </c>
      <c r="R3465" s="12">
        <f t="shared" si="273"/>
        <v>90.68</v>
      </c>
      <c r="S3465" s="14" t="s">
        <v>8321</v>
      </c>
      <c r="T3465" s="18" t="str">
        <f t="shared" si="274"/>
        <v>Aug</v>
      </c>
      <c r="U3465" t="s">
        <v>8322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7">
        <f t="shared" si="270"/>
        <v>42575.130057870367</v>
      </c>
      <c r="P3466">
        <f t="shared" si="271"/>
        <v>2016</v>
      </c>
      <c r="Q3466">
        <f t="shared" si="272"/>
        <v>102</v>
      </c>
      <c r="R3466" s="12">
        <f t="shared" si="273"/>
        <v>55.01</v>
      </c>
      <c r="S3466" s="14" t="s">
        <v>8321</v>
      </c>
      <c r="T3466" s="18" t="str">
        <f t="shared" si="274"/>
        <v>Jul</v>
      </c>
      <c r="U3466" t="s">
        <v>8322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7">
        <f t="shared" si="270"/>
        <v>42200.625833333332</v>
      </c>
      <c r="P3467">
        <f t="shared" si="271"/>
        <v>2015</v>
      </c>
      <c r="Q3467">
        <f t="shared" si="272"/>
        <v>103</v>
      </c>
      <c r="R3467" s="12">
        <f t="shared" si="273"/>
        <v>57.22</v>
      </c>
      <c r="S3467" s="14" t="s">
        <v>8321</v>
      </c>
      <c r="T3467" s="18" t="str">
        <f t="shared" si="274"/>
        <v>Jul</v>
      </c>
      <c r="U3467" t="s">
        <v>8322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7">
        <f t="shared" si="270"/>
        <v>42420.019097222219</v>
      </c>
      <c r="P3468">
        <f t="shared" si="271"/>
        <v>2016</v>
      </c>
      <c r="Q3468">
        <f t="shared" si="272"/>
        <v>127</v>
      </c>
      <c r="R3468" s="12">
        <f t="shared" si="273"/>
        <v>72.95</v>
      </c>
      <c r="S3468" s="14" t="s">
        <v>8321</v>
      </c>
      <c r="T3468" s="18" t="str">
        <f t="shared" si="274"/>
        <v>Feb</v>
      </c>
      <c r="U3468" t="s">
        <v>8322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7">
        <f t="shared" si="270"/>
        <v>42053.671666666662</v>
      </c>
      <c r="P3469">
        <f t="shared" si="271"/>
        <v>2015</v>
      </c>
      <c r="Q3469">
        <f t="shared" si="272"/>
        <v>101</v>
      </c>
      <c r="R3469" s="12">
        <f t="shared" si="273"/>
        <v>64.47</v>
      </c>
      <c r="S3469" s="14" t="s">
        <v>8321</v>
      </c>
      <c r="T3469" s="18" t="str">
        <f t="shared" si="274"/>
        <v>Feb</v>
      </c>
      <c r="U3469" t="s">
        <v>8322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7">
        <f t="shared" si="270"/>
        <v>42605.765381944446</v>
      </c>
      <c r="P3470">
        <f t="shared" si="271"/>
        <v>2016</v>
      </c>
      <c r="Q3470">
        <f t="shared" si="272"/>
        <v>122</v>
      </c>
      <c r="R3470" s="12">
        <f t="shared" si="273"/>
        <v>716.35</v>
      </c>
      <c r="S3470" s="14" t="s">
        <v>8321</v>
      </c>
      <c r="T3470" s="18" t="str">
        <f t="shared" si="274"/>
        <v>Aug</v>
      </c>
      <c r="U3470" t="s">
        <v>8322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7">
        <f t="shared" si="270"/>
        <v>42458.641724537039</v>
      </c>
      <c r="P3471">
        <f t="shared" si="271"/>
        <v>2016</v>
      </c>
      <c r="Q3471">
        <f t="shared" si="272"/>
        <v>113</v>
      </c>
      <c r="R3471" s="12">
        <f t="shared" si="273"/>
        <v>50.4</v>
      </c>
      <c r="S3471" s="14" t="s">
        <v>8321</v>
      </c>
      <c r="T3471" s="18" t="str">
        <f t="shared" si="274"/>
        <v>Mar</v>
      </c>
      <c r="U3471" t="s">
        <v>8322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7">
        <f t="shared" si="270"/>
        <v>42529.022013888884</v>
      </c>
      <c r="P3472">
        <f t="shared" si="271"/>
        <v>2016</v>
      </c>
      <c r="Q3472">
        <f t="shared" si="272"/>
        <v>150</v>
      </c>
      <c r="R3472" s="12">
        <f t="shared" si="273"/>
        <v>41.67</v>
      </c>
      <c r="S3472" s="14" t="s">
        <v>8321</v>
      </c>
      <c r="T3472" s="18" t="str">
        <f t="shared" si="274"/>
        <v>Jun</v>
      </c>
      <c r="U3472" t="s">
        <v>8322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7">
        <f t="shared" si="270"/>
        <v>41841.820486111115</v>
      </c>
      <c r="P3473">
        <f t="shared" si="271"/>
        <v>2014</v>
      </c>
      <c r="Q3473">
        <f t="shared" si="272"/>
        <v>215</v>
      </c>
      <c r="R3473" s="12">
        <f t="shared" si="273"/>
        <v>35.770000000000003</v>
      </c>
      <c r="S3473" s="14" t="s">
        <v>8321</v>
      </c>
      <c r="T3473" s="18" t="str">
        <f t="shared" si="274"/>
        <v>Jul</v>
      </c>
      <c r="U3473" t="s">
        <v>8322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7">
        <f t="shared" si="270"/>
        <v>41928.170497685183</v>
      </c>
      <c r="P3474">
        <f t="shared" si="271"/>
        <v>2014</v>
      </c>
      <c r="Q3474">
        <f t="shared" si="272"/>
        <v>102</v>
      </c>
      <c r="R3474" s="12">
        <f t="shared" si="273"/>
        <v>88.74</v>
      </c>
      <c r="S3474" s="14" t="s">
        <v>8321</v>
      </c>
      <c r="T3474" s="18" t="str">
        <f t="shared" si="274"/>
        <v>Oct</v>
      </c>
      <c r="U3474" t="s">
        <v>8322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7">
        <f t="shared" si="270"/>
        <v>42062.834444444445</v>
      </c>
      <c r="P3475">
        <f t="shared" si="271"/>
        <v>2015</v>
      </c>
      <c r="Q3475">
        <f t="shared" si="272"/>
        <v>100</v>
      </c>
      <c r="R3475" s="12">
        <f t="shared" si="273"/>
        <v>148.47999999999999</v>
      </c>
      <c r="S3475" s="14" t="s">
        <v>8321</v>
      </c>
      <c r="T3475" s="18" t="str">
        <f t="shared" si="274"/>
        <v>Feb</v>
      </c>
      <c r="U3475" t="s">
        <v>8322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7">
        <f t="shared" si="270"/>
        <v>42541.501516203702</v>
      </c>
      <c r="P3476">
        <f t="shared" si="271"/>
        <v>2016</v>
      </c>
      <c r="Q3476">
        <f t="shared" si="272"/>
        <v>101</v>
      </c>
      <c r="R3476" s="12">
        <f t="shared" si="273"/>
        <v>51.79</v>
      </c>
      <c r="S3476" s="14" t="s">
        <v>8321</v>
      </c>
      <c r="T3476" s="18" t="str">
        <f t="shared" si="274"/>
        <v>Jun</v>
      </c>
      <c r="U3476" t="s">
        <v>8322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7">
        <f t="shared" si="270"/>
        <v>41918.880833333329</v>
      </c>
      <c r="P3477">
        <f t="shared" si="271"/>
        <v>2014</v>
      </c>
      <c r="Q3477">
        <f t="shared" si="272"/>
        <v>113</v>
      </c>
      <c r="R3477" s="12">
        <f t="shared" si="273"/>
        <v>20</v>
      </c>
      <c r="S3477" s="14" t="s">
        <v>8321</v>
      </c>
      <c r="T3477" s="18" t="str">
        <f t="shared" si="274"/>
        <v>Oct</v>
      </c>
      <c r="U3477" t="s">
        <v>8322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7">
        <f t="shared" si="270"/>
        <v>41921.279976851853</v>
      </c>
      <c r="P3478">
        <f t="shared" si="271"/>
        <v>2014</v>
      </c>
      <c r="Q3478">
        <f t="shared" si="272"/>
        <v>104</v>
      </c>
      <c r="R3478" s="12">
        <f t="shared" si="273"/>
        <v>52</v>
      </c>
      <c r="S3478" s="14" t="s">
        <v>8321</v>
      </c>
      <c r="T3478" s="18" t="str">
        <f t="shared" si="274"/>
        <v>Oct</v>
      </c>
      <c r="U3478" t="s">
        <v>8322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7">
        <f t="shared" si="270"/>
        <v>42128.736608796295</v>
      </c>
      <c r="P3479">
        <f t="shared" si="271"/>
        <v>2015</v>
      </c>
      <c r="Q3479">
        <f t="shared" si="272"/>
        <v>115</v>
      </c>
      <c r="R3479" s="12">
        <f t="shared" si="273"/>
        <v>53.23</v>
      </c>
      <c r="S3479" s="14" t="s">
        <v>8321</v>
      </c>
      <c r="T3479" s="18" t="str">
        <f t="shared" si="274"/>
        <v>May</v>
      </c>
      <c r="U3479" t="s">
        <v>8322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7">
        <f t="shared" si="270"/>
        <v>42053.916921296295</v>
      </c>
      <c r="P3480">
        <f t="shared" si="271"/>
        <v>2015</v>
      </c>
      <c r="Q3480">
        <f t="shared" si="272"/>
        <v>113</v>
      </c>
      <c r="R3480" s="12">
        <f t="shared" si="273"/>
        <v>39.6</v>
      </c>
      <c r="S3480" s="14" t="s">
        <v>8321</v>
      </c>
      <c r="T3480" s="18" t="str">
        <f t="shared" si="274"/>
        <v>Feb</v>
      </c>
      <c r="U3480" t="s">
        <v>8322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7">
        <f t="shared" si="270"/>
        <v>41781.855092592596</v>
      </c>
      <c r="P3481">
        <f t="shared" si="271"/>
        <v>2014</v>
      </c>
      <c r="Q3481">
        <f t="shared" si="272"/>
        <v>128</v>
      </c>
      <c r="R3481" s="12">
        <f t="shared" si="273"/>
        <v>34.25</v>
      </c>
      <c r="S3481" s="14" t="s">
        <v>8321</v>
      </c>
      <c r="T3481" s="18" t="str">
        <f t="shared" si="274"/>
        <v>May</v>
      </c>
      <c r="U3481" t="s">
        <v>8322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7">
        <f t="shared" si="270"/>
        <v>42171.317442129628</v>
      </c>
      <c r="P3482">
        <f t="shared" si="271"/>
        <v>2015</v>
      </c>
      <c r="Q3482">
        <f t="shared" si="272"/>
        <v>143</v>
      </c>
      <c r="R3482" s="12">
        <f t="shared" si="273"/>
        <v>164.62</v>
      </c>
      <c r="S3482" s="14" t="s">
        <v>8321</v>
      </c>
      <c r="T3482" s="18" t="str">
        <f t="shared" si="274"/>
        <v>Jun</v>
      </c>
      <c r="U3482" t="s">
        <v>8322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7">
        <f t="shared" si="270"/>
        <v>41989.247546296298</v>
      </c>
      <c r="P3483">
        <f t="shared" si="271"/>
        <v>2014</v>
      </c>
      <c r="Q3483">
        <f t="shared" si="272"/>
        <v>119</v>
      </c>
      <c r="R3483" s="12">
        <f t="shared" si="273"/>
        <v>125.05</v>
      </c>
      <c r="S3483" s="14" t="s">
        <v>8321</v>
      </c>
      <c r="T3483" s="18" t="str">
        <f t="shared" si="274"/>
        <v>Dec</v>
      </c>
      <c r="U3483" t="s">
        <v>8322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7">
        <f t="shared" si="270"/>
        <v>41796.771597222221</v>
      </c>
      <c r="P3484">
        <f t="shared" si="271"/>
        <v>2014</v>
      </c>
      <c r="Q3484">
        <f t="shared" si="272"/>
        <v>138</v>
      </c>
      <c r="R3484" s="12">
        <f t="shared" si="273"/>
        <v>51.88</v>
      </c>
      <c r="S3484" s="14" t="s">
        <v>8321</v>
      </c>
      <c r="T3484" s="18" t="str">
        <f t="shared" si="274"/>
        <v>Jun</v>
      </c>
      <c r="U3484" t="s">
        <v>8322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7">
        <f t="shared" si="270"/>
        <v>41793.668761574074</v>
      </c>
      <c r="P3485">
        <f t="shared" si="271"/>
        <v>2014</v>
      </c>
      <c r="Q3485">
        <f t="shared" si="272"/>
        <v>160</v>
      </c>
      <c r="R3485" s="12">
        <f t="shared" si="273"/>
        <v>40.29</v>
      </c>
      <c r="S3485" s="14" t="s">
        <v>8321</v>
      </c>
      <c r="T3485" s="18" t="str">
        <f t="shared" si="274"/>
        <v>Jun</v>
      </c>
      <c r="U3485" t="s">
        <v>8322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7">
        <f t="shared" si="270"/>
        <v>42506.760405092587</v>
      </c>
      <c r="P3486">
        <f t="shared" si="271"/>
        <v>2016</v>
      </c>
      <c r="Q3486">
        <f t="shared" si="272"/>
        <v>114</v>
      </c>
      <c r="R3486" s="12">
        <f t="shared" si="273"/>
        <v>64.91</v>
      </c>
      <c r="S3486" s="14" t="s">
        <v>8321</v>
      </c>
      <c r="T3486" s="18" t="str">
        <f t="shared" si="274"/>
        <v>May</v>
      </c>
      <c r="U3486" t="s">
        <v>8322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7">
        <f t="shared" si="270"/>
        <v>42372.693055555559</v>
      </c>
      <c r="P3487">
        <f t="shared" si="271"/>
        <v>2016</v>
      </c>
      <c r="Q3487">
        <f t="shared" si="272"/>
        <v>101</v>
      </c>
      <c r="R3487" s="12">
        <f t="shared" si="273"/>
        <v>55.33</v>
      </c>
      <c r="S3487" s="14" t="s">
        <v>8321</v>
      </c>
      <c r="T3487" s="18" t="str">
        <f t="shared" si="274"/>
        <v>Jan</v>
      </c>
      <c r="U3487" t="s">
        <v>8322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7">
        <f t="shared" si="270"/>
        <v>42126.87501157407</v>
      </c>
      <c r="P3488">
        <f t="shared" si="271"/>
        <v>2015</v>
      </c>
      <c r="Q3488">
        <f t="shared" si="272"/>
        <v>155</v>
      </c>
      <c r="R3488" s="12">
        <f t="shared" si="273"/>
        <v>83.14</v>
      </c>
      <c r="S3488" s="14" t="s">
        <v>8321</v>
      </c>
      <c r="T3488" s="18" t="str">
        <f t="shared" si="274"/>
        <v>May</v>
      </c>
      <c r="U3488" t="s">
        <v>8322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7">
        <f t="shared" si="270"/>
        <v>42149.940416666665</v>
      </c>
      <c r="P3489">
        <f t="shared" si="271"/>
        <v>2015</v>
      </c>
      <c r="Q3489">
        <f t="shared" si="272"/>
        <v>128</v>
      </c>
      <c r="R3489" s="12">
        <f t="shared" si="273"/>
        <v>38.71</v>
      </c>
      <c r="S3489" s="14" t="s">
        <v>8321</v>
      </c>
      <c r="T3489" s="18" t="str">
        <f t="shared" si="274"/>
        <v>May</v>
      </c>
      <c r="U3489" t="s">
        <v>8322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7">
        <f t="shared" si="270"/>
        <v>42087.768055555556</v>
      </c>
      <c r="P3490">
        <f t="shared" si="271"/>
        <v>2015</v>
      </c>
      <c r="Q3490">
        <f t="shared" si="272"/>
        <v>121</v>
      </c>
      <c r="R3490" s="12">
        <f t="shared" si="273"/>
        <v>125.38</v>
      </c>
      <c r="S3490" s="14" t="s">
        <v>8321</v>
      </c>
      <c r="T3490" s="18" t="str">
        <f t="shared" si="274"/>
        <v>Mar</v>
      </c>
      <c r="U3490" t="s">
        <v>8322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7">
        <f t="shared" si="270"/>
        <v>41753.635775462964</v>
      </c>
      <c r="P3491">
        <f t="shared" si="271"/>
        <v>2014</v>
      </c>
      <c r="Q3491">
        <f t="shared" si="272"/>
        <v>113</v>
      </c>
      <c r="R3491" s="12">
        <f t="shared" si="273"/>
        <v>78.260000000000005</v>
      </c>
      <c r="S3491" s="14" t="s">
        <v>8321</v>
      </c>
      <c r="T3491" s="18" t="str">
        <f t="shared" si="274"/>
        <v>Apr</v>
      </c>
      <c r="U3491" t="s">
        <v>8322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7">
        <f t="shared" si="270"/>
        <v>42443.802361111113</v>
      </c>
      <c r="P3492">
        <f t="shared" si="271"/>
        <v>2016</v>
      </c>
      <c r="Q3492">
        <f t="shared" si="272"/>
        <v>128</v>
      </c>
      <c r="R3492" s="12">
        <f t="shared" si="273"/>
        <v>47.22</v>
      </c>
      <c r="S3492" s="14" t="s">
        <v>8321</v>
      </c>
      <c r="T3492" s="18" t="str">
        <f t="shared" si="274"/>
        <v>Mar</v>
      </c>
      <c r="U3492" t="s">
        <v>8322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7">
        <f t="shared" si="270"/>
        <v>42121.249814814815</v>
      </c>
      <c r="P3493">
        <f t="shared" si="271"/>
        <v>2015</v>
      </c>
      <c r="Q3493">
        <f t="shared" si="272"/>
        <v>158</v>
      </c>
      <c r="R3493" s="12">
        <f t="shared" si="273"/>
        <v>79.099999999999994</v>
      </c>
      <c r="S3493" s="14" t="s">
        <v>8321</v>
      </c>
      <c r="T3493" s="18" t="str">
        <f t="shared" si="274"/>
        <v>Apr</v>
      </c>
      <c r="U3493" t="s">
        <v>8322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7">
        <f t="shared" si="270"/>
        <v>42268.009224537032</v>
      </c>
      <c r="P3494">
        <f t="shared" si="271"/>
        <v>2015</v>
      </c>
      <c r="Q3494">
        <f t="shared" si="272"/>
        <v>105</v>
      </c>
      <c r="R3494" s="12">
        <f t="shared" si="273"/>
        <v>114.29</v>
      </c>
      <c r="S3494" s="14" t="s">
        <v>8321</v>
      </c>
      <c r="T3494" s="18" t="str">
        <f t="shared" si="274"/>
        <v>Sep</v>
      </c>
      <c r="U3494" t="s">
        <v>8322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7">
        <f t="shared" si="270"/>
        <v>41848.866157407407</v>
      </c>
      <c r="P3495">
        <f t="shared" si="271"/>
        <v>2014</v>
      </c>
      <c r="Q3495">
        <f t="shared" si="272"/>
        <v>100</v>
      </c>
      <c r="R3495" s="12">
        <f t="shared" si="273"/>
        <v>51.72</v>
      </c>
      <c r="S3495" s="14" t="s">
        <v>8321</v>
      </c>
      <c r="T3495" s="18" t="str">
        <f t="shared" si="274"/>
        <v>Jul</v>
      </c>
      <c r="U3495" t="s">
        <v>8322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7">
        <f t="shared" si="270"/>
        <v>42689.214988425927</v>
      </c>
      <c r="P3496">
        <f t="shared" si="271"/>
        <v>2016</v>
      </c>
      <c r="Q3496">
        <f t="shared" si="272"/>
        <v>100</v>
      </c>
      <c r="R3496" s="12">
        <f t="shared" si="273"/>
        <v>30.77</v>
      </c>
      <c r="S3496" s="14" t="s">
        <v>8321</v>
      </c>
      <c r="T3496" s="18" t="str">
        <f t="shared" si="274"/>
        <v>Nov</v>
      </c>
      <c r="U3496" t="s">
        <v>8322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7">
        <f t="shared" si="270"/>
        <v>41915.762835648144</v>
      </c>
      <c r="P3497">
        <f t="shared" si="271"/>
        <v>2014</v>
      </c>
      <c r="Q3497">
        <f t="shared" si="272"/>
        <v>107</v>
      </c>
      <c r="R3497" s="12">
        <f t="shared" si="273"/>
        <v>74.209999999999994</v>
      </c>
      <c r="S3497" s="14" t="s">
        <v>8321</v>
      </c>
      <c r="T3497" s="18" t="str">
        <f t="shared" si="274"/>
        <v>Oct</v>
      </c>
      <c r="U3497" t="s">
        <v>8322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7">
        <f t="shared" si="270"/>
        <v>42584.846828703703</v>
      </c>
      <c r="P3498">
        <f t="shared" si="271"/>
        <v>2016</v>
      </c>
      <c r="Q3498">
        <f t="shared" si="272"/>
        <v>124</v>
      </c>
      <c r="R3498" s="12">
        <f t="shared" si="273"/>
        <v>47.85</v>
      </c>
      <c r="S3498" s="14" t="s">
        <v>8321</v>
      </c>
      <c r="T3498" s="18" t="str">
        <f t="shared" si="274"/>
        <v>Aug</v>
      </c>
      <c r="U3498" t="s">
        <v>8322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7">
        <f t="shared" si="270"/>
        <v>42511.741944444446</v>
      </c>
      <c r="P3499">
        <f t="shared" si="271"/>
        <v>2016</v>
      </c>
      <c r="Q3499">
        <f t="shared" si="272"/>
        <v>109</v>
      </c>
      <c r="R3499" s="12">
        <f t="shared" si="273"/>
        <v>34.409999999999997</v>
      </c>
      <c r="S3499" s="14" t="s">
        <v>8321</v>
      </c>
      <c r="T3499" s="18" t="str">
        <f t="shared" si="274"/>
        <v>May</v>
      </c>
      <c r="U3499" t="s">
        <v>8322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7">
        <f t="shared" si="270"/>
        <v>42459.15861111111</v>
      </c>
      <c r="P3500">
        <f t="shared" si="271"/>
        <v>2016</v>
      </c>
      <c r="Q3500">
        <f t="shared" si="272"/>
        <v>102</v>
      </c>
      <c r="R3500" s="12">
        <f t="shared" si="273"/>
        <v>40.24</v>
      </c>
      <c r="S3500" s="14" t="s">
        <v>8321</v>
      </c>
      <c r="T3500" s="18" t="str">
        <f t="shared" si="274"/>
        <v>Mar</v>
      </c>
      <c r="U3500" t="s">
        <v>8322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7">
        <f t="shared" si="270"/>
        <v>42132.036168981482</v>
      </c>
      <c r="P3501">
        <f t="shared" si="271"/>
        <v>2015</v>
      </c>
      <c r="Q3501">
        <f t="shared" si="272"/>
        <v>106</v>
      </c>
      <c r="R3501" s="12">
        <f t="shared" si="273"/>
        <v>60.29</v>
      </c>
      <c r="S3501" s="14" t="s">
        <v>8321</v>
      </c>
      <c r="T3501" s="18" t="str">
        <f t="shared" si="274"/>
        <v>May</v>
      </c>
      <c r="U3501" t="s">
        <v>8322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7">
        <f t="shared" si="270"/>
        <v>42419.919421296298</v>
      </c>
      <c r="P3502">
        <f t="shared" si="271"/>
        <v>2016</v>
      </c>
      <c r="Q3502">
        <f t="shared" si="272"/>
        <v>106</v>
      </c>
      <c r="R3502" s="12">
        <f t="shared" si="273"/>
        <v>25.31</v>
      </c>
      <c r="S3502" s="14" t="s">
        <v>8321</v>
      </c>
      <c r="T3502" s="18" t="str">
        <f t="shared" si="274"/>
        <v>Feb</v>
      </c>
      <c r="U3502" t="s">
        <v>8322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7">
        <f t="shared" si="270"/>
        <v>42233.763831018514</v>
      </c>
      <c r="P3503">
        <f t="shared" si="271"/>
        <v>2015</v>
      </c>
      <c r="Q3503">
        <f t="shared" si="272"/>
        <v>101</v>
      </c>
      <c r="R3503" s="12">
        <f t="shared" si="273"/>
        <v>35.950000000000003</v>
      </c>
      <c r="S3503" s="14" t="s">
        <v>8321</v>
      </c>
      <c r="T3503" s="18" t="str">
        <f t="shared" si="274"/>
        <v>Aug</v>
      </c>
      <c r="U3503" t="s">
        <v>8322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7">
        <f t="shared" si="270"/>
        <v>42430.839398148149</v>
      </c>
      <c r="P3504">
        <f t="shared" si="271"/>
        <v>2016</v>
      </c>
      <c r="Q3504">
        <f t="shared" si="272"/>
        <v>105</v>
      </c>
      <c r="R3504" s="12">
        <f t="shared" si="273"/>
        <v>136</v>
      </c>
      <c r="S3504" s="14" t="s">
        <v>8321</v>
      </c>
      <c r="T3504" s="18" t="str">
        <f t="shared" si="274"/>
        <v>Mar</v>
      </c>
      <c r="U3504" t="s">
        <v>8322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7">
        <f t="shared" si="270"/>
        <v>42545.478333333333</v>
      </c>
      <c r="P3505">
        <f t="shared" si="271"/>
        <v>2016</v>
      </c>
      <c r="Q3505">
        <f t="shared" si="272"/>
        <v>108</v>
      </c>
      <c r="R3505" s="12">
        <f t="shared" si="273"/>
        <v>70.760000000000005</v>
      </c>
      <c r="S3505" s="14" t="s">
        <v>8321</v>
      </c>
      <c r="T3505" s="18" t="str">
        <f t="shared" si="274"/>
        <v>Jun</v>
      </c>
      <c r="U3505" t="s">
        <v>8322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7">
        <f t="shared" si="270"/>
        <v>42297.748738425929</v>
      </c>
      <c r="P3506">
        <f t="shared" si="271"/>
        <v>2015</v>
      </c>
      <c r="Q3506">
        <f t="shared" si="272"/>
        <v>100</v>
      </c>
      <c r="R3506" s="12">
        <f t="shared" si="273"/>
        <v>125</v>
      </c>
      <c r="S3506" s="14" t="s">
        <v>8321</v>
      </c>
      <c r="T3506" s="18" t="str">
        <f t="shared" si="274"/>
        <v>Oct</v>
      </c>
      <c r="U3506" t="s">
        <v>8322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7">
        <f t="shared" si="270"/>
        <v>41760.935706018521</v>
      </c>
      <c r="P3507">
        <f t="shared" si="271"/>
        <v>2014</v>
      </c>
      <c r="Q3507">
        <f t="shared" si="272"/>
        <v>104</v>
      </c>
      <c r="R3507" s="12">
        <f t="shared" si="273"/>
        <v>66.510000000000005</v>
      </c>
      <c r="S3507" s="14" t="s">
        <v>8321</v>
      </c>
      <c r="T3507" s="18" t="str">
        <f t="shared" si="274"/>
        <v>May</v>
      </c>
      <c r="U3507" t="s">
        <v>8322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7">
        <f t="shared" si="270"/>
        <v>41829.734259259261</v>
      </c>
      <c r="P3508">
        <f t="shared" si="271"/>
        <v>2014</v>
      </c>
      <c r="Q3508">
        <f t="shared" si="272"/>
        <v>102</v>
      </c>
      <c r="R3508" s="12">
        <f t="shared" si="273"/>
        <v>105</v>
      </c>
      <c r="S3508" s="14" t="s">
        <v>8321</v>
      </c>
      <c r="T3508" s="18" t="str">
        <f t="shared" si="274"/>
        <v>Jul</v>
      </c>
      <c r="U3508" t="s">
        <v>8322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7">
        <f t="shared" si="270"/>
        <v>42491.92288194444</v>
      </c>
      <c r="P3509">
        <f t="shared" si="271"/>
        <v>2016</v>
      </c>
      <c r="Q3509">
        <f t="shared" si="272"/>
        <v>104</v>
      </c>
      <c r="R3509" s="12">
        <f t="shared" si="273"/>
        <v>145</v>
      </c>
      <c r="S3509" s="14" t="s">
        <v>8321</v>
      </c>
      <c r="T3509" s="18" t="str">
        <f t="shared" si="274"/>
        <v>May</v>
      </c>
      <c r="U3509" t="s">
        <v>8322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7">
        <f t="shared" si="270"/>
        <v>42477.729780092588</v>
      </c>
      <c r="P3510">
        <f t="shared" si="271"/>
        <v>2016</v>
      </c>
      <c r="Q3510">
        <f t="shared" si="272"/>
        <v>180</v>
      </c>
      <c r="R3510" s="12">
        <f t="shared" si="273"/>
        <v>12</v>
      </c>
      <c r="S3510" s="14" t="s">
        <v>8321</v>
      </c>
      <c r="T3510" s="18" t="str">
        <f t="shared" si="274"/>
        <v>Apr</v>
      </c>
      <c r="U3510" t="s">
        <v>8322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7">
        <f t="shared" si="270"/>
        <v>41950.859560185185</v>
      </c>
      <c r="P3511">
        <f t="shared" si="271"/>
        <v>2014</v>
      </c>
      <c r="Q3511">
        <f t="shared" si="272"/>
        <v>106</v>
      </c>
      <c r="R3511" s="12">
        <f t="shared" si="273"/>
        <v>96.67</v>
      </c>
      <c r="S3511" s="14" t="s">
        <v>8321</v>
      </c>
      <c r="T3511" s="18" t="str">
        <f t="shared" si="274"/>
        <v>Nov</v>
      </c>
      <c r="U3511" t="s">
        <v>8322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7">
        <f t="shared" si="270"/>
        <v>41802.62090277778</v>
      </c>
      <c r="P3512">
        <f t="shared" si="271"/>
        <v>2014</v>
      </c>
      <c r="Q3512">
        <f t="shared" si="272"/>
        <v>101</v>
      </c>
      <c r="R3512" s="12">
        <f t="shared" si="273"/>
        <v>60.33</v>
      </c>
      <c r="S3512" s="14" t="s">
        <v>8321</v>
      </c>
      <c r="T3512" s="18" t="str">
        <f t="shared" si="274"/>
        <v>Jun</v>
      </c>
      <c r="U3512" t="s">
        <v>8322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7">
        <f t="shared" si="270"/>
        <v>41927.873784722222</v>
      </c>
      <c r="P3513">
        <f t="shared" si="271"/>
        <v>2014</v>
      </c>
      <c r="Q3513">
        <f t="shared" si="272"/>
        <v>101</v>
      </c>
      <c r="R3513" s="12">
        <f t="shared" si="273"/>
        <v>79.89</v>
      </c>
      <c r="S3513" s="14" t="s">
        <v>8321</v>
      </c>
      <c r="T3513" s="18" t="str">
        <f t="shared" si="274"/>
        <v>Oct</v>
      </c>
      <c r="U3513" t="s">
        <v>8322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7">
        <f t="shared" si="270"/>
        <v>42057.536944444444</v>
      </c>
      <c r="P3514">
        <f t="shared" si="271"/>
        <v>2015</v>
      </c>
      <c r="Q3514">
        <f t="shared" si="272"/>
        <v>100</v>
      </c>
      <c r="R3514" s="12">
        <f t="shared" si="273"/>
        <v>58.82</v>
      </c>
      <c r="S3514" s="14" t="s">
        <v>8321</v>
      </c>
      <c r="T3514" s="18" t="str">
        <f t="shared" si="274"/>
        <v>Feb</v>
      </c>
      <c r="U3514" t="s">
        <v>8322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7">
        <f t="shared" si="270"/>
        <v>41781.096203703702</v>
      </c>
      <c r="P3515">
        <f t="shared" si="271"/>
        <v>2014</v>
      </c>
      <c r="Q3515">
        <f t="shared" si="272"/>
        <v>118</v>
      </c>
      <c r="R3515" s="12">
        <f t="shared" si="273"/>
        <v>75.34</v>
      </c>
      <c r="S3515" s="14" t="s">
        <v>8321</v>
      </c>
      <c r="T3515" s="18" t="str">
        <f t="shared" si="274"/>
        <v>May</v>
      </c>
      <c r="U3515" t="s">
        <v>8322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7">
        <f t="shared" si="270"/>
        <v>42020.846666666665</v>
      </c>
      <c r="P3516">
        <f t="shared" si="271"/>
        <v>2015</v>
      </c>
      <c r="Q3516">
        <f t="shared" si="272"/>
        <v>110</v>
      </c>
      <c r="R3516" s="12">
        <f t="shared" si="273"/>
        <v>55</v>
      </c>
      <c r="S3516" s="14" t="s">
        <v>8321</v>
      </c>
      <c r="T3516" s="18" t="str">
        <f t="shared" si="274"/>
        <v>Jan</v>
      </c>
      <c r="U3516" t="s">
        <v>8322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7">
        <f t="shared" si="270"/>
        <v>42125.772812499999</v>
      </c>
      <c r="P3517">
        <f t="shared" si="271"/>
        <v>2015</v>
      </c>
      <c r="Q3517">
        <f t="shared" si="272"/>
        <v>103</v>
      </c>
      <c r="R3517" s="12">
        <f t="shared" si="273"/>
        <v>66.959999999999994</v>
      </c>
      <c r="S3517" s="14" t="s">
        <v>8321</v>
      </c>
      <c r="T3517" s="18" t="str">
        <f t="shared" si="274"/>
        <v>May</v>
      </c>
      <c r="U3517" t="s">
        <v>8322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7">
        <f t="shared" si="270"/>
        <v>41856.010069444441</v>
      </c>
      <c r="P3518">
        <f t="shared" si="271"/>
        <v>2014</v>
      </c>
      <c r="Q3518">
        <f t="shared" si="272"/>
        <v>100</v>
      </c>
      <c r="R3518" s="12">
        <f t="shared" si="273"/>
        <v>227.27</v>
      </c>
      <c r="S3518" s="14" t="s">
        <v>8321</v>
      </c>
      <c r="T3518" s="18" t="str">
        <f t="shared" si="274"/>
        <v>Aug</v>
      </c>
      <c r="U3518" t="s">
        <v>8322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7">
        <f t="shared" si="270"/>
        <v>41794.817523148144</v>
      </c>
      <c r="P3519">
        <f t="shared" si="271"/>
        <v>2014</v>
      </c>
      <c r="Q3519">
        <f t="shared" si="272"/>
        <v>100</v>
      </c>
      <c r="R3519" s="12">
        <f t="shared" si="273"/>
        <v>307.69</v>
      </c>
      <c r="S3519" s="14" t="s">
        <v>8321</v>
      </c>
      <c r="T3519" s="18" t="str">
        <f t="shared" si="274"/>
        <v>Jun</v>
      </c>
      <c r="U3519" t="s">
        <v>8322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7">
        <f t="shared" si="270"/>
        <v>41893.783553240741</v>
      </c>
      <c r="P3520">
        <f t="shared" si="271"/>
        <v>2014</v>
      </c>
      <c r="Q3520">
        <f t="shared" si="272"/>
        <v>110</v>
      </c>
      <c r="R3520" s="12">
        <f t="shared" si="273"/>
        <v>50.02</v>
      </c>
      <c r="S3520" s="14" t="s">
        <v>8321</v>
      </c>
      <c r="T3520" s="18" t="str">
        <f t="shared" si="274"/>
        <v>Sep</v>
      </c>
      <c r="U3520" t="s">
        <v>8322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7">
        <f t="shared" si="270"/>
        <v>42037.598958333328</v>
      </c>
      <c r="P3521">
        <f t="shared" si="271"/>
        <v>2015</v>
      </c>
      <c r="Q3521">
        <f t="shared" si="272"/>
        <v>101</v>
      </c>
      <c r="R3521" s="12">
        <f t="shared" si="273"/>
        <v>72.39</v>
      </c>
      <c r="S3521" s="14" t="s">
        <v>8321</v>
      </c>
      <c r="T3521" s="18" t="str">
        <f t="shared" si="274"/>
        <v>Feb</v>
      </c>
      <c r="U3521" t="s">
        <v>8322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7">
        <f t="shared" si="270"/>
        <v>42227.824212962965</v>
      </c>
      <c r="P3522">
        <f t="shared" si="271"/>
        <v>2015</v>
      </c>
      <c r="Q3522">
        <f t="shared" si="272"/>
        <v>101</v>
      </c>
      <c r="R3522" s="12">
        <f t="shared" si="273"/>
        <v>95.95</v>
      </c>
      <c r="S3522" s="14" t="s">
        <v>8321</v>
      </c>
      <c r="T3522" s="18" t="str">
        <f t="shared" si="274"/>
        <v>Aug</v>
      </c>
      <c r="U3522" t="s">
        <v>8322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7">
        <f t="shared" ref="O3523:O3586" si="275">(J3523/86400)+DATE(1970,1,1)</f>
        <v>41881.361342592594</v>
      </c>
      <c r="P3523">
        <f t="shared" ref="P3523:P3586" si="276">YEAR(O3523)</f>
        <v>2014</v>
      </c>
      <c r="Q3523">
        <f t="shared" ref="Q3523:Q3586" si="277">ROUND(E3523/D3523*100,0)</f>
        <v>169</v>
      </c>
      <c r="R3523" s="12">
        <f t="shared" ref="R3523:R3586" si="278">ROUND(E3523/L3523,2)</f>
        <v>45.62</v>
      </c>
      <c r="S3523" s="14" t="s">
        <v>8321</v>
      </c>
      <c r="T3523" s="18" t="str">
        <f t="shared" ref="T3523:T3586" si="279">TEXT(O3523, "mmm")</f>
        <v>Aug</v>
      </c>
      <c r="U3523" t="s">
        <v>8322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7">
        <f t="shared" si="275"/>
        <v>42234.789884259255</v>
      </c>
      <c r="P3524">
        <f t="shared" si="276"/>
        <v>2015</v>
      </c>
      <c r="Q3524">
        <f t="shared" si="277"/>
        <v>100</v>
      </c>
      <c r="R3524" s="12">
        <f t="shared" si="278"/>
        <v>41.03</v>
      </c>
      <c r="S3524" s="14" t="s">
        <v>8321</v>
      </c>
      <c r="T3524" s="18" t="str">
        <f t="shared" si="279"/>
        <v>Aug</v>
      </c>
      <c r="U3524" t="s">
        <v>8322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7">
        <f t="shared" si="275"/>
        <v>42581.397546296299</v>
      </c>
      <c r="P3525">
        <f t="shared" si="276"/>
        <v>2016</v>
      </c>
      <c r="Q3525">
        <f t="shared" si="277"/>
        <v>114</v>
      </c>
      <c r="R3525" s="12">
        <f t="shared" si="278"/>
        <v>56.83</v>
      </c>
      <c r="S3525" s="14" t="s">
        <v>8321</v>
      </c>
      <c r="T3525" s="18" t="str">
        <f t="shared" si="279"/>
        <v>Jul</v>
      </c>
      <c r="U3525" t="s">
        <v>8322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7">
        <f t="shared" si="275"/>
        <v>41880.76357638889</v>
      </c>
      <c r="P3526">
        <f t="shared" si="276"/>
        <v>2014</v>
      </c>
      <c r="Q3526">
        <f t="shared" si="277"/>
        <v>102</v>
      </c>
      <c r="R3526" s="12">
        <f t="shared" si="278"/>
        <v>137.24</v>
      </c>
      <c r="S3526" s="14" t="s">
        <v>8321</v>
      </c>
      <c r="T3526" s="18" t="str">
        <f t="shared" si="279"/>
        <v>Aug</v>
      </c>
      <c r="U3526" t="s">
        <v>8322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7">
        <f t="shared" si="275"/>
        <v>42214.6956712963</v>
      </c>
      <c r="P3527">
        <f t="shared" si="276"/>
        <v>2015</v>
      </c>
      <c r="Q3527">
        <f t="shared" si="277"/>
        <v>106</v>
      </c>
      <c r="R3527" s="12">
        <f t="shared" si="278"/>
        <v>75.709999999999994</v>
      </c>
      <c r="S3527" s="14" t="s">
        <v>8321</v>
      </c>
      <c r="T3527" s="18" t="str">
        <f t="shared" si="279"/>
        <v>Jul</v>
      </c>
      <c r="U3527" t="s">
        <v>8322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7">
        <f t="shared" si="275"/>
        <v>42460.335312499999</v>
      </c>
      <c r="P3528">
        <f t="shared" si="276"/>
        <v>2016</v>
      </c>
      <c r="Q3528">
        <f t="shared" si="277"/>
        <v>102</v>
      </c>
      <c r="R3528" s="12">
        <f t="shared" si="278"/>
        <v>99</v>
      </c>
      <c r="S3528" s="14" t="s">
        <v>8321</v>
      </c>
      <c r="T3528" s="18" t="str">
        <f t="shared" si="279"/>
        <v>Mar</v>
      </c>
      <c r="U3528" t="s">
        <v>8322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7">
        <f t="shared" si="275"/>
        <v>42167.023206018523</v>
      </c>
      <c r="P3529">
        <f t="shared" si="276"/>
        <v>2015</v>
      </c>
      <c r="Q3529">
        <f t="shared" si="277"/>
        <v>117</v>
      </c>
      <c r="R3529" s="12">
        <f t="shared" si="278"/>
        <v>81.569999999999993</v>
      </c>
      <c r="S3529" s="14" t="s">
        <v>8321</v>
      </c>
      <c r="T3529" s="18" t="str">
        <f t="shared" si="279"/>
        <v>Jun</v>
      </c>
      <c r="U3529" t="s">
        <v>8322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7">
        <f t="shared" si="275"/>
        <v>42733.50136574074</v>
      </c>
      <c r="P3530">
        <f t="shared" si="276"/>
        <v>2016</v>
      </c>
      <c r="Q3530">
        <f t="shared" si="277"/>
        <v>101</v>
      </c>
      <c r="R3530" s="12">
        <f t="shared" si="278"/>
        <v>45.11</v>
      </c>
      <c r="S3530" s="14" t="s">
        <v>8321</v>
      </c>
      <c r="T3530" s="18" t="str">
        <f t="shared" si="279"/>
        <v>Dec</v>
      </c>
      <c r="U3530" t="s">
        <v>8322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7">
        <f t="shared" si="275"/>
        <v>42177.761782407411</v>
      </c>
      <c r="P3531">
        <f t="shared" si="276"/>
        <v>2015</v>
      </c>
      <c r="Q3531">
        <f t="shared" si="277"/>
        <v>132</v>
      </c>
      <c r="R3531" s="12">
        <f t="shared" si="278"/>
        <v>36.67</v>
      </c>
      <c r="S3531" s="14" t="s">
        <v>8321</v>
      </c>
      <c r="T3531" s="18" t="str">
        <f t="shared" si="279"/>
        <v>Jun</v>
      </c>
      <c r="U3531" t="s">
        <v>8322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7">
        <f t="shared" si="275"/>
        <v>42442.623344907406</v>
      </c>
      <c r="P3532">
        <f t="shared" si="276"/>
        <v>2016</v>
      </c>
      <c r="Q3532">
        <f t="shared" si="277"/>
        <v>100</v>
      </c>
      <c r="R3532" s="12">
        <f t="shared" si="278"/>
        <v>125</v>
      </c>
      <c r="S3532" s="14" t="s">
        <v>8321</v>
      </c>
      <c r="T3532" s="18" t="str">
        <f t="shared" si="279"/>
        <v>Mar</v>
      </c>
      <c r="U3532" t="s">
        <v>8322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7">
        <f t="shared" si="275"/>
        <v>42521.654328703706</v>
      </c>
      <c r="P3533">
        <f t="shared" si="276"/>
        <v>2016</v>
      </c>
      <c r="Q3533">
        <f t="shared" si="277"/>
        <v>128</v>
      </c>
      <c r="R3533" s="12">
        <f t="shared" si="278"/>
        <v>49.23</v>
      </c>
      <c r="S3533" s="14" t="s">
        <v>8321</v>
      </c>
      <c r="T3533" s="18" t="str">
        <f t="shared" si="279"/>
        <v>May</v>
      </c>
      <c r="U3533" t="s">
        <v>8322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7">
        <f t="shared" si="275"/>
        <v>41884.599849537037</v>
      </c>
      <c r="P3534">
        <f t="shared" si="276"/>
        <v>2014</v>
      </c>
      <c r="Q3534">
        <f t="shared" si="277"/>
        <v>119</v>
      </c>
      <c r="R3534" s="12">
        <f t="shared" si="278"/>
        <v>42.3</v>
      </c>
      <c r="S3534" s="14" t="s">
        <v>8321</v>
      </c>
      <c r="T3534" s="18" t="str">
        <f t="shared" si="279"/>
        <v>Sep</v>
      </c>
      <c r="U3534" t="s">
        <v>8322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7">
        <f t="shared" si="275"/>
        <v>42289.761192129634</v>
      </c>
      <c r="P3535">
        <f t="shared" si="276"/>
        <v>2015</v>
      </c>
      <c r="Q3535">
        <f t="shared" si="277"/>
        <v>126</v>
      </c>
      <c r="R3535" s="12">
        <f t="shared" si="278"/>
        <v>78.88</v>
      </c>
      <c r="S3535" s="14" t="s">
        <v>8321</v>
      </c>
      <c r="T3535" s="18" t="str">
        <f t="shared" si="279"/>
        <v>Oct</v>
      </c>
      <c r="U3535" t="s">
        <v>8322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7">
        <f t="shared" si="275"/>
        <v>42243.6252662037</v>
      </c>
      <c r="P3536">
        <f t="shared" si="276"/>
        <v>2015</v>
      </c>
      <c r="Q3536">
        <f t="shared" si="277"/>
        <v>156</v>
      </c>
      <c r="R3536" s="12">
        <f t="shared" si="278"/>
        <v>38.28</v>
      </c>
      <c r="S3536" s="14" t="s">
        <v>8321</v>
      </c>
      <c r="T3536" s="18" t="str">
        <f t="shared" si="279"/>
        <v>Aug</v>
      </c>
      <c r="U3536" t="s">
        <v>8322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7">
        <f t="shared" si="275"/>
        <v>42248.640162037038</v>
      </c>
      <c r="P3537">
        <f t="shared" si="276"/>
        <v>2015</v>
      </c>
      <c r="Q3537">
        <f t="shared" si="277"/>
        <v>103</v>
      </c>
      <c r="R3537" s="12">
        <f t="shared" si="278"/>
        <v>44.85</v>
      </c>
      <c r="S3537" s="14" t="s">
        <v>8321</v>
      </c>
      <c r="T3537" s="18" t="str">
        <f t="shared" si="279"/>
        <v>Sep</v>
      </c>
      <c r="U3537" t="s">
        <v>8322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7">
        <f t="shared" si="275"/>
        <v>42328.727141203708</v>
      </c>
      <c r="P3538">
        <f t="shared" si="276"/>
        <v>2015</v>
      </c>
      <c r="Q3538">
        <f t="shared" si="277"/>
        <v>153</v>
      </c>
      <c r="R3538" s="12">
        <f t="shared" si="278"/>
        <v>13.53</v>
      </c>
      <c r="S3538" s="14" t="s">
        <v>8321</v>
      </c>
      <c r="T3538" s="18" t="str">
        <f t="shared" si="279"/>
        <v>Nov</v>
      </c>
      <c r="U3538" t="s">
        <v>8322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7">
        <f t="shared" si="275"/>
        <v>41923.354351851856</v>
      </c>
      <c r="P3539">
        <f t="shared" si="276"/>
        <v>2014</v>
      </c>
      <c r="Q3539">
        <f t="shared" si="277"/>
        <v>180</v>
      </c>
      <c r="R3539" s="12">
        <f t="shared" si="278"/>
        <v>43.5</v>
      </c>
      <c r="S3539" s="14" t="s">
        <v>8321</v>
      </c>
      <c r="T3539" s="18" t="str">
        <f t="shared" si="279"/>
        <v>Oct</v>
      </c>
      <c r="U3539" t="s">
        <v>8322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7">
        <f t="shared" si="275"/>
        <v>42571.420601851853</v>
      </c>
      <c r="P3540">
        <f t="shared" si="276"/>
        <v>2016</v>
      </c>
      <c r="Q3540">
        <f t="shared" si="277"/>
        <v>128</v>
      </c>
      <c r="R3540" s="12">
        <f t="shared" si="278"/>
        <v>30.95</v>
      </c>
      <c r="S3540" s="14" t="s">
        <v>8321</v>
      </c>
      <c r="T3540" s="18" t="str">
        <f t="shared" si="279"/>
        <v>Jul</v>
      </c>
      <c r="U3540" t="s">
        <v>8322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7">
        <f t="shared" si="275"/>
        <v>42600.756041666667</v>
      </c>
      <c r="P3541">
        <f t="shared" si="276"/>
        <v>2016</v>
      </c>
      <c r="Q3541">
        <f t="shared" si="277"/>
        <v>120</v>
      </c>
      <c r="R3541" s="12">
        <f t="shared" si="278"/>
        <v>55.23</v>
      </c>
      <c r="S3541" s="14" t="s">
        <v>8321</v>
      </c>
      <c r="T3541" s="18" t="str">
        <f t="shared" si="279"/>
        <v>Aug</v>
      </c>
      <c r="U3541" t="s">
        <v>8322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7">
        <f t="shared" si="275"/>
        <v>42517.003368055557</v>
      </c>
      <c r="P3542">
        <f t="shared" si="276"/>
        <v>2016</v>
      </c>
      <c r="Q3542">
        <f t="shared" si="277"/>
        <v>123</v>
      </c>
      <c r="R3542" s="12">
        <f t="shared" si="278"/>
        <v>46.13</v>
      </c>
      <c r="S3542" s="14" t="s">
        <v>8321</v>
      </c>
      <c r="T3542" s="18" t="str">
        <f t="shared" si="279"/>
        <v>May</v>
      </c>
      <c r="U3542" t="s">
        <v>8322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7">
        <f t="shared" si="275"/>
        <v>42222.730034722219</v>
      </c>
      <c r="P3543">
        <f t="shared" si="276"/>
        <v>2015</v>
      </c>
      <c r="Q3543">
        <f t="shared" si="277"/>
        <v>105</v>
      </c>
      <c r="R3543" s="12">
        <f t="shared" si="278"/>
        <v>39.380000000000003</v>
      </c>
      <c r="S3543" s="14" t="s">
        <v>8321</v>
      </c>
      <c r="T3543" s="18" t="str">
        <f t="shared" si="279"/>
        <v>Aug</v>
      </c>
      <c r="U3543" t="s">
        <v>8322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7">
        <f t="shared" si="275"/>
        <v>41829.599791666667</v>
      </c>
      <c r="P3544">
        <f t="shared" si="276"/>
        <v>2014</v>
      </c>
      <c r="Q3544">
        <f t="shared" si="277"/>
        <v>102</v>
      </c>
      <c r="R3544" s="12">
        <f t="shared" si="278"/>
        <v>66.150000000000006</v>
      </c>
      <c r="S3544" s="14" t="s">
        <v>8321</v>
      </c>
      <c r="T3544" s="18" t="str">
        <f t="shared" si="279"/>
        <v>Jul</v>
      </c>
      <c r="U3544" t="s">
        <v>8322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7">
        <f t="shared" si="275"/>
        <v>42150.755312499998</v>
      </c>
      <c r="P3545">
        <f t="shared" si="276"/>
        <v>2015</v>
      </c>
      <c r="Q3545">
        <f t="shared" si="277"/>
        <v>105</v>
      </c>
      <c r="R3545" s="12">
        <f t="shared" si="278"/>
        <v>54.14</v>
      </c>
      <c r="S3545" s="14" t="s">
        <v>8321</v>
      </c>
      <c r="T3545" s="18" t="str">
        <f t="shared" si="279"/>
        <v>May</v>
      </c>
      <c r="U3545" t="s">
        <v>8322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7">
        <f t="shared" si="275"/>
        <v>42040.831678240742</v>
      </c>
      <c r="P3546">
        <f t="shared" si="276"/>
        <v>2015</v>
      </c>
      <c r="Q3546">
        <f t="shared" si="277"/>
        <v>100</v>
      </c>
      <c r="R3546" s="12">
        <f t="shared" si="278"/>
        <v>104.17</v>
      </c>
      <c r="S3546" s="14" t="s">
        <v>8321</v>
      </c>
      <c r="T3546" s="18" t="str">
        <f t="shared" si="279"/>
        <v>Feb</v>
      </c>
      <c r="U3546" t="s">
        <v>8322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7">
        <f t="shared" si="275"/>
        <v>42075.807395833333</v>
      </c>
      <c r="P3547">
        <f t="shared" si="276"/>
        <v>2015</v>
      </c>
      <c r="Q3547">
        <f t="shared" si="277"/>
        <v>100</v>
      </c>
      <c r="R3547" s="12">
        <f t="shared" si="278"/>
        <v>31.38</v>
      </c>
      <c r="S3547" s="14" t="s">
        <v>8321</v>
      </c>
      <c r="T3547" s="18" t="str">
        <f t="shared" si="279"/>
        <v>Mar</v>
      </c>
      <c r="U3547" t="s">
        <v>8322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7">
        <f t="shared" si="275"/>
        <v>42073.660694444443</v>
      </c>
      <c r="P3548">
        <f t="shared" si="276"/>
        <v>2015</v>
      </c>
      <c r="Q3548">
        <f t="shared" si="277"/>
        <v>102</v>
      </c>
      <c r="R3548" s="12">
        <f t="shared" si="278"/>
        <v>59.21</v>
      </c>
      <c r="S3548" s="14" t="s">
        <v>8321</v>
      </c>
      <c r="T3548" s="18" t="str">
        <f t="shared" si="279"/>
        <v>Mar</v>
      </c>
      <c r="U3548" t="s">
        <v>8322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7">
        <f t="shared" si="275"/>
        <v>42480.078715277778</v>
      </c>
      <c r="P3549">
        <f t="shared" si="276"/>
        <v>2016</v>
      </c>
      <c r="Q3549">
        <f t="shared" si="277"/>
        <v>114</v>
      </c>
      <c r="R3549" s="12">
        <f t="shared" si="278"/>
        <v>119.18</v>
      </c>
      <c r="S3549" s="14" t="s">
        <v>8321</v>
      </c>
      <c r="T3549" s="18" t="str">
        <f t="shared" si="279"/>
        <v>Apr</v>
      </c>
      <c r="U3549" t="s">
        <v>8322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7">
        <f t="shared" si="275"/>
        <v>42411.942291666666</v>
      </c>
      <c r="P3550">
        <f t="shared" si="276"/>
        <v>2016</v>
      </c>
      <c r="Q3550">
        <f t="shared" si="277"/>
        <v>102</v>
      </c>
      <c r="R3550" s="12">
        <f t="shared" si="278"/>
        <v>164.62</v>
      </c>
      <c r="S3550" s="14" t="s">
        <v>8321</v>
      </c>
      <c r="T3550" s="18" t="str">
        <f t="shared" si="279"/>
        <v>Feb</v>
      </c>
      <c r="U3550" t="s">
        <v>8322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7">
        <f t="shared" si="275"/>
        <v>42223.394363425927</v>
      </c>
      <c r="P3551">
        <f t="shared" si="276"/>
        <v>2015</v>
      </c>
      <c r="Q3551">
        <f t="shared" si="277"/>
        <v>102</v>
      </c>
      <c r="R3551" s="12">
        <f t="shared" si="278"/>
        <v>24.29</v>
      </c>
      <c r="S3551" s="14" t="s">
        <v>8321</v>
      </c>
      <c r="T3551" s="18" t="str">
        <f t="shared" si="279"/>
        <v>Aug</v>
      </c>
      <c r="U3551" t="s">
        <v>8322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7">
        <f t="shared" si="275"/>
        <v>42462.893495370372</v>
      </c>
      <c r="P3552">
        <f t="shared" si="276"/>
        <v>2016</v>
      </c>
      <c r="Q3552">
        <f t="shared" si="277"/>
        <v>105</v>
      </c>
      <c r="R3552" s="12">
        <f t="shared" si="278"/>
        <v>40.94</v>
      </c>
      <c r="S3552" s="14" t="s">
        <v>8321</v>
      </c>
      <c r="T3552" s="18" t="str">
        <f t="shared" si="279"/>
        <v>Apr</v>
      </c>
      <c r="U3552" t="s">
        <v>8322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7">
        <f t="shared" si="275"/>
        <v>41753.515856481477</v>
      </c>
      <c r="P3553">
        <f t="shared" si="276"/>
        <v>2014</v>
      </c>
      <c r="Q3553">
        <f t="shared" si="277"/>
        <v>102</v>
      </c>
      <c r="R3553" s="12">
        <f t="shared" si="278"/>
        <v>61.1</v>
      </c>
      <c r="S3553" s="14" t="s">
        <v>8321</v>
      </c>
      <c r="T3553" s="18" t="str">
        <f t="shared" si="279"/>
        <v>Apr</v>
      </c>
      <c r="U3553" t="s">
        <v>8322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7">
        <f t="shared" si="275"/>
        <v>41788.587083333332</v>
      </c>
      <c r="P3554">
        <f t="shared" si="276"/>
        <v>2014</v>
      </c>
      <c r="Q3554">
        <f t="shared" si="277"/>
        <v>100</v>
      </c>
      <c r="R3554" s="12">
        <f t="shared" si="278"/>
        <v>38.65</v>
      </c>
      <c r="S3554" s="14" t="s">
        <v>8321</v>
      </c>
      <c r="T3554" s="18" t="str">
        <f t="shared" si="279"/>
        <v>May</v>
      </c>
      <c r="U3554" t="s">
        <v>8322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7">
        <f t="shared" si="275"/>
        <v>42196.028703703705</v>
      </c>
      <c r="P3555">
        <f t="shared" si="276"/>
        <v>2015</v>
      </c>
      <c r="Q3555">
        <f t="shared" si="277"/>
        <v>106</v>
      </c>
      <c r="R3555" s="12">
        <f t="shared" si="278"/>
        <v>56.2</v>
      </c>
      <c r="S3555" s="14" t="s">
        <v>8321</v>
      </c>
      <c r="T3555" s="18" t="str">
        <f t="shared" si="279"/>
        <v>Jul</v>
      </c>
      <c r="U3555" t="s">
        <v>8322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7">
        <f t="shared" si="275"/>
        <v>42016.050451388888</v>
      </c>
      <c r="P3556">
        <f t="shared" si="276"/>
        <v>2015</v>
      </c>
      <c r="Q3556">
        <f t="shared" si="277"/>
        <v>113</v>
      </c>
      <c r="R3556" s="12">
        <f t="shared" si="278"/>
        <v>107</v>
      </c>
      <c r="S3556" s="14" t="s">
        <v>8321</v>
      </c>
      <c r="T3556" s="18" t="str">
        <f t="shared" si="279"/>
        <v>Jan</v>
      </c>
      <c r="U3556" t="s">
        <v>8322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7">
        <f t="shared" si="275"/>
        <v>42661.442060185189</v>
      </c>
      <c r="P3557">
        <f t="shared" si="276"/>
        <v>2016</v>
      </c>
      <c r="Q3557">
        <f t="shared" si="277"/>
        <v>100</v>
      </c>
      <c r="R3557" s="12">
        <f t="shared" si="278"/>
        <v>171.43</v>
      </c>
      <c r="S3557" s="14" t="s">
        <v>8321</v>
      </c>
      <c r="T3557" s="18" t="str">
        <f t="shared" si="279"/>
        <v>Oct</v>
      </c>
      <c r="U3557" t="s">
        <v>8322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7">
        <f t="shared" si="275"/>
        <v>41808.649583333332</v>
      </c>
      <c r="P3558">
        <f t="shared" si="276"/>
        <v>2014</v>
      </c>
      <c r="Q3558">
        <f t="shared" si="277"/>
        <v>100</v>
      </c>
      <c r="R3558" s="12">
        <f t="shared" si="278"/>
        <v>110.5</v>
      </c>
      <c r="S3558" s="14" t="s">
        <v>8321</v>
      </c>
      <c r="T3558" s="18" t="str">
        <f t="shared" si="279"/>
        <v>Jun</v>
      </c>
      <c r="U3558" t="s">
        <v>8322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7">
        <f t="shared" si="275"/>
        <v>41730.276747685188</v>
      </c>
      <c r="P3559">
        <f t="shared" si="276"/>
        <v>2014</v>
      </c>
      <c r="Q3559">
        <f t="shared" si="277"/>
        <v>100</v>
      </c>
      <c r="R3559" s="12">
        <f t="shared" si="278"/>
        <v>179.28</v>
      </c>
      <c r="S3559" s="14" t="s">
        <v>8321</v>
      </c>
      <c r="T3559" s="18" t="str">
        <f t="shared" si="279"/>
        <v>Apr</v>
      </c>
      <c r="U3559" t="s">
        <v>8322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7">
        <f t="shared" si="275"/>
        <v>42139.816840277781</v>
      </c>
      <c r="P3560">
        <f t="shared" si="276"/>
        <v>2015</v>
      </c>
      <c r="Q3560">
        <f t="shared" si="277"/>
        <v>144</v>
      </c>
      <c r="R3560" s="12">
        <f t="shared" si="278"/>
        <v>22.91</v>
      </c>
      <c r="S3560" s="14" t="s">
        <v>8321</v>
      </c>
      <c r="T3560" s="18" t="str">
        <f t="shared" si="279"/>
        <v>May</v>
      </c>
      <c r="U3560" t="s">
        <v>8322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7">
        <f t="shared" si="275"/>
        <v>42194.096157407403</v>
      </c>
      <c r="P3561">
        <f t="shared" si="276"/>
        <v>2015</v>
      </c>
      <c r="Q3561">
        <f t="shared" si="277"/>
        <v>104</v>
      </c>
      <c r="R3561" s="12">
        <f t="shared" si="278"/>
        <v>43.13</v>
      </c>
      <c r="S3561" s="14" t="s">
        <v>8321</v>
      </c>
      <c r="T3561" s="18" t="str">
        <f t="shared" si="279"/>
        <v>Jul</v>
      </c>
      <c r="U3561" t="s">
        <v>8322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7">
        <f t="shared" si="275"/>
        <v>42115.889652777776</v>
      </c>
      <c r="P3562">
        <f t="shared" si="276"/>
        <v>2015</v>
      </c>
      <c r="Q3562">
        <f t="shared" si="277"/>
        <v>108</v>
      </c>
      <c r="R3562" s="12">
        <f t="shared" si="278"/>
        <v>46.89</v>
      </c>
      <c r="S3562" s="14" t="s">
        <v>8321</v>
      </c>
      <c r="T3562" s="18" t="str">
        <f t="shared" si="279"/>
        <v>Apr</v>
      </c>
      <c r="U3562" t="s">
        <v>8322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7">
        <f t="shared" si="275"/>
        <v>42203.680300925931</v>
      </c>
      <c r="P3563">
        <f t="shared" si="276"/>
        <v>2015</v>
      </c>
      <c r="Q3563">
        <f t="shared" si="277"/>
        <v>102</v>
      </c>
      <c r="R3563" s="12">
        <f t="shared" si="278"/>
        <v>47.41</v>
      </c>
      <c r="S3563" s="14" t="s">
        <v>8321</v>
      </c>
      <c r="T3563" s="18" t="str">
        <f t="shared" si="279"/>
        <v>Jul</v>
      </c>
      <c r="U3563" t="s">
        <v>8322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7">
        <f t="shared" si="275"/>
        <v>42433.761886574073</v>
      </c>
      <c r="P3564">
        <f t="shared" si="276"/>
        <v>2016</v>
      </c>
      <c r="Q3564">
        <f t="shared" si="277"/>
        <v>149</v>
      </c>
      <c r="R3564" s="12">
        <f t="shared" si="278"/>
        <v>15.13</v>
      </c>
      <c r="S3564" s="14" t="s">
        <v>8321</v>
      </c>
      <c r="T3564" s="18" t="str">
        <f t="shared" si="279"/>
        <v>Mar</v>
      </c>
      <c r="U3564" t="s">
        <v>8322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7">
        <f t="shared" si="275"/>
        <v>42555.671944444446</v>
      </c>
      <c r="P3565">
        <f t="shared" si="276"/>
        <v>2016</v>
      </c>
      <c r="Q3565">
        <f t="shared" si="277"/>
        <v>105</v>
      </c>
      <c r="R3565" s="12">
        <f t="shared" si="278"/>
        <v>21.1</v>
      </c>
      <c r="S3565" s="14" t="s">
        <v>8321</v>
      </c>
      <c r="T3565" s="18" t="str">
        <f t="shared" si="279"/>
        <v>Jul</v>
      </c>
      <c r="U3565" t="s">
        <v>8322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7">
        <f t="shared" si="275"/>
        <v>42236.623252314814</v>
      </c>
      <c r="P3566">
        <f t="shared" si="276"/>
        <v>2015</v>
      </c>
      <c r="Q3566">
        <f t="shared" si="277"/>
        <v>101</v>
      </c>
      <c r="R3566" s="12">
        <f t="shared" si="278"/>
        <v>59.12</v>
      </c>
      <c r="S3566" s="14" t="s">
        <v>8321</v>
      </c>
      <c r="T3566" s="18" t="str">
        <f t="shared" si="279"/>
        <v>Aug</v>
      </c>
      <c r="U3566" t="s">
        <v>8322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7">
        <f t="shared" si="275"/>
        <v>41974.743148148147</v>
      </c>
      <c r="P3567">
        <f t="shared" si="276"/>
        <v>2014</v>
      </c>
      <c r="Q3567">
        <f t="shared" si="277"/>
        <v>131</v>
      </c>
      <c r="R3567" s="12">
        <f t="shared" si="278"/>
        <v>97.92</v>
      </c>
      <c r="S3567" s="14" t="s">
        <v>8321</v>
      </c>
      <c r="T3567" s="18" t="str">
        <f t="shared" si="279"/>
        <v>Dec</v>
      </c>
      <c r="U3567" t="s">
        <v>8322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7">
        <f t="shared" si="275"/>
        <v>41997.507905092592</v>
      </c>
      <c r="P3568">
        <f t="shared" si="276"/>
        <v>2014</v>
      </c>
      <c r="Q3568">
        <f t="shared" si="277"/>
        <v>105</v>
      </c>
      <c r="R3568" s="12">
        <f t="shared" si="278"/>
        <v>55.13</v>
      </c>
      <c r="S3568" s="14" t="s">
        <v>8321</v>
      </c>
      <c r="T3568" s="18" t="str">
        <f t="shared" si="279"/>
        <v>Dec</v>
      </c>
      <c r="U3568" t="s">
        <v>8322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7">
        <f t="shared" si="275"/>
        <v>42135.810694444444</v>
      </c>
      <c r="P3569">
        <f t="shared" si="276"/>
        <v>2015</v>
      </c>
      <c r="Q3569">
        <f t="shared" si="277"/>
        <v>109</v>
      </c>
      <c r="R3569" s="12">
        <f t="shared" si="278"/>
        <v>26.54</v>
      </c>
      <c r="S3569" s="14" t="s">
        <v>8321</v>
      </c>
      <c r="T3569" s="18" t="str">
        <f t="shared" si="279"/>
        <v>May</v>
      </c>
      <c r="U3569" t="s">
        <v>8322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7">
        <f t="shared" si="275"/>
        <v>41869.740671296298</v>
      </c>
      <c r="P3570">
        <f t="shared" si="276"/>
        <v>2014</v>
      </c>
      <c r="Q3570">
        <f t="shared" si="277"/>
        <v>111</v>
      </c>
      <c r="R3570" s="12">
        <f t="shared" si="278"/>
        <v>58.42</v>
      </c>
      <c r="S3570" s="14" t="s">
        <v>8321</v>
      </c>
      <c r="T3570" s="18" t="str">
        <f t="shared" si="279"/>
        <v>Aug</v>
      </c>
      <c r="U3570" t="s">
        <v>8322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7">
        <f t="shared" si="275"/>
        <v>41982.688611111109</v>
      </c>
      <c r="P3571">
        <f t="shared" si="276"/>
        <v>2014</v>
      </c>
      <c r="Q3571">
        <f t="shared" si="277"/>
        <v>100</v>
      </c>
      <c r="R3571" s="12">
        <f t="shared" si="278"/>
        <v>122.54</v>
      </c>
      <c r="S3571" s="14" t="s">
        <v>8321</v>
      </c>
      <c r="T3571" s="18" t="str">
        <f t="shared" si="279"/>
        <v>Dec</v>
      </c>
      <c r="U3571" t="s">
        <v>8322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7">
        <f t="shared" si="275"/>
        <v>41976.331979166665</v>
      </c>
      <c r="P3572">
        <f t="shared" si="276"/>
        <v>2014</v>
      </c>
      <c r="Q3572">
        <f t="shared" si="277"/>
        <v>114</v>
      </c>
      <c r="R3572" s="12">
        <f t="shared" si="278"/>
        <v>87.96</v>
      </c>
      <c r="S3572" s="14" t="s">
        <v>8321</v>
      </c>
      <c r="T3572" s="18" t="str">
        <f t="shared" si="279"/>
        <v>Dec</v>
      </c>
      <c r="U3572" t="s">
        <v>8322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7">
        <f t="shared" si="275"/>
        <v>41912.858946759261</v>
      </c>
      <c r="P3573">
        <f t="shared" si="276"/>
        <v>2014</v>
      </c>
      <c r="Q3573">
        <f t="shared" si="277"/>
        <v>122</v>
      </c>
      <c r="R3573" s="12">
        <f t="shared" si="278"/>
        <v>73.239999999999995</v>
      </c>
      <c r="S3573" s="14" t="s">
        <v>8321</v>
      </c>
      <c r="T3573" s="18" t="str">
        <f t="shared" si="279"/>
        <v>Sep</v>
      </c>
      <c r="U3573" t="s">
        <v>8322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7">
        <f t="shared" si="275"/>
        <v>42146.570393518516</v>
      </c>
      <c r="P3574">
        <f t="shared" si="276"/>
        <v>2015</v>
      </c>
      <c r="Q3574">
        <f t="shared" si="277"/>
        <v>100</v>
      </c>
      <c r="R3574" s="12">
        <f t="shared" si="278"/>
        <v>55.56</v>
      </c>
      <c r="S3574" s="14" t="s">
        <v>8321</v>
      </c>
      <c r="T3574" s="18" t="str">
        <f t="shared" si="279"/>
        <v>May</v>
      </c>
      <c r="U3574" t="s">
        <v>8322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7">
        <f t="shared" si="275"/>
        <v>41921.375532407408</v>
      </c>
      <c r="P3575">
        <f t="shared" si="276"/>
        <v>2014</v>
      </c>
      <c r="Q3575">
        <f t="shared" si="277"/>
        <v>103</v>
      </c>
      <c r="R3575" s="12">
        <f t="shared" si="278"/>
        <v>39.54</v>
      </c>
      <c r="S3575" s="14" t="s">
        <v>8321</v>
      </c>
      <c r="T3575" s="18" t="str">
        <f t="shared" si="279"/>
        <v>Oct</v>
      </c>
      <c r="U3575" t="s">
        <v>8322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7">
        <f t="shared" si="275"/>
        <v>41926.942685185189</v>
      </c>
      <c r="P3576">
        <f t="shared" si="276"/>
        <v>2014</v>
      </c>
      <c r="Q3576">
        <f t="shared" si="277"/>
        <v>106</v>
      </c>
      <c r="R3576" s="12">
        <f t="shared" si="278"/>
        <v>136.78</v>
      </c>
      <c r="S3576" s="14" t="s">
        <v>8321</v>
      </c>
      <c r="T3576" s="18" t="str">
        <f t="shared" si="279"/>
        <v>Oct</v>
      </c>
      <c r="U3576" t="s">
        <v>8322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7">
        <f t="shared" si="275"/>
        <v>42561.783877314811</v>
      </c>
      <c r="P3577">
        <f t="shared" si="276"/>
        <v>2016</v>
      </c>
      <c r="Q3577">
        <f t="shared" si="277"/>
        <v>101</v>
      </c>
      <c r="R3577" s="12">
        <f t="shared" si="278"/>
        <v>99.34</v>
      </c>
      <c r="S3577" s="14" t="s">
        <v>8321</v>
      </c>
      <c r="T3577" s="18" t="str">
        <f t="shared" si="279"/>
        <v>Jul</v>
      </c>
      <c r="U3577" t="s">
        <v>8322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7">
        <f t="shared" si="275"/>
        <v>42649.54923611111</v>
      </c>
      <c r="P3578">
        <f t="shared" si="276"/>
        <v>2016</v>
      </c>
      <c r="Q3578">
        <f t="shared" si="277"/>
        <v>100</v>
      </c>
      <c r="R3578" s="12">
        <f t="shared" si="278"/>
        <v>20</v>
      </c>
      <c r="S3578" s="14" t="s">
        <v>8321</v>
      </c>
      <c r="T3578" s="18" t="str">
        <f t="shared" si="279"/>
        <v>Oct</v>
      </c>
      <c r="U3578" t="s">
        <v>8322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7">
        <f t="shared" si="275"/>
        <v>42093.786840277782</v>
      </c>
      <c r="P3579">
        <f t="shared" si="276"/>
        <v>2015</v>
      </c>
      <c r="Q3579">
        <f t="shared" si="277"/>
        <v>130</v>
      </c>
      <c r="R3579" s="12">
        <f t="shared" si="278"/>
        <v>28.89</v>
      </c>
      <c r="S3579" s="14" t="s">
        <v>8321</v>
      </c>
      <c r="T3579" s="18" t="str">
        <f t="shared" si="279"/>
        <v>Mar</v>
      </c>
      <c r="U3579" t="s">
        <v>8322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7">
        <f t="shared" si="275"/>
        <v>42460.733530092592</v>
      </c>
      <c r="P3580">
        <f t="shared" si="276"/>
        <v>2016</v>
      </c>
      <c r="Q3580">
        <f t="shared" si="277"/>
        <v>100</v>
      </c>
      <c r="R3580" s="12">
        <f t="shared" si="278"/>
        <v>40.549999999999997</v>
      </c>
      <c r="S3580" s="14" t="s">
        <v>8321</v>
      </c>
      <c r="T3580" s="18" t="str">
        <f t="shared" si="279"/>
        <v>Mar</v>
      </c>
      <c r="U3580" t="s">
        <v>8322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7">
        <f t="shared" si="275"/>
        <v>42430.762222222227</v>
      </c>
      <c r="P3581">
        <f t="shared" si="276"/>
        <v>2016</v>
      </c>
      <c r="Q3581">
        <f t="shared" si="277"/>
        <v>100</v>
      </c>
      <c r="R3581" s="12">
        <f t="shared" si="278"/>
        <v>35.71</v>
      </c>
      <c r="S3581" s="14" t="s">
        <v>8321</v>
      </c>
      <c r="T3581" s="18" t="str">
        <f t="shared" si="279"/>
        <v>Mar</v>
      </c>
      <c r="U3581" t="s">
        <v>8322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7">
        <f t="shared" si="275"/>
        <v>42026.176180555558</v>
      </c>
      <c r="P3582">
        <f t="shared" si="276"/>
        <v>2015</v>
      </c>
      <c r="Q3582">
        <f t="shared" si="277"/>
        <v>114</v>
      </c>
      <c r="R3582" s="12">
        <f t="shared" si="278"/>
        <v>37.96</v>
      </c>
      <c r="S3582" s="14" t="s">
        <v>8321</v>
      </c>
      <c r="T3582" s="18" t="str">
        <f t="shared" si="279"/>
        <v>Jan</v>
      </c>
      <c r="U3582" t="s">
        <v>8322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7">
        <f t="shared" si="275"/>
        <v>41836.471180555556</v>
      </c>
      <c r="P3583">
        <f t="shared" si="276"/>
        <v>2014</v>
      </c>
      <c r="Q3583">
        <f t="shared" si="277"/>
        <v>100</v>
      </c>
      <c r="R3583" s="12">
        <f t="shared" si="278"/>
        <v>33.33</v>
      </c>
      <c r="S3583" s="14" t="s">
        <v>8321</v>
      </c>
      <c r="T3583" s="18" t="str">
        <f t="shared" si="279"/>
        <v>Jul</v>
      </c>
      <c r="U3583" t="s">
        <v>8322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7">
        <f t="shared" si="275"/>
        <v>42451.095856481479</v>
      </c>
      <c r="P3584">
        <f t="shared" si="276"/>
        <v>2016</v>
      </c>
      <c r="Q3584">
        <f t="shared" si="277"/>
        <v>287</v>
      </c>
      <c r="R3584" s="12">
        <f t="shared" si="278"/>
        <v>58.57</v>
      </c>
      <c r="S3584" s="14" t="s">
        <v>8321</v>
      </c>
      <c r="T3584" s="18" t="str">
        <f t="shared" si="279"/>
        <v>Mar</v>
      </c>
      <c r="U3584" t="s">
        <v>8322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7">
        <f t="shared" si="275"/>
        <v>42418.425983796296</v>
      </c>
      <c r="P3585">
        <f t="shared" si="276"/>
        <v>2016</v>
      </c>
      <c r="Q3585">
        <f t="shared" si="277"/>
        <v>109</v>
      </c>
      <c r="R3585" s="12">
        <f t="shared" si="278"/>
        <v>135.63</v>
      </c>
      <c r="S3585" s="14" t="s">
        <v>8321</v>
      </c>
      <c r="T3585" s="18" t="str">
        <f t="shared" si="279"/>
        <v>Feb</v>
      </c>
      <c r="U3585" t="s">
        <v>8322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7">
        <f t="shared" si="275"/>
        <v>42168.316481481481</v>
      </c>
      <c r="P3586">
        <f t="shared" si="276"/>
        <v>2015</v>
      </c>
      <c r="Q3586">
        <f t="shared" si="277"/>
        <v>116</v>
      </c>
      <c r="R3586" s="12">
        <f t="shared" si="278"/>
        <v>30.94</v>
      </c>
      <c r="S3586" s="14" t="s">
        <v>8321</v>
      </c>
      <c r="T3586" s="18" t="str">
        <f t="shared" si="279"/>
        <v>Jun</v>
      </c>
      <c r="U3586" t="s">
        <v>8322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7">
        <f t="shared" ref="O3587:O3650" si="280">(J3587/86400)+DATE(1970,1,1)</f>
        <v>41964.716319444444</v>
      </c>
      <c r="P3587">
        <f t="shared" ref="P3587:P3650" si="281">YEAR(O3587)</f>
        <v>2014</v>
      </c>
      <c r="Q3587">
        <f t="shared" ref="Q3587:Q3650" si="282">ROUND(E3587/D3587*100,0)</f>
        <v>119</v>
      </c>
      <c r="R3587" s="12">
        <f t="shared" ref="R3587:R3650" si="283">ROUND(E3587/L3587,2)</f>
        <v>176.09</v>
      </c>
      <c r="S3587" s="14" t="s">
        <v>8321</v>
      </c>
      <c r="T3587" s="18" t="str">
        <f t="shared" ref="T3587:T3650" si="284">TEXT(O3587, "mmm")</f>
        <v>Nov</v>
      </c>
      <c r="U3587" t="s">
        <v>8322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7">
        <f t="shared" si="280"/>
        <v>42576.697569444441</v>
      </c>
      <c r="P3588">
        <f t="shared" si="281"/>
        <v>2016</v>
      </c>
      <c r="Q3588">
        <f t="shared" si="282"/>
        <v>109</v>
      </c>
      <c r="R3588" s="12">
        <f t="shared" si="283"/>
        <v>151.97999999999999</v>
      </c>
      <c r="S3588" s="14" t="s">
        <v>8321</v>
      </c>
      <c r="T3588" s="18" t="str">
        <f t="shared" si="284"/>
        <v>Jul</v>
      </c>
      <c r="U3588" t="s">
        <v>8322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7">
        <f t="shared" si="280"/>
        <v>42503.539976851855</v>
      </c>
      <c r="P3589">
        <f t="shared" si="281"/>
        <v>2016</v>
      </c>
      <c r="Q3589">
        <f t="shared" si="282"/>
        <v>127</v>
      </c>
      <c r="R3589" s="12">
        <f t="shared" si="283"/>
        <v>22.61</v>
      </c>
      <c r="S3589" s="14" t="s">
        <v>8321</v>
      </c>
      <c r="T3589" s="18" t="str">
        <f t="shared" si="284"/>
        <v>May</v>
      </c>
      <c r="U3589" t="s">
        <v>8322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7">
        <f t="shared" si="280"/>
        <v>42101.828819444447</v>
      </c>
      <c r="P3590">
        <f t="shared" si="281"/>
        <v>2015</v>
      </c>
      <c r="Q3590">
        <f t="shared" si="282"/>
        <v>101</v>
      </c>
      <c r="R3590" s="12">
        <f t="shared" si="283"/>
        <v>18.27</v>
      </c>
      <c r="S3590" s="14" t="s">
        <v>8321</v>
      </c>
      <c r="T3590" s="18" t="str">
        <f t="shared" si="284"/>
        <v>Apr</v>
      </c>
      <c r="U3590" t="s">
        <v>8322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7">
        <f t="shared" si="280"/>
        <v>42125.647534722222</v>
      </c>
      <c r="P3591">
        <f t="shared" si="281"/>
        <v>2015</v>
      </c>
      <c r="Q3591">
        <f t="shared" si="282"/>
        <v>128</v>
      </c>
      <c r="R3591" s="12">
        <f t="shared" si="283"/>
        <v>82.26</v>
      </c>
      <c r="S3591" s="14" t="s">
        <v>8321</v>
      </c>
      <c r="T3591" s="18" t="str">
        <f t="shared" si="284"/>
        <v>May</v>
      </c>
      <c r="U3591" t="s">
        <v>8322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7">
        <f t="shared" si="280"/>
        <v>41902.333726851852</v>
      </c>
      <c r="P3592">
        <f t="shared" si="281"/>
        <v>2014</v>
      </c>
      <c r="Q3592">
        <f t="shared" si="282"/>
        <v>100</v>
      </c>
      <c r="R3592" s="12">
        <f t="shared" si="283"/>
        <v>68.53</v>
      </c>
      <c r="S3592" s="14" t="s">
        <v>8321</v>
      </c>
      <c r="T3592" s="18" t="str">
        <f t="shared" si="284"/>
        <v>Sep</v>
      </c>
      <c r="U3592" t="s">
        <v>8322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7">
        <f t="shared" si="280"/>
        <v>42003.948425925926</v>
      </c>
      <c r="P3593">
        <f t="shared" si="281"/>
        <v>2014</v>
      </c>
      <c r="Q3593">
        <f t="shared" si="282"/>
        <v>175</v>
      </c>
      <c r="R3593" s="12">
        <f t="shared" si="283"/>
        <v>68.06</v>
      </c>
      <c r="S3593" s="14" t="s">
        <v>8321</v>
      </c>
      <c r="T3593" s="18" t="str">
        <f t="shared" si="284"/>
        <v>Dec</v>
      </c>
      <c r="U3593" t="s">
        <v>8322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7">
        <f t="shared" si="280"/>
        <v>41988.829942129625</v>
      </c>
      <c r="P3594">
        <f t="shared" si="281"/>
        <v>2014</v>
      </c>
      <c r="Q3594">
        <f t="shared" si="282"/>
        <v>127</v>
      </c>
      <c r="R3594" s="12">
        <f t="shared" si="283"/>
        <v>72.709999999999994</v>
      </c>
      <c r="S3594" s="14" t="s">
        <v>8321</v>
      </c>
      <c r="T3594" s="18" t="str">
        <f t="shared" si="284"/>
        <v>Dec</v>
      </c>
      <c r="U3594" t="s">
        <v>8322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7">
        <f t="shared" si="280"/>
        <v>41974.898599537039</v>
      </c>
      <c r="P3595">
        <f t="shared" si="281"/>
        <v>2014</v>
      </c>
      <c r="Q3595">
        <f t="shared" si="282"/>
        <v>111</v>
      </c>
      <c r="R3595" s="12">
        <f t="shared" si="283"/>
        <v>77.19</v>
      </c>
      <c r="S3595" s="14" t="s">
        <v>8321</v>
      </c>
      <c r="T3595" s="18" t="str">
        <f t="shared" si="284"/>
        <v>Dec</v>
      </c>
      <c r="U3595" t="s">
        <v>8322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7">
        <f t="shared" si="280"/>
        <v>42592.066921296297</v>
      </c>
      <c r="P3596">
        <f t="shared" si="281"/>
        <v>2016</v>
      </c>
      <c r="Q3596">
        <f t="shared" si="282"/>
        <v>126</v>
      </c>
      <c r="R3596" s="12">
        <f t="shared" si="283"/>
        <v>55.97</v>
      </c>
      <c r="S3596" s="14" t="s">
        <v>8321</v>
      </c>
      <c r="T3596" s="18" t="str">
        <f t="shared" si="284"/>
        <v>Aug</v>
      </c>
      <c r="U3596" t="s">
        <v>8322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7">
        <f t="shared" si="280"/>
        <v>42050.008368055554</v>
      </c>
      <c r="P3597">
        <f t="shared" si="281"/>
        <v>2015</v>
      </c>
      <c r="Q3597">
        <f t="shared" si="282"/>
        <v>119</v>
      </c>
      <c r="R3597" s="12">
        <f t="shared" si="283"/>
        <v>49.69</v>
      </c>
      <c r="S3597" s="14" t="s">
        <v>8321</v>
      </c>
      <c r="T3597" s="18" t="str">
        <f t="shared" si="284"/>
        <v>Feb</v>
      </c>
      <c r="U3597" t="s">
        <v>8322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7">
        <f t="shared" si="280"/>
        <v>41856.715069444443</v>
      </c>
      <c r="P3598">
        <f t="shared" si="281"/>
        <v>2014</v>
      </c>
      <c r="Q3598">
        <f t="shared" si="282"/>
        <v>108</v>
      </c>
      <c r="R3598" s="12">
        <f t="shared" si="283"/>
        <v>79</v>
      </c>
      <c r="S3598" s="14" t="s">
        <v>8321</v>
      </c>
      <c r="T3598" s="18" t="str">
        <f t="shared" si="284"/>
        <v>Aug</v>
      </c>
      <c r="U3598" t="s">
        <v>8322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7">
        <f t="shared" si="280"/>
        <v>42417.585532407407</v>
      </c>
      <c r="P3599">
        <f t="shared" si="281"/>
        <v>2016</v>
      </c>
      <c r="Q3599">
        <f t="shared" si="282"/>
        <v>103</v>
      </c>
      <c r="R3599" s="12">
        <f t="shared" si="283"/>
        <v>77.73</v>
      </c>
      <c r="S3599" s="14" t="s">
        <v>8321</v>
      </c>
      <c r="T3599" s="18" t="str">
        <f t="shared" si="284"/>
        <v>Feb</v>
      </c>
      <c r="U3599" t="s">
        <v>8322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7">
        <f t="shared" si="280"/>
        <v>41866.79886574074</v>
      </c>
      <c r="P3600">
        <f t="shared" si="281"/>
        <v>2014</v>
      </c>
      <c r="Q3600">
        <f t="shared" si="282"/>
        <v>110</v>
      </c>
      <c r="R3600" s="12">
        <f t="shared" si="283"/>
        <v>40.78</v>
      </c>
      <c r="S3600" s="14" t="s">
        <v>8321</v>
      </c>
      <c r="T3600" s="18" t="str">
        <f t="shared" si="284"/>
        <v>Aug</v>
      </c>
      <c r="U3600" t="s">
        <v>8322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7">
        <f t="shared" si="280"/>
        <v>42220.79487268519</v>
      </c>
      <c r="P3601">
        <f t="shared" si="281"/>
        <v>2015</v>
      </c>
      <c r="Q3601">
        <f t="shared" si="282"/>
        <v>202</v>
      </c>
      <c r="R3601" s="12">
        <f t="shared" si="283"/>
        <v>59.41</v>
      </c>
      <c r="S3601" s="14" t="s">
        <v>8321</v>
      </c>
      <c r="T3601" s="18" t="str">
        <f t="shared" si="284"/>
        <v>Aug</v>
      </c>
      <c r="U3601" t="s">
        <v>8322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7">
        <f t="shared" si="280"/>
        <v>42628.849120370374</v>
      </c>
      <c r="P3602">
        <f t="shared" si="281"/>
        <v>2016</v>
      </c>
      <c r="Q3602">
        <f t="shared" si="282"/>
        <v>130</v>
      </c>
      <c r="R3602" s="12">
        <f t="shared" si="283"/>
        <v>3.25</v>
      </c>
      <c r="S3602" s="14" t="s">
        <v>8321</v>
      </c>
      <c r="T3602" s="18" t="str">
        <f t="shared" si="284"/>
        <v>Sep</v>
      </c>
      <c r="U3602" t="s">
        <v>8322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7">
        <f t="shared" si="280"/>
        <v>41990.99863425926</v>
      </c>
      <c r="P3603">
        <f t="shared" si="281"/>
        <v>2014</v>
      </c>
      <c r="Q3603">
        <f t="shared" si="282"/>
        <v>104</v>
      </c>
      <c r="R3603" s="12">
        <f t="shared" si="283"/>
        <v>39.380000000000003</v>
      </c>
      <c r="S3603" s="14" t="s">
        <v>8321</v>
      </c>
      <c r="T3603" s="18" t="str">
        <f t="shared" si="284"/>
        <v>Dec</v>
      </c>
      <c r="U3603" t="s">
        <v>8322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7">
        <f t="shared" si="280"/>
        <v>42447.894432870366</v>
      </c>
      <c r="P3604">
        <f t="shared" si="281"/>
        <v>2016</v>
      </c>
      <c r="Q3604">
        <f t="shared" si="282"/>
        <v>100</v>
      </c>
      <c r="R3604" s="12">
        <f t="shared" si="283"/>
        <v>81.67</v>
      </c>
      <c r="S3604" s="14" t="s">
        <v>8321</v>
      </c>
      <c r="T3604" s="18" t="str">
        <f t="shared" si="284"/>
        <v>Mar</v>
      </c>
      <c r="U3604" t="s">
        <v>8322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7">
        <f t="shared" si="280"/>
        <v>42283.864351851851</v>
      </c>
      <c r="P3605">
        <f t="shared" si="281"/>
        <v>2015</v>
      </c>
      <c r="Q3605">
        <f t="shared" si="282"/>
        <v>171</v>
      </c>
      <c r="R3605" s="12">
        <f t="shared" si="283"/>
        <v>44.91</v>
      </c>
      <c r="S3605" s="14" t="s">
        <v>8321</v>
      </c>
      <c r="T3605" s="18" t="str">
        <f t="shared" si="284"/>
        <v>Oct</v>
      </c>
      <c r="U3605" t="s">
        <v>8322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7">
        <f t="shared" si="280"/>
        <v>42483.015694444446</v>
      </c>
      <c r="P3606">
        <f t="shared" si="281"/>
        <v>2016</v>
      </c>
      <c r="Q3606">
        <f t="shared" si="282"/>
        <v>113</v>
      </c>
      <c r="R3606" s="12">
        <f t="shared" si="283"/>
        <v>49.06</v>
      </c>
      <c r="S3606" s="14" t="s">
        <v>8321</v>
      </c>
      <c r="T3606" s="18" t="str">
        <f t="shared" si="284"/>
        <v>Apr</v>
      </c>
      <c r="U3606" t="s">
        <v>8322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7">
        <f t="shared" si="280"/>
        <v>42383.793124999997</v>
      </c>
      <c r="P3607">
        <f t="shared" si="281"/>
        <v>2016</v>
      </c>
      <c r="Q3607">
        <f t="shared" si="282"/>
        <v>184</v>
      </c>
      <c r="R3607" s="12">
        <f t="shared" si="283"/>
        <v>30.67</v>
      </c>
      <c r="S3607" s="14" t="s">
        <v>8321</v>
      </c>
      <c r="T3607" s="18" t="str">
        <f t="shared" si="284"/>
        <v>Jan</v>
      </c>
      <c r="U3607" t="s">
        <v>8322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7">
        <f t="shared" si="280"/>
        <v>42566.604826388888</v>
      </c>
      <c r="P3608">
        <f t="shared" si="281"/>
        <v>2016</v>
      </c>
      <c r="Q3608">
        <f t="shared" si="282"/>
        <v>130</v>
      </c>
      <c r="R3608" s="12">
        <f t="shared" si="283"/>
        <v>61.06</v>
      </c>
      <c r="S3608" s="14" t="s">
        <v>8321</v>
      </c>
      <c r="T3608" s="18" t="str">
        <f t="shared" si="284"/>
        <v>Jul</v>
      </c>
      <c r="U3608" t="s">
        <v>8322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7">
        <f t="shared" si="280"/>
        <v>42338.963912037041</v>
      </c>
      <c r="P3609">
        <f t="shared" si="281"/>
        <v>2015</v>
      </c>
      <c r="Q3609">
        <f t="shared" si="282"/>
        <v>105</v>
      </c>
      <c r="R3609" s="12">
        <f t="shared" si="283"/>
        <v>29</v>
      </c>
      <c r="S3609" s="14" t="s">
        <v>8321</v>
      </c>
      <c r="T3609" s="18" t="str">
        <f t="shared" si="284"/>
        <v>Nov</v>
      </c>
      <c r="U3609" t="s">
        <v>8322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7">
        <f t="shared" si="280"/>
        <v>42506.709374999999</v>
      </c>
      <c r="P3610">
        <f t="shared" si="281"/>
        <v>2016</v>
      </c>
      <c r="Q3610">
        <f t="shared" si="282"/>
        <v>100</v>
      </c>
      <c r="R3610" s="12">
        <f t="shared" si="283"/>
        <v>29.63</v>
      </c>
      <c r="S3610" s="14" t="s">
        <v>8321</v>
      </c>
      <c r="T3610" s="18" t="str">
        <f t="shared" si="284"/>
        <v>May</v>
      </c>
      <c r="U3610" t="s">
        <v>8322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7">
        <f t="shared" si="280"/>
        <v>42429.991724537038</v>
      </c>
      <c r="P3611">
        <f t="shared" si="281"/>
        <v>2016</v>
      </c>
      <c r="Q3611">
        <f t="shared" si="282"/>
        <v>153</v>
      </c>
      <c r="R3611" s="12">
        <f t="shared" si="283"/>
        <v>143.1</v>
      </c>
      <c r="S3611" s="14" t="s">
        <v>8321</v>
      </c>
      <c r="T3611" s="18" t="str">
        <f t="shared" si="284"/>
        <v>Feb</v>
      </c>
      <c r="U3611" t="s">
        <v>8322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7">
        <f t="shared" si="280"/>
        <v>42203.432129629626</v>
      </c>
      <c r="P3612">
        <f t="shared" si="281"/>
        <v>2015</v>
      </c>
      <c r="Q3612">
        <f t="shared" si="282"/>
        <v>162</v>
      </c>
      <c r="R3612" s="12">
        <f t="shared" si="283"/>
        <v>52.35</v>
      </c>
      <c r="S3612" s="14" t="s">
        <v>8321</v>
      </c>
      <c r="T3612" s="18" t="str">
        <f t="shared" si="284"/>
        <v>Jul</v>
      </c>
      <c r="U3612" t="s">
        <v>8322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7">
        <f t="shared" si="280"/>
        <v>42072.370381944449</v>
      </c>
      <c r="P3613">
        <f t="shared" si="281"/>
        <v>2015</v>
      </c>
      <c r="Q3613">
        <f t="shared" si="282"/>
        <v>136</v>
      </c>
      <c r="R3613" s="12">
        <f t="shared" si="283"/>
        <v>66.67</v>
      </c>
      <c r="S3613" s="14" t="s">
        <v>8321</v>
      </c>
      <c r="T3613" s="18" t="str">
        <f t="shared" si="284"/>
        <v>Mar</v>
      </c>
      <c r="U3613" t="s">
        <v>8322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7">
        <f t="shared" si="280"/>
        <v>41789.726979166662</v>
      </c>
      <c r="P3614">
        <f t="shared" si="281"/>
        <v>2014</v>
      </c>
      <c r="Q3614">
        <f t="shared" si="282"/>
        <v>144</v>
      </c>
      <c r="R3614" s="12">
        <f t="shared" si="283"/>
        <v>126.67</v>
      </c>
      <c r="S3614" s="14" t="s">
        <v>8321</v>
      </c>
      <c r="T3614" s="18" t="str">
        <f t="shared" si="284"/>
        <v>May</v>
      </c>
      <c r="U3614" t="s">
        <v>8322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7">
        <f t="shared" si="280"/>
        <v>41788.58997685185</v>
      </c>
      <c r="P3615">
        <f t="shared" si="281"/>
        <v>2014</v>
      </c>
      <c r="Q3615">
        <f t="shared" si="282"/>
        <v>100</v>
      </c>
      <c r="R3615" s="12">
        <f t="shared" si="283"/>
        <v>62.5</v>
      </c>
      <c r="S3615" s="14" t="s">
        <v>8321</v>
      </c>
      <c r="T3615" s="18" t="str">
        <f t="shared" si="284"/>
        <v>May</v>
      </c>
      <c r="U3615" t="s">
        <v>8322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7">
        <f t="shared" si="280"/>
        <v>42144.041851851856</v>
      </c>
      <c r="P3616">
        <f t="shared" si="281"/>
        <v>2015</v>
      </c>
      <c r="Q3616">
        <f t="shared" si="282"/>
        <v>101</v>
      </c>
      <c r="R3616" s="12">
        <f t="shared" si="283"/>
        <v>35.49</v>
      </c>
      <c r="S3616" s="14" t="s">
        <v>8321</v>
      </c>
      <c r="T3616" s="18" t="str">
        <f t="shared" si="284"/>
        <v>May</v>
      </c>
      <c r="U3616" t="s">
        <v>8322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7">
        <f t="shared" si="280"/>
        <v>42318.593703703707</v>
      </c>
      <c r="P3617">
        <f t="shared" si="281"/>
        <v>2015</v>
      </c>
      <c r="Q3617">
        <f t="shared" si="282"/>
        <v>107</v>
      </c>
      <c r="R3617" s="12">
        <f t="shared" si="283"/>
        <v>37.08</v>
      </c>
      <c r="S3617" s="14" t="s">
        <v>8321</v>
      </c>
      <c r="T3617" s="18" t="str">
        <f t="shared" si="284"/>
        <v>Nov</v>
      </c>
      <c r="U3617" t="s">
        <v>8322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7">
        <f t="shared" si="280"/>
        <v>42052.949814814812</v>
      </c>
      <c r="P3618">
        <f t="shared" si="281"/>
        <v>2015</v>
      </c>
      <c r="Q3618">
        <f t="shared" si="282"/>
        <v>125</v>
      </c>
      <c r="R3618" s="12">
        <f t="shared" si="283"/>
        <v>69.33</v>
      </c>
      <c r="S3618" s="14" t="s">
        <v>8321</v>
      </c>
      <c r="T3618" s="18" t="str">
        <f t="shared" si="284"/>
        <v>Feb</v>
      </c>
      <c r="U3618" t="s">
        <v>8322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7">
        <f t="shared" si="280"/>
        <v>42779.610289351855</v>
      </c>
      <c r="P3619">
        <f t="shared" si="281"/>
        <v>2017</v>
      </c>
      <c r="Q3619">
        <f t="shared" si="282"/>
        <v>119</v>
      </c>
      <c r="R3619" s="12">
        <f t="shared" si="283"/>
        <v>17.25</v>
      </c>
      <c r="S3619" s="14" t="s">
        <v>8321</v>
      </c>
      <c r="T3619" s="18" t="str">
        <f t="shared" si="284"/>
        <v>Feb</v>
      </c>
      <c r="U3619" t="s">
        <v>8322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7">
        <f t="shared" si="280"/>
        <v>42128.627893518518</v>
      </c>
      <c r="P3620">
        <f t="shared" si="281"/>
        <v>2015</v>
      </c>
      <c r="Q3620">
        <f t="shared" si="282"/>
        <v>101</v>
      </c>
      <c r="R3620" s="12">
        <f t="shared" si="283"/>
        <v>36.07</v>
      </c>
      <c r="S3620" s="14" t="s">
        <v>8321</v>
      </c>
      <c r="T3620" s="18" t="str">
        <f t="shared" si="284"/>
        <v>May</v>
      </c>
      <c r="U3620" t="s">
        <v>8322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7">
        <f t="shared" si="280"/>
        <v>42661.132245370369</v>
      </c>
      <c r="P3621">
        <f t="shared" si="281"/>
        <v>2016</v>
      </c>
      <c r="Q3621">
        <f t="shared" si="282"/>
        <v>113</v>
      </c>
      <c r="R3621" s="12">
        <f t="shared" si="283"/>
        <v>66.47</v>
      </c>
      <c r="S3621" s="14" t="s">
        <v>8321</v>
      </c>
      <c r="T3621" s="18" t="str">
        <f t="shared" si="284"/>
        <v>Oct</v>
      </c>
      <c r="U3621" t="s">
        <v>8322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7">
        <f t="shared" si="280"/>
        <v>42037.938206018516</v>
      </c>
      <c r="P3622">
        <f t="shared" si="281"/>
        <v>2015</v>
      </c>
      <c r="Q3622">
        <f t="shared" si="282"/>
        <v>105</v>
      </c>
      <c r="R3622" s="12">
        <f t="shared" si="283"/>
        <v>56.07</v>
      </c>
      <c r="S3622" s="14" t="s">
        <v>8321</v>
      </c>
      <c r="T3622" s="18" t="str">
        <f t="shared" si="284"/>
        <v>Feb</v>
      </c>
      <c r="U3622" t="s">
        <v>8322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7">
        <f t="shared" si="280"/>
        <v>42619.935694444444</v>
      </c>
      <c r="P3623">
        <f t="shared" si="281"/>
        <v>2016</v>
      </c>
      <c r="Q3623">
        <f t="shared" si="282"/>
        <v>110</v>
      </c>
      <c r="R3623" s="12">
        <f t="shared" si="283"/>
        <v>47.03</v>
      </c>
      <c r="S3623" s="14" t="s">
        <v>8321</v>
      </c>
      <c r="T3623" s="18" t="str">
        <f t="shared" si="284"/>
        <v>Sep</v>
      </c>
      <c r="U3623" t="s">
        <v>8322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7">
        <f t="shared" si="280"/>
        <v>41877.221886574072</v>
      </c>
      <c r="P3624">
        <f t="shared" si="281"/>
        <v>2014</v>
      </c>
      <c r="Q3624">
        <f t="shared" si="282"/>
        <v>100</v>
      </c>
      <c r="R3624" s="12">
        <f t="shared" si="283"/>
        <v>47.67</v>
      </c>
      <c r="S3624" s="14" t="s">
        <v>8321</v>
      </c>
      <c r="T3624" s="18" t="str">
        <f t="shared" si="284"/>
        <v>Aug</v>
      </c>
      <c r="U3624" t="s">
        <v>8322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7">
        <f t="shared" si="280"/>
        <v>41828.736921296295</v>
      </c>
      <c r="P3625">
        <f t="shared" si="281"/>
        <v>2014</v>
      </c>
      <c r="Q3625">
        <f t="shared" si="282"/>
        <v>120</v>
      </c>
      <c r="R3625" s="12">
        <f t="shared" si="283"/>
        <v>88.24</v>
      </c>
      <c r="S3625" s="14" t="s">
        <v>8321</v>
      </c>
      <c r="T3625" s="18" t="str">
        <f t="shared" si="284"/>
        <v>Jul</v>
      </c>
      <c r="U3625" t="s">
        <v>8322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7">
        <f t="shared" si="280"/>
        <v>42545.774189814816</v>
      </c>
      <c r="P3626">
        <f t="shared" si="281"/>
        <v>2016</v>
      </c>
      <c r="Q3626">
        <f t="shared" si="282"/>
        <v>105</v>
      </c>
      <c r="R3626" s="12">
        <f t="shared" si="283"/>
        <v>80.72</v>
      </c>
      <c r="S3626" s="14" t="s">
        <v>8321</v>
      </c>
      <c r="T3626" s="18" t="str">
        <f t="shared" si="284"/>
        <v>Jun</v>
      </c>
      <c r="U3626" t="s">
        <v>8322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7">
        <f t="shared" si="280"/>
        <v>42157.652511574073</v>
      </c>
      <c r="P3627">
        <f t="shared" si="281"/>
        <v>2015</v>
      </c>
      <c r="Q3627">
        <f t="shared" si="282"/>
        <v>103</v>
      </c>
      <c r="R3627" s="12">
        <f t="shared" si="283"/>
        <v>39.49</v>
      </c>
      <c r="S3627" s="14" t="s">
        <v>8321</v>
      </c>
      <c r="T3627" s="18" t="str">
        <f t="shared" si="284"/>
        <v>Jun</v>
      </c>
      <c r="U3627" t="s">
        <v>8322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7">
        <f t="shared" si="280"/>
        <v>41846.667326388888</v>
      </c>
      <c r="P3628">
        <f t="shared" si="281"/>
        <v>2014</v>
      </c>
      <c r="Q3628">
        <f t="shared" si="282"/>
        <v>102</v>
      </c>
      <c r="R3628" s="12">
        <f t="shared" si="283"/>
        <v>84.85</v>
      </c>
      <c r="S3628" s="14" t="s">
        <v>8321</v>
      </c>
      <c r="T3628" s="18" t="str">
        <f t="shared" si="284"/>
        <v>Jul</v>
      </c>
      <c r="U3628" t="s">
        <v>8322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7">
        <f t="shared" si="280"/>
        <v>42460.741747685184</v>
      </c>
      <c r="P3629">
        <f t="shared" si="281"/>
        <v>2016</v>
      </c>
      <c r="Q3629">
        <f t="shared" si="282"/>
        <v>100</v>
      </c>
      <c r="R3629" s="12">
        <f t="shared" si="283"/>
        <v>68.97</v>
      </c>
      <c r="S3629" s="14" t="s">
        <v>8321</v>
      </c>
      <c r="T3629" s="18" t="str">
        <f t="shared" si="284"/>
        <v>Mar</v>
      </c>
      <c r="U3629" t="s">
        <v>8322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7">
        <f t="shared" si="280"/>
        <v>42291.833287037036</v>
      </c>
      <c r="P3630">
        <f t="shared" si="281"/>
        <v>2015</v>
      </c>
      <c r="Q3630">
        <f t="shared" si="282"/>
        <v>0</v>
      </c>
      <c r="R3630" s="12" t="e">
        <f t="shared" si="283"/>
        <v>#DIV/0!</v>
      </c>
      <c r="S3630" s="14" t="s">
        <v>8321</v>
      </c>
      <c r="T3630" s="18" t="str">
        <f t="shared" si="284"/>
        <v>Oct</v>
      </c>
      <c r="U3630" t="s">
        <v>8363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7">
        <f t="shared" si="280"/>
        <v>42437.094490740739</v>
      </c>
      <c r="P3631">
        <f t="shared" si="281"/>
        <v>2016</v>
      </c>
      <c r="Q3631">
        <f t="shared" si="282"/>
        <v>0</v>
      </c>
      <c r="R3631" s="12">
        <f t="shared" si="283"/>
        <v>1</v>
      </c>
      <c r="S3631" s="14" t="s">
        <v>8321</v>
      </c>
      <c r="T3631" s="18" t="str">
        <f t="shared" si="284"/>
        <v>Mar</v>
      </c>
      <c r="U3631" t="s">
        <v>8363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7">
        <f t="shared" si="280"/>
        <v>41942.84710648148</v>
      </c>
      <c r="P3632">
        <f t="shared" si="281"/>
        <v>2014</v>
      </c>
      <c r="Q3632">
        <f t="shared" si="282"/>
        <v>0</v>
      </c>
      <c r="R3632" s="12">
        <f t="shared" si="283"/>
        <v>1</v>
      </c>
      <c r="S3632" s="14" t="s">
        <v>8321</v>
      </c>
      <c r="T3632" s="18" t="str">
        <f t="shared" si="284"/>
        <v>Oct</v>
      </c>
      <c r="U3632" t="s">
        <v>8363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7">
        <f t="shared" si="280"/>
        <v>41880.753437499996</v>
      </c>
      <c r="P3633">
        <f t="shared" si="281"/>
        <v>2014</v>
      </c>
      <c r="Q3633">
        <f t="shared" si="282"/>
        <v>51</v>
      </c>
      <c r="R3633" s="12">
        <f t="shared" si="283"/>
        <v>147.88</v>
      </c>
      <c r="S3633" s="14" t="s">
        <v>8321</v>
      </c>
      <c r="T3633" s="18" t="str">
        <f t="shared" si="284"/>
        <v>Aug</v>
      </c>
      <c r="U3633" t="s">
        <v>8363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7">
        <f t="shared" si="280"/>
        <v>41946.936909722222</v>
      </c>
      <c r="P3634">
        <f t="shared" si="281"/>
        <v>2014</v>
      </c>
      <c r="Q3634">
        <f t="shared" si="282"/>
        <v>20</v>
      </c>
      <c r="R3634" s="12">
        <f t="shared" si="283"/>
        <v>100</v>
      </c>
      <c r="S3634" s="14" t="s">
        <v>8321</v>
      </c>
      <c r="T3634" s="18" t="str">
        <f t="shared" si="284"/>
        <v>Nov</v>
      </c>
      <c r="U3634" t="s">
        <v>8363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7">
        <f t="shared" si="280"/>
        <v>42649.623460648145</v>
      </c>
      <c r="P3635">
        <f t="shared" si="281"/>
        <v>2016</v>
      </c>
      <c r="Q3635">
        <f t="shared" si="282"/>
        <v>35</v>
      </c>
      <c r="R3635" s="12">
        <f t="shared" si="283"/>
        <v>56.84</v>
      </c>
      <c r="S3635" s="14" t="s">
        <v>8321</v>
      </c>
      <c r="T3635" s="18" t="str">
        <f t="shared" si="284"/>
        <v>Oct</v>
      </c>
      <c r="U3635" t="s">
        <v>8363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7">
        <f t="shared" si="280"/>
        <v>42701.166365740741</v>
      </c>
      <c r="P3636">
        <f t="shared" si="281"/>
        <v>2016</v>
      </c>
      <c r="Q3636">
        <f t="shared" si="282"/>
        <v>4</v>
      </c>
      <c r="R3636" s="12">
        <f t="shared" si="283"/>
        <v>176.94</v>
      </c>
      <c r="S3636" s="14" t="s">
        <v>8321</v>
      </c>
      <c r="T3636" s="18" t="str">
        <f t="shared" si="284"/>
        <v>Nov</v>
      </c>
      <c r="U3636" t="s">
        <v>8363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7">
        <f t="shared" si="280"/>
        <v>42450.88282407407</v>
      </c>
      <c r="P3637">
        <f t="shared" si="281"/>
        <v>2016</v>
      </c>
      <c r="Q3637">
        <f t="shared" si="282"/>
        <v>36</v>
      </c>
      <c r="R3637" s="12">
        <f t="shared" si="283"/>
        <v>127.6</v>
      </c>
      <c r="S3637" s="14" t="s">
        <v>8321</v>
      </c>
      <c r="T3637" s="18" t="str">
        <f t="shared" si="284"/>
        <v>Mar</v>
      </c>
      <c r="U3637" t="s">
        <v>8363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7">
        <f t="shared" si="280"/>
        <v>42226.694780092592</v>
      </c>
      <c r="P3638">
        <f t="shared" si="281"/>
        <v>2015</v>
      </c>
      <c r="Q3638">
        <f t="shared" si="282"/>
        <v>0</v>
      </c>
      <c r="R3638" s="12" t="e">
        <f t="shared" si="283"/>
        <v>#DIV/0!</v>
      </c>
      <c r="S3638" s="14" t="s">
        <v>8321</v>
      </c>
      <c r="T3638" s="18" t="str">
        <f t="shared" si="284"/>
        <v>Aug</v>
      </c>
      <c r="U3638" t="s">
        <v>8363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7">
        <f t="shared" si="280"/>
        <v>41975.700636574074</v>
      </c>
      <c r="P3639">
        <f t="shared" si="281"/>
        <v>2014</v>
      </c>
      <c r="Q3639">
        <f t="shared" si="282"/>
        <v>31</v>
      </c>
      <c r="R3639" s="12">
        <f t="shared" si="283"/>
        <v>66.14</v>
      </c>
      <c r="S3639" s="14" t="s">
        <v>8321</v>
      </c>
      <c r="T3639" s="18" t="str">
        <f t="shared" si="284"/>
        <v>Dec</v>
      </c>
      <c r="U3639" t="s">
        <v>8363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7">
        <f t="shared" si="280"/>
        <v>42053.672824074078</v>
      </c>
      <c r="P3640">
        <f t="shared" si="281"/>
        <v>2015</v>
      </c>
      <c r="Q3640">
        <f t="shared" si="282"/>
        <v>7</v>
      </c>
      <c r="R3640" s="12">
        <f t="shared" si="283"/>
        <v>108</v>
      </c>
      <c r="S3640" s="14" t="s">
        <v>8321</v>
      </c>
      <c r="T3640" s="18" t="str">
        <f t="shared" si="284"/>
        <v>Feb</v>
      </c>
      <c r="U3640" t="s">
        <v>8363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7">
        <f t="shared" si="280"/>
        <v>42590.677152777775</v>
      </c>
      <c r="P3641">
        <f t="shared" si="281"/>
        <v>2016</v>
      </c>
      <c r="Q3641">
        <f t="shared" si="282"/>
        <v>0</v>
      </c>
      <c r="R3641" s="12">
        <f t="shared" si="283"/>
        <v>1</v>
      </c>
      <c r="S3641" s="14" t="s">
        <v>8321</v>
      </c>
      <c r="T3641" s="18" t="str">
        <f t="shared" si="284"/>
        <v>Aug</v>
      </c>
      <c r="U3641" t="s">
        <v>8363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7">
        <f t="shared" si="280"/>
        <v>42104.781597222223</v>
      </c>
      <c r="P3642">
        <f t="shared" si="281"/>
        <v>2015</v>
      </c>
      <c r="Q3642">
        <f t="shared" si="282"/>
        <v>6</v>
      </c>
      <c r="R3642" s="12">
        <f t="shared" si="283"/>
        <v>18.329999999999998</v>
      </c>
      <c r="S3642" s="14" t="s">
        <v>8321</v>
      </c>
      <c r="T3642" s="18" t="str">
        <f t="shared" si="284"/>
        <v>Apr</v>
      </c>
      <c r="U3642" t="s">
        <v>8363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7">
        <f t="shared" si="280"/>
        <v>41899.627071759256</v>
      </c>
      <c r="P3643">
        <f t="shared" si="281"/>
        <v>2014</v>
      </c>
      <c r="Q3643">
        <f t="shared" si="282"/>
        <v>0</v>
      </c>
      <c r="R3643" s="12" t="e">
        <f t="shared" si="283"/>
        <v>#DIV/0!</v>
      </c>
      <c r="S3643" s="14" t="s">
        <v>8321</v>
      </c>
      <c r="T3643" s="18" t="str">
        <f t="shared" si="284"/>
        <v>Sep</v>
      </c>
      <c r="U3643" t="s">
        <v>8363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7">
        <f t="shared" si="280"/>
        <v>42297.816284722227</v>
      </c>
      <c r="P3644">
        <f t="shared" si="281"/>
        <v>2015</v>
      </c>
      <c r="Q3644">
        <f t="shared" si="282"/>
        <v>2</v>
      </c>
      <c r="R3644" s="12">
        <f t="shared" si="283"/>
        <v>7.5</v>
      </c>
      <c r="S3644" s="14" t="s">
        <v>8321</v>
      </c>
      <c r="T3644" s="18" t="str">
        <f t="shared" si="284"/>
        <v>Oct</v>
      </c>
      <c r="U3644" t="s">
        <v>8363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7">
        <f t="shared" si="280"/>
        <v>42285.143969907411</v>
      </c>
      <c r="P3645">
        <f t="shared" si="281"/>
        <v>2015</v>
      </c>
      <c r="Q3645">
        <f t="shared" si="282"/>
        <v>0</v>
      </c>
      <c r="R3645" s="12" t="e">
        <f t="shared" si="283"/>
        <v>#DIV/0!</v>
      </c>
      <c r="S3645" s="14" t="s">
        <v>8321</v>
      </c>
      <c r="T3645" s="18" t="str">
        <f t="shared" si="284"/>
        <v>Oct</v>
      </c>
      <c r="U3645" t="s">
        <v>8363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7">
        <f t="shared" si="280"/>
        <v>42409.241747685184</v>
      </c>
      <c r="P3646">
        <f t="shared" si="281"/>
        <v>2016</v>
      </c>
      <c r="Q3646">
        <f t="shared" si="282"/>
        <v>16</v>
      </c>
      <c r="R3646" s="12">
        <f t="shared" si="283"/>
        <v>68.42</v>
      </c>
      <c r="S3646" s="14" t="s">
        <v>8321</v>
      </c>
      <c r="T3646" s="18" t="str">
        <f t="shared" si="284"/>
        <v>Feb</v>
      </c>
      <c r="U3646" t="s">
        <v>8363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7">
        <f t="shared" si="280"/>
        <v>42665.970347222217</v>
      </c>
      <c r="P3647">
        <f t="shared" si="281"/>
        <v>2016</v>
      </c>
      <c r="Q3647">
        <f t="shared" si="282"/>
        <v>0</v>
      </c>
      <c r="R3647" s="12">
        <f t="shared" si="283"/>
        <v>1</v>
      </c>
      <c r="S3647" s="14" t="s">
        <v>8321</v>
      </c>
      <c r="T3647" s="18" t="str">
        <f t="shared" si="284"/>
        <v>Oct</v>
      </c>
      <c r="U3647" t="s">
        <v>8363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7">
        <f t="shared" si="280"/>
        <v>42140.421319444446</v>
      </c>
      <c r="P3648">
        <f t="shared" si="281"/>
        <v>2015</v>
      </c>
      <c r="Q3648">
        <f t="shared" si="282"/>
        <v>5</v>
      </c>
      <c r="R3648" s="12">
        <f t="shared" si="283"/>
        <v>60.13</v>
      </c>
      <c r="S3648" s="14" t="s">
        <v>8321</v>
      </c>
      <c r="T3648" s="18" t="str">
        <f t="shared" si="284"/>
        <v>May</v>
      </c>
      <c r="U3648" t="s">
        <v>8363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7">
        <f t="shared" si="280"/>
        <v>42598.749155092592</v>
      </c>
      <c r="P3649">
        <f t="shared" si="281"/>
        <v>2016</v>
      </c>
      <c r="Q3649">
        <f t="shared" si="282"/>
        <v>6</v>
      </c>
      <c r="R3649" s="12">
        <f t="shared" si="283"/>
        <v>15</v>
      </c>
      <c r="S3649" s="14" t="s">
        <v>8321</v>
      </c>
      <c r="T3649" s="18" t="str">
        <f t="shared" si="284"/>
        <v>Aug</v>
      </c>
      <c r="U3649" t="s">
        <v>8363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7">
        <f t="shared" si="280"/>
        <v>41887.292187500003</v>
      </c>
      <c r="P3650">
        <f t="shared" si="281"/>
        <v>2014</v>
      </c>
      <c r="Q3650">
        <f t="shared" si="282"/>
        <v>100</v>
      </c>
      <c r="R3650" s="12">
        <f t="shared" si="283"/>
        <v>550.04</v>
      </c>
      <c r="S3650" s="14" t="s">
        <v>8321</v>
      </c>
      <c r="T3650" s="18" t="str">
        <f t="shared" si="284"/>
        <v>Sep</v>
      </c>
      <c r="U3650" t="s">
        <v>8322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7">
        <f t="shared" ref="O3651:O3714" si="285">(J3651/86400)+DATE(1970,1,1)</f>
        <v>41780.712893518517</v>
      </c>
      <c r="P3651">
        <f t="shared" ref="P3651:P3714" si="286">YEAR(O3651)</f>
        <v>2014</v>
      </c>
      <c r="Q3651">
        <f t="shared" ref="Q3651:Q3714" si="287">ROUND(E3651/D3651*100,0)</f>
        <v>104</v>
      </c>
      <c r="R3651" s="12">
        <f t="shared" ref="R3651:R3714" si="288">ROUND(E3651/L3651,2)</f>
        <v>97.5</v>
      </c>
      <c r="S3651" s="14" t="s">
        <v>8321</v>
      </c>
      <c r="T3651" s="18" t="str">
        <f t="shared" ref="T3651:T3714" si="289">TEXT(O3651, "mmm")</f>
        <v>May</v>
      </c>
      <c r="U3651" t="s">
        <v>8322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7">
        <f t="shared" si="285"/>
        <v>42381.478981481487</v>
      </c>
      <c r="P3652">
        <f t="shared" si="286"/>
        <v>2016</v>
      </c>
      <c r="Q3652">
        <f t="shared" si="287"/>
        <v>100</v>
      </c>
      <c r="R3652" s="12">
        <f t="shared" si="288"/>
        <v>29.41</v>
      </c>
      <c r="S3652" s="14" t="s">
        <v>8321</v>
      </c>
      <c r="T3652" s="18" t="str">
        <f t="shared" si="289"/>
        <v>Jan</v>
      </c>
      <c r="U3652" t="s">
        <v>8322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7">
        <f t="shared" si="285"/>
        <v>41828.646319444444</v>
      </c>
      <c r="P3653">
        <f t="shared" si="286"/>
        <v>2014</v>
      </c>
      <c r="Q3653">
        <f t="shared" si="287"/>
        <v>104</v>
      </c>
      <c r="R3653" s="12">
        <f t="shared" si="288"/>
        <v>57.78</v>
      </c>
      <c r="S3653" s="14" t="s">
        <v>8321</v>
      </c>
      <c r="T3653" s="18" t="str">
        <f t="shared" si="289"/>
        <v>Jul</v>
      </c>
      <c r="U3653" t="s">
        <v>8322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7">
        <f t="shared" si="285"/>
        <v>42596.644699074073</v>
      </c>
      <c r="P3654">
        <f t="shared" si="286"/>
        <v>2016</v>
      </c>
      <c r="Q3654">
        <f t="shared" si="287"/>
        <v>251</v>
      </c>
      <c r="R3654" s="12">
        <f t="shared" si="288"/>
        <v>44.24</v>
      </c>
      <c r="S3654" s="14" t="s">
        <v>8321</v>
      </c>
      <c r="T3654" s="18" t="str">
        <f t="shared" si="289"/>
        <v>Aug</v>
      </c>
      <c r="U3654" t="s">
        <v>8322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7">
        <f t="shared" si="285"/>
        <v>42191.363506944443</v>
      </c>
      <c r="P3655">
        <f t="shared" si="286"/>
        <v>2015</v>
      </c>
      <c r="Q3655">
        <f t="shared" si="287"/>
        <v>101</v>
      </c>
      <c r="R3655" s="12">
        <f t="shared" si="288"/>
        <v>60.91</v>
      </c>
      <c r="S3655" s="14" t="s">
        <v>8321</v>
      </c>
      <c r="T3655" s="18" t="str">
        <f t="shared" si="289"/>
        <v>Jul</v>
      </c>
      <c r="U3655" t="s">
        <v>8322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7">
        <f t="shared" si="285"/>
        <v>42440.416504629626</v>
      </c>
      <c r="P3656">
        <f t="shared" si="286"/>
        <v>2016</v>
      </c>
      <c r="Q3656">
        <f t="shared" si="287"/>
        <v>174</v>
      </c>
      <c r="R3656" s="12">
        <f t="shared" si="288"/>
        <v>68.84</v>
      </c>
      <c r="S3656" s="14" t="s">
        <v>8321</v>
      </c>
      <c r="T3656" s="18" t="str">
        <f t="shared" si="289"/>
        <v>Mar</v>
      </c>
      <c r="U3656" t="s">
        <v>8322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7">
        <f t="shared" si="285"/>
        <v>42173.803217592591</v>
      </c>
      <c r="P3657">
        <f t="shared" si="286"/>
        <v>2015</v>
      </c>
      <c r="Q3657">
        <f t="shared" si="287"/>
        <v>116</v>
      </c>
      <c r="R3657" s="12">
        <f t="shared" si="288"/>
        <v>73.58</v>
      </c>
      <c r="S3657" s="14" t="s">
        <v>8321</v>
      </c>
      <c r="T3657" s="18" t="str">
        <f t="shared" si="289"/>
        <v>Jun</v>
      </c>
      <c r="U3657" t="s">
        <v>8322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7">
        <f t="shared" si="285"/>
        <v>42737.910138888888</v>
      </c>
      <c r="P3658">
        <f t="shared" si="286"/>
        <v>2017</v>
      </c>
      <c r="Q3658">
        <f t="shared" si="287"/>
        <v>106</v>
      </c>
      <c r="R3658" s="12">
        <f t="shared" si="288"/>
        <v>115.02</v>
      </c>
      <c r="S3658" s="14" t="s">
        <v>8321</v>
      </c>
      <c r="T3658" s="18" t="str">
        <f t="shared" si="289"/>
        <v>Jan</v>
      </c>
      <c r="U3658" t="s">
        <v>8322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7">
        <f t="shared" si="285"/>
        <v>42499.629849537036</v>
      </c>
      <c r="P3659">
        <f t="shared" si="286"/>
        <v>2016</v>
      </c>
      <c r="Q3659">
        <f t="shared" si="287"/>
        <v>111</v>
      </c>
      <c r="R3659" s="12">
        <f t="shared" si="288"/>
        <v>110.75</v>
      </c>
      <c r="S3659" s="14" t="s">
        <v>8321</v>
      </c>
      <c r="T3659" s="18" t="str">
        <f t="shared" si="289"/>
        <v>May</v>
      </c>
      <c r="U3659" t="s">
        <v>8322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7">
        <f t="shared" si="285"/>
        <v>41775.858564814815</v>
      </c>
      <c r="P3660">
        <f t="shared" si="286"/>
        <v>2014</v>
      </c>
      <c r="Q3660">
        <f t="shared" si="287"/>
        <v>101</v>
      </c>
      <c r="R3660" s="12">
        <f t="shared" si="288"/>
        <v>75.5</v>
      </c>
      <c r="S3660" s="14" t="s">
        <v>8321</v>
      </c>
      <c r="T3660" s="18" t="str">
        <f t="shared" si="289"/>
        <v>May</v>
      </c>
      <c r="U3660" t="s">
        <v>8322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7">
        <f t="shared" si="285"/>
        <v>42055.277199074073</v>
      </c>
      <c r="P3661">
        <f t="shared" si="286"/>
        <v>2015</v>
      </c>
      <c r="Q3661">
        <f t="shared" si="287"/>
        <v>102</v>
      </c>
      <c r="R3661" s="12">
        <f t="shared" si="288"/>
        <v>235.46</v>
      </c>
      <c r="S3661" s="14" t="s">
        <v>8321</v>
      </c>
      <c r="T3661" s="18" t="str">
        <f t="shared" si="289"/>
        <v>Feb</v>
      </c>
      <c r="U3661" t="s">
        <v>8322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7">
        <f t="shared" si="285"/>
        <v>41971.881076388891</v>
      </c>
      <c r="P3662">
        <f t="shared" si="286"/>
        <v>2014</v>
      </c>
      <c r="Q3662">
        <f t="shared" si="287"/>
        <v>100</v>
      </c>
      <c r="R3662" s="12">
        <f t="shared" si="288"/>
        <v>11.36</v>
      </c>
      <c r="S3662" s="14" t="s">
        <v>8321</v>
      </c>
      <c r="T3662" s="18" t="str">
        <f t="shared" si="289"/>
        <v>Nov</v>
      </c>
      <c r="U3662" t="s">
        <v>8322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7">
        <f t="shared" si="285"/>
        <v>42447.896666666667</v>
      </c>
      <c r="P3663">
        <f t="shared" si="286"/>
        <v>2016</v>
      </c>
      <c r="Q3663">
        <f t="shared" si="287"/>
        <v>111</v>
      </c>
      <c r="R3663" s="12">
        <f t="shared" si="288"/>
        <v>92.5</v>
      </c>
      <c r="S3663" s="14" t="s">
        <v>8321</v>
      </c>
      <c r="T3663" s="18" t="str">
        <f t="shared" si="289"/>
        <v>Mar</v>
      </c>
      <c r="U3663" t="s">
        <v>8322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7">
        <f t="shared" si="285"/>
        <v>42064.220069444447</v>
      </c>
      <c r="P3664">
        <f t="shared" si="286"/>
        <v>2015</v>
      </c>
      <c r="Q3664">
        <f t="shared" si="287"/>
        <v>101</v>
      </c>
      <c r="R3664" s="12">
        <f t="shared" si="288"/>
        <v>202.85</v>
      </c>
      <c r="S3664" s="14" t="s">
        <v>8321</v>
      </c>
      <c r="T3664" s="18" t="str">
        <f t="shared" si="289"/>
        <v>Mar</v>
      </c>
      <c r="U3664" t="s">
        <v>8322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7">
        <f t="shared" si="285"/>
        <v>42665.451736111107</v>
      </c>
      <c r="P3665">
        <f t="shared" si="286"/>
        <v>2016</v>
      </c>
      <c r="Q3665">
        <f t="shared" si="287"/>
        <v>104</v>
      </c>
      <c r="R3665" s="12">
        <f t="shared" si="288"/>
        <v>26</v>
      </c>
      <c r="S3665" s="14" t="s">
        <v>8321</v>
      </c>
      <c r="T3665" s="18" t="str">
        <f t="shared" si="289"/>
        <v>Oct</v>
      </c>
      <c r="U3665" t="s">
        <v>8322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7">
        <f t="shared" si="285"/>
        <v>42523.248715277776</v>
      </c>
      <c r="P3666">
        <f t="shared" si="286"/>
        <v>2016</v>
      </c>
      <c r="Q3666">
        <f t="shared" si="287"/>
        <v>109</v>
      </c>
      <c r="R3666" s="12">
        <f t="shared" si="288"/>
        <v>46.05</v>
      </c>
      <c r="S3666" s="14" t="s">
        <v>8321</v>
      </c>
      <c r="T3666" s="18" t="str">
        <f t="shared" si="289"/>
        <v>Jun</v>
      </c>
      <c r="U3666" t="s">
        <v>8322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7">
        <f t="shared" si="285"/>
        <v>42294.808124999996</v>
      </c>
      <c r="P3667">
        <f t="shared" si="286"/>
        <v>2015</v>
      </c>
      <c r="Q3667">
        <f t="shared" si="287"/>
        <v>115</v>
      </c>
      <c r="R3667" s="12">
        <f t="shared" si="288"/>
        <v>51</v>
      </c>
      <c r="S3667" s="14" t="s">
        <v>8321</v>
      </c>
      <c r="T3667" s="18" t="str">
        <f t="shared" si="289"/>
        <v>Oct</v>
      </c>
      <c r="U3667" t="s">
        <v>8322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7">
        <f t="shared" si="285"/>
        <v>41822.90488425926</v>
      </c>
      <c r="P3668">
        <f t="shared" si="286"/>
        <v>2014</v>
      </c>
      <c r="Q3668">
        <f t="shared" si="287"/>
        <v>100</v>
      </c>
      <c r="R3668" s="12">
        <f t="shared" si="288"/>
        <v>31.58</v>
      </c>
      <c r="S3668" s="14" t="s">
        <v>8321</v>
      </c>
      <c r="T3668" s="18" t="str">
        <f t="shared" si="289"/>
        <v>Jul</v>
      </c>
      <c r="U3668" t="s">
        <v>8322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7">
        <f t="shared" si="285"/>
        <v>42173.970127314809</v>
      </c>
      <c r="P3669">
        <f t="shared" si="286"/>
        <v>2015</v>
      </c>
      <c r="Q3669">
        <f t="shared" si="287"/>
        <v>103</v>
      </c>
      <c r="R3669" s="12">
        <f t="shared" si="288"/>
        <v>53.36</v>
      </c>
      <c r="S3669" s="14" t="s">
        <v>8321</v>
      </c>
      <c r="T3669" s="18" t="str">
        <f t="shared" si="289"/>
        <v>Jun</v>
      </c>
      <c r="U3669" t="s">
        <v>8322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7">
        <f t="shared" si="285"/>
        <v>42185.556157407409</v>
      </c>
      <c r="P3670">
        <f t="shared" si="286"/>
        <v>2015</v>
      </c>
      <c r="Q3670">
        <f t="shared" si="287"/>
        <v>104</v>
      </c>
      <c r="R3670" s="12">
        <f t="shared" si="288"/>
        <v>36.96</v>
      </c>
      <c r="S3670" s="14" t="s">
        <v>8321</v>
      </c>
      <c r="T3670" s="18" t="str">
        <f t="shared" si="289"/>
        <v>Jun</v>
      </c>
      <c r="U3670" t="s">
        <v>8322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7">
        <f t="shared" si="285"/>
        <v>42136.675196759257</v>
      </c>
      <c r="P3671">
        <f t="shared" si="286"/>
        <v>2015</v>
      </c>
      <c r="Q3671">
        <f t="shared" si="287"/>
        <v>138</v>
      </c>
      <c r="R3671" s="12">
        <f t="shared" si="288"/>
        <v>81.290000000000006</v>
      </c>
      <c r="S3671" s="14" t="s">
        <v>8321</v>
      </c>
      <c r="T3671" s="18" t="str">
        <f t="shared" si="289"/>
        <v>May</v>
      </c>
      <c r="U3671" t="s">
        <v>8322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7">
        <f t="shared" si="285"/>
        <v>42142.514016203699</v>
      </c>
      <c r="P3672">
        <f t="shared" si="286"/>
        <v>2015</v>
      </c>
      <c r="Q3672">
        <f t="shared" si="287"/>
        <v>110</v>
      </c>
      <c r="R3672" s="12">
        <f t="shared" si="288"/>
        <v>20.079999999999998</v>
      </c>
      <c r="S3672" s="14" t="s">
        <v>8321</v>
      </c>
      <c r="T3672" s="18" t="str">
        <f t="shared" si="289"/>
        <v>May</v>
      </c>
      <c r="U3672" t="s">
        <v>8322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7">
        <f t="shared" si="285"/>
        <v>41820.62809027778</v>
      </c>
      <c r="P3673">
        <f t="shared" si="286"/>
        <v>2014</v>
      </c>
      <c r="Q3673">
        <f t="shared" si="287"/>
        <v>101</v>
      </c>
      <c r="R3673" s="12">
        <f t="shared" si="288"/>
        <v>88.25</v>
      </c>
      <c r="S3673" s="14" t="s">
        <v>8321</v>
      </c>
      <c r="T3673" s="18" t="str">
        <f t="shared" si="289"/>
        <v>Jun</v>
      </c>
      <c r="U3673" t="s">
        <v>8322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7">
        <f t="shared" si="285"/>
        <v>41878.946574074071</v>
      </c>
      <c r="P3674">
        <f t="shared" si="286"/>
        <v>2014</v>
      </c>
      <c r="Q3674">
        <f t="shared" si="287"/>
        <v>102</v>
      </c>
      <c r="R3674" s="12">
        <f t="shared" si="288"/>
        <v>53.44</v>
      </c>
      <c r="S3674" s="14" t="s">
        <v>8321</v>
      </c>
      <c r="T3674" s="18" t="str">
        <f t="shared" si="289"/>
        <v>Aug</v>
      </c>
      <c r="U3674" t="s">
        <v>8322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7">
        <f t="shared" si="285"/>
        <v>41914.295104166667</v>
      </c>
      <c r="P3675">
        <f t="shared" si="286"/>
        <v>2014</v>
      </c>
      <c r="Q3675">
        <f t="shared" si="287"/>
        <v>114</v>
      </c>
      <c r="R3675" s="12">
        <f t="shared" si="288"/>
        <v>39.869999999999997</v>
      </c>
      <c r="S3675" s="14" t="s">
        <v>8321</v>
      </c>
      <c r="T3675" s="18" t="str">
        <f t="shared" si="289"/>
        <v>Oct</v>
      </c>
      <c r="U3675" t="s">
        <v>8322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7">
        <f t="shared" si="285"/>
        <v>42556.873020833329</v>
      </c>
      <c r="P3676">
        <f t="shared" si="286"/>
        <v>2016</v>
      </c>
      <c r="Q3676">
        <f t="shared" si="287"/>
        <v>100</v>
      </c>
      <c r="R3676" s="12">
        <f t="shared" si="288"/>
        <v>145.16</v>
      </c>
      <c r="S3676" s="14" t="s">
        <v>8321</v>
      </c>
      <c r="T3676" s="18" t="str">
        <f t="shared" si="289"/>
        <v>Jul</v>
      </c>
      <c r="U3676" t="s">
        <v>8322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7">
        <f t="shared" si="285"/>
        <v>42493.597013888888</v>
      </c>
      <c r="P3677">
        <f t="shared" si="286"/>
        <v>2016</v>
      </c>
      <c r="Q3677">
        <f t="shared" si="287"/>
        <v>140</v>
      </c>
      <c r="R3677" s="12">
        <f t="shared" si="288"/>
        <v>23.33</v>
      </c>
      <c r="S3677" s="14" t="s">
        <v>8321</v>
      </c>
      <c r="T3677" s="18" t="str">
        <f t="shared" si="289"/>
        <v>May</v>
      </c>
      <c r="U3677" t="s">
        <v>8322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7">
        <f t="shared" si="285"/>
        <v>41876.815787037034</v>
      </c>
      <c r="P3678">
        <f t="shared" si="286"/>
        <v>2014</v>
      </c>
      <c r="Q3678">
        <f t="shared" si="287"/>
        <v>129</v>
      </c>
      <c r="R3678" s="12">
        <f t="shared" si="288"/>
        <v>64.38</v>
      </c>
      <c r="S3678" s="14" t="s">
        <v>8321</v>
      </c>
      <c r="T3678" s="18" t="str">
        <f t="shared" si="289"/>
        <v>Aug</v>
      </c>
      <c r="U3678" t="s">
        <v>8322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7">
        <f t="shared" si="285"/>
        <v>41802.574282407411</v>
      </c>
      <c r="P3679">
        <f t="shared" si="286"/>
        <v>2014</v>
      </c>
      <c r="Q3679">
        <f t="shared" si="287"/>
        <v>103</v>
      </c>
      <c r="R3679" s="12">
        <f t="shared" si="288"/>
        <v>62.05</v>
      </c>
      <c r="S3679" s="14" t="s">
        <v>8321</v>
      </c>
      <c r="T3679" s="18" t="str">
        <f t="shared" si="289"/>
        <v>Jun</v>
      </c>
      <c r="U3679" t="s">
        <v>8322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7">
        <f t="shared" si="285"/>
        <v>42120.531226851846</v>
      </c>
      <c r="P3680">
        <f t="shared" si="286"/>
        <v>2015</v>
      </c>
      <c r="Q3680">
        <f t="shared" si="287"/>
        <v>103</v>
      </c>
      <c r="R3680" s="12">
        <f t="shared" si="288"/>
        <v>66.13</v>
      </c>
      <c r="S3680" s="14" t="s">
        <v>8321</v>
      </c>
      <c r="T3680" s="18" t="str">
        <f t="shared" si="289"/>
        <v>Apr</v>
      </c>
      <c r="U3680" t="s">
        <v>8322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7">
        <f t="shared" si="285"/>
        <v>41786.761354166665</v>
      </c>
      <c r="P3681">
        <f t="shared" si="286"/>
        <v>2014</v>
      </c>
      <c r="Q3681">
        <f t="shared" si="287"/>
        <v>110</v>
      </c>
      <c r="R3681" s="12">
        <f t="shared" si="288"/>
        <v>73.400000000000006</v>
      </c>
      <c r="S3681" s="14" t="s">
        <v>8321</v>
      </c>
      <c r="T3681" s="18" t="str">
        <f t="shared" si="289"/>
        <v>May</v>
      </c>
      <c r="U3681" t="s">
        <v>8322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7">
        <f t="shared" si="285"/>
        <v>42627.454097222224</v>
      </c>
      <c r="P3682">
        <f t="shared" si="286"/>
        <v>2016</v>
      </c>
      <c r="Q3682">
        <f t="shared" si="287"/>
        <v>113</v>
      </c>
      <c r="R3682" s="12">
        <f t="shared" si="288"/>
        <v>99.5</v>
      </c>
      <c r="S3682" s="14" t="s">
        <v>8321</v>
      </c>
      <c r="T3682" s="18" t="str">
        <f t="shared" si="289"/>
        <v>Sep</v>
      </c>
      <c r="U3682" t="s">
        <v>8322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7">
        <f t="shared" si="285"/>
        <v>42374.651504629626</v>
      </c>
      <c r="P3683">
        <f t="shared" si="286"/>
        <v>2016</v>
      </c>
      <c r="Q3683">
        <f t="shared" si="287"/>
        <v>112</v>
      </c>
      <c r="R3683" s="12">
        <f t="shared" si="288"/>
        <v>62.17</v>
      </c>
      <c r="S3683" s="14" t="s">
        <v>8321</v>
      </c>
      <c r="T3683" s="18" t="str">
        <f t="shared" si="289"/>
        <v>Jan</v>
      </c>
      <c r="U3683" t="s">
        <v>8322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7">
        <f t="shared" si="285"/>
        <v>41772.685393518521</v>
      </c>
      <c r="P3684">
        <f t="shared" si="286"/>
        <v>2014</v>
      </c>
      <c r="Q3684">
        <f t="shared" si="287"/>
        <v>139</v>
      </c>
      <c r="R3684" s="12">
        <f t="shared" si="288"/>
        <v>62.33</v>
      </c>
      <c r="S3684" s="14" t="s">
        <v>8321</v>
      </c>
      <c r="T3684" s="18" t="str">
        <f t="shared" si="289"/>
        <v>May</v>
      </c>
      <c r="U3684" t="s">
        <v>8322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7">
        <f t="shared" si="285"/>
        <v>42633.116851851853</v>
      </c>
      <c r="P3685">
        <f t="shared" si="286"/>
        <v>2016</v>
      </c>
      <c r="Q3685">
        <f t="shared" si="287"/>
        <v>111</v>
      </c>
      <c r="R3685" s="12">
        <f t="shared" si="288"/>
        <v>58.79</v>
      </c>
      <c r="S3685" s="14" t="s">
        <v>8321</v>
      </c>
      <c r="T3685" s="18" t="str">
        <f t="shared" si="289"/>
        <v>Sep</v>
      </c>
      <c r="U3685" t="s">
        <v>8322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7">
        <f t="shared" si="285"/>
        <v>42219.180393518516</v>
      </c>
      <c r="P3686">
        <f t="shared" si="286"/>
        <v>2015</v>
      </c>
      <c r="Q3686">
        <f t="shared" si="287"/>
        <v>139</v>
      </c>
      <c r="R3686" s="12">
        <f t="shared" si="288"/>
        <v>45.35</v>
      </c>
      <c r="S3686" s="14" t="s">
        <v>8321</v>
      </c>
      <c r="T3686" s="18" t="str">
        <f t="shared" si="289"/>
        <v>Aug</v>
      </c>
      <c r="U3686" t="s">
        <v>8322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7">
        <f t="shared" si="285"/>
        <v>41753.593275462961</v>
      </c>
      <c r="P3687">
        <f t="shared" si="286"/>
        <v>2014</v>
      </c>
      <c r="Q3687">
        <f t="shared" si="287"/>
        <v>106</v>
      </c>
      <c r="R3687" s="12">
        <f t="shared" si="288"/>
        <v>41.94</v>
      </c>
      <c r="S3687" s="14" t="s">
        <v>8321</v>
      </c>
      <c r="T3687" s="18" t="str">
        <f t="shared" si="289"/>
        <v>Apr</v>
      </c>
      <c r="U3687" t="s">
        <v>8322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7">
        <f t="shared" si="285"/>
        <v>42230.662731481483</v>
      </c>
      <c r="P3688">
        <f t="shared" si="286"/>
        <v>2015</v>
      </c>
      <c r="Q3688">
        <f t="shared" si="287"/>
        <v>101</v>
      </c>
      <c r="R3688" s="12">
        <f t="shared" si="288"/>
        <v>59.17</v>
      </c>
      <c r="S3688" s="14" t="s">
        <v>8321</v>
      </c>
      <c r="T3688" s="18" t="str">
        <f t="shared" si="289"/>
        <v>Aug</v>
      </c>
      <c r="U3688" t="s">
        <v>8322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7">
        <f t="shared" si="285"/>
        <v>41787.218229166669</v>
      </c>
      <c r="P3689">
        <f t="shared" si="286"/>
        <v>2014</v>
      </c>
      <c r="Q3689">
        <f t="shared" si="287"/>
        <v>100</v>
      </c>
      <c r="R3689" s="12">
        <f t="shared" si="288"/>
        <v>200.49</v>
      </c>
      <c r="S3689" s="14" t="s">
        <v>8321</v>
      </c>
      <c r="T3689" s="18" t="str">
        <f t="shared" si="289"/>
        <v>May</v>
      </c>
      <c r="U3689" t="s">
        <v>8322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7">
        <f t="shared" si="285"/>
        <v>41829.787083333329</v>
      </c>
      <c r="P3690">
        <f t="shared" si="286"/>
        <v>2014</v>
      </c>
      <c r="Q3690">
        <f t="shared" si="287"/>
        <v>109</v>
      </c>
      <c r="R3690" s="12">
        <f t="shared" si="288"/>
        <v>83.97</v>
      </c>
      <c r="S3690" s="14" t="s">
        <v>8321</v>
      </c>
      <c r="T3690" s="18" t="str">
        <f t="shared" si="289"/>
        <v>Jul</v>
      </c>
      <c r="U3690" t="s">
        <v>8322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7">
        <f t="shared" si="285"/>
        <v>42147.826840277776</v>
      </c>
      <c r="P3691">
        <f t="shared" si="286"/>
        <v>2015</v>
      </c>
      <c r="Q3691">
        <f t="shared" si="287"/>
        <v>118</v>
      </c>
      <c r="R3691" s="12">
        <f t="shared" si="288"/>
        <v>57.26</v>
      </c>
      <c r="S3691" s="14" t="s">
        <v>8321</v>
      </c>
      <c r="T3691" s="18" t="str">
        <f t="shared" si="289"/>
        <v>May</v>
      </c>
      <c r="U3691" t="s">
        <v>8322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7">
        <f t="shared" si="285"/>
        <v>41940.598182870366</v>
      </c>
      <c r="P3692">
        <f t="shared" si="286"/>
        <v>2014</v>
      </c>
      <c r="Q3692">
        <f t="shared" si="287"/>
        <v>120</v>
      </c>
      <c r="R3692" s="12">
        <f t="shared" si="288"/>
        <v>58.06</v>
      </c>
      <c r="S3692" s="14" t="s">
        <v>8321</v>
      </c>
      <c r="T3692" s="18" t="str">
        <f t="shared" si="289"/>
        <v>Oct</v>
      </c>
      <c r="U3692" t="s">
        <v>8322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7">
        <f t="shared" si="285"/>
        <v>42020.700567129628</v>
      </c>
      <c r="P3693">
        <f t="shared" si="286"/>
        <v>2015</v>
      </c>
      <c r="Q3693">
        <f t="shared" si="287"/>
        <v>128</v>
      </c>
      <c r="R3693" s="12">
        <f t="shared" si="288"/>
        <v>186.8</v>
      </c>
      <c r="S3693" s="14" t="s">
        <v>8321</v>
      </c>
      <c r="T3693" s="18" t="str">
        <f t="shared" si="289"/>
        <v>Jan</v>
      </c>
      <c r="U3693" t="s">
        <v>8322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7">
        <f t="shared" si="285"/>
        <v>41891.96503472222</v>
      </c>
      <c r="P3694">
        <f t="shared" si="286"/>
        <v>2014</v>
      </c>
      <c r="Q3694">
        <f t="shared" si="287"/>
        <v>126</v>
      </c>
      <c r="R3694" s="12">
        <f t="shared" si="288"/>
        <v>74.12</v>
      </c>
      <c r="S3694" s="14" t="s">
        <v>8321</v>
      </c>
      <c r="T3694" s="18" t="str">
        <f t="shared" si="289"/>
        <v>Sep</v>
      </c>
      <c r="U3694" t="s">
        <v>8322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7">
        <f t="shared" si="285"/>
        <v>42309.191307870366</v>
      </c>
      <c r="P3695">
        <f t="shared" si="286"/>
        <v>2015</v>
      </c>
      <c r="Q3695">
        <f t="shared" si="287"/>
        <v>129</v>
      </c>
      <c r="R3695" s="12">
        <f t="shared" si="288"/>
        <v>30.71</v>
      </c>
      <c r="S3695" s="14" t="s">
        <v>8321</v>
      </c>
      <c r="T3695" s="18" t="str">
        <f t="shared" si="289"/>
        <v>Nov</v>
      </c>
      <c r="U3695" t="s">
        <v>8322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7">
        <f t="shared" si="285"/>
        <v>42490.133877314816</v>
      </c>
      <c r="P3696">
        <f t="shared" si="286"/>
        <v>2016</v>
      </c>
      <c r="Q3696">
        <f t="shared" si="287"/>
        <v>107</v>
      </c>
      <c r="R3696" s="12">
        <f t="shared" si="288"/>
        <v>62.67</v>
      </c>
      <c r="S3696" s="14" t="s">
        <v>8321</v>
      </c>
      <c r="T3696" s="18" t="str">
        <f t="shared" si="289"/>
        <v>Apr</v>
      </c>
      <c r="U3696" t="s">
        <v>8322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7">
        <f t="shared" si="285"/>
        <v>41995.870486111111</v>
      </c>
      <c r="P3697">
        <f t="shared" si="286"/>
        <v>2014</v>
      </c>
      <c r="Q3697">
        <f t="shared" si="287"/>
        <v>100</v>
      </c>
      <c r="R3697" s="12">
        <f t="shared" si="288"/>
        <v>121.36</v>
      </c>
      <c r="S3697" s="14" t="s">
        <v>8321</v>
      </c>
      <c r="T3697" s="18" t="str">
        <f t="shared" si="289"/>
        <v>Dec</v>
      </c>
      <c r="U3697" t="s">
        <v>8322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7">
        <f t="shared" si="285"/>
        <v>41988.617083333331</v>
      </c>
      <c r="P3698">
        <f t="shared" si="286"/>
        <v>2014</v>
      </c>
      <c r="Q3698">
        <f t="shared" si="287"/>
        <v>155</v>
      </c>
      <c r="R3698" s="12">
        <f t="shared" si="288"/>
        <v>39.74</v>
      </c>
      <c r="S3698" s="14" t="s">
        <v>8321</v>
      </c>
      <c r="T3698" s="18" t="str">
        <f t="shared" si="289"/>
        <v>Dec</v>
      </c>
      <c r="U3698" t="s">
        <v>8322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7">
        <f t="shared" si="285"/>
        <v>42479.465833333335</v>
      </c>
      <c r="P3699">
        <f t="shared" si="286"/>
        <v>2016</v>
      </c>
      <c r="Q3699">
        <f t="shared" si="287"/>
        <v>108</v>
      </c>
      <c r="R3699" s="12">
        <f t="shared" si="288"/>
        <v>72</v>
      </c>
      <c r="S3699" s="14" t="s">
        <v>8321</v>
      </c>
      <c r="T3699" s="18" t="str">
        <f t="shared" si="289"/>
        <v>Apr</v>
      </c>
      <c r="U3699" t="s">
        <v>8322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7">
        <f t="shared" si="285"/>
        <v>42401.806562500002</v>
      </c>
      <c r="P3700">
        <f t="shared" si="286"/>
        <v>2016</v>
      </c>
      <c r="Q3700">
        <f t="shared" si="287"/>
        <v>111</v>
      </c>
      <c r="R3700" s="12">
        <f t="shared" si="288"/>
        <v>40.630000000000003</v>
      </c>
      <c r="S3700" s="14" t="s">
        <v>8321</v>
      </c>
      <c r="T3700" s="18" t="str">
        <f t="shared" si="289"/>
        <v>Feb</v>
      </c>
      <c r="U3700" t="s">
        <v>8322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7">
        <f t="shared" si="285"/>
        <v>41897.602037037039</v>
      </c>
      <c r="P3701">
        <f t="shared" si="286"/>
        <v>2014</v>
      </c>
      <c r="Q3701">
        <f t="shared" si="287"/>
        <v>101</v>
      </c>
      <c r="R3701" s="12">
        <f t="shared" si="288"/>
        <v>63</v>
      </c>
      <c r="S3701" s="14" t="s">
        <v>8321</v>
      </c>
      <c r="T3701" s="18" t="str">
        <f t="shared" si="289"/>
        <v>Sep</v>
      </c>
      <c r="U3701" t="s">
        <v>8322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7">
        <f t="shared" si="285"/>
        <v>41882.585648148146</v>
      </c>
      <c r="P3702">
        <f t="shared" si="286"/>
        <v>2014</v>
      </c>
      <c r="Q3702">
        <f t="shared" si="287"/>
        <v>121</v>
      </c>
      <c r="R3702" s="12">
        <f t="shared" si="288"/>
        <v>33.67</v>
      </c>
      <c r="S3702" s="14" t="s">
        <v>8321</v>
      </c>
      <c r="T3702" s="18" t="str">
        <f t="shared" si="289"/>
        <v>Aug</v>
      </c>
      <c r="U3702" t="s">
        <v>8322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7">
        <f t="shared" si="285"/>
        <v>42129.541585648149</v>
      </c>
      <c r="P3703">
        <f t="shared" si="286"/>
        <v>2015</v>
      </c>
      <c r="Q3703">
        <f t="shared" si="287"/>
        <v>100</v>
      </c>
      <c r="R3703" s="12">
        <f t="shared" si="288"/>
        <v>38.590000000000003</v>
      </c>
      <c r="S3703" s="14" t="s">
        <v>8321</v>
      </c>
      <c r="T3703" s="18" t="str">
        <f t="shared" si="289"/>
        <v>May</v>
      </c>
      <c r="U3703" t="s">
        <v>8322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7">
        <f t="shared" si="285"/>
        <v>42524.53800925926</v>
      </c>
      <c r="P3704">
        <f t="shared" si="286"/>
        <v>2016</v>
      </c>
      <c r="Q3704">
        <f t="shared" si="287"/>
        <v>109</v>
      </c>
      <c r="R3704" s="12">
        <f t="shared" si="288"/>
        <v>155.94999999999999</v>
      </c>
      <c r="S3704" s="14" t="s">
        <v>8321</v>
      </c>
      <c r="T3704" s="18" t="str">
        <f t="shared" si="289"/>
        <v>Jun</v>
      </c>
      <c r="U3704" t="s">
        <v>8322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7">
        <f t="shared" si="285"/>
        <v>42556.504490740743</v>
      </c>
      <c r="P3705">
        <f t="shared" si="286"/>
        <v>2016</v>
      </c>
      <c r="Q3705">
        <f t="shared" si="287"/>
        <v>123</v>
      </c>
      <c r="R3705" s="12">
        <f t="shared" si="288"/>
        <v>43.2</v>
      </c>
      <c r="S3705" s="14" t="s">
        <v>8321</v>
      </c>
      <c r="T3705" s="18" t="str">
        <f t="shared" si="289"/>
        <v>Jul</v>
      </c>
      <c r="U3705" t="s">
        <v>8322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7">
        <f t="shared" si="285"/>
        <v>42461.689745370371</v>
      </c>
      <c r="P3706">
        <f t="shared" si="286"/>
        <v>2016</v>
      </c>
      <c r="Q3706">
        <f t="shared" si="287"/>
        <v>136</v>
      </c>
      <c r="R3706" s="12">
        <f t="shared" si="288"/>
        <v>15.15</v>
      </c>
      <c r="S3706" s="14" t="s">
        <v>8321</v>
      </c>
      <c r="T3706" s="18" t="str">
        <f t="shared" si="289"/>
        <v>Apr</v>
      </c>
      <c r="U3706" t="s">
        <v>8322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7">
        <f t="shared" si="285"/>
        <v>41792.542986111112</v>
      </c>
      <c r="P3707">
        <f t="shared" si="286"/>
        <v>2014</v>
      </c>
      <c r="Q3707">
        <f t="shared" si="287"/>
        <v>103</v>
      </c>
      <c r="R3707" s="12">
        <f t="shared" si="288"/>
        <v>83.57</v>
      </c>
      <c r="S3707" s="14" t="s">
        <v>8321</v>
      </c>
      <c r="T3707" s="18" t="str">
        <f t="shared" si="289"/>
        <v>Jun</v>
      </c>
      <c r="U3707" t="s">
        <v>8322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7">
        <f t="shared" si="285"/>
        <v>41879.913761574076</v>
      </c>
      <c r="P3708">
        <f t="shared" si="286"/>
        <v>2014</v>
      </c>
      <c r="Q3708">
        <f t="shared" si="287"/>
        <v>121</v>
      </c>
      <c r="R3708" s="12">
        <f t="shared" si="288"/>
        <v>140</v>
      </c>
      <c r="S3708" s="14" t="s">
        <v>8321</v>
      </c>
      <c r="T3708" s="18" t="str">
        <f t="shared" si="289"/>
        <v>Aug</v>
      </c>
      <c r="U3708" t="s">
        <v>8322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7">
        <f t="shared" si="285"/>
        <v>42552.048356481479</v>
      </c>
      <c r="P3709">
        <f t="shared" si="286"/>
        <v>2016</v>
      </c>
      <c r="Q3709">
        <f t="shared" si="287"/>
        <v>186</v>
      </c>
      <c r="R3709" s="12">
        <f t="shared" si="288"/>
        <v>80.87</v>
      </c>
      <c r="S3709" s="14" t="s">
        <v>8321</v>
      </c>
      <c r="T3709" s="18" t="str">
        <f t="shared" si="289"/>
        <v>Jul</v>
      </c>
      <c r="U3709" t="s">
        <v>8322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7">
        <f t="shared" si="285"/>
        <v>41810.142199074078</v>
      </c>
      <c r="P3710">
        <f t="shared" si="286"/>
        <v>2014</v>
      </c>
      <c r="Q3710">
        <f t="shared" si="287"/>
        <v>300</v>
      </c>
      <c r="R3710" s="12">
        <f t="shared" si="288"/>
        <v>53.85</v>
      </c>
      <c r="S3710" s="14" t="s">
        <v>8321</v>
      </c>
      <c r="T3710" s="18" t="str">
        <f t="shared" si="289"/>
        <v>Jun</v>
      </c>
      <c r="U3710" t="s">
        <v>8322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7">
        <f t="shared" si="285"/>
        <v>41785.707708333335</v>
      </c>
      <c r="P3711">
        <f t="shared" si="286"/>
        <v>2014</v>
      </c>
      <c r="Q3711">
        <f t="shared" si="287"/>
        <v>108</v>
      </c>
      <c r="R3711" s="12">
        <f t="shared" si="288"/>
        <v>30.93</v>
      </c>
      <c r="S3711" s="14" t="s">
        <v>8321</v>
      </c>
      <c r="T3711" s="18" t="str">
        <f t="shared" si="289"/>
        <v>May</v>
      </c>
      <c r="U3711" t="s">
        <v>8322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7">
        <f t="shared" si="285"/>
        <v>42072.576249999998</v>
      </c>
      <c r="P3712">
        <f t="shared" si="286"/>
        <v>2015</v>
      </c>
      <c r="Q3712">
        <f t="shared" si="287"/>
        <v>141</v>
      </c>
      <c r="R3712" s="12">
        <f t="shared" si="288"/>
        <v>67.959999999999994</v>
      </c>
      <c r="S3712" s="14" t="s">
        <v>8321</v>
      </c>
      <c r="T3712" s="18" t="str">
        <f t="shared" si="289"/>
        <v>Mar</v>
      </c>
      <c r="U3712" t="s">
        <v>8322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7">
        <f t="shared" si="285"/>
        <v>41779.724224537036</v>
      </c>
      <c r="P3713">
        <f t="shared" si="286"/>
        <v>2014</v>
      </c>
      <c r="Q3713">
        <f t="shared" si="287"/>
        <v>114</v>
      </c>
      <c r="R3713" s="12">
        <f t="shared" si="288"/>
        <v>27.14</v>
      </c>
      <c r="S3713" s="14" t="s">
        <v>8321</v>
      </c>
      <c r="T3713" s="18" t="str">
        <f t="shared" si="289"/>
        <v>May</v>
      </c>
      <c r="U3713" t="s">
        <v>8322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7">
        <f t="shared" si="285"/>
        <v>42134.172071759254</v>
      </c>
      <c r="P3714">
        <f t="shared" si="286"/>
        <v>2015</v>
      </c>
      <c r="Q3714">
        <f t="shared" si="287"/>
        <v>154</v>
      </c>
      <c r="R3714" s="12">
        <f t="shared" si="288"/>
        <v>110.87</v>
      </c>
      <c r="S3714" s="14" t="s">
        <v>8321</v>
      </c>
      <c r="T3714" s="18" t="str">
        <f t="shared" si="289"/>
        <v>May</v>
      </c>
      <c r="U3714" t="s">
        <v>8322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7">
        <f t="shared" ref="O3715:O3778" si="290">(J3715/86400)+DATE(1970,1,1)</f>
        <v>42505.738032407404</v>
      </c>
      <c r="P3715">
        <f t="shared" ref="P3715:P3778" si="291">YEAR(O3715)</f>
        <v>2016</v>
      </c>
      <c r="Q3715">
        <f t="shared" ref="Q3715:Q3778" si="292">ROUND(E3715/D3715*100,0)</f>
        <v>102</v>
      </c>
      <c r="R3715" s="12">
        <f t="shared" ref="R3715:R3778" si="293">ROUND(E3715/L3715,2)</f>
        <v>106.84</v>
      </c>
      <c r="S3715" s="14" t="s">
        <v>8321</v>
      </c>
      <c r="T3715" s="18" t="str">
        <f t="shared" ref="T3715:T3778" si="294">TEXT(O3715, "mmm")</f>
        <v>May</v>
      </c>
      <c r="U3715" t="s">
        <v>8322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7">
        <f t="shared" si="290"/>
        <v>42118.556331018517</v>
      </c>
      <c r="P3716">
        <f t="shared" si="291"/>
        <v>2015</v>
      </c>
      <c r="Q3716">
        <f t="shared" si="292"/>
        <v>102</v>
      </c>
      <c r="R3716" s="12">
        <f t="shared" si="293"/>
        <v>105.52</v>
      </c>
      <c r="S3716" s="14" t="s">
        <v>8321</v>
      </c>
      <c r="T3716" s="18" t="str">
        <f t="shared" si="294"/>
        <v>Apr</v>
      </c>
      <c r="U3716" t="s">
        <v>8322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7">
        <f t="shared" si="290"/>
        <v>42036.995590277773</v>
      </c>
      <c r="P3717">
        <f t="shared" si="291"/>
        <v>2015</v>
      </c>
      <c r="Q3717">
        <f t="shared" si="292"/>
        <v>103</v>
      </c>
      <c r="R3717" s="12">
        <f t="shared" si="293"/>
        <v>132.96</v>
      </c>
      <c r="S3717" s="14" t="s">
        <v>8321</v>
      </c>
      <c r="T3717" s="18" t="str">
        <f t="shared" si="294"/>
        <v>Feb</v>
      </c>
      <c r="U3717" t="s">
        <v>8322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7">
        <f t="shared" si="290"/>
        <v>42360.887835648144</v>
      </c>
      <c r="P3718">
        <f t="shared" si="291"/>
        <v>2015</v>
      </c>
      <c r="Q3718">
        <f t="shared" si="292"/>
        <v>156</v>
      </c>
      <c r="R3718" s="12">
        <f t="shared" si="293"/>
        <v>51.92</v>
      </c>
      <c r="S3718" s="14" t="s">
        <v>8321</v>
      </c>
      <c r="T3718" s="18" t="str">
        <f t="shared" si="294"/>
        <v>Dec</v>
      </c>
      <c r="U3718" t="s">
        <v>8322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7">
        <f t="shared" si="290"/>
        <v>42102.866307870368</v>
      </c>
      <c r="P3719">
        <f t="shared" si="291"/>
        <v>2015</v>
      </c>
      <c r="Q3719">
        <f t="shared" si="292"/>
        <v>101</v>
      </c>
      <c r="R3719" s="12">
        <f t="shared" si="293"/>
        <v>310</v>
      </c>
      <c r="S3719" s="14" t="s">
        <v>8321</v>
      </c>
      <c r="T3719" s="18" t="str">
        <f t="shared" si="294"/>
        <v>Apr</v>
      </c>
      <c r="U3719" t="s">
        <v>8322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7">
        <f t="shared" si="290"/>
        <v>42032.716145833328</v>
      </c>
      <c r="P3720">
        <f t="shared" si="291"/>
        <v>2015</v>
      </c>
      <c r="Q3720">
        <f t="shared" si="292"/>
        <v>239</v>
      </c>
      <c r="R3720" s="12">
        <f t="shared" si="293"/>
        <v>26.02</v>
      </c>
      <c r="S3720" s="14" t="s">
        <v>8321</v>
      </c>
      <c r="T3720" s="18" t="str">
        <f t="shared" si="294"/>
        <v>Jan</v>
      </c>
      <c r="U3720" t="s">
        <v>8322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7">
        <f t="shared" si="290"/>
        <v>42147.729930555557</v>
      </c>
      <c r="P3721">
        <f t="shared" si="291"/>
        <v>2015</v>
      </c>
      <c r="Q3721">
        <f t="shared" si="292"/>
        <v>210</v>
      </c>
      <c r="R3721" s="12">
        <f t="shared" si="293"/>
        <v>105</v>
      </c>
      <c r="S3721" s="14" t="s">
        <v>8321</v>
      </c>
      <c r="T3721" s="18" t="str">
        <f t="shared" si="294"/>
        <v>May</v>
      </c>
      <c r="U3721" t="s">
        <v>8322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7">
        <f t="shared" si="290"/>
        <v>42165.993125000001</v>
      </c>
      <c r="P3722">
        <f t="shared" si="291"/>
        <v>2015</v>
      </c>
      <c r="Q3722">
        <f t="shared" si="292"/>
        <v>105</v>
      </c>
      <c r="R3722" s="12">
        <f t="shared" si="293"/>
        <v>86.23</v>
      </c>
      <c r="S3722" s="14" t="s">
        <v>8321</v>
      </c>
      <c r="T3722" s="18" t="str">
        <f t="shared" si="294"/>
        <v>Jun</v>
      </c>
      <c r="U3722" t="s">
        <v>8322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7">
        <f t="shared" si="290"/>
        <v>41927.936157407406</v>
      </c>
      <c r="P3723">
        <f t="shared" si="291"/>
        <v>2014</v>
      </c>
      <c r="Q3723">
        <f t="shared" si="292"/>
        <v>101</v>
      </c>
      <c r="R3723" s="12">
        <f t="shared" si="293"/>
        <v>114.55</v>
      </c>
      <c r="S3723" s="14" t="s">
        <v>8321</v>
      </c>
      <c r="T3723" s="18" t="str">
        <f t="shared" si="294"/>
        <v>Oct</v>
      </c>
      <c r="U3723" t="s">
        <v>8322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7">
        <f t="shared" si="290"/>
        <v>42381.671840277777</v>
      </c>
      <c r="P3724">
        <f t="shared" si="291"/>
        <v>2016</v>
      </c>
      <c r="Q3724">
        <f t="shared" si="292"/>
        <v>111</v>
      </c>
      <c r="R3724" s="12">
        <f t="shared" si="293"/>
        <v>47.66</v>
      </c>
      <c r="S3724" s="14" t="s">
        <v>8321</v>
      </c>
      <c r="T3724" s="18" t="str">
        <f t="shared" si="294"/>
        <v>Jan</v>
      </c>
      <c r="U3724" t="s">
        <v>8322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7">
        <f t="shared" si="290"/>
        <v>41943.753032407403</v>
      </c>
      <c r="P3725">
        <f t="shared" si="291"/>
        <v>2014</v>
      </c>
      <c r="Q3725">
        <f t="shared" si="292"/>
        <v>102</v>
      </c>
      <c r="R3725" s="12">
        <f t="shared" si="293"/>
        <v>72.89</v>
      </c>
      <c r="S3725" s="14" t="s">
        <v>8321</v>
      </c>
      <c r="T3725" s="18" t="str">
        <f t="shared" si="294"/>
        <v>Oct</v>
      </c>
      <c r="U3725" t="s">
        <v>8322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7">
        <f t="shared" si="290"/>
        <v>42465.491435185184</v>
      </c>
      <c r="P3726">
        <f t="shared" si="291"/>
        <v>2016</v>
      </c>
      <c r="Q3726">
        <f t="shared" si="292"/>
        <v>103</v>
      </c>
      <c r="R3726" s="12">
        <f t="shared" si="293"/>
        <v>49.55</v>
      </c>
      <c r="S3726" s="14" t="s">
        <v>8321</v>
      </c>
      <c r="T3726" s="18" t="str">
        <f t="shared" si="294"/>
        <v>Apr</v>
      </c>
      <c r="U3726" t="s">
        <v>8322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7">
        <f t="shared" si="290"/>
        <v>42401.945219907408</v>
      </c>
      <c r="P3727">
        <f t="shared" si="291"/>
        <v>2016</v>
      </c>
      <c r="Q3727">
        <f t="shared" si="292"/>
        <v>127</v>
      </c>
      <c r="R3727" s="12">
        <f t="shared" si="293"/>
        <v>25.4</v>
      </c>
      <c r="S3727" s="14" t="s">
        <v>8321</v>
      </c>
      <c r="T3727" s="18" t="str">
        <f t="shared" si="294"/>
        <v>Feb</v>
      </c>
      <c r="U3727" t="s">
        <v>8322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7">
        <f t="shared" si="290"/>
        <v>42462.140868055554</v>
      </c>
      <c r="P3728">
        <f t="shared" si="291"/>
        <v>2016</v>
      </c>
      <c r="Q3728">
        <f t="shared" si="292"/>
        <v>339</v>
      </c>
      <c r="R3728" s="12">
        <f t="shared" si="293"/>
        <v>62.59</v>
      </c>
      <c r="S3728" s="14" t="s">
        <v>8321</v>
      </c>
      <c r="T3728" s="18" t="str">
        <f t="shared" si="294"/>
        <v>Apr</v>
      </c>
      <c r="U3728" t="s">
        <v>8322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7">
        <f t="shared" si="290"/>
        <v>42632.348310185189</v>
      </c>
      <c r="P3729">
        <f t="shared" si="291"/>
        <v>2016</v>
      </c>
      <c r="Q3729">
        <f t="shared" si="292"/>
        <v>101</v>
      </c>
      <c r="R3729" s="12">
        <f t="shared" si="293"/>
        <v>61.06</v>
      </c>
      <c r="S3729" s="14" t="s">
        <v>8321</v>
      </c>
      <c r="T3729" s="18" t="str">
        <f t="shared" si="294"/>
        <v>Sep</v>
      </c>
      <c r="U3729" t="s">
        <v>8322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7">
        <f t="shared" si="290"/>
        <v>42205.171018518522</v>
      </c>
      <c r="P3730">
        <f t="shared" si="291"/>
        <v>2015</v>
      </c>
      <c r="Q3730">
        <f t="shared" si="292"/>
        <v>9</v>
      </c>
      <c r="R3730" s="12">
        <f t="shared" si="293"/>
        <v>60.06</v>
      </c>
      <c r="S3730" s="14" t="s">
        <v>8321</v>
      </c>
      <c r="T3730" s="18" t="str">
        <f t="shared" si="294"/>
        <v>Jul</v>
      </c>
      <c r="U3730" t="s">
        <v>8322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7">
        <f t="shared" si="290"/>
        <v>42041.205000000002</v>
      </c>
      <c r="P3731">
        <f t="shared" si="291"/>
        <v>2015</v>
      </c>
      <c r="Q3731">
        <f t="shared" si="292"/>
        <v>7</v>
      </c>
      <c r="R3731" s="12">
        <f t="shared" si="293"/>
        <v>72.400000000000006</v>
      </c>
      <c r="S3731" s="14" t="s">
        <v>8321</v>
      </c>
      <c r="T3731" s="18" t="str">
        <f t="shared" si="294"/>
        <v>Feb</v>
      </c>
      <c r="U3731" t="s">
        <v>8322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7">
        <f t="shared" si="290"/>
        <v>42203.677766203706</v>
      </c>
      <c r="P3732">
        <f t="shared" si="291"/>
        <v>2015</v>
      </c>
      <c r="Q3732">
        <f t="shared" si="292"/>
        <v>10</v>
      </c>
      <c r="R3732" s="12">
        <f t="shared" si="293"/>
        <v>100</v>
      </c>
      <c r="S3732" s="14" t="s">
        <v>8321</v>
      </c>
      <c r="T3732" s="18" t="str">
        <f t="shared" si="294"/>
        <v>Jul</v>
      </c>
      <c r="U3732" t="s">
        <v>8322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7">
        <f t="shared" si="290"/>
        <v>41983.752847222218</v>
      </c>
      <c r="P3733">
        <f t="shared" si="291"/>
        <v>2014</v>
      </c>
      <c r="Q3733">
        <f t="shared" si="292"/>
        <v>11</v>
      </c>
      <c r="R3733" s="12">
        <f t="shared" si="293"/>
        <v>51.67</v>
      </c>
      <c r="S3733" s="14" t="s">
        <v>8321</v>
      </c>
      <c r="T3733" s="18" t="str">
        <f t="shared" si="294"/>
        <v>Dec</v>
      </c>
      <c r="U3733" t="s">
        <v>8322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7">
        <f t="shared" si="290"/>
        <v>41968.677465277782</v>
      </c>
      <c r="P3734">
        <f t="shared" si="291"/>
        <v>2014</v>
      </c>
      <c r="Q3734">
        <f t="shared" si="292"/>
        <v>15</v>
      </c>
      <c r="R3734" s="12">
        <f t="shared" si="293"/>
        <v>32.75</v>
      </c>
      <c r="S3734" s="14" t="s">
        <v>8321</v>
      </c>
      <c r="T3734" s="18" t="str">
        <f t="shared" si="294"/>
        <v>Nov</v>
      </c>
      <c r="U3734" t="s">
        <v>8322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7">
        <f t="shared" si="290"/>
        <v>42103.024398148147</v>
      </c>
      <c r="P3735">
        <f t="shared" si="291"/>
        <v>2015</v>
      </c>
      <c r="Q3735">
        <f t="shared" si="292"/>
        <v>0</v>
      </c>
      <c r="R3735" s="12" t="e">
        <f t="shared" si="293"/>
        <v>#DIV/0!</v>
      </c>
      <c r="S3735" s="14" t="s">
        <v>8321</v>
      </c>
      <c r="T3735" s="18" t="str">
        <f t="shared" si="294"/>
        <v>Apr</v>
      </c>
      <c r="U3735" t="s">
        <v>8322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7">
        <f t="shared" si="290"/>
        <v>42089.901574074072</v>
      </c>
      <c r="P3736">
        <f t="shared" si="291"/>
        <v>2015</v>
      </c>
      <c r="Q3736">
        <f t="shared" si="292"/>
        <v>28</v>
      </c>
      <c r="R3736" s="12">
        <f t="shared" si="293"/>
        <v>61</v>
      </c>
      <c r="S3736" s="14" t="s">
        <v>8321</v>
      </c>
      <c r="T3736" s="18" t="str">
        <f t="shared" si="294"/>
        <v>Mar</v>
      </c>
      <c r="U3736" t="s">
        <v>8322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7">
        <f t="shared" si="290"/>
        <v>42122.693159722221</v>
      </c>
      <c r="P3737">
        <f t="shared" si="291"/>
        <v>2015</v>
      </c>
      <c r="Q3737">
        <f t="shared" si="292"/>
        <v>13</v>
      </c>
      <c r="R3737" s="12">
        <f t="shared" si="293"/>
        <v>10</v>
      </c>
      <c r="S3737" s="14" t="s">
        <v>8321</v>
      </c>
      <c r="T3737" s="18" t="str">
        <f t="shared" si="294"/>
        <v>Apr</v>
      </c>
      <c r="U3737" t="s">
        <v>8322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7">
        <f t="shared" si="290"/>
        <v>42048.711724537032</v>
      </c>
      <c r="P3738">
        <f t="shared" si="291"/>
        <v>2015</v>
      </c>
      <c r="Q3738">
        <f t="shared" si="292"/>
        <v>1</v>
      </c>
      <c r="R3738" s="12">
        <f t="shared" si="293"/>
        <v>10</v>
      </c>
      <c r="S3738" s="14" t="s">
        <v>8321</v>
      </c>
      <c r="T3738" s="18" t="str">
        <f t="shared" si="294"/>
        <v>Feb</v>
      </c>
      <c r="U3738" t="s">
        <v>8322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7">
        <f t="shared" si="290"/>
        <v>42297.691006944442</v>
      </c>
      <c r="P3739">
        <f t="shared" si="291"/>
        <v>2015</v>
      </c>
      <c r="Q3739">
        <f t="shared" si="292"/>
        <v>21</v>
      </c>
      <c r="R3739" s="12">
        <f t="shared" si="293"/>
        <v>37.5</v>
      </c>
      <c r="S3739" s="14" t="s">
        <v>8321</v>
      </c>
      <c r="T3739" s="18" t="str">
        <f t="shared" si="294"/>
        <v>Oct</v>
      </c>
      <c r="U3739" t="s">
        <v>8322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7">
        <f t="shared" si="290"/>
        <v>41813.938715277778</v>
      </c>
      <c r="P3740">
        <f t="shared" si="291"/>
        <v>2014</v>
      </c>
      <c r="Q3740">
        <f t="shared" si="292"/>
        <v>18</v>
      </c>
      <c r="R3740" s="12">
        <f t="shared" si="293"/>
        <v>45</v>
      </c>
      <c r="S3740" s="14" t="s">
        <v>8321</v>
      </c>
      <c r="T3740" s="18" t="str">
        <f t="shared" si="294"/>
        <v>Jun</v>
      </c>
      <c r="U3740" t="s">
        <v>8322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7">
        <f t="shared" si="290"/>
        <v>42548.449861111112</v>
      </c>
      <c r="P3741">
        <f t="shared" si="291"/>
        <v>2016</v>
      </c>
      <c r="Q3741">
        <f t="shared" si="292"/>
        <v>20</v>
      </c>
      <c r="R3741" s="12">
        <f t="shared" si="293"/>
        <v>100.63</v>
      </c>
      <c r="S3741" s="14" t="s">
        <v>8321</v>
      </c>
      <c r="T3741" s="18" t="str">
        <f t="shared" si="294"/>
        <v>Jun</v>
      </c>
      <c r="U3741" t="s">
        <v>8322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7">
        <f t="shared" si="290"/>
        <v>41833.089756944442</v>
      </c>
      <c r="P3742">
        <f t="shared" si="291"/>
        <v>2014</v>
      </c>
      <c r="Q3742">
        <f t="shared" si="292"/>
        <v>18</v>
      </c>
      <c r="R3742" s="12">
        <f t="shared" si="293"/>
        <v>25.57</v>
      </c>
      <c r="S3742" s="14" t="s">
        <v>8321</v>
      </c>
      <c r="T3742" s="18" t="str">
        <f t="shared" si="294"/>
        <v>Jul</v>
      </c>
      <c r="U3742" t="s">
        <v>8322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7">
        <f t="shared" si="290"/>
        <v>42325.920717592591</v>
      </c>
      <c r="P3743">
        <f t="shared" si="291"/>
        <v>2015</v>
      </c>
      <c r="Q3743">
        <f t="shared" si="292"/>
        <v>0</v>
      </c>
      <c r="R3743" s="12" t="e">
        <f t="shared" si="293"/>
        <v>#DIV/0!</v>
      </c>
      <c r="S3743" s="14" t="s">
        <v>8321</v>
      </c>
      <c r="T3743" s="18" t="str">
        <f t="shared" si="294"/>
        <v>Nov</v>
      </c>
      <c r="U3743" t="s">
        <v>8322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7">
        <f t="shared" si="290"/>
        <v>41858.214629629627</v>
      </c>
      <c r="P3744">
        <f t="shared" si="291"/>
        <v>2014</v>
      </c>
      <c r="Q3744">
        <f t="shared" si="292"/>
        <v>2</v>
      </c>
      <c r="R3744" s="12">
        <f t="shared" si="293"/>
        <v>25</v>
      </c>
      <c r="S3744" s="14" t="s">
        <v>8321</v>
      </c>
      <c r="T3744" s="18" t="str">
        <f t="shared" si="294"/>
        <v>Aug</v>
      </c>
      <c r="U3744" t="s">
        <v>8322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7">
        <f t="shared" si="290"/>
        <v>41793.710231481484</v>
      </c>
      <c r="P3745">
        <f t="shared" si="291"/>
        <v>2014</v>
      </c>
      <c r="Q3745">
        <f t="shared" si="292"/>
        <v>0</v>
      </c>
      <c r="R3745" s="12" t="e">
        <f t="shared" si="293"/>
        <v>#DIV/0!</v>
      </c>
      <c r="S3745" s="14" t="s">
        <v>8321</v>
      </c>
      <c r="T3745" s="18" t="str">
        <f t="shared" si="294"/>
        <v>Jun</v>
      </c>
      <c r="U3745" t="s">
        <v>8322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7">
        <f t="shared" si="290"/>
        <v>41793.814259259263</v>
      </c>
      <c r="P3746">
        <f t="shared" si="291"/>
        <v>2014</v>
      </c>
      <c r="Q3746">
        <f t="shared" si="292"/>
        <v>0</v>
      </c>
      <c r="R3746" s="12" t="e">
        <f t="shared" si="293"/>
        <v>#DIV/0!</v>
      </c>
      <c r="S3746" s="14" t="s">
        <v>8321</v>
      </c>
      <c r="T3746" s="18" t="str">
        <f t="shared" si="294"/>
        <v>Jun</v>
      </c>
      <c r="U3746" t="s">
        <v>8322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7">
        <f t="shared" si="290"/>
        <v>41831.697939814811</v>
      </c>
      <c r="P3747">
        <f t="shared" si="291"/>
        <v>2014</v>
      </c>
      <c r="Q3747">
        <f t="shared" si="292"/>
        <v>10</v>
      </c>
      <c r="R3747" s="12">
        <f t="shared" si="293"/>
        <v>10</v>
      </c>
      <c r="S3747" s="14" t="s">
        <v>8321</v>
      </c>
      <c r="T3747" s="18" t="str">
        <f t="shared" si="294"/>
        <v>Jul</v>
      </c>
      <c r="U3747" t="s">
        <v>8322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7">
        <f t="shared" si="290"/>
        <v>42621.389340277776</v>
      </c>
      <c r="P3748">
        <f t="shared" si="291"/>
        <v>2016</v>
      </c>
      <c r="Q3748">
        <f t="shared" si="292"/>
        <v>2</v>
      </c>
      <c r="R3748" s="12">
        <f t="shared" si="293"/>
        <v>202</v>
      </c>
      <c r="S3748" s="14" t="s">
        <v>8321</v>
      </c>
      <c r="T3748" s="18" t="str">
        <f t="shared" si="294"/>
        <v>Sep</v>
      </c>
      <c r="U3748" t="s">
        <v>8322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7">
        <f t="shared" si="290"/>
        <v>42164.299722222218</v>
      </c>
      <c r="P3749">
        <f t="shared" si="291"/>
        <v>2015</v>
      </c>
      <c r="Q3749">
        <f t="shared" si="292"/>
        <v>1</v>
      </c>
      <c r="R3749" s="12">
        <f t="shared" si="293"/>
        <v>25</v>
      </c>
      <c r="S3749" s="14" t="s">
        <v>8321</v>
      </c>
      <c r="T3749" s="18" t="str">
        <f t="shared" si="294"/>
        <v>Jun</v>
      </c>
      <c r="U3749" t="s">
        <v>8322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7">
        <f t="shared" si="290"/>
        <v>42395.706435185188</v>
      </c>
      <c r="P3750">
        <f t="shared" si="291"/>
        <v>2016</v>
      </c>
      <c r="Q3750">
        <f t="shared" si="292"/>
        <v>104</v>
      </c>
      <c r="R3750" s="12">
        <f t="shared" si="293"/>
        <v>99.54</v>
      </c>
      <c r="S3750" s="14" t="s">
        <v>8321</v>
      </c>
      <c r="T3750" s="18" t="str">
        <f t="shared" si="294"/>
        <v>Jan</v>
      </c>
      <c r="U3750" t="s">
        <v>8363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7">
        <f t="shared" si="290"/>
        <v>42458.127175925925</v>
      </c>
      <c r="P3751">
        <f t="shared" si="291"/>
        <v>2016</v>
      </c>
      <c r="Q3751">
        <f t="shared" si="292"/>
        <v>105</v>
      </c>
      <c r="R3751" s="12">
        <f t="shared" si="293"/>
        <v>75</v>
      </c>
      <c r="S3751" s="14" t="s">
        <v>8321</v>
      </c>
      <c r="T3751" s="18" t="str">
        <f t="shared" si="294"/>
        <v>Mar</v>
      </c>
      <c r="U3751" t="s">
        <v>8363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7">
        <f t="shared" si="290"/>
        <v>42016.981574074074</v>
      </c>
      <c r="P3752">
        <f t="shared" si="291"/>
        <v>2015</v>
      </c>
      <c r="Q3752">
        <f t="shared" si="292"/>
        <v>100</v>
      </c>
      <c r="R3752" s="12">
        <f t="shared" si="293"/>
        <v>215.25</v>
      </c>
      <c r="S3752" s="14" t="s">
        <v>8321</v>
      </c>
      <c r="T3752" s="18" t="str">
        <f t="shared" si="294"/>
        <v>Jan</v>
      </c>
      <c r="U3752" t="s">
        <v>8363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7">
        <f t="shared" si="290"/>
        <v>42403.035567129627</v>
      </c>
      <c r="P3753">
        <f t="shared" si="291"/>
        <v>2016</v>
      </c>
      <c r="Q3753">
        <f t="shared" si="292"/>
        <v>133</v>
      </c>
      <c r="R3753" s="12">
        <f t="shared" si="293"/>
        <v>120.55</v>
      </c>
      <c r="S3753" s="14" t="s">
        <v>8321</v>
      </c>
      <c r="T3753" s="18" t="str">
        <f t="shared" si="294"/>
        <v>Feb</v>
      </c>
      <c r="U3753" t="s">
        <v>8363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7">
        <f t="shared" si="290"/>
        <v>42619.802488425921</v>
      </c>
      <c r="P3754">
        <f t="shared" si="291"/>
        <v>2016</v>
      </c>
      <c r="Q3754">
        <f t="shared" si="292"/>
        <v>113</v>
      </c>
      <c r="R3754" s="12">
        <f t="shared" si="293"/>
        <v>37.67</v>
      </c>
      <c r="S3754" s="14" t="s">
        <v>8321</v>
      </c>
      <c r="T3754" s="18" t="str">
        <f t="shared" si="294"/>
        <v>Sep</v>
      </c>
      <c r="U3754" t="s">
        <v>8363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7">
        <f t="shared" si="290"/>
        <v>42128.824074074073</v>
      </c>
      <c r="P3755">
        <f t="shared" si="291"/>
        <v>2015</v>
      </c>
      <c r="Q3755">
        <f t="shared" si="292"/>
        <v>103</v>
      </c>
      <c r="R3755" s="12">
        <f t="shared" si="293"/>
        <v>172.23</v>
      </c>
      <c r="S3755" s="14" t="s">
        <v>8321</v>
      </c>
      <c r="T3755" s="18" t="str">
        <f t="shared" si="294"/>
        <v>May</v>
      </c>
      <c r="U3755" t="s">
        <v>8363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7">
        <f t="shared" si="290"/>
        <v>41808.881215277775</v>
      </c>
      <c r="P3756">
        <f t="shared" si="291"/>
        <v>2014</v>
      </c>
      <c r="Q3756">
        <f t="shared" si="292"/>
        <v>120</v>
      </c>
      <c r="R3756" s="12">
        <f t="shared" si="293"/>
        <v>111.11</v>
      </c>
      <c r="S3756" s="14" t="s">
        <v>8321</v>
      </c>
      <c r="T3756" s="18" t="str">
        <f t="shared" si="294"/>
        <v>Jun</v>
      </c>
      <c r="U3756" t="s">
        <v>8363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7">
        <f t="shared" si="290"/>
        <v>42445.866979166662</v>
      </c>
      <c r="P3757">
        <f t="shared" si="291"/>
        <v>2016</v>
      </c>
      <c r="Q3757">
        <f t="shared" si="292"/>
        <v>130</v>
      </c>
      <c r="R3757" s="12">
        <f t="shared" si="293"/>
        <v>25.46</v>
      </c>
      <c r="S3757" s="14" t="s">
        <v>8321</v>
      </c>
      <c r="T3757" s="18" t="str">
        <f t="shared" si="294"/>
        <v>Mar</v>
      </c>
      <c r="U3757" t="s">
        <v>8363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7">
        <f t="shared" si="290"/>
        <v>41771.814791666664</v>
      </c>
      <c r="P3758">
        <f t="shared" si="291"/>
        <v>2014</v>
      </c>
      <c r="Q3758">
        <f t="shared" si="292"/>
        <v>101</v>
      </c>
      <c r="R3758" s="12">
        <f t="shared" si="293"/>
        <v>267.64999999999998</v>
      </c>
      <c r="S3758" s="14" t="s">
        <v>8321</v>
      </c>
      <c r="T3758" s="18" t="str">
        <f t="shared" si="294"/>
        <v>May</v>
      </c>
      <c r="U3758" t="s">
        <v>8363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7">
        <f t="shared" si="290"/>
        <v>41954.850868055553</v>
      </c>
      <c r="P3759">
        <f t="shared" si="291"/>
        <v>2014</v>
      </c>
      <c r="Q3759">
        <f t="shared" si="292"/>
        <v>109</v>
      </c>
      <c r="R3759" s="12">
        <f t="shared" si="293"/>
        <v>75.959999999999994</v>
      </c>
      <c r="S3759" s="14" t="s">
        <v>8321</v>
      </c>
      <c r="T3759" s="18" t="str">
        <f t="shared" si="294"/>
        <v>Nov</v>
      </c>
      <c r="U3759" t="s">
        <v>8363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7">
        <f t="shared" si="290"/>
        <v>41747.471504629633</v>
      </c>
      <c r="P3760">
        <f t="shared" si="291"/>
        <v>2014</v>
      </c>
      <c r="Q3760">
        <f t="shared" si="292"/>
        <v>102</v>
      </c>
      <c r="R3760" s="12">
        <f t="shared" si="293"/>
        <v>59.04</v>
      </c>
      <c r="S3760" s="14" t="s">
        <v>8321</v>
      </c>
      <c r="T3760" s="18" t="str">
        <f t="shared" si="294"/>
        <v>Apr</v>
      </c>
      <c r="U3760" t="s">
        <v>8363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7">
        <f t="shared" si="290"/>
        <v>42182.108252314814</v>
      </c>
      <c r="P3761">
        <f t="shared" si="291"/>
        <v>2015</v>
      </c>
      <c r="Q3761">
        <f t="shared" si="292"/>
        <v>110</v>
      </c>
      <c r="R3761" s="12">
        <f t="shared" si="293"/>
        <v>50.11</v>
      </c>
      <c r="S3761" s="14" t="s">
        <v>8321</v>
      </c>
      <c r="T3761" s="18" t="str">
        <f t="shared" si="294"/>
        <v>Jun</v>
      </c>
      <c r="U3761" t="s">
        <v>8363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7">
        <f t="shared" si="290"/>
        <v>41739.525300925925</v>
      </c>
      <c r="P3762">
        <f t="shared" si="291"/>
        <v>2014</v>
      </c>
      <c r="Q3762">
        <f t="shared" si="292"/>
        <v>101</v>
      </c>
      <c r="R3762" s="12">
        <f t="shared" si="293"/>
        <v>55.5</v>
      </c>
      <c r="S3762" s="14" t="s">
        <v>8321</v>
      </c>
      <c r="T3762" s="18" t="str">
        <f t="shared" si="294"/>
        <v>Apr</v>
      </c>
      <c r="U3762" t="s">
        <v>8363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7">
        <f t="shared" si="290"/>
        <v>42173.466863425929</v>
      </c>
      <c r="P3763">
        <f t="shared" si="291"/>
        <v>2015</v>
      </c>
      <c r="Q3763">
        <f t="shared" si="292"/>
        <v>100</v>
      </c>
      <c r="R3763" s="12">
        <f t="shared" si="293"/>
        <v>166.67</v>
      </c>
      <c r="S3763" s="14" t="s">
        <v>8321</v>
      </c>
      <c r="T3763" s="18" t="str">
        <f t="shared" si="294"/>
        <v>Jun</v>
      </c>
      <c r="U3763" t="s">
        <v>8363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7">
        <f t="shared" si="290"/>
        <v>42193.813530092593</v>
      </c>
      <c r="P3764">
        <f t="shared" si="291"/>
        <v>2015</v>
      </c>
      <c r="Q3764">
        <f t="shared" si="292"/>
        <v>106</v>
      </c>
      <c r="R3764" s="12">
        <f t="shared" si="293"/>
        <v>47.43</v>
      </c>
      <c r="S3764" s="14" t="s">
        <v>8321</v>
      </c>
      <c r="T3764" s="18" t="str">
        <f t="shared" si="294"/>
        <v>Jul</v>
      </c>
      <c r="U3764" t="s">
        <v>8363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7">
        <f t="shared" si="290"/>
        <v>42065.750300925924</v>
      </c>
      <c r="P3765">
        <f t="shared" si="291"/>
        <v>2015</v>
      </c>
      <c r="Q3765">
        <f t="shared" si="292"/>
        <v>100</v>
      </c>
      <c r="R3765" s="12">
        <f t="shared" si="293"/>
        <v>64.94</v>
      </c>
      <c r="S3765" s="14" t="s">
        <v>8321</v>
      </c>
      <c r="T3765" s="18" t="str">
        <f t="shared" si="294"/>
        <v>Mar</v>
      </c>
      <c r="U3765" t="s">
        <v>8363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7">
        <f t="shared" si="290"/>
        <v>42499.842962962968</v>
      </c>
      <c r="P3766">
        <f t="shared" si="291"/>
        <v>2016</v>
      </c>
      <c r="Q3766">
        <f t="shared" si="292"/>
        <v>100</v>
      </c>
      <c r="R3766" s="12">
        <f t="shared" si="293"/>
        <v>55.56</v>
      </c>
      <c r="S3766" s="14" t="s">
        <v>8321</v>
      </c>
      <c r="T3766" s="18" t="str">
        <f t="shared" si="294"/>
        <v>May</v>
      </c>
      <c r="U3766" t="s">
        <v>8363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7">
        <f t="shared" si="290"/>
        <v>41820.776412037041</v>
      </c>
      <c r="P3767">
        <f t="shared" si="291"/>
        <v>2014</v>
      </c>
      <c r="Q3767">
        <f t="shared" si="292"/>
        <v>113</v>
      </c>
      <c r="R3767" s="12">
        <f t="shared" si="293"/>
        <v>74.22</v>
      </c>
      <c r="S3767" s="14" t="s">
        <v>8321</v>
      </c>
      <c r="T3767" s="18" t="str">
        <f t="shared" si="294"/>
        <v>Jun</v>
      </c>
      <c r="U3767" t="s">
        <v>8363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7">
        <f t="shared" si="290"/>
        <v>41788.167187500003</v>
      </c>
      <c r="P3768">
        <f t="shared" si="291"/>
        <v>2014</v>
      </c>
      <c r="Q3768">
        <f t="shared" si="292"/>
        <v>103</v>
      </c>
      <c r="R3768" s="12">
        <f t="shared" si="293"/>
        <v>106.93</v>
      </c>
      <c r="S3768" s="14" t="s">
        <v>8321</v>
      </c>
      <c r="T3768" s="18" t="str">
        <f t="shared" si="294"/>
        <v>May</v>
      </c>
      <c r="U3768" t="s">
        <v>8363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7">
        <f t="shared" si="290"/>
        <v>42050.019641203704</v>
      </c>
      <c r="P3769">
        <f t="shared" si="291"/>
        <v>2015</v>
      </c>
      <c r="Q3769">
        <f t="shared" si="292"/>
        <v>117</v>
      </c>
      <c r="R3769" s="12">
        <f t="shared" si="293"/>
        <v>41.7</v>
      </c>
      <c r="S3769" s="14" t="s">
        <v>8321</v>
      </c>
      <c r="T3769" s="18" t="str">
        <f t="shared" si="294"/>
        <v>Feb</v>
      </c>
      <c r="U3769" t="s">
        <v>8363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7">
        <f t="shared" si="290"/>
        <v>41772.727893518517</v>
      </c>
      <c r="P3770">
        <f t="shared" si="291"/>
        <v>2014</v>
      </c>
      <c r="Q3770">
        <f t="shared" si="292"/>
        <v>108</v>
      </c>
      <c r="R3770" s="12">
        <f t="shared" si="293"/>
        <v>74.239999999999995</v>
      </c>
      <c r="S3770" s="14" t="s">
        <v>8321</v>
      </c>
      <c r="T3770" s="18" t="str">
        <f t="shared" si="294"/>
        <v>May</v>
      </c>
      <c r="U3770" t="s">
        <v>8363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7">
        <f t="shared" si="290"/>
        <v>42445.598136574074</v>
      </c>
      <c r="P3771">
        <f t="shared" si="291"/>
        <v>2016</v>
      </c>
      <c r="Q3771">
        <f t="shared" si="292"/>
        <v>100</v>
      </c>
      <c r="R3771" s="12">
        <f t="shared" si="293"/>
        <v>73.33</v>
      </c>
      <c r="S3771" s="14" t="s">
        <v>8321</v>
      </c>
      <c r="T3771" s="18" t="str">
        <f t="shared" si="294"/>
        <v>Mar</v>
      </c>
      <c r="U3771" t="s">
        <v>8363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7">
        <f t="shared" si="290"/>
        <v>42138.930671296301</v>
      </c>
      <c r="P3772">
        <f t="shared" si="291"/>
        <v>2015</v>
      </c>
      <c r="Q3772">
        <f t="shared" si="292"/>
        <v>100</v>
      </c>
      <c r="R3772" s="12">
        <f t="shared" si="293"/>
        <v>100</v>
      </c>
      <c r="S3772" s="14" t="s">
        <v>8321</v>
      </c>
      <c r="T3772" s="18" t="str">
        <f t="shared" si="294"/>
        <v>May</v>
      </c>
      <c r="U3772" t="s">
        <v>8363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7">
        <f t="shared" si="290"/>
        <v>42493.857083333336</v>
      </c>
      <c r="P3773">
        <f t="shared" si="291"/>
        <v>2016</v>
      </c>
      <c r="Q3773">
        <f t="shared" si="292"/>
        <v>146</v>
      </c>
      <c r="R3773" s="12">
        <f t="shared" si="293"/>
        <v>38.42</v>
      </c>
      <c r="S3773" s="14" t="s">
        <v>8321</v>
      </c>
      <c r="T3773" s="18" t="str">
        <f t="shared" si="294"/>
        <v>May</v>
      </c>
      <c r="U3773" t="s">
        <v>8363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7">
        <f t="shared" si="290"/>
        <v>42682.616967592592</v>
      </c>
      <c r="P3774">
        <f t="shared" si="291"/>
        <v>2016</v>
      </c>
      <c r="Q3774">
        <f t="shared" si="292"/>
        <v>110</v>
      </c>
      <c r="R3774" s="12">
        <f t="shared" si="293"/>
        <v>166.97</v>
      </c>
      <c r="S3774" s="14" t="s">
        <v>8321</v>
      </c>
      <c r="T3774" s="18" t="str">
        <f t="shared" si="294"/>
        <v>Nov</v>
      </c>
      <c r="U3774" t="s">
        <v>8363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7">
        <f t="shared" si="290"/>
        <v>42656.005173611113</v>
      </c>
      <c r="P3775">
        <f t="shared" si="291"/>
        <v>2016</v>
      </c>
      <c r="Q3775">
        <f t="shared" si="292"/>
        <v>108</v>
      </c>
      <c r="R3775" s="12">
        <f t="shared" si="293"/>
        <v>94.91</v>
      </c>
      <c r="S3775" s="14" t="s">
        <v>8321</v>
      </c>
      <c r="T3775" s="18" t="str">
        <f t="shared" si="294"/>
        <v>Oct</v>
      </c>
      <c r="U3775" t="s">
        <v>8363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7">
        <f t="shared" si="290"/>
        <v>42087.792303240742</v>
      </c>
      <c r="P3776">
        <f t="shared" si="291"/>
        <v>2015</v>
      </c>
      <c r="Q3776">
        <f t="shared" si="292"/>
        <v>100</v>
      </c>
      <c r="R3776" s="12">
        <f t="shared" si="293"/>
        <v>100</v>
      </c>
      <c r="S3776" s="14" t="s">
        <v>8321</v>
      </c>
      <c r="T3776" s="18" t="str">
        <f t="shared" si="294"/>
        <v>Mar</v>
      </c>
      <c r="U3776" t="s">
        <v>8363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7">
        <f t="shared" si="290"/>
        <v>42075.942627314813</v>
      </c>
      <c r="P3777">
        <f t="shared" si="291"/>
        <v>2015</v>
      </c>
      <c r="Q3777">
        <f t="shared" si="292"/>
        <v>100</v>
      </c>
      <c r="R3777" s="12">
        <f t="shared" si="293"/>
        <v>143.21</v>
      </c>
      <c r="S3777" s="14" t="s">
        <v>8321</v>
      </c>
      <c r="T3777" s="18" t="str">
        <f t="shared" si="294"/>
        <v>Mar</v>
      </c>
      <c r="U3777" t="s">
        <v>8363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7">
        <f t="shared" si="290"/>
        <v>41814.367800925924</v>
      </c>
      <c r="P3778">
        <f t="shared" si="291"/>
        <v>2014</v>
      </c>
      <c r="Q3778">
        <f t="shared" si="292"/>
        <v>107</v>
      </c>
      <c r="R3778" s="12">
        <f t="shared" si="293"/>
        <v>90.82</v>
      </c>
      <c r="S3778" s="14" t="s">
        <v>8321</v>
      </c>
      <c r="T3778" s="18" t="str">
        <f t="shared" si="294"/>
        <v>Jun</v>
      </c>
      <c r="U3778" t="s">
        <v>8363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7">
        <f t="shared" ref="O3779:O3842" si="295">(J3779/86400)+DATE(1970,1,1)</f>
        <v>41887.111354166671</v>
      </c>
      <c r="P3779">
        <f t="shared" ref="P3779:P3842" si="296">YEAR(O3779)</f>
        <v>2014</v>
      </c>
      <c r="Q3779">
        <f t="shared" ref="Q3779:Q3842" si="297">ROUND(E3779/D3779*100,0)</f>
        <v>143</v>
      </c>
      <c r="R3779" s="12">
        <f t="shared" ref="R3779:R3842" si="298">ROUND(E3779/L3779,2)</f>
        <v>48.54</v>
      </c>
      <c r="S3779" s="14" t="s">
        <v>8321</v>
      </c>
      <c r="T3779" s="18" t="str">
        <f t="shared" ref="T3779:T3842" si="299">TEXT(O3779, "mmm")</f>
        <v>Sep</v>
      </c>
      <c r="U3779" t="s">
        <v>8363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7">
        <f t="shared" si="295"/>
        <v>41989.819212962961</v>
      </c>
      <c r="P3780">
        <f t="shared" si="296"/>
        <v>2014</v>
      </c>
      <c r="Q3780">
        <f t="shared" si="297"/>
        <v>105</v>
      </c>
      <c r="R3780" s="12">
        <f t="shared" si="298"/>
        <v>70.03</v>
      </c>
      <c r="S3780" s="14" t="s">
        <v>8321</v>
      </c>
      <c r="T3780" s="18" t="str">
        <f t="shared" si="299"/>
        <v>Dec</v>
      </c>
      <c r="U3780" t="s">
        <v>8363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7">
        <f t="shared" si="295"/>
        <v>42425.735416666663</v>
      </c>
      <c r="P3781">
        <f t="shared" si="296"/>
        <v>2016</v>
      </c>
      <c r="Q3781">
        <f t="shared" si="297"/>
        <v>104</v>
      </c>
      <c r="R3781" s="12">
        <f t="shared" si="298"/>
        <v>135.63</v>
      </c>
      <c r="S3781" s="14" t="s">
        <v>8321</v>
      </c>
      <c r="T3781" s="18" t="str">
        <f t="shared" si="299"/>
        <v>Feb</v>
      </c>
      <c r="U3781" t="s">
        <v>8363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7">
        <f t="shared" si="295"/>
        <v>42166.219733796301</v>
      </c>
      <c r="P3782">
        <f t="shared" si="296"/>
        <v>2015</v>
      </c>
      <c r="Q3782">
        <f t="shared" si="297"/>
        <v>120</v>
      </c>
      <c r="R3782" s="12">
        <f t="shared" si="298"/>
        <v>100</v>
      </c>
      <c r="S3782" s="14" t="s">
        <v>8321</v>
      </c>
      <c r="T3782" s="18" t="str">
        <f t="shared" si="299"/>
        <v>Jun</v>
      </c>
      <c r="U3782" t="s">
        <v>8363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7">
        <f t="shared" si="295"/>
        <v>41865.882928240739</v>
      </c>
      <c r="P3783">
        <f t="shared" si="296"/>
        <v>2014</v>
      </c>
      <c r="Q3783">
        <f t="shared" si="297"/>
        <v>110</v>
      </c>
      <c r="R3783" s="12">
        <f t="shared" si="298"/>
        <v>94.9</v>
      </c>
      <c r="S3783" s="14" t="s">
        <v>8321</v>
      </c>
      <c r="T3783" s="18" t="str">
        <f t="shared" si="299"/>
        <v>Aug</v>
      </c>
      <c r="U3783" t="s">
        <v>8363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7">
        <f t="shared" si="295"/>
        <v>42546.862233796295</v>
      </c>
      <c r="P3784">
        <f t="shared" si="296"/>
        <v>2016</v>
      </c>
      <c r="Q3784">
        <f t="shared" si="297"/>
        <v>102</v>
      </c>
      <c r="R3784" s="12">
        <f t="shared" si="298"/>
        <v>75.37</v>
      </c>
      <c r="S3784" s="14" t="s">
        <v>8321</v>
      </c>
      <c r="T3784" s="18" t="str">
        <f t="shared" si="299"/>
        <v>Jun</v>
      </c>
      <c r="U3784" t="s">
        <v>8363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7">
        <f t="shared" si="295"/>
        <v>42420.140277777777</v>
      </c>
      <c r="P3785">
        <f t="shared" si="296"/>
        <v>2016</v>
      </c>
      <c r="Q3785">
        <f t="shared" si="297"/>
        <v>129</v>
      </c>
      <c r="R3785" s="12">
        <f t="shared" si="298"/>
        <v>64.459999999999994</v>
      </c>
      <c r="S3785" s="14" t="s">
        <v>8321</v>
      </c>
      <c r="T3785" s="18" t="str">
        <f t="shared" si="299"/>
        <v>Feb</v>
      </c>
      <c r="U3785" t="s">
        <v>8363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7">
        <f t="shared" si="295"/>
        <v>42531.980694444443</v>
      </c>
      <c r="P3786">
        <f t="shared" si="296"/>
        <v>2016</v>
      </c>
      <c r="Q3786">
        <f t="shared" si="297"/>
        <v>115</v>
      </c>
      <c r="R3786" s="12">
        <f t="shared" si="298"/>
        <v>115</v>
      </c>
      <c r="S3786" s="14" t="s">
        <v>8321</v>
      </c>
      <c r="T3786" s="18" t="str">
        <f t="shared" si="299"/>
        <v>Jun</v>
      </c>
      <c r="U3786" t="s">
        <v>8363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7">
        <f t="shared" si="295"/>
        <v>42548.63853009259</v>
      </c>
      <c r="P3787">
        <f t="shared" si="296"/>
        <v>2016</v>
      </c>
      <c r="Q3787">
        <f t="shared" si="297"/>
        <v>151</v>
      </c>
      <c r="R3787" s="12">
        <f t="shared" si="298"/>
        <v>100.5</v>
      </c>
      <c r="S3787" s="14" t="s">
        <v>8321</v>
      </c>
      <c r="T3787" s="18" t="str">
        <f t="shared" si="299"/>
        <v>Jun</v>
      </c>
      <c r="U3787" t="s">
        <v>8363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7">
        <f t="shared" si="295"/>
        <v>42487.037905092591</v>
      </c>
      <c r="P3788">
        <f t="shared" si="296"/>
        <v>2016</v>
      </c>
      <c r="Q3788">
        <f t="shared" si="297"/>
        <v>111</v>
      </c>
      <c r="R3788" s="12">
        <f t="shared" si="298"/>
        <v>93.77</v>
      </c>
      <c r="S3788" s="14" t="s">
        <v>8321</v>
      </c>
      <c r="T3788" s="18" t="str">
        <f t="shared" si="299"/>
        <v>Apr</v>
      </c>
      <c r="U3788" t="s">
        <v>8363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7">
        <f t="shared" si="295"/>
        <v>42167.534791666665</v>
      </c>
      <c r="P3789">
        <f t="shared" si="296"/>
        <v>2015</v>
      </c>
      <c r="Q3789">
        <f t="shared" si="297"/>
        <v>100</v>
      </c>
      <c r="R3789" s="12">
        <f t="shared" si="298"/>
        <v>35.1</v>
      </c>
      <c r="S3789" s="14" t="s">
        <v>8321</v>
      </c>
      <c r="T3789" s="18" t="str">
        <f t="shared" si="299"/>
        <v>Jun</v>
      </c>
      <c r="U3789" t="s">
        <v>8363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7">
        <f t="shared" si="295"/>
        <v>42333.695821759262</v>
      </c>
      <c r="P3790">
        <f t="shared" si="296"/>
        <v>2015</v>
      </c>
      <c r="Q3790">
        <f t="shared" si="297"/>
        <v>1</v>
      </c>
      <c r="R3790" s="12">
        <f t="shared" si="298"/>
        <v>500</v>
      </c>
      <c r="S3790" s="14" t="s">
        <v>8321</v>
      </c>
      <c r="T3790" s="18" t="str">
        <f t="shared" si="299"/>
        <v>Nov</v>
      </c>
      <c r="U3790" t="s">
        <v>8363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7">
        <f t="shared" si="295"/>
        <v>42138.798819444448</v>
      </c>
      <c r="P3791">
        <f t="shared" si="296"/>
        <v>2015</v>
      </c>
      <c r="Q3791">
        <f t="shared" si="297"/>
        <v>3</v>
      </c>
      <c r="R3791" s="12">
        <f t="shared" si="298"/>
        <v>29</v>
      </c>
      <c r="S3791" s="14" t="s">
        <v>8321</v>
      </c>
      <c r="T3791" s="18" t="str">
        <f t="shared" si="299"/>
        <v>May</v>
      </c>
      <c r="U3791" t="s">
        <v>8363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7">
        <f t="shared" si="295"/>
        <v>42666.666932870372</v>
      </c>
      <c r="P3792">
        <f t="shared" si="296"/>
        <v>2016</v>
      </c>
      <c r="Q3792">
        <f t="shared" si="297"/>
        <v>0</v>
      </c>
      <c r="R3792" s="12" t="e">
        <f t="shared" si="298"/>
        <v>#DIV/0!</v>
      </c>
      <c r="S3792" s="14" t="s">
        <v>8321</v>
      </c>
      <c r="T3792" s="18" t="str">
        <f t="shared" si="299"/>
        <v>Oct</v>
      </c>
      <c r="U3792" t="s">
        <v>8363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7">
        <f t="shared" si="295"/>
        <v>41766.692037037035</v>
      </c>
      <c r="P3793">
        <f t="shared" si="296"/>
        <v>2014</v>
      </c>
      <c r="Q3793">
        <f t="shared" si="297"/>
        <v>0</v>
      </c>
      <c r="R3793" s="12" t="e">
        <f t="shared" si="298"/>
        <v>#DIV/0!</v>
      </c>
      <c r="S3793" s="14" t="s">
        <v>8321</v>
      </c>
      <c r="T3793" s="18" t="str">
        <f t="shared" si="299"/>
        <v>May</v>
      </c>
      <c r="U3793" t="s">
        <v>8363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7">
        <f t="shared" si="295"/>
        <v>42170.447013888886</v>
      </c>
      <c r="P3794">
        <f t="shared" si="296"/>
        <v>2015</v>
      </c>
      <c r="Q3794">
        <f t="shared" si="297"/>
        <v>0</v>
      </c>
      <c r="R3794" s="12">
        <f t="shared" si="298"/>
        <v>17.5</v>
      </c>
      <c r="S3794" s="14" t="s">
        <v>8321</v>
      </c>
      <c r="T3794" s="18" t="str">
        <f t="shared" si="299"/>
        <v>Jun</v>
      </c>
      <c r="U3794" t="s">
        <v>8363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7">
        <f t="shared" si="295"/>
        <v>41968.938993055555</v>
      </c>
      <c r="P3795">
        <f t="shared" si="296"/>
        <v>2014</v>
      </c>
      <c r="Q3795">
        <f t="shared" si="297"/>
        <v>60</v>
      </c>
      <c r="R3795" s="12">
        <f t="shared" si="298"/>
        <v>174</v>
      </c>
      <c r="S3795" s="14" t="s">
        <v>8321</v>
      </c>
      <c r="T3795" s="18" t="str">
        <f t="shared" si="299"/>
        <v>Nov</v>
      </c>
      <c r="U3795" t="s">
        <v>8363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7">
        <f t="shared" si="295"/>
        <v>42132.58048611111</v>
      </c>
      <c r="P3796">
        <f t="shared" si="296"/>
        <v>2015</v>
      </c>
      <c r="Q3796">
        <f t="shared" si="297"/>
        <v>1</v>
      </c>
      <c r="R3796" s="12">
        <f t="shared" si="298"/>
        <v>50</v>
      </c>
      <c r="S3796" s="14" t="s">
        <v>8321</v>
      </c>
      <c r="T3796" s="18" t="str">
        <f t="shared" si="299"/>
        <v>May</v>
      </c>
      <c r="U3796" t="s">
        <v>8363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7">
        <f t="shared" si="295"/>
        <v>42201.436226851853</v>
      </c>
      <c r="P3797">
        <f t="shared" si="296"/>
        <v>2015</v>
      </c>
      <c r="Q3797">
        <f t="shared" si="297"/>
        <v>2</v>
      </c>
      <c r="R3797" s="12">
        <f t="shared" si="298"/>
        <v>5</v>
      </c>
      <c r="S3797" s="14" t="s">
        <v>8321</v>
      </c>
      <c r="T3797" s="18" t="str">
        <f t="shared" si="299"/>
        <v>Jul</v>
      </c>
      <c r="U3797" t="s">
        <v>8363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7">
        <f t="shared" si="295"/>
        <v>42689.029583333337</v>
      </c>
      <c r="P3798">
        <f t="shared" si="296"/>
        <v>2016</v>
      </c>
      <c r="Q3798">
        <f t="shared" si="297"/>
        <v>0</v>
      </c>
      <c r="R3798" s="12">
        <f t="shared" si="298"/>
        <v>1</v>
      </c>
      <c r="S3798" s="14" t="s">
        <v>8321</v>
      </c>
      <c r="T3798" s="18" t="str">
        <f t="shared" si="299"/>
        <v>Nov</v>
      </c>
      <c r="U3798" t="s">
        <v>8363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7">
        <f t="shared" si="295"/>
        <v>42084.881539351853</v>
      </c>
      <c r="P3799">
        <f t="shared" si="296"/>
        <v>2015</v>
      </c>
      <c r="Q3799">
        <f t="shared" si="297"/>
        <v>90</v>
      </c>
      <c r="R3799" s="12">
        <f t="shared" si="298"/>
        <v>145.41</v>
      </c>
      <c r="S3799" s="14" t="s">
        <v>8321</v>
      </c>
      <c r="T3799" s="18" t="str">
        <f t="shared" si="299"/>
        <v>Mar</v>
      </c>
      <c r="U3799" t="s">
        <v>8363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7">
        <f t="shared" si="295"/>
        <v>41831.722777777773</v>
      </c>
      <c r="P3800">
        <f t="shared" si="296"/>
        <v>2014</v>
      </c>
      <c r="Q3800">
        <f t="shared" si="297"/>
        <v>1</v>
      </c>
      <c r="R3800" s="12">
        <f t="shared" si="298"/>
        <v>205</v>
      </c>
      <c r="S3800" s="14" t="s">
        <v>8321</v>
      </c>
      <c r="T3800" s="18" t="str">
        <f t="shared" si="299"/>
        <v>Jul</v>
      </c>
      <c r="U3800" t="s">
        <v>8363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7">
        <f t="shared" si="295"/>
        <v>42410.93105324074</v>
      </c>
      <c r="P3801">
        <f t="shared" si="296"/>
        <v>2016</v>
      </c>
      <c r="Q3801">
        <f t="shared" si="297"/>
        <v>4</v>
      </c>
      <c r="R3801" s="12">
        <f t="shared" si="298"/>
        <v>100.5</v>
      </c>
      <c r="S3801" s="14" t="s">
        <v>8321</v>
      </c>
      <c r="T3801" s="18" t="str">
        <f t="shared" si="299"/>
        <v>Feb</v>
      </c>
      <c r="U3801" t="s">
        <v>8363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7">
        <f t="shared" si="295"/>
        <v>41982.737071759257</v>
      </c>
      <c r="P3802">
        <f t="shared" si="296"/>
        <v>2014</v>
      </c>
      <c r="Q3802">
        <f t="shared" si="297"/>
        <v>4</v>
      </c>
      <c r="R3802" s="12">
        <f t="shared" si="298"/>
        <v>55.06</v>
      </c>
      <c r="S3802" s="14" t="s">
        <v>8321</v>
      </c>
      <c r="T3802" s="18" t="str">
        <f t="shared" si="299"/>
        <v>Dec</v>
      </c>
      <c r="U3802" t="s">
        <v>8363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7">
        <f t="shared" si="295"/>
        <v>41975.676111111112</v>
      </c>
      <c r="P3803">
        <f t="shared" si="296"/>
        <v>2014</v>
      </c>
      <c r="Q3803">
        <f t="shared" si="297"/>
        <v>9</v>
      </c>
      <c r="R3803" s="12">
        <f t="shared" si="298"/>
        <v>47.33</v>
      </c>
      <c r="S3803" s="14" t="s">
        <v>8321</v>
      </c>
      <c r="T3803" s="18" t="str">
        <f t="shared" si="299"/>
        <v>Dec</v>
      </c>
      <c r="U3803" t="s">
        <v>8363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7">
        <f t="shared" si="295"/>
        <v>42269.126226851848</v>
      </c>
      <c r="P3804">
        <f t="shared" si="296"/>
        <v>2015</v>
      </c>
      <c r="Q3804">
        <f t="shared" si="297"/>
        <v>0</v>
      </c>
      <c r="R3804" s="12" t="e">
        <f t="shared" si="298"/>
        <v>#DIV/0!</v>
      </c>
      <c r="S3804" s="14" t="s">
        <v>8321</v>
      </c>
      <c r="T3804" s="18" t="str">
        <f t="shared" si="299"/>
        <v>Sep</v>
      </c>
      <c r="U3804" t="s">
        <v>8363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7">
        <f t="shared" si="295"/>
        <v>42403.971851851849</v>
      </c>
      <c r="P3805">
        <f t="shared" si="296"/>
        <v>2016</v>
      </c>
      <c r="Q3805">
        <f t="shared" si="297"/>
        <v>20</v>
      </c>
      <c r="R3805" s="12">
        <f t="shared" si="298"/>
        <v>58.95</v>
      </c>
      <c r="S3805" s="14" t="s">
        <v>8321</v>
      </c>
      <c r="T3805" s="18" t="str">
        <f t="shared" si="299"/>
        <v>Feb</v>
      </c>
      <c r="U3805" t="s">
        <v>8363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7">
        <f t="shared" si="295"/>
        <v>42527.00953703704</v>
      </c>
      <c r="P3806">
        <f t="shared" si="296"/>
        <v>2016</v>
      </c>
      <c r="Q3806">
        <f t="shared" si="297"/>
        <v>0</v>
      </c>
      <c r="R3806" s="12" t="e">
        <f t="shared" si="298"/>
        <v>#DIV/0!</v>
      </c>
      <c r="S3806" s="14" t="s">
        <v>8321</v>
      </c>
      <c r="T3806" s="18" t="str">
        <f t="shared" si="299"/>
        <v>Jun</v>
      </c>
      <c r="U3806" t="s">
        <v>8363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7">
        <f t="shared" si="295"/>
        <v>41849.887037037035</v>
      </c>
      <c r="P3807">
        <f t="shared" si="296"/>
        <v>2014</v>
      </c>
      <c r="Q3807">
        <f t="shared" si="297"/>
        <v>0</v>
      </c>
      <c r="R3807" s="12">
        <f t="shared" si="298"/>
        <v>1.5</v>
      </c>
      <c r="S3807" s="14" t="s">
        <v>8321</v>
      </c>
      <c r="T3807" s="18" t="str">
        <f t="shared" si="299"/>
        <v>Jul</v>
      </c>
      <c r="U3807" t="s">
        <v>8363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7">
        <f t="shared" si="295"/>
        <v>41799.259039351848</v>
      </c>
      <c r="P3808">
        <f t="shared" si="296"/>
        <v>2014</v>
      </c>
      <c r="Q3808">
        <f t="shared" si="297"/>
        <v>0</v>
      </c>
      <c r="R3808" s="12">
        <f t="shared" si="298"/>
        <v>5</v>
      </c>
      <c r="S3808" s="14" t="s">
        <v>8321</v>
      </c>
      <c r="T3808" s="18" t="str">
        <f t="shared" si="299"/>
        <v>Jun</v>
      </c>
      <c r="U3808" t="s">
        <v>8363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7">
        <f t="shared" si="295"/>
        <v>42090.909016203703</v>
      </c>
      <c r="P3809">
        <f t="shared" si="296"/>
        <v>2015</v>
      </c>
      <c r="Q3809">
        <f t="shared" si="297"/>
        <v>30</v>
      </c>
      <c r="R3809" s="12">
        <f t="shared" si="298"/>
        <v>50.56</v>
      </c>
      <c r="S3809" s="14" t="s">
        <v>8321</v>
      </c>
      <c r="T3809" s="18" t="str">
        <f t="shared" si="299"/>
        <v>Mar</v>
      </c>
      <c r="U3809" t="s">
        <v>8363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7">
        <f t="shared" si="295"/>
        <v>42059.453923611116</v>
      </c>
      <c r="P3810">
        <f t="shared" si="296"/>
        <v>2015</v>
      </c>
      <c r="Q3810">
        <f t="shared" si="297"/>
        <v>100</v>
      </c>
      <c r="R3810" s="12">
        <f t="shared" si="298"/>
        <v>41.67</v>
      </c>
      <c r="S3810" s="14" t="s">
        <v>8321</v>
      </c>
      <c r="T3810" s="18" t="str">
        <f t="shared" si="299"/>
        <v>Feb</v>
      </c>
      <c r="U3810" t="s">
        <v>8322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7">
        <f t="shared" si="295"/>
        <v>41800.526701388888</v>
      </c>
      <c r="P3811">
        <f t="shared" si="296"/>
        <v>2014</v>
      </c>
      <c r="Q3811">
        <f t="shared" si="297"/>
        <v>101</v>
      </c>
      <c r="R3811" s="12">
        <f t="shared" si="298"/>
        <v>53.29</v>
      </c>
      <c r="S3811" s="14" t="s">
        <v>8321</v>
      </c>
      <c r="T3811" s="18" t="str">
        <f t="shared" si="299"/>
        <v>Jun</v>
      </c>
      <c r="U3811" t="s">
        <v>8322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7">
        <f t="shared" si="295"/>
        <v>42054.849050925928</v>
      </c>
      <c r="P3812">
        <f t="shared" si="296"/>
        <v>2015</v>
      </c>
      <c r="Q3812">
        <f t="shared" si="297"/>
        <v>122</v>
      </c>
      <c r="R3812" s="12">
        <f t="shared" si="298"/>
        <v>70.23</v>
      </c>
      <c r="S3812" s="14" t="s">
        <v>8321</v>
      </c>
      <c r="T3812" s="18" t="str">
        <f t="shared" si="299"/>
        <v>Feb</v>
      </c>
      <c r="U3812" t="s">
        <v>8322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7">
        <f t="shared" si="295"/>
        <v>42487.62700231481</v>
      </c>
      <c r="P3813">
        <f t="shared" si="296"/>
        <v>2016</v>
      </c>
      <c r="Q3813">
        <f t="shared" si="297"/>
        <v>330</v>
      </c>
      <c r="R3813" s="12">
        <f t="shared" si="298"/>
        <v>43.42</v>
      </c>
      <c r="S3813" s="14" t="s">
        <v>8321</v>
      </c>
      <c r="T3813" s="18" t="str">
        <f t="shared" si="299"/>
        <v>Apr</v>
      </c>
      <c r="U3813" t="s">
        <v>8322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7">
        <f t="shared" si="295"/>
        <v>42109.751250000001</v>
      </c>
      <c r="P3814">
        <f t="shared" si="296"/>
        <v>2015</v>
      </c>
      <c r="Q3814">
        <f t="shared" si="297"/>
        <v>110</v>
      </c>
      <c r="R3814" s="12">
        <f t="shared" si="298"/>
        <v>199.18</v>
      </c>
      <c r="S3814" s="14" t="s">
        <v>8321</v>
      </c>
      <c r="T3814" s="18" t="str">
        <f t="shared" si="299"/>
        <v>Apr</v>
      </c>
      <c r="U3814" t="s">
        <v>8322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7">
        <f t="shared" si="295"/>
        <v>42497.275706018518</v>
      </c>
      <c r="P3815">
        <f t="shared" si="296"/>
        <v>2016</v>
      </c>
      <c r="Q3815">
        <f t="shared" si="297"/>
        <v>101</v>
      </c>
      <c r="R3815" s="12">
        <f t="shared" si="298"/>
        <v>78.52</v>
      </c>
      <c r="S3815" s="14" t="s">
        <v>8321</v>
      </c>
      <c r="T3815" s="18" t="str">
        <f t="shared" si="299"/>
        <v>May</v>
      </c>
      <c r="U3815" t="s">
        <v>8322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7">
        <f t="shared" si="295"/>
        <v>42058.904074074075</v>
      </c>
      <c r="P3816">
        <f t="shared" si="296"/>
        <v>2015</v>
      </c>
      <c r="Q3816">
        <f t="shared" si="297"/>
        <v>140</v>
      </c>
      <c r="R3816" s="12">
        <f t="shared" si="298"/>
        <v>61.82</v>
      </c>
      <c r="S3816" s="14" t="s">
        <v>8321</v>
      </c>
      <c r="T3816" s="18" t="str">
        <f t="shared" si="299"/>
        <v>Feb</v>
      </c>
      <c r="U3816" t="s">
        <v>8322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7">
        <f t="shared" si="295"/>
        <v>42207.259918981479</v>
      </c>
      <c r="P3817">
        <f t="shared" si="296"/>
        <v>2015</v>
      </c>
      <c r="Q3817">
        <f t="shared" si="297"/>
        <v>100</v>
      </c>
      <c r="R3817" s="12">
        <f t="shared" si="298"/>
        <v>50</v>
      </c>
      <c r="S3817" s="14" t="s">
        <v>8321</v>
      </c>
      <c r="T3817" s="18" t="str">
        <f t="shared" si="299"/>
        <v>Jul</v>
      </c>
      <c r="U3817" t="s">
        <v>8322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7">
        <f t="shared" si="295"/>
        <v>41807.690081018518</v>
      </c>
      <c r="P3818">
        <f t="shared" si="296"/>
        <v>2014</v>
      </c>
      <c r="Q3818">
        <f t="shared" si="297"/>
        <v>119</v>
      </c>
      <c r="R3818" s="12">
        <f t="shared" si="298"/>
        <v>48.34</v>
      </c>
      <c r="S3818" s="14" t="s">
        <v>8321</v>
      </c>
      <c r="T3818" s="18" t="str">
        <f t="shared" si="299"/>
        <v>Jun</v>
      </c>
      <c r="U3818" t="s">
        <v>8322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7">
        <f t="shared" si="295"/>
        <v>42284.69694444444</v>
      </c>
      <c r="P3819">
        <f t="shared" si="296"/>
        <v>2015</v>
      </c>
      <c r="Q3819">
        <f t="shared" si="297"/>
        <v>107</v>
      </c>
      <c r="R3819" s="12">
        <f t="shared" si="298"/>
        <v>107.25</v>
      </c>
      <c r="S3819" s="14" t="s">
        <v>8321</v>
      </c>
      <c r="T3819" s="18" t="str">
        <f t="shared" si="299"/>
        <v>Oct</v>
      </c>
      <c r="U3819" t="s">
        <v>8322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7">
        <f t="shared" si="295"/>
        <v>42045.84238425926</v>
      </c>
      <c r="P3820">
        <f t="shared" si="296"/>
        <v>2015</v>
      </c>
      <c r="Q3820">
        <f t="shared" si="297"/>
        <v>228</v>
      </c>
      <c r="R3820" s="12">
        <f t="shared" si="298"/>
        <v>57</v>
      </c>
      <c r="S3820" s="14" t="s">
        <v>8321</v>
      </c>
      <c r="T3820" s="18" t="str">
        <f t="shared" si="299"/>
        <v>Feb</v>
      </c>
      <c r="U3820" t="s">
        <v>8322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7">
        <f t="shared" si="295"/>
        <v>42184.209537037037</v>
      </c>
      <c r="P3821">
        <f t="shared" si="296"/>
        <v>2015</v>
      </c>
      <c r="Q3821">
        <f t="shared" si="297"/>
        <v>106</v>
      </c>
      <c r="R3821" s="12">
        <f t="shared" si="298"/>
        <v>40.92</v>
      </c>
      <c r="S3821" s="14" t="s">
        <v>8321</v>
      </c>
      <c r="T3821" s="18" t="str">
        <f t="shared" si="299"/>
        <v>Jun</v>
      </c>
      <c r="U3821" t="s">
        <v>8322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7">
        <f t="shared" si="295"/>
        <v>42160.651817129634</v>
      </c>
      <c r="P3822">
        <f t="shared" si="296"/>
        <v>2015</v>
      </c>
      <c r="Q3822">
        <f t="shared" si="297"/>
        <v>143</v>
      </c>
      <c r="R3822" s="12">
        <f t="shared" si="298"/>
        <v>21.5</v>
      </c>
      <c r="S3822" s="14" t="s">
        <v>8321</v>
      </c>
      <c r="T3822" s="18" t="str">
        <f t="shared" si="299"/>
        <v>Jun</v>
      </c>
      <c r="U3822" t="s">
        <v>8322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7">
        <f t="shared" si="295"/>
        <v>42341.180636574078</v>
      </c>
      <c r="P3823">
        <f t="shared" si="296"/>
        <v>2015</v>
      </c>
      <c r="Q3823">
        <f t="shared" si="297"/>
        <v>105</v>
      </c>
      <c r="R3823" s="12">
        <f t="shared" si="298"/>
        <v>79.540000000000006</v>
      </c>
      <c r="S3823" s="14" t="s">
        <v>8321</v>
      </c>
      <c r="T3823" s="18" t="str">
        <f t="shared" si="299"/>
        <v>Dec</v>
      </c>
      <c r="U3823" t="s">
        <v>8322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7">
        <f t="shared" si="295"/>
        <v>42329.838159722218</v>
      </c>
      <c r="P3824">
        <f t="shared" si="296"/>
        <v>2015</v>
      </c>
      <c r="Q3824">
        <f t="shared" si="297"/>
        <v>110</v>
      </c>
      <c r="R3824" s="12">
        <f t="shared" si="298"/>
        <v>72.38</v>
      </c>
      <c r="S3824" s="14" t="s">
        <v>8321</v>
      </c>
      <c r="T3824" s="18" t="str">
        <f t="shared" si="299"/>
        <v>Nov</v>
      </c>
      <c r="U3824" t="s">
        <v>8322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7">
        <f t="shared" si="295"/>
        <v>42170.910231481481</v>
      </c>
      <c r="P3825">
        <f t="shared" si="296"/>
        <v>2015</v>
      </c>
      <c r="Q3825">
        <f t="shared" si="297"/>
        <v>106</v>
      </c>
      <c r="R3825" s="12">
        <f t="shared" si="298"/>
        <v>64.63</v>
      </c>
      <c r="S3825" s="14" t="s">
        <v>8321</v>
      </c>
      <c r="T3825" s="18" t="str">
        <f t="shared" si="299"/>
        <v>Jun</v>
      </c>
      <c r="U3825" t="s">
        <v>8322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7">
        <f t="shared" si="295"/>
        <v>42571.626192129625</v>
      </c>
      <c r="P3826">
        <f t="shared" si="296"/>
        <v>2016</v>
      </c>
      <c r="Q3826">
        <f t="shared" si="297"/>
        <v>108</v>
      </c>
      <c r="R3826" s="12">
        <f t="shared" si="298"/>
        <v>38.57</v>
      </c>
      <c r="S3826" s="14" t="s">
        <v>8321</v>
      </c>
      <c r="T3826" s="18" t="str">
        <f t="shared" si="299"/>
        <v>Jul</v>
      </c>
      <c r="U3826" t="s">
        <v>8322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7">
        <f t="shared" si="295"/>
        <v>42151.069606481484</v>
      </c>
      <c r="P3827">
        <f t="shared" si="296"/>
        <v>2015</v>
      </c>
      <c r="Q3827">
        <f t="shared" si="297"/>
        <v>105</v>
      </c>
      <c r="R3827" s="12">
        <f t="shared" si="298"/>
        <v>107.57</v>
      </c>
      <c r="S3827" s="14" t="s">
        <v>8321</v>
      </c>
      <c r="T3827" s="18" t="str">
        <f t="shared" si="299"/>
        <v>May</v>
      </c>
      <c r="U3827" t="s">
        <v>8322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7">
        <f t="shared" si="295"/>
        <v>42101.423541666663</v>
      </c>
      <c r="P3828">
        <f t="shared" si="296"/>
        <v>2015</v>
      </c>
      <c r="Q3828">
        <f t="shared" si="297"/>
        <v>119</v>
      </c>
      <c r="R3828" s="12">
        <f t="shared" si="298"/>
        <v>27.5</v>
      </c>
      <c r="S3828" s="14" t="s">
        <v>8321</v>
      </c>
      <c r="T3828" s="18" t="str">
        <f t="shared" si="299"/>
        <v>Apr</v>
      </c>
      <c r="U3828" t="s">
        <v>8322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7">
        <f t="shared" si="295"/>
        <v>42034.928252314814</v>
      </c>
      <c r="P3829">
        <f t="shared" si="296"/>
        <v>2015</v>
      </c>
      <c r="Q3829">
        <f t="shared" si="297"/>
        <v>153</v>
      </c>
      <c r="R3829" s="12">
        <f t="shared" si="298"/>
        <v>70.459999999999994</v>
      </c>
      <c r="S3829" s="14" t="s">
        <v>8321</v>
      </c>
      <c r="T3829" s="18" t="str">
        <f t="shared" si="299"/>
        <v>Jan</v>
      </c>
      <c r="U3829" t="s">
        <v>8322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7">
        <f t="shared" si="295"/>
        <v>41944.527627314819</v>
      </c>
      <c r="P3830">
        <f t="shared" si="296"/>
        <v>2014</v>
      </c>
      <c r="Q3830">
        <f t="shared" si="297"/>
        <v>100</v>
      </c>
      <c r="R3830" s="12">
        <f t="shared" si="298"/>
        <v>178.57</v>
      </c>
      <c r="S3830" s="14" t="s">
        <v>8321</v>
      </c>
      <c r="T3830" s="18" t="str">
        <f t="shared" si="299"/>
        <v>Nov</v>
      </c>
      <c r="U3830" t="s">
        <v>8322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7">
        <f t="shared" si="295"/>
        <v>42593.865405092598</v>
      </c>
      <c r="P3831">
        <f t="shared" si="296"/>
        <v>2016</v>
      </c>
      <c r="Q3831">
        <f t="shared" si="297"/>
        <v>100</v>
      </c>
      <c r="R3831" s="12">
        <f t="shared" si="298"/>
        <v>62.63</v>
      </c>
      <c r="S3831" s="14" t="s">
        <v>8321</v>
      </c>
      <c r="T3831" s="18" t="str">
        <f t="shared" si="299"/>
        <v>Aug</v>
      </c>
      <c r="U3831" t="s">
        <v>8322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7">
        <f t="shared" si="295"/>
        <v>42503.740868055553</v>
      </c>
      <c r="P3832">
        <f t="shared" si="296"/>
        <v>2016</v>
      </c>
      <c r="Q3832">
        <f t="shared" si="297"/>
        <v>225</v>
      </c>
      <c r="R3832" s="12">
        <f t="shared" si="298"/>
        <v>75</v>
      </c>
      <c r="S3832" s="14" t="s">
        <v>8321</v>
      </c>
      <c r="T3832" s="18" t="str">
        <f t="shared" si="299"/>
        <v>May</v>
      </c>
      <c r="U3832" t="s">
        <v>8322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7">
        <f t="shared" si="295"/>
        <v>41927.848900462966</v>
      </c>
      <c r="P3833">
        <f t="shared" si="296"/>
        <v>2014</v>
      </c>
      <c r="Q3833">
        <f t="shared" si="297"/>
        <v>106</v>
      </c>
      <c r="R3833" s="12">
        <f t="shared" si="298"/>
        <v>58.9</v>
      </c>
      <c r="S3833" s="14" t="s">
        <v>8321</v>
      </c>
      <c r="T3833" s="18" t="str">
        <f t="shared" si="299"/>
        <v>Oct</v>
      </c>
      <c r="U3833" t="s">
        <v>8322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7">
        <f t="shared" si="295"/>
        <v>42375.114988425921</v>
      </c>
      <c r="P3834">
        <f t="shared" si="296"/>
        <v>2016</v>
      </c>
      <c r="Q3834">
        <f t="shared" si="297"/>
        <v>105</v>
      </c>
      <c r="R3834" s="12">
        <f t="shared" si="298"/>
        <v>139.56</v>
      </c>
      <c r="S3834" s="14" t="s">
        <v>8321</v>
      </c>
      <c r="T3834" s="18" t="str">
        <f t="shared" si="299"/>
        <v>Jan</v>
      </c>
      <c r="U3834" t="s">
        <v>8322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7">
        <f t="shared" si="295"/>
        <v>41963.872361111113</v>
      </c>
      <c r="P3835">
        <f t="shared" si="296"/>
        <v>2014</v>
      </c>
      <c r="Q3835">
        <f t="shared" si="297"/>
        <v>117</v>
      </c>
      <c r="R3835" s="12">
        <f t="shared" si="298"/>
        <v>70</v>
      </c>
      <c r="S3835" s="14" t="s">
        <v>8321</v>
      </c>
      <c r="T3835" s="18" t="str">
        <f t="shared" si="299"/>
        <v>Nov</v>
      </c>
      <c r="U3835" t="s">
        <v>8322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7">
        <f t="shared" si="295"/>
        <v>42143.445219907408</v>
      </c>
      <c r="P3836">
        <f t="shared" si="296"/>
        <v>2015</v>
      </c>
      <c r="Q3836">
        <f t="shared" si="297"/>
        <v>109</v>
      </c>
      <c r="R3836" s="12">
        <f t="shared" si="298"/>
        <v>57.39</v>
      </c>
      <c r="S3836" s="14" t="s">
        <v>8321</v>
      </c>
      <c r="T3836" s="18" t="str">
        <f t="shared" si="299"/>
        <v>May</v>
      </c>
      <c r="U3836" t="s">
        <v>8322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7">
        <f t="shared" si="295"/>
        <v>42460.94222222222</v>
      </c>
      <c r="P3837">
        <f t="shared" si="296"/>
        <v>2016</v>
      </c>
      <c r="Q3837">
        <f t="shared" si="297"/>
        <v>160</v>
      </c>
      <c r="R3837" s="12">
        <f t="shared" si="298"/>
        <v>40</v>
      </c>
      <c r="S3837" s="14" t="s">
        <v>8321</v>
      </c>
      <c r="T3837" s="18" t="str">
        <f t="shared" si="299"/>
        <v>Mar</v>
      </c>
      <c r="U3837" t="s">
        <v>8322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7">
        <f t="shared" si="295"/>
        <v>42553.926527777774</v>
      </c>
      <c r="P3838">
        <f t="shared" si="296"/>
        <v>2016</v>
      </c>
      <c r="Q3838">
        <f t="shared" si="297"/>
        <v>113</v>
      </c>
      <c r="R3838" s="12">
        <f t="shared" si="298"/>
        <v>64.290000000000006</v>
      </c>
      <c r="S3838" s="14" t="s">
        <v>8321</v>
      </c>
      <c r="T3838" s="18" t="str">
        <f t="shared" si="299"/>
        <v>Jul</v>
      </c>
      <c r="U3838" t="s">
        <v>8322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7">
        <f t="shared" si="295"/>
        <v>42152.765717592592</v>
      </c>
      <c r="P3839">
        <f t="shared" si="296"/>
        <v>2015</v>
      </c>
      <c r="Q3839">
        <f t="shared" si="297"/>
        <v>102</v>
      </c>
      <c r="R3839" s="12">
        <f t="shared" si="298"/>
        <v>120.12</v>
      </c>
      <c r="S3839" s="14" t="s">
        <v>8321</v>
      </c>
      <c r="T3839" s="18" t="str">
        <f t="shared" si="299"/>
        <v>May</v>
      </c>
      <c r="U3839" t="s">
        <v>8322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7">
        <f t="shared" si="295"/>
        <v>42116.710752314815</v>
      </c>
      <c r="P3840">
        <f t="shared" si="296"/>
        <v>2015</v>
      </c>
      <c r="Q3840">
        <f t="shared" si="297"/>
        <v>101</v>
      </c>
      <c r="R3840" s="12">
        <f t="shared" si="298"/>
        <v>1008.24</v>
      </c>
      <c r="S3840" s="14" t="s">
        <v>8321</v>
      </c>
      <c r="T3840" s="18" t="str">
        <f t="shared" si="299"/>
        <v>Apr</v>
      </c>
      <c r="U3840" t="s">
        <v>8322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7">
        <f t="shared" si="295"/>
        <v>42155.142638888894</v>
      </c>
      <c r="P3841">
        <f t="shared" si="296"/>
        <v>2015</v>
      </c>
      <c r="Q3841">
        <f t="shared" si="297"/>
        <v>101</v>
      </c>
      <c r="R3841" s="12">
        <f t="shared" si="298"/>
        <v>63.28</v>
      </c>
      <c r="S3841" s="14" t="s">
        <v>8321</v>
      </c>
      <c r="T3841" s="18" t="str">
        <f t="shared" si="299"/>
        <v>May</v>
      </c>
      <c r="U3841" t="s">
        <v>8322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7">
        <f t="shared" si="295"/>
        <v>42432.701724537037</v>
      </c>
      <c r="P3842">
        <f t="shared" si="296"/>
        <v>2016</v>
      </c>
      <c r="Q3842">
        <f t="shared" si="297"/>
        <v>6500</v>
      </c>
      <c r="R3842" s="12">
        <f t="shared" si="298"/>
        <v>21.67</v>
      </c>
      <c r="S3842" s="14" t="s">
        <v>8321</v>
      </c>
      <c r="T3842" s="18" t="str">
        <f t="shared" si="299"/>
        <v>Mar</v>
      </c>
      <c r="U3842" t="s">
        <v>8322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7">
        <f t="shared" ref="O3843:O3906" si="300">(J3843/86400)+DATE(1970,1,1)</f>
        <v>41780.785729166666</v>
      </c>
      <c r="P3843">
        <f t="shared" ref="P3843:P3906" si="301">YEAR(O3843)</f>
        <v>2014</v>
      </c>
      <c r="Q3843">
        <f t="shared" ref="Q3843:Q3906" si="302">ROUND(E3843/D3843*100,0)</f>
        <v>9</v>
      </c>
      <c r="R3843" s="12">
        <f t="shared" ref="R3843:R3906" si="303">ROUND(E3843/L3843,2)</f>
        <v>25.65</v>
      </c>
      <c r="S3843" s="14" t="s">
        <v>8321</v>
      </c>
      <c r="T3843" s="18" t="str">
        <f t="shared" ref="T3843:T3906" si="304">TEXT(O3843, "mmm")</f>
        <v>May</v>
      </c>
      <c r="U3843" t="s">
        <v>8322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7">
        <f t="shared" si="300"/>
        <v>41740.493657407409</v>
      </c>
      <c r="P3844">
        <f t="shared" si="301"/>
        <v>2014</v>
      </c>
      <c r="Q3844">
        <f t="shared" si="302"/>
        <v>22</v>
      </c>
      <c r="R3844" s="12">
        <f t="shared" si="303"/>
        <v>47.7</v>
      </c>
      <c r="S3844" s="14" t="s">
        <v>8321</v>
      </c>
      <c r="T3844" s="18" t="str">
        <f t="shared" si="304"/>
        <v>Apr</v>
      </c>
      <c r="U3844" t="s">
        <v>8322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7">
        <f t="shared" si="300"/>
        <v>41766.072500000002</v>
      </c>
      <c r="P3845">
        <f t="shared" si="301"/>
        <v>2014</v>
      </c>
      <c r="Q3845">
        <f t="shared" si="302"/>
        <v>21</v>
      </c>
      <c r="R3845" s="12">
        <f t="shared" si="303"/>
        <v>56.05</v>
      </c>
      <c r="S3845" s="14" t="s">
        <v>8321</v>
      </c>
      <c r="T3845" s="18" t="str">
        <f t="shared" si="304"/>
        <v>May</v>
      </c>
      <c r="U3845" t="s">
        <v>8322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7">
        <f t="shared" si="300"/>
        <v>41766.617291666669</v>
      </c>
      <c r="P3846">
        <f t="shared" si="301"/>
        <v>2014</v>
      </c>
      <c r="Q3846">
        <f t="shared" si="302"/>
        <v>41</v>
      </c>
      <c r="R3846" s="12">
        <f t="shared" si="303"/>
        <v>81.319999999999993</v>
      </c>
      <c r="S3846" s="14" t="s">
        <v>8321</v>
      </c>
      <c r="T3846" s="18" t="str">
        <f t="shared" si="304"/>
        <v>May</v>
      </c>
      <c r="U3846" t="s">
        <v>8322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7">
        <f t="shared" si="300"/>
        <v>42248.627013888894</v>
      </c>
      <c r="P3847">
        <f t="shared" si="301"/>
        <v>2015</v>
      </c>
      <c r="Q3847">
        <f t="shared" si="302"/>
        <v>2</v>
      </c>
      <c r="R3847" s="12">
        <f t="shared" si="303"/>
        <v>70.17</v>
      </c>
      <c r="S3847" s="14" t="s">
        <v>8321</v>
      </c>
      <c r="T3847" s="18" t="str">
        <f t="shared" si="304"/>
        <v>Sep</v>
      </c>
      <c r="U3847" t="s">
        <v>8322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7">
        <f t="shared" si="300"/>
        <v>41885.221550925926</v>
      </c>
      <c r="P3848">
        <f t="shared" si="301"/>
        <v>2014</v>
      </c>
      <c r="Q3848">
        <f t="shared" si="302"/>
        <v>3</v>
      </c>
      <c r="R3848" s="12">
        <f t="shared" si="303"/>
        <v>23.63</v>
      </c>
      <c r="S3848" s="14" t="s">
        <v>8321</v>
      </c>
      <c r="T3848" s="18" t="str">
        <f t="shared" si="304"/>
        <v>Sep</v>
      </c>
      <c r="U3848" t="s">
        <v>8322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7">
        <f t="shared" si="300"/>
        <v>42159.224432870367</v>
      </c>
      <c r="P3849">
        <f t="shared" si="301"/>
        <v>2015</v>
      </c>
      <c r="Q3849">
        <f t="shared" si="302"/>
        <v>16</v>
      </c>
      <c r="R3849" s="12">
        <f t="shared" si="303"/>
        <v>188.56</v>
      </c>
      <c r="S3849" s="14" t="s">
        <v>8321</v>
      </c>
      <c r="T3849" s="18" t="str">
        <f t="shared" si="304"/>
        <v>Jun</v>
      </c>
      <c r="U3849" t="s">
        <v>8322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7">
        <f t="shared" si="300"/>
        <v>42265.817002314812</v>
      </c>
      <c r="P3850">
        <f t="shared" si="301"/>
        <v>2015</v>
      </c>
      <c r="Q3850">
        <f t="shared" si="302"/>
        <v>16</v>
      </c>
      <c r="R3850" s="12">
        <f t="shared" si="303"/>
        <v>49.51</v>
      </c>
      <c r="S3850" s="14" t="s">
        <v>8321</v>
      </c>
      <c r="T3850" s="18" t="str">
        <f t="shared" si="304"/>
        <v>Sep</v>
      </c>
      <c r="U3850" t="s">
        <v>8322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7">
        <f t="shared" si="300"/>
        <v>42136.767175925925</v>
      </c>
      <c r="P3851">
        <f t="shared" si="301"/>
        <v>2015</v>
      </c>
      <c r="Q3851">
        <f t="shared" si="302"/>
        <v>7</v>
      </c>
      <c r="R3851" s="12">
        <f t="shared" si="303"/>
        <v>75.459999999999994</v>
      </c>
      <c r="S3851" s="14" t="s">
        <v>8321</v>
      </c>
      <c r="T3851" s="18" t="str">
        <f t="shared" si="304"/>
        <v>May</v>
      </c>
      <c r="U3851" t="s">
        <v>8322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7">
        <f t="shared" si="300"/>
        <v>41975.124340277776</v>
      </c>
      <c r="P3852">
        <f t="shared" si="301"/>
        <v>2014</v>
      </c>
      <c r="Q3852">
        <f t="shared" si="302"/>
        <v>4</v>
      </c>
      <c r="R3852" s="12">
        <f t="shared" si="303"/>
        <v>9.5</v>
      </c>
      <c r="S3852" s="14" t="s">
        <v>8321</v>
      </c>
      <c r="T3852" s="18" t="str">
        <f t="shared" si="304"/>
        <v>Dec</v>
      </c>
      <c r="U3852" t="s">
        <v>8322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7">
        <f t="shared" si="300"/>
        <v>42172.439571759256</v>
      </c>
      <c r="P3853">
        <f t="shared" si="301"/>
        <v>2015</v>
      </c>
      <c r="Q3853">
        <f t="shared" si="302"/>
        <v>34</v>
      </c>
      <c r="R3853" s="12">
        <f t="shared" si="303"/>
        <v>35.5</v>
      </c>
      <c r="S3853" s="14" t="s">
        <v>8321</v>
      </c>
      <c r="T3853" s="18" t="str">
        <f t="shared" si="304"/>
        <v>Jun</v>
      </c>
      <c r="U3853" t="s">
        <v>8322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7">
        <f t="shared" si="300"/>
        <v>42065.190694444449</v>
      </c>
      <c r="P3854">
        <f t="shared" si="301"/>
        <v>2015</v>
      </c>
      <c r="Q3854">
        <f t="shared" si="302"/>
        <v>0</v>
      </c>
      <c r="R3854" s="12">
        <f t="shared" si="303"/>
        <v>10</v>
      </c>
      <c r="S3854" s="14" t="s">
        <v>8321</v>
      </c>
      <c r="T3854" s="18" t="str">
        <f t="shared" si="304"/>
        <v>Mar</v>
      </c>
      <c r="U3854" t="s">
        <v>8322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7">
        <f t="shared" si="300"/>
        <v>41848.84002314815</v>
      </c>
      <c r="P3855">
        <f t="shared" si="301"/>
        <v>2014</v>
      </c>
      <c r="Q3855">
        <f t="shared" si="302"/>
        <v>0</v>
      </c>
      <c r="R3855" s="12">
        <f t="shared" si="303"/>
        <v>13</v>
      </c>
      <c r="S3855" s="14" t="s">
        <v>8321</v>
      </c>
      <c r="T3855" s="18" t="str">
        <f t="shared" si="304"/>
        <v>Jul</v>
      </c>
      <c r="U3855" t="s">
        <v>8322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7">
        <f t="shared" si="300"/>
        <v>42103.884930555556</v>
      </c>
      <c r="P3856">
        <f t="shared" si="301"/>
        <v>2015</v>
      </c>
      <c r="Q3856">
        <f t="shared" si="302"/>
        <v>16</v>
      </c>
      <c r="R3856" s="12">
        <f t="shared" si="303"/>
        <v>89.4</v>
      </c>
      <c r="S3856" s="14" t="s">
        <v>8321</v>
      </c>
      <c r="T3856" s="18" t="str">
        <f t="shared" si="304"/>
        <v>Apr</v>
      </c>
      <c r="U3856" t="s">
        <v>8322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7">
        <f t="shared" si="300"/>
        <v>42059.970729166671</v>
      </c>
      <c r="P3857">
        <f t="shared" si="301"/>
        <v>2015</v>
      </c>
      <c r="Q3857">
        <f t="shared" si="302"/>
        <v>3</v>
      </c>
      <c r="R3857" s="12">
        <f t="shared" si="303"/>
        <v>25</v>
      </c>
      <c r="S3857" s="14" t="s">
        <v>8321</v>
      </c>
      <c r="T3857" s="18" t="str">
        <f t="shared" si="304"/>
        <v>Feb</v>
      </c>
      <c r="U3857" t="s">
        <v>8322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7">
        <f t="shared" si="300"/>
        <v>42041.743090277778</v>
      </c>
      <c r="P3858">
        <f t="shared" si="301"/>
        <v>2015</v>
      </c>
      <c r="Q3858">
        <f t="shared" si="302"/>
        <v>0</v>
      </c>
      <c r="R3858" s="12">
        <f t="shared" si="303"/>
        <v>1</v>
      </c>
      <c r="S3858" s="14" t="s">
        <v>8321</v>
      </c>
      <c r="T3858" s="18" t="str">
        <f t="shared" si="304"/>
        <v>Feb</v>
      </c>
      <c r="U3858" t="s">
        <v>8322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7">
        <f t="shared" si="300"/>
        <v>41829.73715277778</v>
      </c>
      <c r="P3859">
        <f t="shared" si="301"/>
        <v>2014</v>
      </c>
      <c r="Q3859">
        <f t="shared" si="302"/>
        <v>5</v>
      </c>
      <c r="R3859" s="12">
        <f t="shared" si="303"/>
        <v>65</v>
      </c>
      <c r="S3859" s="14" t="s">
        <v>8321</v>
      </c>
      <c r="T3859" s="18" t="str">
        <f t="shared" si="304"/>
        <v>Jul</v>
      </c>
      <c r="U3859" t="s">
        <v>8322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7">
        <f t="shared" si="300"/>
        <v>42128.431064814809</v>
      </c>
      <c r="P3860">
        <f t="shared" si="301"/>
        <v>2015</v>
      </c>
      <c r="Q3860">
        <f t="shared" si="302"/>
        <v>2</v>
      </c>
      <c r="R3860" s="12">
        <f t="shared" si="303"/>
        <v>10</v>
      </c>
      <c r="S3860" s="14" t="s">
        <v>8321</v>
      </c>
      <c r="T3860" s="18" t="str">
        <f t="shared" si="304"/>
        <v>May</v>
      </c>
      <c r="U3860" t="s">
        <v>8322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7">
        <f t="shared" si="300"/>
        <v>41789.893599537041</v>
      </c>
      <c r="P3861">
        <f t="shared" si="301"/>
        <v>2014</v>
      </c>
      <c r="Q3861">
        <f t="shared" si="302"/>
        <v>0</v>
      </c>
      <c r="R3861" s="12">
        <f t="shared" si="303"/>
        <v>1</v>
      </c>
      <c r="S3861" s="14" t="s">
        <v>8321</v>
      </c>
      <c r="T3861" s="18" t="str">
        <f t="shared" si="304"/>
        <v>May</v>
      </c>
      <c r="U3861" t="s">
        <v>8322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7">
        <f t="shared" si="300"/>
        <v>41833.660995370374</v>
      </c>
      <c r="P3862">
        <f t="shared" si="301"/>
        <v>2014</v>
      </c>
      <c r="Q3862">
        <f t="shared" si="302"/>
        <v>18</v>
      </c>
      <c r="R3862" s="12">
        <f t="shared" si="303"/>
        <v>81.540000000000006</v>
      </c>
      <c r="S3862" s="14" t="s">
        <v>8321</v>
      </c>
      <c r="T3862" s="18" t="str">
        <f t="shared" si="304"/>
        <v>Jul</v>
      </c>
      <c r="U3862" t="s">
        <v>8322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7">
        <f t="shared" si="300"/>
        <v>41914.590011574073</v>
      </c>
      <c r="P3863">
        <f t="shared" si="301"/>
        <v>2014</v>
      </c>
      <c r="Q3863">
        <f t="shared" si="302"/>
        <v>5</v>
      </c>
      <c r="R3863" s="12">
        <f t="shared" si="303"/>
        <v>100</v>
      </c>
      <c r="S3863" s="14" t="s">
        <v>8321</v>
      </c>
      <c r="T3863" s="18" t="str">
        <f t="shared" si="304"/>
        <v>Oct</v>
      </c>
      <c r="U3863" t="s">
        <v>8322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7">
        <f t="shared" si="300"/>
        <v>42611.261064814811</v>
      </c>
      <c r="P3864">
        <f t="shared" si="301"/>
        <v>2016</v>
      </c>
      <c r="Q3864">
        <f t="shared" si="302"/>
        <v>0</v>
      </c>
      <c r="R3864" s="12">
        <f t="shared" si="303"/>
        <v>1</v>
      </c>
      <c r="S3864" s="14" t="s">
        <v>8321</v>
      </c>
      <c r="T3864" s="18" t="str">
        <f t="shared" si="304"/>
        <v>Aug</v>
      </c>
      <c r="U3864" t="s">
        <v>8322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7">
        <f t="shared" si="300"/>
        <v>42253.633159722223</v>
      </c>
      <c r="P3865">
        <f t="shared" si="301"/>
        <v>2015</v>
      </c>
      <c r="Q3865">
        <f t="shared" si="302"/>
        <v>0</v>
      </c>
      <c r="R3865" s="12" t="e">
        <f t="shared" si="303"/>
        <v>#DIV/0!</v>
      </c>
      <c r="S3865" s="14" t="s">
        <v>8321</v>
      </c>
      <c r="T3865" s="18" t="str">
        <f t="shared" si="304"/>
        <v>Sep</v>
      </c>
      <c r="U3865" t="s">
        <v>8322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7">
        <f t="shared" si="300"/>
        <v>42295.891828703709</v>
      </c>
      <c r="P3866">
        <f t="shared" si="301"/>
        <v>2015</v>
      </c>
      <c r="Q3866">
        <f t="shared" si="302"/>
        <v>1</v>
      </c>
      <c r="R3866" s="12">
        <f t="shared" si="303"/>
        <v>20</v>
      </c>
      <c r="S3866" s="14" t="s">
        <v>8321</v>
      </c>
      <c r="T3866" s="18" t="str">
        <f t="shared" si="304"/>
        <v>Oct</v>
      </c>
      <c r="U3866" t="s">
        <v>8322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7">
        <f t="shared" si="300"/>
        <v>41841.651597222226</v>
      </c>
      <c r="P3867">
        <f t="shared" si="301"/>
        <v>2014</v>
      </c>
      <c r="Q3867">
        <f t="shared" si="302"/>
        <v>27</v>
      </c>
      <c r="R3867" s="12">
        <f t="shared" si="303"/>
        <v>46.43</v>
      </c>
      <c r="S3867" s="14" t="s">
        <v>8321</v>
      </c>
      <c r="T3867" s="18" t="str">
        <f t="shared" si="304"/>
        <v>Jul</v>
      </c>
      <c r="U3867" t="s">
        <v>8322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7">
        <f t="shared" si="300"/>
        <v>42402.947002314817</v>
      </c>
      <c r="P3868">
        <f t="shared" si="301"/>
        <v>2016</v>
      </c>
      <c r="Q3868">
        <f t="shared" si="302"/>
        <v>1</v>
      </c>
      <c r="R3868" s="12">
        <f t="shared" si="303"/>
        <v>5.5</v>
      </c>
      <c r="S3868" s="14" t="s">
        <v>8321</v>
      </c>
      <c r="T3868" s="18" t="str">
        <f t="shared" si="304"/>
        <v>Feb</v>
      </c>
      <c r="U3868" t="s">
        <v>8322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7">
        <f t="shared" si="300"/>
        <v>42509.814108796301</v>
      </c>
      <c r="P3869">
        <f t="shared" si="301"/>
        <v>2016</v>
      </c>
      <c r="Q3869">
        <f t="shared" si="302"/>
        <v>13</v>
      </c>
      <c r="R3869" s="12">
        <f t="shared" si="303"/>
        <v>50.2</v>
      </c>
      <c r="S3869" s="14" t="s">
        <v>8321</v>
      </c>
      <c r="T3869" s="18" t="str">
        <f t="shared" si="304"/>
        <v>May</v>
      </c>
      <c r="U3869" t="s">
        <v>8322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7">
        <f t="shared" si="300"/>
        <v>41865.659780092596</v>
      </c>
      <c r="P3870">
        <f t="shared" si="301"/>
        <v>2014</v>
      </c>
      <c r="Q3870">
        <f t="shared" si="302"/>
        <v>0</v>
      </c>
      <c r="R3870" s="12">
        <f t="shared" si="303"/>
        <v>10</v>
      </c>
      <c r="S3870" s="14" t="s">
        <v>8321</v>
      </c>
      <c r="T3870" s="18" t="str">
        <f t="shared" si="304"/>
        <v>Aug</v>
      </c>
      <c r="U3870" t="s">
        <v>8363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7">
        <f t="shared" si="300"/>
        <v>42047.724444444444</v>
      </c>
      <c r="P3871">
        <f t="shared" si="301"/>
        <v>2015</v>
      </c>
      <c r="Q3871">
        <f t="shared" si="302"/>
        <v>3</v>
      </c>
      <c r="R3871" s="12">
        <f t="shared" si="303"/>
        <v>30.13</v>
      </c>
      <c r="S3871" s="14" t="s">
        <v>8321</v>
      </c>
      <c r="T3871" s="18" t="str">
        <f t="shared" si="304"/>
        <v>Feb</v>
      </c>
      <c r="U3871" t="s">
        <v>8363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7">
        <f t="shared" si="300"/>
        <v>41793.172199074077</v>
      </c>
      <c r="P3872">
        <f t="shared" si="301"/>
        <v>2014</v>
      </c>
      <c r="Q3872">
        <f t="shared" si="302"/>
        <v>15</v>
      </c>
      <c r="R3872" s="12">
        <f t="shared" si="303"/>
        <v>150</v>
      </c>
      <c r="S3872" s="14" t="s">
        <v>8321</v>
      </c>
      <c r="T3872" s="18" t="str">
        <f t="shared" si="304"/>
        <v>Jun</v>
      </c>
      <c r="U3872" t="s">
        <v>8363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7">
        <f t="shared" si="300"/>
        <v>42763.780671296292</v>
      </c>
      <c r="P3873">
        <f t="shared" si="301"/>
        <v>2017</v>
      </c>
      <c r="Q3873">
        <f t="shared" si="302"/>
        <v>3</v>
      </c>
      <c r="R3873" s="12">
        <f t="shared" si="303"/>
        <v>13.33</v>
      </c>
      <c r="S3873" s="14" t="s">
        <v>8321</v>
      </c>
      <c r="T3873" s="18" t="str">
        <f t="shared" si="304"/>
        <v>Jan</v>
      </c>
      <c r="U3873" t="s">
        <v>8363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7">
        <f t="shared" si="300"/>
        <v>42180.145787037036</v>
      </c>
      <c r="P3874">
        <f t="shared" si="301"/>
        <v>2015</v>
      </c>
      <c r="Q3874">
        <f t="shared" si="302"/>
        <v>0</v>
      </c>
      <c r="R3874" s="12" t="e">
        <f t="shared" si="303"/>
        <v>#DIV/0!</v>
      </c>
      <c r="S3874" s="14" t="s">
        <v>8321</v>
      </c>
      <c r="T3874" s="18" t="str">
        <f t="shared" si="304"/>
        <v>Jun</v>
      </c>
      <c r="U3874" t="s">
        <v>8363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7">
        <f t="shared" si="300"/>
        <v>42255.696006944447</v>
      </c>
      <c r="P3875">
        <f t="shared" si="301"/>
        <v>2015</v>
      </c>
      <c r="Q3875">
        <f t="shared" si="302"/>
        <v>0</v>
      </c>
      <c r="R3875" s="12" t="e">
        <f t="shared" si="303"/>
        <v>#DIV/0!</v>
      </c>
      <c r="S3875" s="14" t="s">
        <v>8321</v>
      </c>
      <c r="T3875" s="18" t="str">
        <f t="shared" si="304"/>
        <v>Sep</v>
      </c>
      <c r="U3875" t="s">
        <v>8363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7">
        <f t="shared" si="300"/>
        <v>42007.016458333332</v>
      </c>
      <c r="P3876">
        <f t="shared" si="301"/>
        <v>2015</v>
      </c>
      <c r="Q3876">
        <f t="shared" si="302"/>
        <v>0</v>
      </c>
      <c r="R3876" s="12" t="e">
        <f t="shared" si="303"/>
        <v>#DIV/0!</v>
      </c>
      <c r="S3876" s="14" t="s">
        <v>8321</v>
      </c>
      <c r="T3876" s="18" t="str">
        <f t="shared" si="304"/>
        <v>Jan</v>
      </c>
      <c r="U3876" t="s">
        <v>8363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7">
        <f t="shared" si="300"/>
        <v>42615.346817129626</v>
      </c>
      <c r="P3877">
        <f t="shared" si="301"/>
        <v>2016</v>
      </c>
      <c r="Q3877">
        <f t="shared" si="302"/>
        <v>0</v>
      </c>
      <c r="R3877" s="12" t="e">
        <f t="shared" si="303"/>
        <v>#DIV/0!</v>
      </c>
      <c r="S3877" s="14" t="s">
        <v>8321</v>
      </c>
      <c r="T3877" s="18" t="str">
        <f t="shared" si="304"/>
        <v>Sep</v>
      </c>
      <c r="U3877" t="s">
        <v>8363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7">
        <f t="shared" si="300"/>
        <v>42372.624166666668</v>
      </c>
      <c r="P3878">
        <f t="shared" si="301"/>
        <v>2016</v>
      </c>
      <c r="Q3878">
        <f t="shared" si="302"/>
        <v>53</v>
      </c>
      <c r="R3878" s="12">
        <f t="shared" si="303"/>
        <v>44.76</v>
      </c>
      <c r="S3878" s="14" t="s">
        <v>8321</v>
      </c>
      <c r="T3878" s="18" t="str">
        <f t="shared" si="304"/>
        <v>Jan</v>
      </c>
      <c r="U3878" t="s">
        <v>8363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7">
        <f t="shared" si="300"/>
        <v>42682.67768518519</v>
      </c>
      <c r="P3879">
        <f t="shared" si="301"/>
        <v>2016</v>
      </c>
      <c r="Q3879">
        <f t="shared" si="302"/>
        <v>5</v>
      </c>
      <c r="R3879" s="12">
        <f t="shared" si="303"/>
        <v>88.64</v>
      </c>
      <c r="S3879" s="14" t="s">
        <v>8321</v>
      </c>
      <c r="T3879" s="18" t="str">
        <f t="shared" si="304"/>
        <v>Nov</v>
      </c>
      <c r="U3879" t="s">
        <v>8363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7">
        <f t="shared" si="300"/>
        <v>42154.818819444445</v>
      </c>
      <c r="P3880">
        <f t="shared" si="301"/>
        <v>2015</v>
      </c>
      <c r="Q3880">
        <f t="shared" si="302"/>
        <v>0</v>
      </c>
      <c r="R3880" s="12">
        <f t="shared" si="303"/>
        <v>10</v>
      </c>
      <c r="S3880" s="14" t="s">
        <v>8321</v>
      </c>
      <c r="T3880" s="18" t="str">
        <f t="shared" si="304"/>
        <v>May</v>
      </c>
      <c r="U3880" t="s">
        <v>8363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7">
        <f t="shared" si="300"/>
        <v>41999.861064814817</v>
      </c>
      <c r="P3881">
        <f t="shared" si="301"/>
        <v>2014</v>
      </c>
      <c r="Q3881">
        <f t="shared" si="302"/>
        <v>0</v>
      </c>
      <c r="R3881" s="12" t="e">
        <f t="shared" si="303"/>
        <v>#DIV/0!</v>
      </c>
      <c r="S3881" s="14" t="s">
        <v>8321</v>
      </c>
      <c r="T3881" s="18" t="str">
        <f t="shared" si="304"/>
        <v>Dec</v>
      </c>
      <c r="U3881" t="s">
        <v>8363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7">
        <f t="shared" si="300"/>
        <v>41815.815046296295</v>
      </c>
      <c r="P3882">
        <f t="shared" si="301"/>
        <v>2014</v>
      </c>
      <c r="Q3882">
        <f t="shared" si="302"/>
        <v>13</v>
      </c>
      <c r="R3882" s="12">
        <f t="shared" si="303"/>
        <v>57.65</v>
      </c>
      <c r="S3882" s="14" t="s">
        <v>8321</v>
      </c>
      <c r="T3882" s="18" t="str">
        <f t="shared" si="304"/>
        <v>Jun</v>
      </c>
      <c r="U3882" t="s">
        <v>8363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7">
        <f t="shared" si="300"/>
        <v>42756.018506944441</v>
      </c>
      <c r="P3883">
        <f t="shared" si="301"/>
        <v>2017</v>
      </c>
      <c r="Q3883">
        <f t="shared" si="302"/>
        <v>5</v>
      </c>
      <c r="R3883" s="12">
        <f t="shared" si="303"/>
        <v>25</v>
      </c>
      <c r="S3883" s="14" t="s">
        <v>8321</v>
      </c>
      <c r="T3883" s="18" t="str">
        <f t="shared" si="304"/>
        <v>Jan</v>
      </c>
      <c r="U3883" t="s">
        <v>8363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7">
        <f t="shared" si="300"/>
        <v>42373.983449074076</v>
      </c>
      <c r="P3884">
        <f t="shared" si="301"/>
        <v>2016</v>
      </c>
      <c r="Q3884">
        <f t="shared" si="302"/>
        <v>0</v>
      </c>
      <c r="R3884" s="12" t="e">
        <f t="shared" si="303"/>
        <v>#DIV/0!</v>
      </c>
      <c r="S3884" s="14" t="s">
        <v>8321</v>
      </c>
      <c r="T3884" s="18" t="str">
        <f t="shared" si="304"/>
        <v>Jan</v>
      </c>
      <c r="U3884" t="s">
        <v>8363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7">
        <f t="shared" si="300"/>
        <v>41854.602650462963</v>
      </c>
      <c r="P3885">
        <f t="shared" si="301"/>
        <v>2014</v>
      </c>
      <c r="Q3885">
        <f t="shared" si="302"/>
        <v>0</v>
      </c>
      <c r="R3885" s="12" t="e">
        <f t="shared" si="303"/>
        <v>#DIV/0!</v>
      </c>
      <c r="S3885" s="14" t="s">
        <v>8321</v>
      </c>
      <c r="T3885" s="18" t="str">
        <f t="shared" si="304"/>
        <v>Aug</v>
      </c>
      <c r="U3885" t="s">
        <v>8363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7">
        <f t="shared" si="300"/>
        <v>42065.791574074072</v>
      </c>
      <c r="P3886">
        <f t="shared" si="301"/>
        <v>2015</v>
      </c>
      <c r="Q3886">
        <f t="shared" si="302"/>
        <v>0</v>
      </c>
      <c r="R3886" s="12" t="e">
        <f t="shared" si="303"/>
        <v>#DIV/0!</v>
      </c>
      <c r="S3886" s="14" t="s">
        <v>8321</v>
      </c>
      <c r="T3886" s="18" t="str">
        <f t="shared" si="304"/>
        <v>Mar</v>
      </c>
      <c r="U3886" t="s">
        <v>8363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7">
        <f t="shared" si="300"/>
        <v>42469.951284722221</v>
      </c>
      <c r="P3887">
        <f t="shared" si="301"/>
        <v>2016</v>
      </c>
      <c r="Q3887">
        <f t="shared" si="302"/>
        <v>0</v>
      </c>
      <c r="R3887" s="12" t="e">
        <f t="shared" si="303"/>
        <v>#DIV/0!</v>
      </c>
      <c r="S3887" s="14" t="s">
        <v>8321</v>
      </c>
      <c r="T3887" s="18" t="str">
        <f t="shared" si="304"/>
        <v>Apr</v>
      </c>
      <c r="U3887" t="s">
        <v>8363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7">
        <f t="shared" si="300"/>
        <v>41954.228032407409</v>
      </c>
      <c r="P3888">
        <f t="shared" si="301"/>
        <v>2014</v>
      </c>
      <c r="Q3888">
        <f t="shared" si="302"/>
        <v>0</v>
      </c>
      <c r="R3888" s="12" t="e">
        <f t="shared" si="303"/>
        <v>#DIV/0!</v>
      </c>
      <c r="S3888" s="14" t="s">
        <v>8321</v>
      </c>
      <c r="T3888" s="18" t="str">
        <f t="shared" si="304"/>
        <v>Nov</v>
      </c>
      <c r="U3888" t="s">
        <v>8363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7">
        <f t="shared" si="300"/>
        <v>42079.857974537037</v>
      </c>
      <c r="P3889">
        <f t="shared" si="301"/>
        <v>2015</v>
      </c>
      <c r="Q3889">
        <f t="shared" si="302"/>
        <v>2</v>
      </c>
      <c r="R3889" s="12">
        <f t="shared" si="303"/>
        <v>17.5</v>
      </c>
      <c r="S3889" s="14" t="s">
        <v>8321</v>
      </c>
      <c r="T3889" s="18" t="str">
        <f t="shared" si="304"/>
        <v>Mar</v>
      </c>
      <c r="U3889" t="s">
        <v>8363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7">
        <f t="shared" si="300"/>
        <v>42762.545810185184</v>
      </c>
      <c r="P3890">
        <f t="shared" si="301"/>
        <v>2017</v>
      </c>
      <c r="Q3890">
        <f t="shared" si="302"/>
        <v>27</v>
      </c>
      <c r="R3890" s="12">
        <f t="shared" si="303"/>
        <v>38.71</v>
      </c>
      <c r="S3890" s="14" t="s">
        <v>8321</v>
      </c>
      <c r="T3890" s="18" t="str">
        <f t="shared" si="304"/>
        <v>Jan</v>
      </c>
      <c r="U3890" t="s">
        <v>8322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7">
        <f t="shared" si="300"/>
        <v>41977.004976851851</v>
      </c>
      <c r="P3891">
        <f t="shared" si="301"/>
        <v>2014</v>
      </c>
      <c r="Q3891">
        <f t="shared" si="302"/>
        <v>1</v>
      </c>
      <c r="R3891" s="12">
        <f t="shared" si="303"/>
        <v>13.11</v>
      </c>
      <c r="S3891" s="14" t="s">
        <v>8321</v>
      </c>
      <c r="T3891" s="18" t="str">
        <f t="shared" si="304"/>
        <v>Dec</v>
      </c>
      <c r="U3891" t="s">
        <v>8322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7">
        <f t="shared" si="300"/>
        <v>42171.758611111116</v>
      </c>
      <c r="P3892">
        <f t="shared" si="301"/>
        <v>2015</v>
      </c>
      <c r="Q3892">
        <f t="shared" si="302"/>
        <v>17</v>
      </c>
      <c r="R3892" s="12">
        <f t="shared" si="303"/>
        <v>315.5</v>
      </c>
      <c r="S3892" s="14" t="s">
        <v>8321</v>
      </c>
      <c r="T3892" s="18" t="str">
        <f t="shared" si="304"/>
        <v>Jun</v>
      </c>
      <c r="U3892" t="s">
        <v>8322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7">
        <f t="shared" si="300"/>
        <v>42056.1324537037</v>
      </c>
      <c r="P3893">
        <f t="shared" si="301"/>
        <v>2015</v>
      </c>
      <c r="Q3893">
        <f t="shared" si="302"/>
        <v>33</v>
      </c>
      <c r="R3893" s="12">
        <f t="shared" si="303"/>
        <v>37.14</v>
      </c>
      <c r="S3893" s="14" t="s">
        <v>8321</v>
      </c>
      <c r="T3893" s="18" t="str">
        <f t="shared" si="304"/>
        <v>Feb</v>
      </c>
      <c r="U3893" t="s">
        <v>8322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7">
        <f t="shared" si="300"/>
        <v>41867.652280092589</v>
      </c>
      <c r="P3894">
        <f t="shared" si="301"/>
        <v>2014</v>
      </c>
      <c r="Q3894">
        <f t="shared" si="302"/>
        <v>0</v>
      </c>
      <c r="R3894" s="12" t="e">
        <f t="shared" si="303"/>
        <v>#DIV/0!</v>
      </c>
      <c r="S3894" s="14" t="s">
        <v>8321</v>
      </c>
      <c r="T3894" s="18" t="str">
        <f t="shared" si="304"/>
        <v>Aug</v>
      </c>
      <c r="U3894" t="s">
        <v>8322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7">
        <f t="shared" si="300"/>
        <v>41779.657870370371</v>
      </c>
      <c r="P3895">
        <f t="shared" si="301"/>
        <v>2014</v>
      </c>
      <c r="Q3895">
        <f t="shared" si="302"/>
        <v>22</v>
      </c>
      <c r="R3895" s="12">
        <f t="shared" si="303"/>
        <v>128.27000000000001</v>
      </c>
      <c r="S3895" s="14" t="s">
        <v>8321</v>
      </c>
      <c r="T3895" s="18" t="str">
        <f t="shared" si="304"/>
        <v>May</v>
      </c>
      <c r="U3895" t="s">
        <v>8322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7">
        <f t="shared" si="300"/>
        <v>42679.958472222221</v>
      </c>
      <c r="P3896">
        <f t="shared" si="301"/>
        <v>2016</v>
      </c>
      <c r="Q3896">
        <f t="shared" si="302"/>
        <v>3</v>
      </c>
      <c r="R3896" s="12">
        <f t="shared" si="303"/>
        <v>47.27</v>
      </c>
      <c r="S3896" s="14" t="s">
        <v>8321</v>
      </c>
      <c r="T3896" s="18" t="str">
        <f t="shared" si="304"/>
        <v>Nov</v>
      </c>
      <c r="U3896" t="s">
        <v>8322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7">
        <f t="shared" si="300"/>
        <v>42032.250208333338</v>
      </c>
      <c r="P3897">
        <f t="shared" si="301"/>
        <v>2015</v>
      </c>
      <c r="Q3897">
        <f t="shared" si="302"/>
        <v>5</v>
      </c>
      <c r="R3897" s="12">
        <f t="shared" si="303"/>
        <v>50</v>
      </c>
      <c r="S3897" s="14" t="s">
        <v>8321</v>
      </c>
      <c r="T3897" s="18" t="str">
        <f t="shared" si="304"/>
        <v>Jan</v>
      </c>
      <c r="U3897" t="s">
        <v>8322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7">
        <f t="shared" si="300"/>
        <v>41793.191875000004</v>
      </c>
      <c r="P3898">
        <f t="shared" si="301"/>
        <v>2014</v>
      </c>
      <c r="Q3898">
        <f t="shared" si="302"/>
        <v>11</v>
      </c>
      <c r="R3898" s="12">
        <f t="shared" si="303"/>
        <v>42.5</v>
      </c>
      <c r="S3898" s="14" t="s">
        <v>8321</v>
      </c>
      <c r="T3898" s="18" t="str">
        <f t="shared" si="304"/>
        <v>Jun</v>
      </c>
      <c r="U3898" t="s">
        <v>8322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7">
        <f t="shared" si="300"/>
        <v>41982.87364583333</v>
      </c>
      <c r="P3899">
        <f t="shared" si="301"/>
        <v>2014</v>
      </c>
      <c r="Q3899">
        <f t="shared" si="302"/>
        <v>18</v>
      </c>
      <c r="R3899" s="12">
        <f t="shared" si="303"/>
        <v>44</v>
      </c>
      <c r="S3899" s="14" t="s">
        <v>8321</v>
      </c>
      <c r="T3899" s="18" t="str">
        <f t="shared" si="304"/>
        <v>Dec</v>
      </c>
      <c r="U3899" t="s">
        <v>8322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7">
        <f t="shared" si="300"/>
        <v>42193.482291666667</v>
      </c>
      <c r="P3900">
        <f t="shared" si="301"/>
        <v>2015</v>
      </c>
      <c r="Q3900">
        <f t="shared" si="302"/>
        <v>33</v>
      </c>
      <c r="R3900" s="12">
        <f t="shared" si="303"/>
        <v>50.88</v>
      </c>
      <c r="S3900" s="14" t="s">
        <v>8321</v>
      </c>
      <c r="T3900" s="18" t="str">
        <f t="shared" si="304"/>
        <v>Jul</v>
      </c>
      <c r="U3900" t="s">
        <v>8322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7">
        <f t="shared" si="300"/>
        <v>41843.775011574078</v>
      </c>
      <c r="P3901">
        <f t="shared" si="301"/>
        <v>2014</v>
      </c>
      <c r="Q3901">
        <f t="shared" si="302"/>
        <v>1</v>
      </c>
      <c r="R3901" s="12">
        <f t="shared" si="303"/>
        <v>62.5</v>
      </c>
      <c r="S3901" s="14" t="s">
        <v>8321</v>
      </c>
      <c r="T3901" s="18" t="str">
        <f t="shared" si="304"/>
        <v>Jul</v>
      </c>
      <c r="U3901" t="s">
        <v>8322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7">
        <f t="shared" si="300"/>
        <v>42136.092488425929</v>
      </c>
      <c r="P3902">
        <f t="shared" si="301"/>
        <v>2015</v>
      </c>
      <c r="Q3902">
        <f t="shared" si="302"/>
        <v>5</v>
      </c>
      <c r="R3902" s="12">
        <f t="shared" si="303"/>
        <v>27</v>
      </c>
      <c r="S3902" s="14" t="s">
        <v>8321</v>
      </c>
      <c r="T3902" s="18" t="str">
        <f t="shared" si="304"/>
        <v>May</v>
      </c>
      <c r="U3902" t="s">
        <v>8322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7">
        <f t="shared" si="300"/>
        <v>42317.826377314814</v>
      </c>
      <c r="P3903">
        <f t="shared" si="301"/>
        <v>2015</v>
      </c>
      <c r="Q3903">
        <f t="shared" si="302"/>
        <v>1</v>
      </c>
      <c r="R3903" s="12">
        <f t="shared" si="303"/>
        <v>25</v>
      </c>
      <c r="S3903" s="14" t="s">
        <v>8321</v>
      </c>
      <c r="T3903" s="18" t="str">
        <f t="shared" si="304"/>
        <v>Nov</v>
      </c>
      <c r="U3903" t="s">
        <v>8322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7">
        <f t="shared" si="300"/>
        <v>42663.468078703707</v>
      </c>
      <c r="P3904">
        <f t="shared" si="301"/>
        <v>2016</v>
      </c>
      <c r="Q3904">
        <f t="shared" si="302"/>
        <v>49</v>
      </c>
      <c r="R3904" s="12">
        <f t="shared" si="303"/>
        <v>47.26</v>
      </c>
      <c r="S3904" s="14" t="s">
        <v>8321</v>
      </c>
      <c r="T3904" s="18" t="str">
        <f t="shared" si="304"/>
        <v>Oct</v>
      </c>
      <c r="U3904" t="s">
        <v>8322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7">
        <f t="shared" si="300"/>
        <v>42186.01116898148</v>
      </c>
      <c r="P3905">
        <f t="shared" si="301"/>
        <v>2015</v>
      </c>
      <c r="Q3905">
        <f t="shared" si="302"/>
        <v>0</v>
      </c>
      <c r="R3905" s="12" t="e">
        <f t="shared" si="303"/>
        <v>#DIV/0!</v>
      </c>
      <c r="S3905" s="14" t="s">
        <v>8321</v>
      </c>
      <c r="T3905" s="18" t="str">
        <f t="shared" si="304"/>
        <v>Jul</v>
      </c>
      <c r="U3905" t="s">
        <v>8322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7">
        <f t="shared" si="300"/>
        <v>42095.229166666672</v>
      </c>
      <c r="P3906">
        <f t="shared" si="301"/>
        <v>2015</v>
      </c>
      <c r="Q3906">
        <f t="shared" si="302"/>
        <v>0</v>
      </c>
      <c r="R3906" s="12">
        <f t="shared" si="303"/>
        <v>1.5</v>
      </c>
      <c r="S3906" s="14" t="s">
        <v>8321</v>
      </c>
      <c r="T3906" s="18" t="str">
        <f t="shared" si="304"/>
        <v>Apr</v>
      </c>
      <c r="U3906" t="s">
        <v>8322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7">
        <f t="shared" ref="O3907:O3970" si="305">(J3907/86400)+DATE(1970,1,1)</f>
        <v>42124.623877314814</v>
      </c>
      <c r="P3907">
        <f t="shared" ref="P3907:P3970" si="306">YEAR(O3907)</f>
        <v>2015</v>
      </c>
      <c r="Q3907">
        <f t="shared" ref="Q3907:Q3970" si="307">ROUND(E3907/D3907*100,0)</f>
        <v>12</v>
      </c>
      <c r="R3907" s="12">
        <f t="shared" ref="R3907:R3970" si="308">ROUND(E3907/L3907,2)</f>
        <v>24.71</v>
      </c>
      <c r="S3907" s="14" t="s">
        <v>8321</v>
      </c>
      <c r="T3907" s="18" t="str">
        <f t="shared" ref="T3907:T3970" si="309">TEXT(O3907, "mmm")</f>
        <v>Apr</v>
      </c>
      <c r="U3907" t="s">
        <v>8322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7">
        <f t="shared" si="305"/>
        <v>42143.917743055557</v>
      </c>
      <c r="P3908">
        <f t="shared" si="306"/>
        <v>2015</v>
      </c>
      <c r="Q3908">
        <f t="shared" si="307"/>
        <v>67</v>
      </c>
      <c r="R3908" s="12">
        <f t="shared" si="308"/>
        <v>63.13</v>
      </c>
      <c r="S3908" s="14" t="s">
        <v>8321</v>
      </c>
      <c r="T3908" s="18" t="str">
        <f t="shared" si="309"/>
        <v>May</v>
      </c>
      <c r="U3908" t="s">
        <v>8322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7">
        <f t="shared" si="305"/>
        <v>41906.819513888891</v>
      </c>
      <c r="P3909">
        <f t="shared" si="306"/>
        <v>2014</v>
      </c>
      <c r="Q3909">
        <f t="shared" si="307"/>
        <v>15</v>
      </c>
      <c r="R3909" s="12">
        <f t="shared" si="308"/>
        <v>38.25</v>
      </c>
      <c r="S3909" s="14" t="s">
        <v>8321</v>
      </c>
      <c r="T3909" s="18" t="str">
        <f t="shared" si="309"/>
        <v>Sep</v>
      </c>
      <c r="U3909" t="s">
        <v>8322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7">
        <f t="shared" si="305"/>
        <v>41834.135370370372</v>
      </c>
      <c r="P3910">
        <f t="shared" si="306"/>
        <v>2014</v>
      </c>
      <c r="Q3910">
        <f t="shared" si="307"/>
        <v>9</v>
      </c>
      <c r="R3910" s="12">
        <f t="shared" si="308"/>
        <v>16.25</v>
      </c>
      <c r="S3910" s="14" t="s">
        <v>8321</v>
      </c>
      <c r="T3910" s="18" t="str">
        <f t="shared" si="309"/>
        <v>Jul</v>
      </c>
      <c r="U3910" t="s">
        <v>8322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7">
        <f t="shared" si="305"/>
        <v>41863.359282407408</v>
      </c>
      <c r="P3911">
        <f t="shared" si="306"/>
        <v>2014</v>
      </c>
      <c r="Q3911">
        <f t="shared" si="307"/>
        <v>0</v>
      </c>
      <c r="R3911" s="12">
        <f t="shared" si="308"/>
        <v>33.75</v>
      </c>
      <c r="S3911" s="14" t="s">
        <v>8321</v>
      </c>
      <c r="T3911" s="18" t="str">
        <f t="shared" si="309"/>
        <v>Aug</v>
      </c>
      <c r="U3911" t="s">
        <v>8322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7">
        <f t="shared" si="305"/>
        <v>42224.756909722222</v>
      </c>
      <c r="P3912">
        <f t="shared" si="306"/>
        <v>2015</v>
      </c>
      <c r="Q3912">
        <f t="shared" si="307"/>
        <v>3</v>
      </c>
      <c r="R3912" s="12">
        <f t="shared" si="308"/>
        <v>61.67</v>
      </c>
      <c r="S3912" s="14" t="s">
        <v>8321</v>
      </c>
      <c r="T3912" s="18" t="str">
        <f t="shared" si="309"/>
        <v>Aug</v>
      </c>
      <c r="U3912" t="s">
        <v>8322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7">
        <f t="shared" si="305"/>
        <v>41939.8122337963</v>
      </c>
      <c r="P3913">
        <f t="shared" si="306"/>
        <v>2014</v>
      </c>
      <c r="Q3913">
        <f t="shared" si="307"/>
        <v>37</v>
      </c>
      <c r="R3913" s="12">
        <f t="shared" si="308"/>
        <v>83.14</v>
      </c>
      <c r="S3913" s="14" t="s">
        <v>8321</v>
      </c>
      <c r="T3913" s="18" t="str">
        <f t="shared" si="309"/>
        <v>Oct</v>
      </c>
      <c r="U3913" t="s">
        <v>8322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7">
        <f t="shared" si="305"/>
        <v>42059.270023148143</v>
      </c>
      <c r="P3914">
        <f t="shared" si="306"/>
        <v>2015</v>
      </c>
      <c r="Q3914">
        <f t="shared" si="307"/>
        <v>0</v>
      </c>
      <c r="R3914" s="12">
        <f t="shared" si="308"/>
        <v>1</v>
      </c>
      <c r="S3914" s="14" t="s">
        <v>8321</v>
      </c>
      <c r="T3914" s="18" t="str">
        <f t="shared" si="309"/>
        <v>Feb</v>
      </c>
      <c r="U3914" t="s">
        <v>8322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7">
        <f t="shared" si="305"/>
        <v>42308.211215277777</v>
      </c>
      <c r="P3915">
        <f t="shared" si="306"/>
        <v>2015</v>
      </c>
      <c r="Q3915">
        <f t="shared" si="307"/>
        <v>10</v>
      </c>
      <c r="R3915" s="12">
        <f t="shared" si="308"/>
        <v>142.86000000000001</v>
      </c>
      <c r="S3915" s="14" t="s">
        <v>8321</v>
      </c>
      <c r="T3915" s="18" t="str">
        <f t="shared" si="309"/>
        <v>Oct</v>
      </c>
      <c r="U3915" t="s">
        <v>8322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7">
        <f t="shared" si="305"/>
        <v>42114.818935185191</v>
      </c>
      <c r="P3916">
        <f t="shared" si="306"/>
        <v>2015</v>
      </c>
      <c r="Q3916">
        <f t="shared" si="307"/>
        <v>36</v>
      </c>
      <c r="R3916" s="12">
        <f t="shared" si="308"/>
        <v>33.67</v>
      </c>
      <c r="S3916" s="14" t="s">
        <v>8321</v>
      </c>
      <c r="T3916" s="18" t="str">
        <f t="shared" si="309"/>
        <v>Apr</v>
      </c>
      <c r="U3916" t="s">
        <v>8322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7">
        <f t="shared" si="305"/>
        <v>42492.98505787037</v>
      </c>
      <c r="P3917">
        <f t="shared" si="306"/>
        <v>2016</v>
      </c>
      <c r="Q3917">
        <f t="shared" si="307"/>
        <v>0</v>
      </c>
      <c r="R3917" s="12">
        <f t="shared" si="308"/>
        <v>5</v>
      </c>
      <c r="S3917" s="14" t="s">
        <v>8321</v>
      </c>
      <c r="T3917" s="18" t="str">
        <f t="shared" si="309"/>
        <v>May</v>
      </c>
      <c r="U3917" t="s">
        <v>8322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7">
        <f t="shared" si="305"/>
        <v>42494.471666666665</v>
      </c>
      <c r="P3918">
        <f t="shared" si="306"/>
        <v>2016</v>
      </c>
      <c r="Q3918">
        <f t="shared" si="307"/>
        <v>0</v>
      </c>
      <c r="R3918" s="12" t="e">
        <f t="shared" si="308"/>
        <v>#DIV/0!</v>
      </c>
      <c r="S3918" s="14" t="s">
        <v>8321</v>
      </c>
      <c r="T3918" s="18" t="str">
        <f t="shared" si="309"/>
        <v>May</v>
      </c>
      <c r="U3918" t="s">
        <v>8322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7">
        <f t="shared" si="305"/>
        <v>41863.527326388888</v>
      </c>
      <c r="P3919">
        <f t="shared" si="306"/>
        <v>2014</v>
      </c>
      <c r="Q3919">
        <f t="shared" si="307"/>
        <v>0</v>
      </c>
      <c r="R3919" s="12">
        <f t="shared" si="308"/>
        <v>10</v>
      </c>
      <c r="S3919" s="14" t="s">
        <v>8321</v>
      </c>
      <c r="T3919" s="18" t="str">
        <f t="shared" si="309"/>
        <v>Aug</v>
      </c>
      <c r="U3919" t="s">
        <v>8322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7">
        <f t="shared" si="305"/>
        <v>41843.664618055554</v>
      </c>
      <c r="P3920">
        <f t="shared" si="306"/>
        <v>2014</v>
      </c>
      <c r="Q3920">
        <f t="shared" si="307"/>
        <v>0</v>
      </c>
      <c r="R3920" s="12">
        <f t="shared" si="308"/>
        <v>40</v>
      </c>
      <c r="S3920" s="14" t="s">
        <v>8321</v>
      </c>
      <c r="T3920" s="18" t="str">
        <f t="shared" si="309"/>
        <v>Jul</v>
      </c>
      <c r="U3920" t="s">
        <v>8322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7">
        <f t="shared" si="305"/>
        <v>42358.684872685189</v>
      </c>
      <c r="P3921">
        <f t="shared" si="306"/>
        <v>2015</v>
      </c>
      <c r="Q3921">
        <f t="shared" si="307"/>
        <v>2</v>
      </c>
      <c r="R3921" s="12">
        <f t="shared" si="308"/>
        <v>30</v>
      </c>
      <c r="S3921" s="14" t="s">
        <v>8321</v>
      </c>
      <c r="T3921" s="18" t="str">
        <f t="shared" si="309"/>
        <v>Dec</v>
      </c>
      <c r="U3921" t="s">
        <v>8322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7">
        <f t="shared" si="305"/>
        <v>42657.38726851852</v>
      </c>
      <c r="P3922">
        <f t="shared" si="306"/>
        <v>2016</v>
      </c>
      <c r="Q3922">
        <f t="shared" si="307"/>
        <v>5</v>
      </c>
      <c r="R3922" s="12">
        <f t="shared" si="308"/>
        <v>45</v>
      </c>
      <c r="S3922" s="14" t="s">
        <v>8321</v>
      </c>
      <c r="T3922" s="18" t="str">
        <f t="shared" si="309"/>
        <v>Oct</v>
      </c>
      <c r="U3922" t="s">
        <v>8322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7">
        <f t="shared" si="305"/>
        <v>41926.542303240742</v>
      </c>
      <c r="P3923">
        <f t="shared" si="306"/>
        <v>2014</v>
      </c>
      <c r="Q3923">
        <f t="shared" si="307"/>
        <v>0</v>
      </c>
      <c r="R3923" s="12" t="e">
        <f t="shared" si="308"/>
        <v>#DIV/0!</v>
      </c>
      <c r="S3923" s="14" t="s">
        <v>8321</v>
      </c>
      <c r="T3923" s="18" t="str">
        <f t="shared" si="309"/>
        <v>Oct</v>
      </c>
      <c r="U3923" t="s">
        <v>8322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7">
        <f t="shared" si="305"/>
        <v>42020.768634259264</v>
      </c>
      <c r="P3924">
        <f t="shared" si="306"/>
        <v>2015</v>
      </c>
      <c r="Q3924">
        <f t="shared" si="307"/>
        <v>8</v>
      </c>
      <c r="R3924" s="12">
        <f t="shared" si="308"/>
        <v>10.17</v>
      </c>
      <c r="S3924" s="14" t="s">
        <v>8321</v>
      </c>
      <c r="T3924" s="18" t="str">
        <f t="shared" si="309"/>
        <v>Jan</v>
      </c>
      <c r="U3924" t="s">
        <v>8322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7">
        <f t="shared" si="305"/>
        <v>42075.979988425926</v>
      </c>
      <c r="P3925">
        <f t="shared" si="306"/>
        <v>2015</v>
      </c>
      <c r="Q3925">
        <f t="shared" si="307"/>
        <v>12</v>
      </c>
      <c r="R3925" s="12">
        <f t="shared" si="308"/>
        <v>81.41</v>
      </c>
      <c r="S3925" s="14" t="s">
        <v>8321</v>
      </c>
      <c r="T3925" s="18" t="str">
        <f t="shared" si="309"/>
        <v>Mar</v>
      </c>
      <c r="U3925" t="s">
        <v>8322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7">
        <f t="shared" si="305"/>
        <v>41786.959745370368</v>
      </c>
      <c r="P3926">
        <f t="shared" si="306"/>
        <v>2014</v>
      </c>
      <c r="Q3926">
        <f t="shared" si="307"/>
        <v>15</v>
      </c>
      <c r="R3926" s="12">
        <f t="shared" si="308"/>
        <v>57.25</v>
      </c>
      <c r="S3926" s="14" t="s">
        <v>8321</v>
      </c>
      <c r="T3926" s="18" t="str">
        <f t="shared" si="309"/>
        <v>May</v>
      </c>
      <c r="U3926" t="s">
        <v>8322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7">
        <f t="shared" si="305"/>
        <v>41820.870821759258</v>
      </c>
      <c r="P3927">
        <f t="shared" si="306"/>
        <v>2014</v>
      </c>
      <c r="Q3927">
        <f t="shared" si="307"/>
        <v>10</v>
      </c>
      <c r="R3927" s="12">
        <f t="shared" si="308"/>
        <v>5</v>
      </c>
      <c r="S3927" s="14" t="s">
        <v>8321</v>
      </c>
      <c r="T3927" s="18" t="str">
        <f t="shared" si="309"/>
        <v>Jun</v>
      </c>
      <c r="U3927" t="s">
        <v>8322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7">
        <f t="shared" si="305"/>
        <v>41970.085046296299</v>
      </c>
      <c r="P3928">
        <f t="shared" si="306"/>
        <v>2014</v>
      </c>
      <c r="Q3928">
        <f t="shared" si="307"/>
        <v>0</v>
      </c>
      <c r="R3928" s="12">
        <f t="shared" si="308"/>
        <v>15</v>
      </c>
      <c r="S3928" s="14" t="s">
        <v>8321</v>
      </c>
      <c r="T3928" s="18" t="str">
        <f t="shared" si="309"/>
        <v>Nov</v>
      </c>
      <c r="U3928" t="s">
        <v>8322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7">
        <f t="shared" si="305"/>
        <v>41830.267407407409</v>
      </c>
      <c r="P3929">
        <f t="shared" si="306"/>
        <v>2014</v>
      </c>
      <c r="Q3929">
        <f t="shared" si="307"/>
        <v>1</v>
      </c>
      <c r="R3929" s="12">
        <f t="shared" si="308"/>
        <v>12.5</v>
      </c>
      <c r="S3929" s="14" t="s">
        <v>8321</v>
      </c>
      <c r="T3929" s="18" t="str">
        <f t="shared" si="309"/>
        <v>Jul</v>
      </c>
      <c r="U3929" t="s">
        <v>8322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7">
        <f t="shared" si="305"/>
        <v>42265.683182870373</v>
      </c>
      <c r="P3930">
        <f t="shared" si="306"/>
        <v>2015</v>
      </c>
      <c r="Q3930">
        <f t="shared" si="307"/>
        <v>13</v>
      </c>
      <c r="R3930" s="12">
        <f t="shared" si="308"/>
        <v>93</v>
      </c>
      <c r="S3930" s="14" t="s">
        <v>8321</v>
      </c>
      <c r="T3930" s="18" t="str">
        <f t="shared" si="309"/>
        <v>Sep</v>
      </c>
      <c r="U3930" t="s">
        <v>8322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7">
        <f t="shared" si="305"/>
        <v>42601.827141203699</v>
      </c>
      <c r="P3931">
        <f t="shared" si="306"/>
        <v>2016</v>
      </c>
      <c r="Q3931">
        <f t="shared" si="307"/>
        <v>2</v>
      </c>
      <c r="R3931" s="12">
        <f t="shared" si="308"/>
        <v>32.36</v>
      </c>
      <c r="S3931" s="14" t="s">
        <v>8321</v>
      </c>
      <c r="T3931" s="18" t="str">
        <f t="shared" si="309"/>
        <v>Aug</v>
      </c>
      <c r="U3931" t="s">
        <v>8322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7">
        <f t="shared" si="305"/>
        <v>42433.338749999995</v>
      </c>
      <c r="P3932">
        <f t="shared" si="306"/>
        <v>2016</v>
      </c>
      <c r="Q3932">
        <f t="shared" si="307"/>
        <v>0</v>
      </c>
      <c r="R3932" s="12" t="e">
        <f t="shared" si="308"/>
        <v>#DIV/0!</v>
      </c>
      <c r="S3932" s="14" t="s">
        <v>8321</v>
      </c>
      <c r="T3932" s="18" t="str">
        <f t="shared" si="309"/>
        <v>Mar</v>
      </c>
      <c r="U3932" t="s">
        <v>8322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7">
        <f t="shared" si="305"/>
        <v>42228.151701388888</v>
      </c>
      <c r="P3933">
        <f t="shared" si="306"/>
        <v>2015</v>
      </c>
      <c r="Q3933">
        <f t="shared" si="307"/>
        <v>0</v>
      </c>
      <c r="R3933" s="12" t="e">
        <f t="shared" si="308"/>
        <v>#DIV/0!</v>
      </c>
      <c r="S3933" s="14" t="s">
        <v>8321</v>
      </c>
      <c r="T3933" s="18" t="str">
        <f t="shared" si="309"/>
        <v>Aug</v>
      </c>
      <c r="U3933" t="s">
        <v>8322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7">
        <f t="shared" si="305"/>
        <v>42415.168564814812</v>
      </c>
      <c r="P3934">
        <f t="shared" si="306"/>
        <v>2016</v>
      </c>
      <c r="Q3934">
        <f t="shared" si="307"/>
        <v>0</v>
      </c>
      <c r="R3934" s="12">
        <f t="shared" si="308"/>
        <v>1</v>
      </c>
      <c r="S3934" s="14" t="s">
        <v>8321</v>
      </c>
      <c r="T3934" s="18" t="str">
        <f t="shared" si="309"/>
        <v>Feb</v>
      </c>
      <c r="U3934" t="s">
        <v>8322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7">
        <f t="shared" si="305"/>
        <v>42538.968310185184</v>
      </c>
      <c r="P3935">
        <f t="shared" si="306"/>
        <v>2016</v>
      </c>
      <c r="Q3935">
        <f t="shared" si="307"/>
        <v>16</v>
      </c>
      <c r="R3935" s="12">
        <f t="shared" si="308"/>
        <v>91.83</v>
      </c>
      <c r="S3935" s="14" t="s">
        <v>8321</v>
      </c>
      <c r="T3935" s="18" t="str">
        <f t="shared" si="309"/>
        <v>Jun</v>
      </c>
      <c r="U3935" t="s">
        <v>8322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7">
        <f t="shared" si="305"/>
        <v>42233.671747685185</v>
      </c>
      <c r="P3936">
        <f t="shared" si="306"/>
        <v>2015</v>
      </c>
      <c r="Q3936">
        <f t="shared" si="307"/>
        <v>11</v>
      </c>
      <c r="R3936" s="12">
        <f t="shared" si="308"/>
        <v>45.83</v>
      </c>
      <c r="S3936" s="14" t="s">
        <v>8321</v>
      </c>
      <c r="T3936" s="18" t="str">
        <f t="shared" si="309"/>
        <v>Aug</v>
      </c>
      <c r="U3936" t="s">
        <v>8322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7">
        <f t="shared" si="305"/>
        <v>42221.656782407408</v>
      </c>
      <c r="P3937">
        <f t="shared" si="306"/>
        <v>2015</v>
      </c>
      <c r="Q3937">
        <f t="shared" si="307"/>
        <v>44</v>
      </c>
      <c r="R3937" s="12">
        <f t="shared" si="308"/>
        <v>57.17</v>
      </c>
      <c r="S3937" s="14" t="s">
        <v>8321</v>
      </c>
      <c r="T3937" s="18" t="str">
        <f t="shared" si="309"/>
        <v>Aug</v>
      </c>
      <c r="U3937" t="s">
        <v>8322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7">
        <f t="shared" si="305"/>
        <v>42675.262962962966</v>
      </c>
      <c r="P3938">
        <f t="shared" si="306"/>
        <v>2016</v>
      </c>
      <c r="Q3938">
        <f t="shared" si="307"/>
        <v>0</v>
      </c>
      <c r="R3938" s="12" t="e">
        <f t="shared" si="308"/>
        <v>#DIV/0!</v>
      </c>
      <c r="S3938" s="14" t="s">
        <v>8321</v>
      </c>
      <c r="T3938" s="18" t="str">
        <f t="shared" si="309"/>
        <v>Nov</v>
      </c>
      <c r="U3938" t="s">
        <v>8322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7">
        <f t="shared" si="305"/>
        <v>42534.631481481483</v>
      </c>
      <c r="P3939">
        <f t="shared" si="306"/>
        <v>2016</v>
      </c>
      <c r="Q3939">
        <f t="shared" si="307"/>
        <v>86</v>
      </c>
      <c r="R3939" s="12">
        <f t="shared" si="308"/>
        <v>248.5</v>
      </c>
      <c r="S3939" s="14" t="s">
        <v>8321</v>
      </c>
      <c r="T3939" s="18" t="str">
        <f t="shared" si="309"/>
        <v>Jun</v>
      </c>
      <c r="U3939" t="s">
        <v>8322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7">
        <f t="shared" si="305"/>
        <v>42151.905717592592</v>
      </c>
      <c r="P3940">
        <f t="shared" si="306"/>
        <v>2015</v>
      </c>
      <c r="Q3940">
        <f t="shared" si="307"/>
        <v>12</v>
      </c>
      <c r="R3940" s="12">
        <f t="shared" si="308"/>
        <v>79.400000000000006</v>
      </c>
      <c r="S3940" s="14" t="s">
        <v>8321</v>
      </c>
      <c r="T3940" s="18" t="str">
        <f t="shared" si="309"/>
        <v>May</v>
      </c>
      <c r="U3940" t="s">
        <v>8322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7">
        <f t="shared" si="305"/>
        <v>41915.400219907409</v>
      </c>
      <c r="P3941">
        <f t="shared" si="306"/>
        <v>2014</v>
      </c>
      <c r="Q3941">
        <f t="shared" si="307"/>
        <v>0</v>
      </c>
      <c r="R3941" s="12">
        <f t="shared" si="308"/>
        <v>5</v>
      </c>
      <c r="S3941" s="14" t="s">
        <v>8321</v>
      </c>
      <c r="T3941" s="18" t="str">
        <f t="shared" si="309"/>
        <v>Oct</v>
      </c>
      <c r="U3941" t="s">
        <v>8322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7">
        <f t="shared" si="305"/>
        <v>41961.492488425924</v>
      </c>
      <c r="P3942">
        <f t="shared" si="306"/>
        <v>2014</v>
      </c>
      <c r="Q3942">
        <f t="shared" si="307"/>
        <v>0</v>
      </c>
      <c r="R3942" s="12">
        <f t="shared" si="308"/>
        <v>5.5</v>
      </c>
      <c r="S3942" s="14" t="s">
        <v>8321</v>
      </c>
      <c r="T3942" s="18" t="str">
        <f t="shared" si="309"/>
        <v>Nov</v>
      </c>
      <c r="U3942" t="s">
        <v>8322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7">
        <f t="shared" si="305"/>
        <v>41940.587233796294</v>
      </c>
      <c r="P3943">
        <f t="shared" si="306"/>
        <v>2014</v>
      </c>
      <c r="Q3943">
        <f t="shared" si="307"/>
        <v>1</v>
      </c>
      <c r="R3943" s="12">
        <f t="shared" si="308"/>
        <v>25</v>
      </c>
      <c r="S3943" s="14" t="s">
        <v>8321</v>
      </c>
      <c r="T3943" s="18" t="str">
        <f t="shared" si="309"/>
        <v>Oct</v>
      </c>
      <c r="U3943" t="s">
        <v>8322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7">
        <f t="shared" si="305"/>
        <v>42111.904097222221</v>
      </c>
      <c r="P3944">
        <f t="shared" si="306"/>
        <v>2015</v>
      </c>
      <c r="Q3944">
        <f t="shared" si="307"/>
        <v>0</v>
      </c>
      <c r="R3944" s="12" t="e">
        <f t="shared" si="308"/>
        <v>#DIV/0!</v>
      </c>
      <c r="S3944" s="14" t="s">
        <v>8321</v>
      </c>
      <c r="T3944" s="18" t="str">
        <f t="shared" si="309"/>
        <v>Apr</v>
      </c>
      <c r="U3944" t="s">
        <v>8322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7">
        <f t="shared" si="305"/>
        <v>42279.778564814813</v>
      </c>
      <c r="P3945">
        <f t="shared" si="306"/>
        <v>2015</v>
      </c>
      <c r="Q3945">
        <f t="shared" si="307"/>
        <v>36</v>
      </c>
      <c r="R3945" s="12">
        <f t="shared" si="308"/>
        <v>137.08000000000001</v>
      </c>
      <c r="S3945" s="14" t="s">
        <v>8321</v>
      </c>
      <c r="T3945" s="18" t="str">
        <f t="shared" si="309"/>
        <v>Oct</v>
      </c>
      <c r="U3945" t="s">
        <v>8322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7">
        <f t="shared" si="305"/>
        <v>42213.662905092591</v>
      </c>
      <c r="P3946">
        <f t="shared" si="306"/>
        <v>2015</v>
      </c>
      <c r="Q3946">
        <f t="shared" si="307"/>
        <v>0</v>
      </c>
      <c r="R3946" s="12" t="e">
        <f t="shared" si="308"/>
        <v>#DIV/0!</v>
      </c>
      <c r="S3946" s="14" t="s">
        <v>8321</v>
      </c>
      <c r="T3946" s="18" t="str">
        <f t="shared" si="309"/>
        <v>Jul</v>
      </c>
      <c r="U3946" t="s">
        <v>8322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7">
        <f t="shared" si="305"/>
        <v>42109.801712962959</v>
      </c>
      <c r="P3947">
        <f t="shared" si="306"/>
        <v>2015</v>
      </c>
      <c r="Q3947">
        <f t="shared" si="307"/>
        <v>0</v>
      </c>
      <c r="R3947" s="12">
        <f t="shared" si="308"/>
        <v>5</v>
      </c>
      <c r="S3947" s="14" t="s">
        <v>8321</v>
      </c>
      <c r="T3947" s="18" t="str">
        <f t="shared" si="309"/>
        <v>Apr</v>
      </c>
      <c r="U3947" t="s">
        <v>8322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7">
        <f t="shared" si="305"/>
        <v>42031.833587962959</v>
      </c>
      <c r="P3948">
        <f t="shared" si="306"/>
        <v>2015</v>
      </c>
      <c r="Q3948">
        <f t="shared" si="307"/>
        <v>3</v>
      </c>
      <c r="R3948" s="12">
        <f t="shared" si="308"/>
        <v>39</v>
      </c>
      <c r="S3948" s="14" t="s">
        <v>8321</v>
      </c>
      <c r="T3948" s="18" t="str">
        <f t="shared" si="309"/>
        <v>Jan</v>
      </c>
      <c r="U3948" t="s">
        <v>8322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7">
        <f t="shared" si="305"/>
        <v>42615.142870370371</v>
      </c>
      <c r="P3949">
        <f t="shared" si="306"/>
        <v>2016</v>
      </c>
      <c r="Q3949">
        <f t="shared" si="307"/>
        <v>3</v>
      </c>
      <c r="R3949" s="12">
        <f t="shared" si="308"/>
        <v>50.5</v>
      </c>
      <c r="S3949" s="14" t="s">
        <v>8321</v>
      </c>
      <c r="T3949" s="18" t="str">
        <f t="shared" si="309"/>
        <v>Sep</v>
      </c>
      <c r="U3949" t="s">
        <v>8322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7">
        <f t="shared" si="305"/>
        <v>41829.325497685189</v>
      </c>
      <c r="P3950">
        <f t="shared" si="306"/>
        <v>2014</v>
      </c>
      <c r="Q3950">
        <f t="shared" si="307"/>
        <v>0</v>
      </c>
      <c r="R3950" s="12" t="e">
        <f t="shared" si="308"/>
        <v>#DIV/0!</v>
      </c>
      <c r="S3950" s="14" t="s">
        <v>8321</v>
      </c>
      <c r="T3950" s="18" t="str">
        <f t="shared" si="309"/>
        <v>Jul</v>
      </c>
      <c r="U3950" t="s">
        <v>8322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7">
        <f t="shared" si="305"/>
        <v>42016.120613425926</v>
      </c>
      <c r="P3951">
        <f t="shared" si="306"/>
        <v>2015</v>
      </c>
      <c r="Q3951">
        <f t="shared" si="307"/>
        <v>16</v>
      </c>
      <c r="R3951" s="12">
        <f t="shared" si="308"/>
        <v>49.28</v>
      </c>
      <c r="S3951" s="14" t="s">
        <v>8321</v>
      </c>
      <c r="T3951" s="18" t="str">
        <f t="shared" si="309"/>
        <v>Jan</v>
      </c>
      <c r="U3951" t="s">
        <v>8322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7">
        <f t="shared" si="305"/>
        <v>42439.702314814815</v>
      </c>
      <c r="P3952">
        <f t="shared" si="306"/>
        <v>2016</v>
      </c>
      <c r="Q3952">
        <f t="shared" si="307"/>
        <v>1</v>
      </c>
      <c r="R3952" s="12">
        <f t="shared" si="308"/>
        <v>25</v>
      </c>
      <c r="S3952" s="14" t="s">
        <v>8321</v>
      </c>
      <c r="T3952" s="18" t="str">
        <f t="shared" si="309"/>
        <v>Mar</v>
      </c>
      <c r="U3952" t="s">
        <v>8322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7">
        <f t="shared" si="305"/>
        <v>42433.825717592597</v>
      </c>
      <c r="P3953">
        <f t="shared" si="306"/>
        <v>2016</v>
      </c>
      <c r="Q3953">
        <f t="shared" si="307"/>
        <v>0</v>
      </c>
      <c r="R3953" s="12">
        <f t="shared" si="308"/>
        <v>1</v>
      </c>
      <c r="S3953" s="14" t="s">
        <v>8321</v>
      </c>
      <c r="T3953" s="18" t="str">
        <f t="shared" si="309"/>
        <v>Mar</v>
      </c>
      <c r="U3953" t="s">
        <v>8322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7">
        <f t="shared" si="305"/>
        <v>42243.790393518517</v>
      </c>
      <c r="P3954">
        <f t="shared" si="306"/>
        <v>2015</v>
      </c>
      <c r="Q3954">
        <f t="shared" si="307"/>
        <v>0</v>
      </c>
      <c r="R3954" s="12">
        <f t="shared" si="308"/>
        <v>25</v>
      </c>
      <c r="S3954" s="14" t="s">
        <v>8321</v>
      </c>
      <c r="T3954" s="18" t="str">
        <f t="shared" si="309"/>
        <v>Aug</v>
      </c>
      <c r="U3954" t="s">
        <v>8322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7">
        <f t="shared" si="305"/>
        <v>42550.048449074078</v>
      </c>
      <c r="P3955">
        <f t="shared" si="306"/>
        <v>2016</v>
      </c>
      <c r="Q3955">
        <f t="shared" si="307"/>
        <v>0</v>
      </c>
      <c r="R3955" s="12" t="e">
        <f t="shared" si="308"/>
        <v>#DIV/0!</v>
      </c>
      <c r="S3955" s="14" t="s">
        <v>8321</v>
      </c>
      <c r="T3955" s="18" t="str">
        <f t="shared" si="309"/>
        <v>Jun</v>
      </c>
      <c r="U3955" t="s">
        <v>8322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7">
        <f t="shared" si="305"/>
        <v>41774.651203703703</v>
      </c>
      <c r="P3956">
        <f t="shared" si="306"/>
        <v>2014</v>
      </c>
      <c r="Q3956">
        <f t="shared" si="307"/>
        <v>0</v>
      </c>
      <c r="R3956" s="12" t="e">
        <f t="shared" si="308"/>
        <v>#DIV/0!</v>
      </c>
      <c r="S3956" s="14" t="s">
        <v>8321</v>
      </c>
      <c r="T3956" s="18" t="str">
        <f t="shared" si="309"/>
        <v>May</v>
      </c>
      <c r="U3956" t="s">
        <v>8322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7">
        <f t="shared" si="305"/>
        <v>42306.848854166667</v>
      </c>
      <c r="P3957">
        <f t="shared" si="306"/>
        <v>2015</v>
      </c>
      <c r="Q3957">
        <f t="shared" si="307"/>
        <v>24</v>
      </c>
      <c r="R3957" s="12">
        <f t="shared" si="308"/>
        <v>53.13</v>
      </c>
      <c r="S3957" s="14" t="s">
        <v>8321</v>
      </c>
      <c r="T3957" s="18" t="str">
        <f t="shared" si="309"/>
        <v>Oct</v>
      </c>
      <c r="U3957" t="s">
        <v>8322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7">
        <f t="shared" si="305"/>
        <v>42457.932025462964</v>
      </c>
      <c r="P3958">
        <f t="shared" si="306"/>
        <v>2016</v>
      </c>
      <c r="Q3958">
        <f t="shared" si="307"/>
        <v>0</v>
      </c>
      <c r="R3958" s="12" t="e">
        <f t="shared" si="308"/>
        <v>#DIV/0!</v>
      </c>
      <c r="S3958" s="14" t="s">
        <v>8321</v>
      </c>
      <c r="T3958" s="18" t="str">
        <f t="shared" si="309"/>
        <v>Mar</v>
      </c>
      <c r="U3958" t="s">
        <v>8322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7">
        <f t="shared" si="305"/>
        <v>42513.976319444446</v>
      </c>
      <c r="P3959">
        <f t="shared" si="306"/>
        <v>2016</v>
      </c>
      <c r="Q3959">
        <f t="shared" si="307"/>
        <v>0</v>
      </c>
      <c r="R3959" s="12">
        <f t="shared" si="308"/>
        <v>7</v>
      </c>
      <c r="S3959" s="14" t="s">
        <v>8321</v>
      </c>
      <c r="T3959" s="18" t="str">
        <f t="shared" si="309"/>
        <v>May</v>
      </c>
      <c r="U3959" t="s">
        <v>8322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7">
        <f t="shared" si="305"/>
        <v>41816.950370370367</v>
      </c>
      <c r="P3960">
        <f t="shared" si="306"/>
        <v>2014</v>
      </c>
      <c r="Q3960">
        <f t="shared" si="307"/>
        <v>32</v>
      </c>
      <c r="R3960" s="12">
        <f t="shared" si="308"/>
        <v>40.06</v>
      </c>
      <c r="S3960" s="14" t="s">
        <v>8321</v>
      </c>
      <c r="T3960" s="18" t="str">
        <f t="shared" si="309"/>
        <v>Jun</v>
      </c>
      <c r="U3960" t="s">
        <v>8322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7">
        <f t="shared" si="305"/>
        <v>41880.788842592592</v>
      </c>
      <c r="P3961">
        <f t="shared" si="306"/>
        <v>2014</v>
      </c>
      <c r="Q3961">
        <f t="shared" si="307"/>
        <v>24</v>
      </c>
      <c r="R3961" s="12">
        <f t="shared" si="308"/>
        <v>24.33</v>
      </c>
      <c r="S3961" s="14" t="s">
        <v>8321</v>
      </c>
      <c r="T3961" s="18" t="str">
        <f t="shared" si="309"/>
        <v>Aug</v>
      </c>
      <c r="U3961" t="s">
        <v>8322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7">
        <f t="shared" si="305"/>
        <v>42342.845555555556</v>
      </c>
      <c r="P3962">
        <f t="shared" si="306"/>
        <v>2015</v>
      </c>
      <c r="Q3962">
        <f t="shared" si="307"/>
        <v>2</v>
      </c>
      <c r="R3962" s="12">
        <f t="shared" si="308"/>
        <v>11.25</v>
      </c>
      <c r="S3962" s="14" t="s">
        <v>8321</v>
      </c>
      <c r="T3962" s="18" t="str">
        <f t="shared" si="309"/>
        <v>Dec</v>
      </c>
      <c r="U3962" t="s">
        <v>8322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7">
        <f t="shared" si="305"/>
        <v>41745.891319444447</v>
      </c>
      <c r="P3963">
        <f t="shared" si="306"/>
        <v>2014</v>
      </c>
      <c r="Q3963">
        <f t="shared" si="307"/>
        <v>0</v>
      </c>
      <c r="R3963" s="12">
        <f t="shared" si="308"/>
        <v>10.5</v>
      </c>
      <c r="S3963" s="14" t="s">
        <v>8321</v>
      </c>
      <c r="T3963" s="18" t="str">
        <f t="shared" si="309"/>
        <v>Apr</v>
      </c>
      <c r="U3963" t="s">
        <v>8322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7">
        <f t="shared" si="305"/>
        <v>42311.621458333335</v>
      </c>
      <c r="P3964">
        <f t="shared" si="306"/>
        <v>2015</v>
      </c>
      <c r="Q3964">
        <f t="shared" si="307"/>
        <v>3</v>
      </c>
      <c r="R3964" s="12">
        <f t="shared" si="308"/>
        <v>15</v>
      </c>
      <c r="S3964" s="14" t="s">
        <v>8321</v>
      </c>
      <c r="T3964" s="18" t="str">
        <f t="shared" si="309"/>
        <v>Nov</v>
      </c>
      <c r="U3964" t="s">
        <v>8322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7">
        <f t="shared" si="305"/>
        <v>42296.154131944444</v>
      </c>
      <c r="P3965">
        <f t="shared" si="306"/>
        <v>2015</v>
      </c>
      <c r="Q3965">
        <f t="shared" si="307"/>
        <v>0</v>
      </c>
      <c r="R3965" s="12" t="e">
        <f t="shared" si="308"/>
        <v>#DIV/0!</v>
      </c>
      <c r="S3965" s="14" t="s">
        <v>8321</v>
      </c>
      <c r="T3965" s="18" t="str">
        <f t="shared" si="309"/>
        <v>Oct</v>
      </c>
      <c r="U3965" t="s">
        <v>8322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7">
        <f t="shared" si="305"/>
        <v>42053.722060185188</v>
      </c>
      <c r="P3966">
        <f t="shared" si="306"/>
        <v>2015</v>
      </c>
      <c r="Q3966">
        <f t="shared" si="307"/>
        <v>6</v>
      </c>
      <c r="R3966" s="12">
        <f t="shared" si="308"/>
        <v>42</v>
      </c>
      <c r="S3966" s="14" t="s">
        <v>8321</v>
      </c>
      <c r="T3966" s="18" t="str">
        <f t="shared" si="309"/>
        <v>Feb</v>
      </c>
      <c r="U3966" t="s">
        <v>8322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7">
        <f t="shared" si="305"/>
        <v>42414.235879629632</v>
      </c>
      <c r="P3967">
        <f t="shared" si="306"/>
        <v>2016</v>
      </c>
      <c r="Q3967">
        <f t="shared" si="307"/>
        <v>14</v>
      </c>
      <c r="R3967" s="12">
        <f t="shared" si="308"/>
        <v>71.25</v>
      </c>
      <c r="S3967" s="14" t="s">
        <v>8321</v>
      </c>
      <c r="T3967" s="18" t="str">
        <f t="shared" si="309"/>
        <v>Feb</v>
      </c>
      <c r="U3967" t="s">
        <v>8322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7">
        <f t="shared" si="305"/>
        <v>41801.711550925924</v>
      </c>
      <c r="P3968">
        <f t="shared" si="306"/>
        <v>2014</v>
      </c>
      <c r="Q3968">
        <f t="shared" si="307"/>
        <v>1</v>
      </c>
      <c r="R3968" s="12">
        <f t="shared" si="308"/>
        <v>22.5</v>
      </c>
      <c r="S3968" s="14" t="s">
        <v>8321</v>
      </c>
      <c r="T3968" s="18" t="str">
        <f t="shared" si="309"/>
        <v>Jun</v>
      </c>
      <c r="U3968" t="s">
        <v>8322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7">
        <f t="shared" si="305"/>
        <v>42770.290590277778</v>
      </c>
      <c r="P3969">
        <f t="shared" si="306"/>
        <v>2017</v>
      </c>
      <c r="Q3969">
        <f t="shared" si="307"/>
        <v>24</v>
      </c>
      <c r="R3969" s="12">
        <f t="shared" si="308"/>
        <v>41</v>
      </c>
      <c r="S3969" s="14" t="s">
        <v>8321</v>
      </c>
      <c r="T3969" s="18" t="str">
        <f t="shared" si="309"/>
        <v>Feb</v>
      </c>
      <c r="U3969" t="s">
        <v>8322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7">
        <f t="shared" si="305"/>
        <v>42452.815659722226</v>
      </c>
      <c r="P3970">
        <f t="shared" si="306"/>
        <v>2016</v>
      </c>
      <c r="Q3970">
        <f t="shared" si="307"/>
        <v>11</v>
      </c>
      <c r="R3970" s="12">
        <f t="shared" si="308"/>
        <v>47.91</v>
      </c>
      <c r="S3970" s="14" t="s">
        <v>8321</v>
      </c>
      <c r="T3970" s="18" t="str">
        <f t="shared" si="309"/>
        <v>Mar</v>
      </c>
      <c r="U3970" t="s">
        <v>8322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7">
        <f t="shared" ref="O3971:O4034" si="310">(J3971/86400)+DATE(1970,1,1)</f>
        <v>42601.854699074072</v>
      </c>
      <c r="P3971">
        <f t="shared" ref="P3971:P4034" si="311">YEAR(O3971)</f>
        <v>2016</v>
      </c>
      <c r="Q3971">
        <f t="shared" ref="Q3971:Q4034" si="312">ROUND(E3971/D3971*100,0)</f>
        <v>7</v>
      </c>
      <c r="R3971" s="12">
        <f t="shared" ref="R3971:R4034" si="313">ROUND(E3971/L3971,2)</f>
        <v>35.17</v>
      </c>
      <c r="S3971" s="14" t="s">
        <v>8321</v>
      </c>
      <c r="T3971" s="18" t="str">
        <f t="shared" ref="T3971:T4034" si="314">TEXT(O3971, "mmm")</f>
        <v>Aug</v>
      </c>
      <c r="U3971" t="s">
        <v>8322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7">
        <f t="shared" si="310"/>
        <v>42447.863553240742</v>
      </c>
      <c r="P3972">
        <f t="shared" si="311"/>
        <v>2016</v>
      </c>
      <c r="Q3972">
        <f t="shared" si="312"/>
        <v>0</v>
      </c>
      <c r="R3972" s="12">
        <f t="shared" si="313"/>
        <v>5.5</v>
      </c>
      <c r="S3972" s="14" t="s">
        <v>8321</v>
      </c>
      <c r="T3972" s="18" t="str">
        <f t="shared" si="314"/>
        <v>Mar</v>
      </c>
      <c r="U3972" t="s">
        <v>8322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7">
        <f t="shared" si="310"/>
        <v>41811.536180555559</v>
      </c>
      <c r="P3973">
        <f t="shared" si="311"/>
        <v>2014</v>
      </c>
      <c r="Q3973">
        <f t="shared" si="312"/>
        <v>1</v>
      </c>
      <c r="R3973" s="12">
        <f t="shared" si="313"/>
        <v>22.67</v>
      </c>
      <c r="S3973" s="14" t="s">
        <v>8321</v>
      </c>
      <c r="T3973" s="18" t="str">
        <f t="shared" si="314"/>
        <v>Jun</v>
      </c>
      <c r="U3973" t="s">
        <v>8322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7">
        <f t="shared" si="310"/>
        <v>41981.067523148144</v>
      </c>
      <c r="P3974">
        <f t="shared" si="311"/>
        <v>2014</v>
      </c>
      <c r="Q3974">
        <f t="shared" si="312"/>
        <v>21</v>
      </c>
      <c r="R3974" s="12">
        <f t="shared" si="313"/>
        <v>26.38</v>
      </c>
      <c r="S3974" s="14" t="s">
        <v>8321</v>
      </c>
      <c r="T3974" s="18" t="str">
        <f t="shared" si="314"/>
        <v>Dec</v>
      </c>
      <c r="U3974" t="s">
        <v>8322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7">
        <f t="shared" si="310"/>
        <v>42469.68414351852</v>
      </c>
      <c r="P3975">
        <f t="shared" si="311"/>
        <v>2016</v>
      </c>
      <c r="Q3975">
        <f t="shared" si="312"/>
        <v>78</v>
      </c>
      <c r="R3975" s="12">
        <f t="shared" si="313"/>
        <v>105.54</v>
      </c>
      <c r="S3975" s="14" t="s">
        <v>8321</v>
      </c>
      <c r="T3975" s="18" t="str">
        <f t="shared" si="314"/>
        <v>Apr</v>
      </c>
      <c r="U3975" t="s">
        <v>8322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7">
        <f t="shared" si="310"/>
        <v>42493.546851851846</v>
      </c>
      <c r="P3976">
        <f t="shared" si="311"/>
        <v>2016</v>
      </c>
      <c r="Q3976">
        <f t="shared" si="312"/>
        <v>32</v>
      </c>
      <c r="R3976" s="12">
        <f t="shared" si="313"/>
        <v>29.09</v>
      </c>
      <c r="S3976" s="14" t="s">
        <v>8321</v>
      </c>
      <c r="T3976" s="18" t="str">
        <f t="shared" si="314"/>
        <v>May</v>
      </c>
      <c r="U3976" t="s">
        <v>8322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7">
        <f t="shared" si="310"/>
        <v>42534.866875</v>
      </c>
      <c r="P3977">
        <f t="shared" si="311"/>
        <v>2016</v>
      </c>
      <c r="Q3977">
        <f t="shared" si="312"/>
        <v>0</v>
      </c>
      <c r="R3977" s="12" t="e">
        <f t="shared" si="313"/>
        <v>#DIV/0!</v>
      </c>
      <c r="S3977" s="14" t="s">
        <v>8321</v>
      </c>
      <c r="T3977" s="18" t="str">
        <f t="shared" si="314"/>
        <v>Jun</v>
      </c>
      <c r="U3977" t="s">
        <v>8322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7">
        <f t="shared" si="310"/>
        <v>41830.858344907407</v>
      </c>
      <c r="P3978">
        <f t="shared" si="311"/>
        <v>2014</v>
      </c>
      <c r="Q3978">
        <f t="shared" si="312"/>
        <v>48</v>
      </c>
      <c r="R3978" s="12">
        <f t="shared" si="313"/>
        <v>62</v>
      </c>
      <c r="S3978" s="14" t="s">
        <v>8321</v>
      </c>
      <c r="T3978" s="18" t="str">
        <f t="shared" si="314"/>
        <v>Jul</v>
      </c>
      <c r="U3978" t="s">
        <v>8322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7">
        <f t="shared" si="310"/>
        <v>42543.788564814815</v>
      </c>
      <c r="P3979">
        <f t="shared" si="311"/>
        <v>2016</v>
      </c>
      <c r="Q3979">
        <f t="shared" si="312"/>
        <v>1</v>
      </c>
      <c r="R3979" s="12">
        <f t="shared" si="313"/>
        <v>217.5</v>
      </c>
      <c r="S3979" s="14" t="s">
        <v>8321</v>
      </c>
      <c r="T3979" s="18" t="str">
        <f t="shared" si="314"/>
        <v>Jun</v>
      </c>
      <c r="U3979" t="s">
        <v>8322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7">
        <f t="shared" si="310"/>
        <v>41975.642974537041</v>
      </c>
      <c r="P3980">
        <f t="shared" si="311"/>
        <v>2014</v>
      </c>
      <c r="Q3980">
        <f t="shared" si="312"/>
        <v>11</v>
      </c>
      <c r="R3980" s="12">
        <f t="shared" si="313"/>
        <v>26.75</v>
      </c>
      <c r="S3980" s="14" t="s">
        <v>8321</v>
      </c>
      <c r="T3980" s="18" t="str">
        <f t="shared" si="314"/>
        <v>Dec</v>
      </c>
      <c r="U3980" t="s">
        <v>8322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7">
        <f t="shared" si="310"/>
        <v>42069.903437500005</v>
      </c>
      <c r="P3981">
        <f t="shared" si="311"/>
        <v>2015</v>
      </c>
      <c r="Q3981">
        <f t="shared" si="312"/>
        <v>2</v>
      </c>
      <c r="R3981" s="12">
        <f t="shared" si="313"/>
        <v>18.329999999999998</v>
      </c>
      <c r="S3981" s="14" t="s">
        <v>8321</v>
      </c>
      <c r="T3981" s="18" t="str">
        <f t="shared" si="314"/>
        <v>Mar</v>
      </c>
      <c r="U3981" t="s">
        <v>8322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7">
        <f t="shared" si="310"/>
        <v>41795.598923611113</v>
      </c>
      <c r="P3982">
        <f t="shared" si="311"/>
        <v>2014</v>
      </c>
      <c r="Q3982">
        <f t="shared" si="312"/>
        <v>18</v>
      </c>
      <c r="R3982" s="12">
        <f t="shared" si="313"/>
        <v>64.290000000000006</v>
      </c>
      <c r="S3982" s="14" t="s">
        <v>8321</v>
      </c>
      <c r="T3982" s="18" t="str">
        <f t="shared" si="314"/>
        <v>Jun</v>
      </c>
      <c r="U3982" t="s">
        <v>8322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7">
        <f t="shared" si="310"/>
        <v>42508.179965277777</v>
      </c>
      <c r="P3983">
        <f t="shared" si="311"/>
        <v>2016</v>
      </c>
      <c r="Q3983">
        <f t="shared" si="312"/>
        <v>4</v>
      </c>
      <c r="R3983" s="12">
        <f t="shared" si="313"/>
        <v>175</v>
      </c>
      <c r="S3983" s="14" t="s">
        <v>8321</v>
      </c>
      <c r="T3983" s="18" t="str">
        <f t="shared" si="314"/>
        <v>May</v>
      </c>
      <c r="U3983" t="s">
        <v>8322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7">
        <f t="shared" si="310"/>
        <v>42132.809953703705</v>
      </c>
      <c r="P3984">
        <f t="shared" si="311"/>
        <v>2015</v>
      </c>
      <c r="Q3984">
        <f t="shared" si="312"/>
        <v>20</v>
      </c>
      <c r="R3984" s="12">
        <f t="shared" si="313"/>
        <v>34</v>
      </c>
      <c r="S3984" s="14" t="s">
        <v>8321</v>
      </c>
      <c r="T3984" s="18" t="str">
        <f t="shared" si="314"/>
        <v>May</v>
      </c>
      <c r="U3984" t="s">
        <v>8322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7">
        <f t="shared" si="310"/>
        <v>41747.86986111111</v>
      </c>
      <c r="P3985">
        <f t="shared" si="311"/>
        <v>2014</v>
      </c>
      <c r="Q3985">
        <f t="shared" si="312"/>
        <v>35</v>
      </c>
      <c r="R3985" s="12">
        <f t="shared" si="313"/>
        <v>84.28</v>
      </c>
      <c r="S3985" s="14" t="s">
        <v>8321</v>
      </c>
      <c r="T3985" s="18" t="str">
        <f t="shared" si="314"/>
        <v>Apr</v>
      </c>
      <c r="U3985" t="s">
        <v>8322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7">
        <f t="shared" si="310"/>
        <v>41920.963472222225</v>
      </c>
      <c r="P3986">
        <f t="shared" si="311"/>
        <v>2014</v>
      </c>
      <c r="Q3986">
        <f t="shared" si="312"/>
        <v>6</v>
      </c>
      <c r="R3986" s="12">
        <f t="shared" si="313"/>
        <v>9.5</v>
      </c>
      <c r="S3986" s="14" t="s">
        <v>8321</v>
      </c>
      <c r="T3986" s="18" t="str">
        <f t="shared" si="314"/>
        <v>Oct</v>
      </c>
      <c r="U3986" t="s">
        <v>8322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7">
        <f t="shared" si="310"/>
        <v>42399.707407407404</v>
      </c>
      <c r="P3987">
        <f t="shared" si="311"/>
        <v>2016</v>
      </c>
      <c r="Q3987">
        <f t="shared" si="312"/>
        <v>32</v>
      </c>
      <c r="R3987" s="12">
        <f t="shared" si="313"/>
        <v>33.74</v>
      </c>
      <c r="S3987" s="14" t="s">
        <v>8321</v>
      </c>
      <c r="T3987" s="18" t="str">
        <f t="shared" si="314"/>
        <v>Jan</v>
      </c>
      <c r="U3987" t="s">
        <v>8322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7">
        <f t="shared" si="310"/>
        <v>42467.548541666663</v>
      </c>
      <c r="P3988">
        <f t="shared" si="311"/>
        <v>2016</v>
      </c>
      <c r="Q3988">
        <f t="shared" si="312"/>
        <v>10</v>
      </c>
      <c r="R3988" s="12">
        <f t="shared" si="313"/>
        <v>37.54</v>
      </c>
      <c r="S3988" s="14" t="s">
        <v>8321</v>
      </c>
      <c r="T3988" s="18" t="str">
        <f t="shared" si="314"/>
        <v>Apr</v>
      </c>
      <c r="U3988" t="s">
        <v>8322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7">
        <f t="shared" si="310"/>
        <v>41765.92465277778</v>
      </c>
      <c r="P3989">
        <f t="shared" si="311"/>
        <v>2014</v>
      </c>
      <c r="Q3989">
        <f t="shared" si="312"/>
        <v>38</v>
      </c>
      <c r="R3989" s="12">
        <f t="shared" si="313"/>
        <v>11.62</v>
      </c>
      <c r="S3989" s="14" t="s">
        <v>8321</v>
      </c>
      <c r="T3989" s="18" t="str">
        <f t="shared" si="314"/>
        <v>May</v>
      </c>
      <c r="U3989" t="s">
        <v>8322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7">
        <f t="shared" si="310"/>
        <v>42230.08116898148</v>
      </c>
      <c r="P3990">
        <f t="shared" si="311"/>
        <v>2015</v>
      </c>
      <c r="Q3990">
        <f t="shared" si="312"/>
        <v>2</v>
      </c>
      <c r="R3990" s="12">
        <f t="shared" si="313"/>
        <v>8</v>
      </c>
      <c r="S3990" s="14" t="s">
        <v>8321</v>
      </c>
      <c r="T3990" s="18" t="str">
        <f t="shared" si="314"/>
        <v>Aug</v>
      </c>
      <c r="U3990" t="s">
        <v>8322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7">
        <f t="shared" si="310"/>
        <v>42286.749780092592</v>
      </c>
      <c r="P3991">
        <f t="shared" si="311"/>
        <v>2015</v>
      </c>
      <c r="Q3991">
        <f t="shared" si="312"/>
        <v>0</v>
      </c>
      <c r="R3991" s="12" t="e">
        <f t="shared" si="313"/>
        <v>#DIV/0!</v>
      </c>
      <c r="S3991" s="14" t="s">
        <v>8321</v>
      </c>
      <c r="T3991" s="18" t="str">
        <f t="shared" si="314"/>
        <v>Oct</v>
      </c>
      <c r="U3991" t="s">
        <v>8322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7">
        <f t="shared" si="310"/>
        <v>42401.672372685185</v>
      </c>
      <c r="P3992">
        <f t="shared" si="311"/>
        <v>2016</v>
      </c>
      <c r="Q3992">
        <f t="shared" si="312"/>
        <v>4</v>
      </c>
      <c r="R3992" s="12">
        <f t="shared" si="313"/>
        <v>23</v>
      </c>
      <c r="S3992" s="14" t="s">
        <v>8321</v>
      </c>
      <c r="T3992" s="18" t="str">
        <f t="shared" si="314"/>
        <v>Feb</v>
      </c>
      <c r="U3992" t="s">
        <v>8322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7">
        <f t="shared" si="310"/>
        <v>42125.644467592589</v>
      </c>
      <c r="P3993">
        <f t="shared" si="311"/>
        <v>2015</v>
      </c>
      <c r="Q3993">
        <f t="shared" si="312"/>
        <v>20</v>
      </c>
      <c r="R3993" s="12">
        <f t="shared" si="313"/>
        <v>100</v>
      </c>
      <c r="S3993" s="14" t="s">
        <v>8321</v>
      </c>
      <c r="T3993" s="18" t="str">
        <f t="shared" si="314"/>
        <v>May</v>
      </c>
      <c r="U3993" t="s">
        <v>8322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7">
        <f t="shared" si="310"/>
        <v>42289.94049768518</v>
      </c>
      <c r="P3994">
        <f t="shared" si="311"/>
        <v>2015</v>
      </c>
      <c r="Q3994">
        <f t="shared" si="312"/>
        <v>5</v>
      </c>
      <c r="R3994" s="12">
        <f t="shared" si="313"/>
        <v>60.11</v>
      </c>
      <c r="S3994" s="14" t="s">
        <v>8321</v>
      </c>
      <c r="T3994" s="18" t="str">
        <f t="shared" si="314"/>
        <v>Oct</v>
      </c>
      <c r="U3994" t="s">
        <v>8322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7">
        <f t="shared" si="310"/>
        <v>42107.864722222221</v>
      </c>
      <c r="P3995">
        <f t="shared" si="311"/>
        <v>2015</v>
      </c>
      <c r="Q3995">
        <f t="shared" si="312"/>
        <v>0</v>
      </c>
      <c r="R3995" s="12">
        <f t="shared" si="313"/>
        <v>3</v>
      </c>
      <c r="S3995" s="14" t="s">
        <v>8321</v>
      </c>
      <c r="T3995" s="18" t="str">
        <f t="shared" si="314"/>
        <v>Apr</v>
      </c>
      <c r="U3995" t="s">
        <v>8322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7">
        <f t="shared" si="310"/>
        <v>41809.389930555553</v>
      </c>
      <c r="P3996">
        <f t="shared" si="311"/>
        <v>2014</v>
      </c>
      <c r="Q3996">
        <f t="shared" si="312"/>
        <v>0</v>
      </c>
      <c r="R3996" s="12">
        <f t="shared" si="313"/>
        <v>5</v>
      </c>
      <c r="S3996" s="14" t="s">
        <v>8321</v>
      </c>
      <c r="T3996" s="18" t="str">
        <f t="shared" si="314"/>
        <v>Jun</v>
      </c>
      <c r="U3996" t="s">
        <v>8322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7">
        <f t="shared" si="310"/>
        <v>42019.683761574073</v>
      </c>
      <c r="P3997">
        <f t="shared" si="311"/>
        <v>2015</v>
      </c>
      <c r="Q3997">
        <f t="shared" si="312"/>
        <v>35</v>
      </c>
      <c r="R3997" s="12">
        <f t="shared" si="313"/>
        <v>17.5</v>
      </c>
      <c r="S3997" s="14" t="s">
        <v>8321</v>
      </c>
      <c r="T3997" s="18" t="str">
        <f t="shared" si="314"/>
        <v>Jan</v>
      </c>
      <c r="U3997" t="s">
        <v>8322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7">
        <f t="shared" si="310"/>
        <v>41950.266944444447</v>
      </c>
      <c r="P3998">
        <f t="shared" si="311"/>
        <v>2014</v>
      </c>
      <c r="Q3998">
        <f t="shared" si="312"/>
        <v>17</v>
      </c>
      <c r="R3998" s="12">
        <f t="shared" si="313"/>
        <v>29.24</v>
      </c>
      <c r="S3998" s="14" t="s">
        <v>8321</v>
      </c>
      <c r="T3998" s="18" t="str">
        <f t="shared" si="314"/>
        <v>Nov</v>
      </c>
      <c r="U3998" t="s">
        <v>8322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7">
        <f t="shared" si="310"/>
        <v>42069.391446759255</v>
      </c>
      <c r="P3999">
        <f t="shared" si="311"/>
        <v>2015</v>
      </c>
      <c r="Q3999">
        <f t="shared" si="312"/>
        <v>0</v>
      </c>
      <c r="R3999" s="12" t="e">
        <f t="shared" si="313"/>
        <v>#DIV/0!</v>
      </c>
      <c r="S3999" s="14" t="s">
        <v>8321</v>
      </c>
      <c r="T3999" s="18" t="str">
        <f t="shared" si="314"/>
        <v>Mar</v>
      </c>
      <c r="U3999" t="s">
        <v>8322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7">
        <f t="shared" si="310"/>
        <v>42061.963263888887</v>
      </c>
      <c r="P4000">
        <f t="shared" si="311"/>
        <v>2015</v>
      </c>
      <c r="Q4000">
        <f t="shared" si="312"/>
        <v>57</v>
      </c>
      <c r="R4000" s="12">
        <f t="shared" si="313"/>
        <v>59.58</v>
      </c>
      <c r="S4000" s="14" t="s">
        <v>8321</v>
      </c>
      <c r="T4000" s="18" t="str">
        <f t="shared" si="314"/>
        <v>Feb</v>
      </c>
      <c r="U4000" t="s">
        <v>8322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7">
        <f t="shared" si="310"/>
        <v>41842.828680555554</v>
      </c>
      <c r="P4001">
        <f t="shared" si="311"/>
        <v>2014</v>
      </c>
      <c r="Q4001">
        <f t="shared" si="312"/>
        <v>17</v>
      </c>
      <c r="R4001" s="12">
        <f t="shared" si="313"/>
        <v>82.57</v>
      </c>
      <c r="S4001" s="14" t="s">
        <v>8321</v>
      </c>
      <c r="T4001" s="18" t="str">
        <f t="shared" si="314"/>
        <v>Jul</v>
      </c>
      <c r="U4001" t="s">
        <v>8322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7">
        <f t="shared" si="310"/>
        <v>42437.64534722222</v>
      </c>
      <c r="P4002">
        <f t="shared" si="311"/>
        <v>2016</v>
      </c>
      <c r="Q4002">
        <f t="shared" si="312"/>
        <v>0</v>
      </c>
      <c r="R4002" s="12">
        <f t="shared" si="313"/>
        <v>10</v>
      </c>
      <c r="S4002" s="14" t="s">
        <v>8321</v>
      </c>
      <c r="T4002" s="18" t="str">
        <f t="shared" si="314"/>
        <v>Mar</v>
      </c>
      <c r="U4002" t="s">
        <v>8322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7">
        <f t="shared" si="310"/>
        <v>42775.964212962965</v>
      </c>
      <c r="P4003">
        <f t="shared" si="311"/>
        <v>2017</v>
      </c>
      <c r="Q4003">
        <f t="shared" si="312"/>
        <v>38</v>
      </c>
      <c r="R4003" s="12">
        <f t="shared" si="313"/>
        <v>32.36</v>
      </c>
      <c r="S4003" s="14" t="s">
        <v>8321</v>
      </c>
      <c r="T4003" s="18" t="str">
        <f t="shared" si="314"/>
        <v>Feb</v>
      </c>
      <c r="U4003" t="s">
        <v>8322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7">
        <f t="shared" si="310"/>
        <v>41879.043530092589</v>
      </c>
      <c r="P4004">
        <f t="shared" si="311"/>
        <v>2014</v>
      </c>
      <c r="Q4004">
        <f t="shared" si="312"/>
        <v>2</v>
      </c>
      <c r="R4004" s="12">
        <f t="shared" si="313"/>
        <v>5.75</v>
      </c>
      <c r="S4004" s="14" t="s">
        <v>8321</v>
      </c>
      <c r="T4004" s="18" t="str">
        <f t="shared" si="314"/>
        <v>Aug</v>
      </c>
      <c r="U4004" t="s">
        <v>8322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7">
        <f t="shared" si="310"/>
        <v>42020.587349537032</v>
      </c>
      <c r="P4005">
        <f t="shared" si="311"/>
        <v>2015</v>
      </c>
      <c r="Q4005">
        <f t="shared" si="312"/>
        <v>10</v>
      </c>
      <c r="R4005" s="12">
        <f t="shared" si="313"/>
        <v>100.5</v>
      </c>
      <c r="S4005" s="14" t="s">
        <v>8321</v>
      </c>
      <c r="T4005" s="18" t="str">
        <f t="shared" si="314"/>
        <v>Jan</v>
      </c>
      <c r="U4005" t="s">
        <v>8322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7">
        <f t="shared" si="310"/>
        <v>41890.16269675926</v>
      </c>
      <c r="P4006">
        <f t="shared" si="311"/>
        <v>2014</v>
      </c>
      <c r="Q4006">
        <f t="shared" si="312"/>
        <v>0</v>
      </c>
      <c r="R4006" s="12">
        <f t="shared" si="313"/>
        <v>1</v>
      </c>
      <c r="S4006" s="14" t="s">
        <v>8321</v>
      </c>
      <c r="T4006" s="18" t="str">
        <f t="shared" si="314"/>
        <v>Sep</v>
      </c>
      <c r="U4006" t="s">
        <v>8322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7">
        <f t="shared" si="310"/>
        <v>41872.807696759257</v>
      </c>
      <c r="P4007">
        <f t="shared" si="311"/>
        <v>2014</v>
      </c>
      <c r="Q4007">
        <f t="shared" si="312"/>
        <v>1</v>
      </c>
      <c r="R4007" s="12">
        <f t="shared" si="313"/>
        <v>20</v>
      </c>
      <c r="S4007" s="14" t="s">
        <v>8321</v>
      </c>
      <c r="T4007" s="18" t="str">
        <f t="shared" si="314"/>
        <v>Aug</v>
      </c>
      <c r="U4007" t="s">
        <v>8322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7">
        <f t="shared" si="310"/>
        <v>42391.772997685184</v>
      </c>
      <c r="P4008">
        <f t="shared" si="311"/>
        <v>2016</v>
      </c>
      <c r="Q4008">
        <f t="shared" si="312"/>
        <v>0</v>
      </c>
      <c r="R4008" s="12">
        <f t="shared" si="313"/>
        <v>2</v>
      </c>
      <c r="S4008" s="14" t="s">
        <v>8321</v>
      </c>
      <c r="T4008" s="18" t="str">
        <f t="shared" si="314"/>
        <v>Jan</v>
      </c>
      <c r="U4008" t="s">
        <v>8322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7">
        <f t="shared" si="310"/>
        <v>41848.772928240738</v>
      </c>
      <c r="P4009">
        <f t="shared" si="311"/>
        <v>2014</v>
      </c>
      <c r="Q4009">
        <f t="shared" si="312"/>
        <v>0</v>
      </c>
      <c r="R4009" s="12">
        <f t="shared" si="313"/>
        <v>5</v>
      </c>
      <c r="S4009" s="14" t="s">
        <v>8321</v>
      </c>
      <c r="T4009" s="18" t="str">
        <f t="shared" si="314"/>
        <v>Jul</v>
      </c>
      <c r="U4009" t="s">
        <v>8322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7">
        <f t="shared" si="310"/>
        <v>42177.964201388888</v>
      </c>
      <c r="P4010">
        <f t="shared" si="311"/>
        <v>2015</v>
      </c>
      <c r="Q4010">
        <f t="shared" si="312"/>
        <v>6</v>
      </c>
      <c r="R4010" s="12">
        <f t="shared" si="313"/>
        <v>15</v>
      </c>
      <c r="S4010" s="14" t="s">
        <v>8321</v>
      </c>
      <c r="T4010" s="18" t="str">
        <f t="shared" si="314"/>
        <v>Jun</v>
      </c>
      <c r="U4010" t="s">
        <v>8322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7">
        <f t="shared" si="310"/>
        <v>41851.700925925928</v>
      </c>
      <c r="P4011">
        <f t="shared" si="311"/>
        <v>2014</v>
      </c>
      <c r="Q4011">
        <f t="shared" si="312"/>
        <v>4</v>
      </c>
      <c r="R4011" s="12">
        <f t="shared" si="313"/>
        <v>25</v>
      </c>
      <c r="S4011" s="14" t="s">
        <v>8321</v>
      </c>
      <c r="T4011" s="18" t="str">
        <f t="shared" si="314"/>
        <v>Jul</v>
      </c>
      <c r="U4011" t="s">
        <v>8322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7">
        <f t="shared" si="310"/>
        <v>41921.770439814813</v>
      </c>
      <c r="P4012">
        <f t="shared" si="311"/>
        <v>2014</v>
      </c>
      <c r="Q4012">
        <f t="shared" si="312"/>
        <v>24</v>
      </c>
      <c r="R4012" s="12">
        <f t="shared" si="313"/>
        <v>45.84</v>
      </c>
      <c r="S4012" s="14" t="s">
        <v>8321</v>
      </c>
      <c r="T4012" s="18" t="str">
        <f t="shared" si="314"/>
        <v>Oct</v>
      </c>
      <c r="U4012" t="s">
        <v>8322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7">
        <f t="shared" si="310"/>
        <v>42002.54488425926</v>
      </c>
      <c r="P4013">
        <f t="shared" si="311"/>
        <v>2014</v>
      </c>
      <c r="Q4013">
        <f t="shared" si="312"/>
        <v>8</v>
      </c>
      <c r="R4013" s="12">
        <f t="shared" si="313"/>
        <v>4.75</v>
      </c>
      <c r="S4013" s="14" t="s">
        <v>8321</v>
      </c>
      <c r="T4013" s="18" t="str">
        <f t="shared" si="314"/>
        <v>Dec</v>
      </c>
      <c r="U4013" t="s">
        <v>8322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7">
        <f t="shared" si="310"/>
        <v>42096.544548611113</v>
      </c>
      <c r="P4014">
        <f t="shared" si="311"/>
        <v>2015</v>
      </c>
      <c r="Q4014">
        <f t="shared" si="312"/>
        <v>0</v>
      </c>
      <c r="R4014" s="12" t="e">
        <f t="shared" si="313"/>
        <v>#DIV/0!</v>
      </c>
      <c r="S4014" s="14" t="s">
        <v>8321</v>
      </c>
      <c r="T4014" s="18" t="str">
        <f t="shared" si="314"/>
        <v>Apr</v>
      </c>
      <c r="U4014" t="s">
        <v>8322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7">
        <f t="shared" si="310"/>
        <v>42021.301192129627</v>
      </c>
      <c r="P4015">
        <f t="shared" si="311"/>
        <v>2015</v>
      </c>
      <c r="Q4015">
        <f t="shared" si="312"/>
        <v>1</v>
      </c>
      <c r="R4015" s="12">
        <f t="shared" si="313"/>
        <v>13</v>
      </c>
      <c r="S4015" s="14" t="s">
        <v>8321</v>
      </c>
      <c r="T4015" s="18" t="str">
        <f t="shared" si="314"/>
        <v>Jan</v>
      </c>
      <c r="U4015" t="s">
        <v>8322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7">
        <f t="shared" si="310"/>
        <v>42419.246168981481</v>
      </c>
      <c r="P4016">
        <f t="shared" si="311"/>
        <v>2016</v>
      </c>
      <c r="Q4016">
        <f t="shared" si="312"/>
        <v>0</v>
      </c>
      <c r="R4016" s="12" t="e">
        <f t="shared" si="313"/>
        <v>#DIV/0!</v>
      </c>
      <c r="S4016" s="14" t="s">
        <v>8321</v>
      </c>
      <c r="T4016" s="18" t="str">
        <f t="shared" si="314"/>
        <v>Feb</v>
      </c>
      <c r="U4016" t="s">
        <v>8322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7">
        <f t="shared" si="310"/>
        <v>42174.780821759261</v>
      </c>
      <c r="P4017">
        <f t="shared" si="311"/>
        <v>2015</v>
      </c>
      <c r="Q4017">
        <f t="shared" si="312"/>
        <v>0</v>
      </c>
      <c r="R4017" s="12">
        <f t="shared" si="313"/>
        <v>1</v>
      </c>
      <c r="S4017" s="14" t="s">
        <v>8321</v>
      </c>
      <c r="T4017" s="18" t="str">
        <f t="shared" si="314"/>
        <v>Jun</v>
      </c>
      <c r="U4017" t="s">
        <v>8322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7">
        <f t="shared" si="310"/>
        <v>41869.872685185182</v>
      </c>
      <c r="P4018">
        <f t="shared" si="311"/>
        <v>2014</v>
      </c>
      <c r="Q4018">
        <f t="shared" si="312"/>
        <v>14</v>
      </c>
      <c r="R4018" s="12">
        <f t="shared" si="313"/>
        <v>10</v>
      </c>
      <c r="S4018" s="14" t="s">
        <v>8321</v>
      </c>
      <c r="T4018" s="18" t="str">
        <f t="shared" si="314"/>
        <v>Aug</v>
      </c>
      <c r="U4018" t="s">
        <v>8322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7">
        <f t="shared" si="310"/>
        <v>41856.672152777777</v>
      </c>
      <c r="P4019">
        <f t="shared" si="311"/>
        <v>2014</v>
      </c>
      <c r="Q4019">
        <f t="shared" si="312"/>
        <v>1</v>
      </c>
      <c r="R4019" s="12">
        <f t="shared" si="313"/>
        <v>52.5</v>
      </c>
      <c r="S4019" s="14" t="s">
        <v>8321</v>
      </c>
      <c r="T4019" s="18" t="str">
        <f t="shared" si="314"/>
        <v>Aug</v>
      </c>
      <c r="U4019" t="s">
        <v>8322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7">
        <f t="shared" si="310"/>
        <v>42620.91097222222</v>
      </c>
      <c r="P4020">
        <f t="shared" si="311"/>
        <v>2016</v>
      </c>
      <c r="Q4020">
        <f t="shared" si="312"/>
        <v>9</v>
      </c>
      <c r="R4020" s="12">
        <f t="shared" si="313"/>
        <v>32.5</v>
      </c>
      <c r="S4020" s="14" t="s">
        <v>8321</v>
      </c>
      <c r="T4020" s="18" t="str">
        <f t="shared" si="314"/>
        <v>Sep</v>
      </c>
      <c r="U4020" t="s">
        <v>8322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7">
        <f t="shared" si="310"/>
        <v>42417.675879629634</v>
      </c>
      <c r="P4021">
        <f t="shared" si="311"/>
        <v>2016</v>
      </c>
      <c r="Q4021">
        <f t="shared" si="312"/>
        <v>1</v>
      </c>
      <c r="R4021" s="12">
        <f t="shared" si="313"/>
        <v>7.25</v>
      </c>
      <c r="S4021" s="14" t="s">
        <v>8321</v>
      </c>
      <c r="T4021" s="18" t="str">
        <f t="shared" si="314"/>
        <v>Feb</v>
      </c>
      <c r="U4021" t="s">
        <v>8322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7">
        <f t="shared" si="310"/>
        <v>42057.190960648149</v>
      </c>
      <c r="P4022">
        <f t="shared" si="311"/>
        <v>2015</v>
      </c>
      <c r="Q4022">
        <f t="shared" si="312"/>
        <v>17</v>
      </c>
      <c r="R4022" s="12">
        <f t="shared" si="313"/>
        <v>33.33</v>
      </c>
      <c r="S4022" s="14" t="s">
        <v>8321</v>
      </c>
      <c r="T4022" s="18" t="str">
        <f t="shared" si="314"/>
        <v>Feb</v>
      </c>
      <c r="U4022" t="s">
        <v>8322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7">
        <f t="shared" si="310"/>
        <v>41878.911550925928</v>
      </c>
      <c r="P4023">
        <f t="shared" si="311"/>
        <v>2014</v>
      </c>
      <c r="Q4023">
        <f t="shared" si="312"/>
        <v>1</v>
      </c>
      <c r="R4023" s="12">
        <f t="shared" si="313"/>
        <v>62.5</v>
      </c>
      <c r="S4023" s="14" t="s">
        <v>8321</v>
      </c>
      <c r="T4023" s="18" t="str">
        <f t="shared" si="314"/>
        <v>Aug</v>
      </c>
      <c r="U4023" t="s">
        <v>8322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7">
        <f t="shared" si="310"/>
        <v>41990.584108796298</v>
      </c>
      <c r="P4024">
        <f t="shared" si="311"/>
        <v>2014</v>
      </c>
      <c r="Q4024">
        <f t="shared" si="312"/>
        <v>70</v>
      </c>
      <c r="R4024" s="12">
        <f t="shared" si="313"/>
        <v>63.56</v>
      </c>
      <c r="S4024" s="14" t="s">
        <v>8321</v>
      </c>
      <c r="T4024" s="18" t="str">
        <f t="shared" si="314"/>
        <v>Dec</v>
      </c>
      <c r="U4024" t="s">
        <v>8322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7">
        <f t="shared" si="310"/>
        <v>42408.999571759261</v>
      </c>
      <c r="P4025">
        <f t="shared" si="311"/>
        <v>2016</v>
      </c>
      <c r="Q4025">
        <f t="shared" si="312"/>
        <v>0</v>
      </c>
      <c r="R4025" s="12" t="e">
        <f t="shared" si="313"/>
        <v>#DIV/0!</v>
      </c>
      <c r="S4025" s="14" t="s">
        <v>8321</v>
      </c>
      <c r="T4025" s="18" t="str">
        <f t="shared" si="314"/>
        <v>Feb</v>
      </c>
      <c r="U4025" t="s">
        <v>8322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7">
        <f t="shared" si="310"/>
        <v>42217.670104166667</v>
      </c>
      <c r="P4026">
        <f t="shared" si="311"/>
        <v>2015</v>
      </c>
      <c r="Q4026">
        <f t="shared" si="312"/>
        <v>1</v>
      </c>
      <c r="R4026" s="12">
        <f t="shared" si="313"/>
        <v>10</v>
      </c>
      <c r="S4026" s="14" t="s">
        <v>8321</v>
      </c>
      <c r="T4026" s="18" t="str">
        <f t="shared" si="314"/>
        <v>Aug</v>
      </c>
      <c r="U4026" t="s">
        <v>8322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7">
        <f t="shared" si="310"/>
        <v>42151.237685185188</v>
      </c>
      <c r="P4027">
        <f t="shared" si="311"/>
        <v>2015</v>
      </c>
      <c r="Q4027">
        <f t="shared" si="312"/>
        <v>5</v>
      </c>
      <c r="R4027" s="12">
        <f t="shared" si="313"/>
        <v>62.5</v>
      </c>
      <c r="S4027" s="14" t="s">
        <v>8321</v>
      </c>
      <c r="T4027" s="18" t="str">
        <f t="shared" si="314"/>
        <v>May</v>
      </c>
      <c r="U4027" t="s">
        <v>8322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7">
        <f t="shared" si="310"/>
        <v>42282.655543981484</v>
      </c>
      <c r="P4028">
        <f t="shared" si="311"/>
        <v>2015</v>
      </c>
      <c r="Q4028">
        <f t="shared" si="312"/>
        <v>0</v>
      </c>
      <c r="R4028" s="12" t="e">
        <f t="shared" si="313"/>
        <v>#DIV/0!</v>
      </c>
      <c r="S4028" s="14" t="s">
        <v>8321</v>
      </c>
      <c r="T4028" s="18" t="str">
        <f t="shared" si="314"/>
        <v>Oct</v>
      </c>
      <c r="U4028" t="s">
        <v>8322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7">
        <f t="shared" si="310"/>
        <v>42768.97084490741</v>
      </c>
      <c r="P4029">
        <f t="shared" si="311"/>
        <v>2017</v>
      </c>
      <c r="Q4029">
        <f t="shared" si="312"/>
        <v>7</v>
      </c>
      <c r="R4029" s="12">
        <f t="shared" si="313"/>
        <v>30.71</v>
      </c>
      <c r="S4029" s="14" t="s">
        <v>8321</v>
      </c>
      <c r="T4029" s="18" t="str">
        <f t="shared" si="314"/>
        <v>Feb</v>
      </c>
      <c r="U4029" t="s">
        <v>8322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7">
        <f t="shared" si="310"/>
        <v>41765.938657407409</v>
      </c>
      <c r="P4030">
        <f t="shared" si="311"/>
        <v>2014</v>
      </c>
      <c r="Q4030">
        <f t="shared" si="312"/>
        <v>28</v>
      </c>
      <c r="R4030" s="12">
        <f t="shared" si="313"/>
        <v>51</v>
      </c>
      <c r="S4030" s="14" t="s">
        <v>8321</v>
      </c>
      <c r="T4030" s="18" t="str">
        <f t="shared" si="314"/>
        <v>May</v>
      </c>
      <c r="U4030" t="s">
        <v>8322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7">
        <f t="shared" si="310"/>
        <v>42322.02511574074</v>
      </c>
      <c r="P4031">
        <f t="shared" si="311"/>
        <v>2015</v>
      </c>
      <c r="Q4031">
        <f t="shared" si="312"/>
        <v>0</v>
      </c>
      <c r="R4031" s="12" t="e">
        <f t="shared" si="313"/>
        <v>#DIV/0!</v>
      </c>
      <c r="S4031" s="14" t="s">
        <v>8321</v>
      </c>
      <c r="T4031" s="18" t="str">
        <f t="shared" si="314"/>
        <v>Nov</v>
      </c>
      <c r="U4031" t="s">
        <v>8322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7">
        <f t="shared" si="310"/>
        <v>42374.655081018514</v>
      </c>
      <c r="P4032">
        <f t="shared" si="311"/>
        <v>2016</v>
      </c>
      <c r="Q4032">
        <f t="shared" si="312"/>
        <v>16</v>
      </c>
      <c r="R4032" s="12">
        <f t="shared" si="313"/>
        <v>66.67</v>
      </c>
      <c r="S4032" s="14" t="s">
        <v>8321</v>
      </c>
      <c r="T4032" s="18" t="str">
        <f t="shared" si="314"/>
        <v>Jan</v>
      </c>
      <c r="U4032" t="s">
        <v>8322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7">
        <f t="shared" si="310"/>
        <v>41941.585231481484</v>
      </c>
      <c r="P4033">
        <f t="shared" si="311"/>
        <v>2014</v>
      </c>
      <c r="Q4033">
        <f t="shared" si="312"/>
        <v>0</v>
      </c>
      <c r="R4033" s="12" t="e">
        <f t="shared" si="313"/>
        <v>#DIV/0!</v>
      </c>
      <c r="S4033" s="14" t="s">
        <v>8321</v>
      </c>
      <c r="T4033" s="18" t="str">
        <f t="shared" si="314"/>
        <v>Oct</v>
      </c>
      <c r="U4033" t="s">
        <v>8322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7">
        <f t="shared" si="310"/>
        <v>42293.809212962966</v>
      </c>
      <c r="P4034">
        <f t="shared" si="311"/>
        <v>2015</v>
      </c>
      <c r="Q4034">
        <f t="shared" si="312"/>
        <v>7</v>
      </c>
      <c r="R4034" s="12">
        <f t="shared" si="313"/>
        <v>59</v>
      </c>
      <c r="S4034" s="14" t="s">
        <v>8321</v>
      </c>
      <c r="T4034" s="18" t="str">
        <f t="shared" si="314"/>
        <v>Oct</v>
      </c>
      <c r="U4034" t="s">
        <v>8322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7">
        <f t="shared" ref="O4035:O4098" si="315">(J4035/86400)+DATE(1970,1,1)</f>
        <v>42614.268796296295</v>
      </c>
      <c r="P4035">
        <f t="shared" ref="P4035:P4098" si="316">YEAR(O4035)</f>
        <v>2016</v>
      </c>
      <c r="Q4035">
        <f t="shared" ref="Q4035:Q4098" si="317">ROUND(E4035/D4035*100,0)</f>
        <v>26</v>
      </c>
      <c r="R4035" s="12">
        <f t="shared" ref="R4035:R4098" si="318">ROUND(E4035/L4035,2)</f>
        <v>65.34</v>
      </c>
      <c r="S4035" s="14" t="s">
        <v>8321</v>
      </c>
      <c r="T4035" s="18" t="str">
        <f t="shared" ref="T4035:T4098" si="319">TEXT(O4035, "mmm")</f>
        <v>Sep</v>
      </c>
      <c r="U4035" t="s">
        <v>8322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7">
        <f t="shared" si="315"/>
        <v>42067.947337962964</v>
      </c>
      <c r="P4036">
        <f t="shared" si="316"/>
        <v>2015</v>
      </c>
      <c r="Q4036">
        <f t="shared" si="317"/>
        <v>1</v>
      </c>
      <c r="R4036" s="12">
        <f t="shared" si="318"/>
        <v>100</v>
      </c>
      <c r="S4036" s="14" t="s">
        <v>8321</v>
      </c>
      <c r="T4036" s="18" t="str">
        <f t="shared" si="319"/>
        <v>Mar</v>
      </c>
      <c r="U4036" t="s">
        <v>8322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7">
        <f t="shared" si="315"/>
        <v>41903.882951388892</v>
      </c>
      <c r="P4037">
        <f t="shared" si="316"/>
        <v>2014</v>
      </c>
      <c r="Q4037">
        <f t="shared" si="317"/>
        <v>37</v>
      </c>
      <c r="R4037" s="12">
        <f t="shared" si="318"/>
        <v>147.4</v>
      </c>
      <c r="S4037" s="14" t="s">
        <v>8321</v>
      </c>
      <c r="T4037" s="18" t="str">
        <f t="shared" si="319"/>
        <v>Sep</v>
      </c>
      <c r="U4037" t="s">
        <v>8322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7">
        <f t="shared" si="315"/>
        <v>41804.937083333338</v>
      </c>
      <c r="P4038">
        <f t="shared" si="316"/>
        <v>2014</v>
      </c>
      <c r="Q4038">
        <f t="shared" si="317"/>
        <v>47</v>
      </c>
      <c r="R4038" s="12">
        <f t="shared" si="318"/>
        <v>166.06</v>
      </c>
      <c r="S4038" s="14" t="s">
        <v>8321</v>
      </c>
      <c r="T4038" s="18" t="str">
        <f t="shared" si="319"/>
        <v>Jun</v>
      </c>
      <c r="U4038" t="s">
        <v>8322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7">
        <f t="shared" si="315"/>
        <v>42497.070775462962</v>
      </c>
      <c r="P4039">
        <f t="shared" si="316"/>
        <v>2016</v>
      </c>
      <c r="Q4039">
        <f t="shared" si="317"/>
        <v>11</v>
      </c>
      <c r="R4039" s="12">
        <f t="shared" si="318"/>
        <v>40</v>
      </c>
      <c r="S4039" s="14" t="s">
        <v>8321</v>
      </c>
      <c r="T4039" s="18" t="str">
        <f t="shared" si="319"/>
        <v>May</v>
      </c>
      <c r="U4039" t="s">
        <v>8322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7">
        <f t="shared" si="315"/>
        <v>41869.798726851848</v>
      </c>
      <c r="P4040">
        <f t="shared" si="316"/>
        <v>2014</v>
      </c>
      <c r="Q4040">
        <f t="shared" si="317"/>
        <v>12</v>
      </c>
      <c r="R4040" s="12">
        <f t="shared" si="318"/>
        <v>75.25</v>
      </c>
      <c r="S4040" s="14" t="s">
        <v>8321</v>
      </c>
      <c r="T4040" s="18" t="str">
        <f t="shared" si="319"/>
        <v>Aug</v>
      </c>
      <c r="U4040" t="s">
        <v>8322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7">
        <f t="shared" si="315"/>
        <v>42305.670914351853</v>
      </c>
      <c r="P4041">
        <f t="shared" si="316"/>
        <v>2015</v>
      </c>
      <c r="Q4041">
        <f t="shared" si="317"/>
        <v>60</v>
      </c>
      <c r="R4041" s="12">
        <f t="shared" si="318"/>
        <v>60</v>
      </c>
      <c r="S4041" s="14" t="s">
        <v>8321</v>
      </c>
      <c r="T4041" s="18" t="str">
        <f t="shared" si="319"/>
        <v>Oct</v>
      </c>
      <c r="U4041" t="s">
        <v>8322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7">
        <f t="shared" si="315"/>
        <v>42144.231527777782</v>
      </c>
      <c r="P4042">
        <f t="shared" si="316"/>
        <v>2015</v>
      </c>
      <c r="Q4042">
        <f t="shared" si="317"/>
        <v>31</v>
      </c>
      <c r="R4042" s="12">
        <f t="shared" si="318"/>
        <v>1250</v>
      </c>
      <c r="S4042" s="14" t="s">
        <v>8321</v>
      </c>
      <c r="T4042" s="18" t="str">
        <f t="shared" si="319"/>
        <v>May</v>
      </c>
      <c r="U4042" t="s">
        <v>8322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7">
        <f t="shared" si="315"/>
        <v>42559.474004629628</v>
      </c>
      <c r="P4043">
        <f t="shared" si="316"/>
        <v>2016</v>
      </c>
      <c r="Q4043">
        <f t="shared" si="317"/>
        <v>0</v>
      </c>
      <c r="R4043" s="12">
        <f t="shared" si="318"/>
        <v>10.5</v>
      </c>
      <c r="S4043" s="14" t="s">
        <v>8321</v>
      </c>
      <c r="T4043" s="18" t="str">
        <f t="shared" si="319"/>
        <v>Jul</v>
      </c>
      <c r="U4043" t="s">
        <v>8322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7">
        <f t="shared" si="315"/>
        <v>41995.084074074075</v>
      </c>
      <c r="P4044">
        <f t="shared" si="316"/>
        <v>2014</v>
      </c>
      <c r="Q4044">
        <f t="shared" si="317"/>
        <v>0</v>
      </c>
      <c r="R4044" s="12">
        <f t="shared" si="318"/>
        <v>7</v>
      </c>
      <c r="S4044" s="14" t="s">
        <v>8321</v>
      </c>
      <c r="T4044" s="18" t="str">
        <f t="shared" si="319"/>
        <v>Dec</v>
      </c>
      <c r="U4044" t="s">
        <v>8322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7">
        <f t="shared" si="315"/>
        <v>41948.957465277781</v>
      </c>
      <c r="P4045">
        <f t="shared" si="316"/>
        <v>2014</v>
      </c>
      <c r="Q4045">
        <f t="shared" si="317"/>
        <v>0</v>
      </c>
      <c r="R4045" s="12" t="e">
        <f t="shared" si="318"/>
        <v>#DIV/0!</v>
      </c>
      <c r="S4045" s="14" t="s">
        <v>8321</v>
      </c>
      <c r="T4045" s="18" t="str">
        <f t="shared" si="319"/>
        <v>Nov</v>
      </c>
      <c r="U4045" t="s">
        <v>8322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7">
        <f t="shared" si="315"/>
        <v>42074.219699074078</v>
      </c>
      <c r="P4046">
        <f t="shared" si="316"/>
        <v>2015</v>
      </c>
      <c r="Q4046">
        <f t="shared" si="317"/>
        <v>38</v>
      </c>
      <c r="R4046" s="12">
        <f t="shared" si="318"/>
        <v>56.25</v>
      </c>
      <c r="S4046" s="14" t="s">
        <v>8321</v>
      </c>
      <c r="T4046" s="18" t="str">
        <f t="shared" si="319"/>
        <v>Mar</v>
      </c>
      <c r="U4046" t="s">
        <v>8322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7">
        <f t="shared" si="315"/>
        <v>41842.201261574075</v>
      </c>
      <c r="P4047">
        <f t="shared" si="316"/>
        <v>2014</v>
      </c>
      <c r="Q4047">
        <f t="shared" si="317"/>
        <v>0</v>
      </c>
      <c r="R4047" s="12">
        <f t="shared" si="318"/>
        <v>1</v>
      </c>
      <c r="S4047" s="14" t="s">
        <v>8321</v>
      </c>
      <c r="T4047" s="18" t="str">
        <f t="shared" si="319"/>
        <v>Jul</v>
      </c>
      <c r="U4047" t="s">
        <v>8322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7">
        <f t="shared" si="315"/>
        <v>41904.650578703702</v>
      </c>
      <c r="P4048">
        <f t="shared" si="316"/>
        <v>2014</v>
      </c>
      <c r="Q4048">
        <f t="shared" si="317"/>
        <v>8</v>
      </c>
      <c r="R4048" s="12">
        <f t="shared" si="318"/>
        <v>38.33</v>
      </c>
      <c r="S4048" s="14" t="s">
        <v>8321</v>
      </c>
      <c r="T4048" s="18" t="str">
        <f t="shared" si="319"/>
        <v>Sep</v>
      </c>
      <c r="U4048" t="s">
        <v>8322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7">
        <f t="shared" si="315"/>
        <v>41991.022488425922</v>
      </c>
      <c r="P4049">
        <f t="shared" si="316"/>
        <v>2014</v>
      </c>
      <c r="Q4049">
        <f t="shared" si="317"/>
        <v>2</v>
      </c>
      <c r="R4049" s="12">
        <f t="shared" si="318"/>
        <v>27.5</v>
      </c>
      <c r="S4049" s="14" t="s">
        <v>8321</v>
      </c>
      <c r="T4049" s="18" t="str">
        <f t="shared" si="319"/>
        <v>Dec</v>
      </c>
      <c r="U4049" t="s">
        <v>8322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7">
        <f t="shared" si="315"/>
        <v>42436.509108796294</v>
      </c>
      <c r="P4050">
        <f t="shared" si="316"/>
        <v>2016</v>
      </c>
      <c r="Q4050">
        <f t="shared" si="317"/>
        <v>18</v>
      </c>
      <c r="R4050" s="12">
        <f t="shared" si="318"/>
        <v>32.979999999999997</v>
      </c>
      <c r="S4050" s="14" t="s">
        <v>8321</v>
      </c>
      <c r="T4050" s="18" t="str">
        <f t="shared" si="319"/>
        <v>Mar</v>
      </c>
      <c r="U4050" t="s">
        <v>8322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7">
        <f t="shared" si="315"/>
        <v>42169.958506944444</v>
      </c>
      <c r="P4051">
        <f t="shared" si="316"/>
        <v>2015</v>
      </c>
      <c r="Q4051">
        <f t="shared" si="317"/>
        <v>0</v>
      </c>
      <c r="R4051" s="12">
        <f t="shared" si="318"/>
        <v>16</v>
      </c>
      <c r="S4051" s="14" t="s">
        <v>8321</v>
      </c>
      <c r="T4051" s="18" t="str">
        <f t="shared" si="319"/>
        <v>Jun</v>
      </c>
      <c r="U4051" t="s">
        <v>8322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7">
        <f t="shared" si="315"/>
        <v>41905.636469907404</v>
      </c>
      <c r="P4052">
        <f t="shared" si="316"/>
        <v>2014</v>
      </c>
      <c r="Q4052">
        <f t="shared" si="317"/>
        <v>0</v>
      </c>
      <c r="R4052" s="12">
        <f t="shared" si="318"/>
        <v>1</v>
      </c>
      <c r="S4052" s="14" t="s">
        <v>8321</v>
      </c>
      <c r="T4052" s="18" t="str">
        <f t="shared" si="319"/>
        <v>Sep</v>
      </c>
      <c r="U4052" t="s">
        <v>8322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7">
        <f t="shared" si="315"/>
        <v>41761.810150462959</v>
      </c>
      <c r="P4053">
        <f t="shared" si="316"/>
        <v>2014</v>
      </c>
      <c r="Q4053">
        <f t="shared" si="317"/>
        <v>0</v>
      </c>
      <c r="R4053" s="12" t="e">
        <f t="shared" si="318"/>
        <v>#DIV/0!</v>
      </c>
      <c r="S4053" s="14" t="s">
        <v>8321</v>
      </c>
      <c r="T4053" s="18" t="str">
        <f t="shared" si="319"/>
        <v>May</v>
      </c>
      <c r="U4053" t="s">
        <v>8322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7">
        <f t="shared" si="315"/>
        <v>41865.878657407404</v>
      </c>
      <c r="P4054">
        <f t="shared" si="316"/>
        <v>2014</v>
      </c>
      <c r="Q4054">
        <f t="shared" si="317"/>
        <v>38</v>
      </c>
      <c r="R4054" s="12">
        <f t="shared" si="318"/>
        <v>86.62</v>
      </c>
      <c r="S4054" s="14" t="s">
        <v>8321</v>
      </c>
      <c r="T4054" s="18" t="str">
        <f t="shared" si="319"/>
        <v>Aug</v>
      </c>
      <c r="U4054" t="s">
        <v>8322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7">
        <f t="shared" si="315"/>
        <v>41928.690138888887</v>
      </c>
      <c r="P4055">
        <f t="shared" si="316"/>
        <v>2014</v>
      </c>
      <c r="Q4055">
        <f t="shared" si="317"/>
        <v>22</v>
      </c>
      <c r="R4055" s="12">
        <f t="shared" si="318"/>
        <v>55</v>
      </c>
      <c r="S4055" s="14" t="s">
        <v>8321</v>
      </c>
      <c r="T4055" s="18" t="str">
        <f t="shared" si="319"/>
        <v>Oct</v>
      </c>
      <c r="U4055" t="s">
        <v>8322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7">
        <f t="shared" si="315"/>
        <v>42613.841261574074</v>
      </c>
      <c r="P4056">
        <f t="shared" si="316"/>
        <v>2016</v>
      </c>
      <c r="Q4056">
        <f t="shared" si="317"/>
        <v>0</v>
      </c>
      <c r="R4056" s="12" t="e">
        <f t="shared" si="318"/>
        <v>#DIV/0!</v>
      </c>
      <c r="S4056" s="14" t="s">
        <v>8321</v>
      </c>
      <c r="T4056" s="18" t="str">
        <f t="shared" si="319"/>
        <v>Aug</v>
      </c>
      <c r="U4056" t="s">
        <v>8322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7">
        <f t="shared" si="315"/>
        <v>41779.648506944446</v>
      </c>
      <c r="P4057">
        <f t="shared" si="316"/>
        <v>2014</v>
      </c>
      <c r="Q4057">
        <f t="shared" si="317"/>
        <v>18</v>
      </c>
      <c r="R4057" s="12">
        <f t="shared" si="318"/>
        <v>41.95</v>
      </c>
      <c r="S4057" s="14" t="s">
        <v>8321</v>
      </c>
      <c r="T4057" s="18" t="str">
        <f t="shared" si="319"/>
        <v>May</v>
      </c>
      <c r="U4057" t="s">
        <v>8322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7">
        <f t="shared" si="315"/>
        <v>42534.933321759258</v>
      </c>
      <c r="P4058">
        <f t="shared" si="316"/>
        <v>2016</v>
      </c>
      <c r="Q4058">
        <f t="shared" si="317"/>
        <v>53</v>
      </c>
      <c r="R4058" s="12">
        <f t="shared" si="318"/>
        <v>88.33</v>
      </c>
      <c r="S4058" s="14" t="s">
        <v>8321</v>
      </c>
      <c r="T4058" s="18" t="str">
        <f t="shared" si="319"/>
        <v>Jun</v>
      </c>
      <c r="U4058" t="s">
        <v>8322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7">
        <f t="shared" si="315"/>
        <v>42310.968518518523</v>
      </c>
      <c r="P4059">
        <f t="shared" si="316"/>
        <v>2015</v>
      </c>
      <c r="Q4059">
        <f t="shared" si="317"/>
        <v>22</v>
      </c>
      <c r="R4059" s="12">
        <f t="shared" si="318"/>
        <v>129.16999999999999</v>
      </c>
      <c r="S4059" s="14" t="s">
        <v>8321</v>
      </c>
      <c r="T4059" s="18" t="str">
        <f t="shared" si="319"/>
        <v>Nov</v>
      </c>
      <c r="U4059" t="s">
        <v>8322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7">
        <f t="shared" si="315"/>
        <v>42446.060694444444</v>
      </c>
      <c r="P4060">
        <f t="shared" si="316"/>
        <v>2016</v>
      </c>
      <c r="Q4060">
        <f t="shared" si="317"/>
        <v>3</v>
      </c>
      <c r="R4060" s="12">
        <f t="shared" si="318"/>
        <v>23.75</v>
      </c>
      <c r="S4060" s="14" t="s">
        <v>8321</v>
      </c>
      <c r="T4060" s="18" t="str">
        <f t="shared" si="319"/>
        <v>Mar</v>
      </c>
      <c r="U4060" t="s">
        <v>8322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7">
        <f t="shared" si="315"/>
        <v>41866.640648148146</v>
      </c>
      <c r="P4061">
        <f t="shared" si="316"/>
        <v>2014</v>
      </c>
      <c r="Q4061">
        <f t="shared" si="317"/>
        <v>3</v>
      </c>
      <c r="R4061" s="12">
        <f t="shared" si="318"/>
        <v>35.71</v>
      </c>
      <c r="S4061" s="14" t="s">
        <v>8321</v>
      </c>
      <c r="T4061" s="18" t="str">
        <f t="shared" si="319"/>
        <v>Aug</v>
      </c>
      <c r="U4061" t="s">
        <v>8322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7">
        <f t="shared" si="315"/>
        <v>41779.695092592592</v>
      </c>
      <c r="P4062">
        <f t="shared" si="316"/>
        <v>2014</v>
      </c>
      <c r="Q4062">
        <f t="shared" si="317"/>
        <v>3</v>
      </c>
      <c r="R4062" s="12">
        <f t="shared" si="318"/>
        <v>57</v>
      </c>
      <c r="S4062" s="14" t="s">
        <v>8321</v>
      </c>
      <c r="T4062" s="18" t="str">
        <f t="shared" si="319"/>
        <v>May</v>
      </c>
      <c r="U4062" t="s">
        <v>8322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7">
        <f t="shared" si="315"/>
        <v>42421.141469907408</v>
      </c>
      <c r="P4063">
        <f t="shared" si="316"/>
        <v>2016</v>
      </c>
      <c r="Q4063">
        <f t="shared" si="317"/>
        <v>0</v>
      </c>
      <c r="R4063" s="12" t="e">
        <f t="shared" si="318"/>
        <v>#DIV/0!</v>
      </c>
      <c r="S4063" s="14" t="s">
        <v>8321</v>
      </c>
      <c r="T4063" s="18" t="str">
        <f t="shared" si="319"/>
        <v>Feb</v>
      </c>
      <c r="U4063" t="s">
        <v>8322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7">
        <f t="shared" si="315"/>
        <v>42523.739212962959</v>
      </c>
      <c r="P4064">
        <f t="shared" si="316"/>
        <v>2016</v>
      </c>
      <c r="Q4064">
        <f t="shared" si="317"/>
        <v>2</v>
      </c>
      <c r="R4064" s="12">
        <f t="shared" si="318"/>
        <v>163.33000000000001</v>
      </c>
      <c r="S4064" s="14" t="s">
        <v>8321</v>
      </c>
      <c r="T4064" s="18" t="str">
        <f t="shared" si="319"/>
        <v>Jun</v>
      </c>
      <c r="U4064" t="s">
        <v>8322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7">
        <f t="shared" si="315"/>
        <v>41787.681527777779</v>
      </c>
      <c r="P4065">
        <f t="shared" si="316"/>
        <v>2014</v>
      </c>
      <c r="Q4065">
        <f t="shared" si="317"/>
        <v>1</v>
      </c>
      <c r="R4065" s="12">
        <f t="shared" si="318"/>
        <v>15</v>
      </c>
      <c r="S4065" s="14" t="s">
        <v>8321</v>
      </c>
      <c r="T4065" s="18" t="str">
        <f t="shared" si="319"/>
        <v>May</v>
      </c>
      <c r="U4065" t="s">
        <v>8322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7">
        <f t="shared" si="315"/>
        <v>42093.588263888887</v>
      </c>
      <c r="P4066">
        <f t="shared" si="316"/>
        <v>2015</v>
      </c>
      <c r="Q4066">
        <f t="shared" si="317"/>
        <v>19</v>
      </c>
      <c r="R4066" s="12">
        <f t="shared" si="318"/>
        <v>64.17</v>
      </c>
      <c r="S4066" s="14" t="s">
        <v>8321</v>
      </c>
      <c r="T4066" s="18" t="str">
        <f t="shared" si="319"/>
        <v>Mar</v>
      </c>
      <c r="U4066" t="s">
        <v>8322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7">
        <f t="shared" si="315"/>
        <v>41833.951516203706</v>
      </c>
      <c r="P4067">
        <f t="shared" si="316"/>
        <v>2014</v>
      </c>
      <c r="Q4067">
        <f t="shared" si="317"/>
        <v>1</v>
      </c>
      <c r="R4067" s="12">
        <f t="shared" si="318"/>
        <v>6.75</v>
      </c>
      <c r="S4067" s="14" t="s">
        <v>8321</v>
      </c>
      <c r="T4067" s="18" t="str">
        <f t="shared" si="319"/>
        <v>Jul</v>
      </c>
      <c r="U4067" t="s">
        <v>8322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7">
        <f t="shared" si="315"/>
        <v>42479.039212962962</v>
      </c>
      <c r="P4068">
        <f t="shared" si="316"/>
        <v>2016</v>
      </c>
      <c r="Q4068">
        <f t="shared" si="317"/>
        <v>0</v>
      </c>
      <c r="R4068" s="12">
        <f t="shared" si="318"/>
        <v>25</v>
      </c>
      <c r="S4068" s="14" t="s">
        <v>8321</v>
      </c>
      <c r="T4068" s="18" t="str">
        <f t="shared" si="319"/>
        <v>Apr</v>
      </c>
      <c r="U4068" t="s">
        <v>8322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7">
        <f t="shared" si="315"/>
        <v>42235.117476851854</v>
      </c>
      <c r="P4069">
        <f t="shared" si="316"/>
        <v>2015</v>
      </c>
      <c r="Q4069">
        <f t="shared" si="317"/>
        <v>61</v>
      </c>
      <c r="R4069" s="12">
        <f t="shared" si="318"/>
        <v>179.12</v>
      </c>
      <c r="S4069" s="14" t="s">
        <v>8321</v>
      </c>
      <c r="T4069" s="18" t="str">
        <f t="shared" si="319"/>
        <v>Aug</v>
      </c>
      <c r="U4069" t="s">
        <v>8322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7">
        <f t="shared" si="315"/>
        <v>42718.963599537034</v>
      </c>
      <c r="P4070">
        <f t="shared" si="316"/>
        <v>2016</v>
      </c>
      <c r="Q4070">
        <f t="shared" si="317"/>
        <v>1</v>
      </c>
      <c r="R4070" s="12">
        <f t="shared" si="318"/>
        <v>34.950000000000003</v>
      </c>
      <c r="S4070" s="14" t="s">
        <v>8321</v>
      </c>
      <c r="T4070" s="18" t="str">
        <f t="shared" si="319"/>
        <v>Dec</v>
      </c>
      <c r="U4070" t="s">
        <v>8322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7">
        <f t="shared" si="315"/>
        <v>42022.661527777775</v>
      </c>
      <c r="P4071">
        <f t="shared" si="316"/>
        <v>2015</v>
      </c>
      <c r="Q4071">
        <f t="shared" si="317"/>
        <v>34</v>
      </c>
      <c r="R4071" s="12">
        <f t="shared" si="318"/>
        <v>33.08</v>
      </c>
      <c r="S4071" s="14" t="s">
        <v>8321</v>
      </c>
      <c r="T4071" s="18" t="str">
        <f t="shared" si="319"/>
        <v>Jan</v>
      </c>
      <c r="U4071" t="s">
        <v>8322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7">
        <f t="shared" si="315"/>
        <v>42031.666898148149</v>
      </c>
      <c r="P4072">
        <f t="shared" si="316"/>
        <v>2015</v>
      </c>
      <c r="Q4072">
        <f t="shared" si="317"/>
        <v>17</v>
      </c>
      <c r="R4072" s="12">
        <f t="shared" si="318"/>
        <v>27.5</v>
      </c>
      <c r="S4072" s="14" t="s">
        <v>8321</v>
      </c>
      <c r="T4072" s="18" t="str">
        <f t="shared" si="319"/>
        <v>Jan</v>
      </c>
      <c r="U4072" t="s">
        <v>8322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7">
        <f t="shared" si="315"/>
        <v>42700.804756944446</v>
      </c>
      <c r="P4073">
        <f t="shared" si="316"/>
        <v>2016</v>
      </c>
      <c r="Q4073">
        <f t="shared" si="317"/>
        <v>0</v>
      </c>
      <c r="R4073" s="12" t="e">
        <f t="shared" si="318"/>
        <v>#DIV/0!</v>
      </c>
      <c r="S4073" s="14" t="s">
        <v>8321</v>
      </c>
      <c r="T4073" s="18" t="str">
        <f t="shared" si="319"/>
        <v>Nov</v>
      </c>
      <c r="U4073" t="s">
        <v>8322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7">
        <f t="shared" si="315"/>
        <v>41812.77443287037</v>
      </c>
      <c r="P4074">
        <f t="shared" si="316"/>
        <v>2014</v>
      </c>
      <c r="Q4074">
        <f t="shared" si="317"/>
        <v>0</v>
      </c>
      <c r="R4074" s="12">
        <f t="shared" si="318"/>
        <v>2</v>
      </c>
      <c r="S4074" s="14" t="s">
        <v>8321</v>
      </c>
      <c r="T4074" s="18" t="str">
        <f t="shared" si="319"/>
        <v>Jun</v>
      </c>
      <c r="U4074" t="s">
        <v>8322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7">
        <f t="shared" si="315"/>
        <v>42078.345208333332</v>
      </c>
      <c r="P4075">
        <f t="shared" si="316"/>
        <v>2015</v>
      </c>
      <c r="Q4075">
        <f t="shared" si="317"/>
        <v>1</v>
      </c>
      <c r="R4075" s="12">
        <f t="shared" si="318"/>
        <v>18.5</v>
      </c>
      <c r="S4075" s="14" t="s">
        <v>8321</v>
      </c>
      <c r="T4075" s="18" t="str">
        <f t="shared" si="319"/>
        <v>Mar</v>
      </c>
      <c r="U4075" t="s">
        <v>8322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7">
        <f t="shared" si="315"/>
        <v>42283.552951388891</v>
      </c>
      <c r="P4076">
        <f t="shared" si="316"/>
        <v>2015</v>
      </c>
      <c r="Q4076">
        <f t="shared" si="317"/>
        <v>27</v>
      </c>
      <c r="R4076" s="12">
        <f t="shared" si="318"/>
        <v>35</v>
      </c>
      <c r="S4076" s="14" t="s">
        <v>8321</v>
      </c>
      <c r="T4076" s="18" t="str">
        <f t="shared" si="319"/>
        <v>Oct</v>
      </c>
      <c r="U4076" t="s">
        <v>8322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7">
        <f t="shared" si="315"/>
        <v>41779.045937499999</v>
      </c>
      <c r="P4077">
        <f t="shared" si="316"/>
        <v>2014</v>
      </c>
      <c r="Q4077">
        <f t="shared" si="317"/>
        <v>29</v>
      </c>
      <c r="R4077" s="12">
        <f t="shared" si="318"/>
        <v>44.31</v>
      </c>
      <c r="S4077" s="14" t="s">
        <v>8321</v>
      </c>
      <c r="T4077" s="18" t="str">
        <f t="shared" si="319"/>
        <v>May</v>
      </c>
      <c r="U4077" t="s">
        <v>8322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7">
        <f t="shared" si="315"/>
        <v>41905.795706018514</v>
      </c>
      <c r="P4078">
        <f t="shared" si="316"/>
        <v>2014</v>
      </c>
      <c r="Q4078">
        <f t="shared" si="317"/>
        <v>0</v>
      </c>
      <c r="R4078" s="12" t="e">
        <f t="shared" si="318"/>
        <v>#DIV/0!</v>
      </c>
      <c r="S4078" s="14" t="s">
        <v>8321</v>
      </c>
      <c r="T4078" s="18" t="str">
        <f t="shared" si="319"/>
        <v>Sep</v>
      </c>
      <c r="U4078" t="s">
        <v>8322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7">
        <f t="shared" si="315"/>
        <v>42695.7105787037</v>
      </c>
      <c r="P4079">
        <f t="shared" si="316"/>
        <v>2016</v>
      </c>
      <c r="Q4079">
        <f t="shared" si="317"/>
        <v>9</v>
      </c>
      <c r="R4079" s="12">
        <f t="shared" si="318"/>
        <v>222.5</v>
      </c>
      <c r="S4079" s="14" t="s">
        <v>8321</v>
      </c>
      <c r="T4079" s="18" t="str">
        <f t="shared" si="319"/>
        <v>Nov</v>
      </c>
      <c r="U4079" t="s">
        <v>8322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7">
        <f t="shared" si="315"/>
        <v>42732.787523148145</v>
      </c>
      <c r="P4080">
        <f t="shared" si="316"/>
        <v>2016</v>
      </c>
      <c r="Q4080">
        <f t="shared" si="317"/>
        <v>0</v>
      </c>
      <c r="R4080" s="12" t="e">
        <f t="shared" si="318"/>
        <v>#DIV/0!</v>
      </c>
      <c r="S4080" s="14" t="s">
        <v>8321</v>
      </c>
      <c r="T4080" s="18" t="str">
        <f t="shared" si="319"/>
        <v>Dec</v>
      </c>
      <c r="U4080" t="s">
        <v>8322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7">
        <f t="shared" si="315"/>
        <v>42510.938900462963</v>
      </c>
      <c r="P4081">
        <f t="shared" si="316"/>
        <v>2016</v>
      </c>
      <c r="Q4081">
        <f t="shared" si="317"/>
        <v>0</v>
      </c>
      <c r="R4081" s="12">
        <f t="shared" si="318"/>
        <v>5</v>
      </c>
      <c r="S4081" s="14" t="s">
        <v>8321</v>
      </c>
      <c r="T4081" s="18" t="str">
        <f t="shared" si="319"/>
        <v>May</v>
      </c>
      <c r="U4081" t="s">
        <v>8322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7">
        <f t="shared" si="315"/>
        <v>42511.698101851856</v>
      </c>
      <c r="P4082">
        <f t="shared" si="316"/>
        <v>2016</v>
      </c>
      <c r="Q4082">
        <f t="shared" si="317"/>
        <v>0</v>
      </c>
      <c r="R4082" s="12" t="e">
        <f t="shared" si="318"/>
        <v>#DIV/0!</v>
      </c>
      <c r="S4082" s="14" t="s">
        <v>8321</v>
      </c>
      <c r="T4082" s="18" t="str">
        <f t="shared" si="319"/>
        <v>May</v>
      </c>
      <c r="U4082" t="s">
        <v>8322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7">
        <f t="shared" si="315"/>
        <v>42041.581307870365</v>
      </c>
      <c r="P4083">
        <f t="shared" si="316"/>
        <v>2015</v>
      </c>
      <c r="Q4083">
        <f t="shared" si="317"/>
        <v>16</v>
      </c>
      <c r="R4083" s="12">
        <f t="shared" si="318"/>
        <v>29.17</v>
      </c>
      <c r="S4083" s="14" t="s">
        <v>8321</v>
      </c>
      <c r="T4083" s="18" t="str">
        <f t="shared" si="319"/>
        <v>Feb</v>
      </c>
      <c r="U4083" t="s">
        <v>8322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7">
        <f t="shared" si="315"/>
        <v>42307.189270833333</v>
      </c>
      <c r="P4084">
        <f t="shared" si="316"/>
        <v>2015</v>
      </c>
      <c r="Q4084">
        <f t="shared" si="317"/>
        <v>2</v>
      </c>
      <c r="R4084" s="12">
        <f t="shared" si="318"/>
        <v>1.5</v>
      </c>
      <c r="S4084" s="14" t="s">
        <v>8321</v>
      </c>
      <c r="T4084" s="18" t="str">
        <f t="shared" si="319"/>
        <v>Oct</v>
      </c>
      <c r="U4084" t="s">
        <v>8322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7">
        <f t="shared" si="315"/>
        <v>42353.761759259258</v>
      </c>
      <c r="P4085">
        <f t="shared" si="316"/>
        <v>2015</v>
      </c>
      <c r="Q4085">
        <f t="shared" si="317"/>
        <v>22</v>
      </c>
      <c r="R4085" s="12">
        <f t="shared" si="318"/>
        <v>126.5</v>
      </c>
      <c r="S4085" s="14" t="s">
        <v>8321</v>
      </c>
      <c r="T4085" s="18" t="str">
        <f t="shared" si="319"/>
        <v>Dec</v>
      </c>
      <c r="U4085" t="s">
        <v>8322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7">
        <f t="shared" si="315"/>
        <v>42622.436412037037</v>
      </c>
      <c r="P4086">
        <f t="shared" si="316"/>
        <v>2016</v>
      </c>
      <c r="Q4086">
        <f t="shared" si="317"/>
        <v>0</v>
      </c>
      <c r="R4086" s="12">
        <f t="shared" si="318"/>
        <v>10</v>
      </c>
      <c r="S4086" s="14" t="s">
        <v>8321</v>
      </c>
      <c r="T4086" s="18" t="str">
        <f t="shared" si="319"/>
        <v>Sep</v>
      </c>
      <c r="U4086" t="s">
        <v>8322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7">
        <f t="shared" si="315"/>
        <v>42058.603877314818</v>
      </c>
      <c r="P4087">
        <f t="shared" si="316"/>
        <v>2015</v>
      </c>
      <c r="Q4087">
        <f t="shared" si="317"/>
        <v>0</v>
      </c>
      <c r="R4087" s="12">
        <f t="shared" si="318"/>
        <v>10</v>
      </c>
      <c r="S4087" s="14" t="s">
        <v>8321</v>
      </c>
      <c r="T4087" s="18" t="str">
        <f t="shared" si="319"/>
        <v>Feb</v>
      </c>
      <c r="U4087" t="s">
        <v>8322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7">
        <f t="shared" si="315"/>
        <v>42304.940960648149</v>
      </c>
      <c r="P4088">
        <f t="shared" si="316"/>
        <v>2015</v>
      </c>
      <c r="Q4088">
        <f t="shared" si="317"/>
        <v>5</v>
      </c>
      <c r="R4088" s="12">
        <f t="shared" si="318"/>
        <v>9.4</v>
      </c>
      <c r="S4088" s="14" t="s">
        <v>8321</v>
      </c>
      <c r="T4088" s="18" t="str">
        <f t="shared" si="319"/>
        <v>Oct</v>
      </c>
      <c r="U4088" t="s">
        <v>8322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7">
        <f t="shared" si="315"/>
        <v>42538.742893518516</v>
      </c>
      <c r="P4089">
        <f t="shared" si="316"/>
        <v>2016</v>
      </c>
      <c r="Q4089">
        <f t="shared" si="317"/>
        <v>0</v>
      </c>
      <c r="R4089" s="12" t="e">
        <f t="shared" si="318"/>
        <v>#DIV/0!</v>
      </c>
      <c r="S4089" s="14" t="s">
        <v>8321</v>
      </c>
      <c r="T4089" s="18" t="str">
        <f t="shared" si="319"/>
        <v>Jun</v>
      </c>
      <c r="U4089" t="s">
        <v>8322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7">
        <f t="shared" si="315"/>
        <v>41990.612546296295</v>
      </c>
      <c r="P4090">
        <f t="shared" si="316"/>
        <v>2014</v>
      </c>
      <c r="Q4090">
        <f t="shared" si="317"/>
        <v>11</v>
      </c>
      <c r="R4090" s="12">
        <f t="shared" si="318"/>
        <v>72</v>
      </c>
      <c r="S4090" s="14" t="s">
        <v>8321</v>
      </c>
      <c r="T4090" s="18" t="str">
        <f t="shared" si="319"/>
        <v>Dec</v>
      </c>
      <c r="U4090" t="s">
        <v>8322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7">
        <f t="shared" si="315"/>
        <v>42122.732499999998</v>
      </c>
      <c r="P4091">
        <f t="shared" si="316"/>
        <v>2015</v>
      </c>
      <c r="Q4091">
        <f t="shared" si="317"/>
        <v>5</v>
      </c>
      <c r="R4091" s="12">
        <f t="shared" si="318"/>
        <v>30</v>
      </c>
      <c r="S4091" s="14" t="s">
        <v>8321</v>
      </c>
      <c r="T4091" s="18" t="str">
        <f t="shared" si="319"/>
        <v>Apr</v>
      </c>
      <c r="U4091" t="s">
        <v>8322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7">
        <f t="shared" si="315"/>
        <v>42209.67288194444</v>
      </c>
      <c r="P4092">
        <f t="shared" si="316"/>
        <v>2015</v>
      </c>
      <c r="Q4092">
        <f t="shared" si="317"/>
        <v>3</v>
      </c>
      <c r="R4092" s="12">
        <f t="shared" si="318"/>
        <v>10.67</v>
      </c>
      <c r="S4092" s="14" t="s">
        <v>8321</v>
      </c>
      <c r="T4092" s="18" t="str">
        <f t="shared" si="319"/>
        <v>Jul</v>
      </c>
      <c r="U4092" t="s">
        <v>8322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7">
        <f t="shared" si="315"/>
        <v>41990.506377314814</v>
      </c>
      <c r="P4093">
        <f t="shared" si="316"/>
        <v>2014</v>
      </c>
      <c r="Q4093">
        <f t="shared" si="317"/>
        <v>13</v>
      </c>
      <c r="R4093" s="12">
        <f t="shared" si="318"/>
        <v>25.5</v>
      </c>
      <c r="S4093" s="14" t="s">
        <v>8321</v>
      </c>
      <c r="T4093" s="18" t="str">
        <f t="shared" si="319"/>
        <v>Dec</v>
      </c>
      <c r="U4093" t="s">
        <v>8322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7">
        <f t="shared" si="315"/>
        <v>42039.194988425923</v>
      </c>
      <c r="P4094">
        <f t="shared" si="316"/>
        <v>2015</v>
      </c>
      <c r="Q4094">
        <f t="shared" si="317"/>
        <v>0</v>
      </c>
      <c r="R4094" s="12">
        <f t="shared" si="318"/>
        <v>20</v>
      </c>
      <c r="S4094" s="14" t="s">
        <v>8321</v>
      </c>
      <c r="T4094" s="18" t="str">
        <f t="shared" si="319"/>
        <v>Feb</v>
      </c>
      <c r="U4094" t="s">
        <v>8322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7">
        <f t="shared" si="315"/>
        <v>42178.815891203703</v>
      </c>
      <c r="P4095">
        <f t="shared" si="316"/>
        <v>2015</v>
      </c>
      <c r="Q4095">
        <f t="shared" si="317"/>
        <v>2</v>
      </c>
      <c r="R4095" s="12">
        <f t="shared" si="318"/>
        <v>15</v>
      </c>
      <c r="S4095" s="14" t="s">
        <v>8321</v>
      </c>
      <c r="T4095" s="18" t="str">
        <f t="shared" si="319"/>
        <v>Jun</v>
      </c>
      <c r="U4095" t="s">
        <v>8322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7">
        <f t="shared" si="315"/>
        <v>41890.086805555555</v>
      </c>
      <c r="P4096">
        <f t="shared" si="316"/>
        <v>2014</v>
      </c>
      <c r="Q4096">
        <f t="shared" si="317"/>
        <v>37</v>
      </c>
      <c r="R4096" s="12">
        <f t="shared" si="318"/>
        <v>91.25</v>
      </c>
      <c r="S4096" s="14" t="s">
        <v>8321</v>
      </c>
      <c r="T4096" s="18" t="str">
        <f t="shared" si="319"/>
        <v>Sep</v>
      </c>
      <c r="U4096" t="s">
        <v>8322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7">
        <f t="shared" si="315"/>
        <v>42693.031828703708</v>
      </c>
      <c r="P4097">
        <f t="shared" si="316"/>
        <v>2016</v>
      </c>
      <c r="Q4097">
        <f t="shared" si="317"/>
        <v>3</v>
      </c>
      <c r="R4097" s="12">
        <f t="shared" si="318"/>
        <v>800</v>
      </c>
      <c r="S4097" s="14" t="s">
        <v>8321</v>
      </c>
      <c r="T4097" s="18" t="str">
        <f t="shared" si="319"/>
        <v>Nov</v>
      </c>
      <c r="U4097" t="s">
        <v>8322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7">
        <f t="shared" si="315"/>
        <v>42750.530312499999</v>
      </c>
      <c r="P4098">
        <f t="shared" si="316"/>
        <v>2017</v>
      </c>
      <c r="Q4098">
        <f t="shared" si="317"/>
        <v>11</v>
      </c>
      <c r="R4098" s="12">
        <f t="shared" si="318"/>
        <v>80</v>
      </c>
      <c r="S4098" s="14" t="s">
        <v>8321</v>
      </c>
      <c r="T4098" s="18" t="str">
        <f t="shared" si="319"/>
        <v>Jan</v>
      </c>
      <c r="U4098" t="s">
        <v>8322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7">
        <f t="shared" ref="O4099:O4115" si="320">(J4099/86400)+DATE(1970,1,1)</f>
        <v>42344.824502314819</v>
      </c>
      <c r="P4099">
        <f t="shared" ref="P4099:P4115" si="321">YEAR(O4099)</f>
        <v>2015</v>
      </c>
      <c r="Q4099">
        <f t="shared" ref="Q4099:Q4115" si="322">ROUND(E4099/D4099*100,0)</f>
        <v>0</v>
      </c>
      <c r="R4099" s="12" t="e">
        <f t="shared" ref="R4099:R4115" si="323">ROUND(E4099/L4099,2)</f>
        <v>#DIV/0!</v>
      </c>
      <c r="S4099" s="14" t="s">
        <v>8321</v>
      </c>
      <c r="T4099" s="18" t="str">
        <f t="shared" ref="T4099:T4115" si="324">TEXT(O4099, "mmm")</f>
        <v>Dec</v>
      </c>
      <c r="U4099" t="s">
        <v>8322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7">
        <f t="shared" si="320"/>
        <v>42495.722187499996</v>
      </c>
      <c r="P4100">
        <f t="shared" si="321"/>
        <v>2016</v>
      </c>
      <c r="Q4100">
        <f t="shared" si="322"/>
        <v>0</v>
      </c>
      <c r="R4100" s="12" t="e">
        <f t="shared" si="323"/>
        <v>#DIV/0!</v>
      </c>
      <c r="S4100" s="14" t="s">
        <v>8321</v>
      </c>
      <c r="T4100" s="18" t="str">
        <f t="shared" si="324"/>
        <v>May</v>
      </c>
      <c r="U4100" t="s">
        <v>8322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7">
        <f t="shared" si="320"/>
        <v>42570.850381944445</v>
      </c>
      <c r="P4101">
        <f t="shared" si="321"/>
        <v>2016</v>
      </c>
      <c r="Q4101">
        <f t="shared" si="322"/>
        <v>1</v>
      </c>
      <c r="R4101" s="12">
        <f t="shared" si="323"/>
        <v>50</v>
      </c>
      <c r="S4101" s="14" t="s">
        <v>8321</v>
      </c>
      <c r="T4101" s="18" t="str">
        <f t="shared" si="324"/>
        <v>Jul</v>
      </c>
      <c r="U4101" t="s">
        <v>8322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7">
        <f t="shared" si="320"/>
        <v>41927.124884259261</v>
      </c>
      <c r="P4102">
        <f t="shared" si="321"/>
        <v>2014</v>
      </c>
      <c r="Q4102">
        <f t="shared" si="322"/>
        <v>0</v>
      </c>
      <c r="R4102" s="12" t="e">
        <f t="shared" si="323"/>
        <v>#DIV/0!</v>
      </c>
      <c r="S4102" s="14" t="s">
        <v>8321</v>
      </c>
      <c r="T4102" s="18" t="str">
        <f t="shared" si="324"/>
        <v>Oct</v>
      </c>
      <c r="U4102" t="s">
        <v>8322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7">
        <f t="shared" si="320"/>
        <v>42730.903726851851</v>
      </c>
      <c r="P4103">
        <f t="shared" si="321"/>
        <v>2016</v>
      </c>
      <c r="Q4103">
        <f t="shared" si="322"/>
        <v>0</v>
      </c>
      <c r="R4103" s="12" t="e">
        <f t="shared" si="323"/>
        <v>#DIV/0!</v>
      </c>
      <c r="S4103" s="14" t="s">
        <v>8321</v>
      </c>
      <c r="T4103" s="18" t="str">
        <f t="shared" si="324"/>
        <v>Dec</v>
      </c>
      <c r="U4103" t="s">
        <v>8322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7">
        <f t="shared" si="320"/>
        <v>42475.848067129627</v>
      </c>
      <c r="P4104">
        <f t="shared" si="321"/>
        <v>2016</v>
      </c>
      <c r="Q4104">
        <f t="shared" si="322"/>
        <v>27</v>
      </c>
      <c r="R4104" s="12">
        <f t="shared" si="323"/>
        <v>22.83</v>
      </c>
      <c r="S4104" s="14" t="s">
        <v>8321</v>
      </c>
      <c r="T4104" s="18" t="str">
        <f t="shared" si="324"/>
        <v>Apr</v>
      </c>
      <c r="U4104" t="s">
        <v>8322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7">
        <f t="shared" si="320"/>
        <v>42188.83293981482</v>
      </c>
      <c r="P4105">
        <f t="shared" si="321"/>
        <v>2015</v>
      </c>
      <c r="Q4105">
        <f t="shared" si="322"/>
        <v>10</v>
      </c>
      <c r="R4105" s="12">
        <f t="shared" si="323"/>
        <v>16.670000000000002</v>
      </c>
      <c r="S4105" s="14" t="s">
        <v>8321</v>
      </c>
      <c r="T4105" s="18" t="str">
        <f t="shared" si="324"/>
        <v>Jul</v>
      </c>
      <c r="U4105" t="s">
        <v>8322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7">
        <f t="shared" si="320"/>
        <v>42640.278171296297</v>
      </c>
      <c r="P4106">
        <f t="shared" si="321"/>
        <v>2016</v>
      </c>
      <c r="Q4106">
        <f t="shared" si="322"/>
        <v>21</v>
      </c>
      <c r="R4106" s="12">
        <f t="shared" si="323"/>
        <v>45.79</v>
      </c>
      <c r="S4106" s="14" t="s">
        <v>8321</v>
      </c>
      <c r="T4106" s="18" t="str">
        <f t="shared" si="324"/>
        <v>Sep</v>
      </c>
      <c r="U4106" t="s">
        <v>8322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7">
        <f t="shared" si="320"/>
        <v>42697.010520833333</v>
      </c>
      <c r="P4107">
        <f t="shared" si="321"/>
        <v>2016</v>
      </c>
      <c r="Q4107">
        <f t="shared" si="322"/>
        <v>7</v>
      </c>
      <c r="R4107" s="12">
        <f t="shared" si="323"/>
        <v>383.33</v>
      </c>
      <c r="S4107" s="14" t="s">
        <v>8321</v>
      </c>
      <c r="T4107" s="18" t="str">
        <f t="shared" si="324"/>
        <v>Nov</v>
      </c>
      <c r="U4107" t="s">
        <v>8322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7">
        <f t="shared" si="320"/>
        <v>42053.049375000002</v>
      </c>
      <c r="P4108">
        <f t="shared" si="321"/>
        <v>2015</v>
      </c>
      <c r="Q4108">
        <f t="shared" si="322"/>
        <v>71</v>
      </c>
      <c r="R4108" s="12">
        <f t="shared" si="323"/>
        <v>106.97</v>
      </c>
      <c r="S4108" s="14" t="s">
        <v>8321</v>
      </c>
      <c r="T4108" s="18" t="str">
        <f t="shared" si="324"/>
        <v>Feb</v>
      </c>
      <c r="U4108" t="s">
        <v>8322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7">
        <f t="shared" si="320"/>
        <v>41883.916678240741</v>
      </c>
      <c r="P4109">
        <f t="shared" si="321"/>
        <v>2014</v>
      </c>
      <c r="Q4109">
        <f t="shared" si="322"/>
        <v>2</v>
      </c>
      <c r="R4109" s="12">
        <f t="shared" si="323"/>
        <v>10.25</v>
      </c>
      <c r="S4109" s="14" t="s">
        <v>8321</v>
      </c>
      <c r="T4109" s="18" t="str">
        <f t="shared" si="324"/>
        <v>Sep</v>
      </c>
      <c r="U4109" t="s">
        <v>8322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7">
        <f t="shared" si="320"/>
        <v>42767.031678240739</v>
      </c>
      <c r="P4110">
        <f t="shared" si="321"/>
        <v>2017</v>
      </c>
      <c r="Q4110">
        <f t="shared" si="322"/>
        <v>2</v>
      </c>
      <c r="R4110" s="12">
        <f t="shared" si="323"/>
        <v>59</v>
      </c>
      <c r="S4110" s="14" t="s">
        <v>8321</v>
      </c>
      <c r="T4110" s="18" t="str">
        <f t="shared" si="324"/>
        <v>Feb</v>
      </c>
      <c r="U4110" t="s">
        <v>8322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7">
        <f t="shared" si="320"/>
        <v>42307.539398148147</v>
      </c>
      <c r="P4111">
        <f t="shared" si="321"/>
        <v>2015</v>
      </c>
      <c r="Q4111">
        <f t="shared" si="322"/>
        <v>0</v>
      </c>
      <c r="R4111" s="12" t="e">
        <f t="shared" si="323"/>
        <v>#DIV/0!</v>
      </c>
      <c r="S4111" s="14" t="s">
        <v>8321</v>
      </c>
      <c r="T4111" s="18" t="str">
        <f t="shared" si="324"/>
        <v>Oct</v>
      </c>
      <c r="U4111" t="s">
        <v>8322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7">
        <f t="shared" si="320"/>
        <v>42512.626747685186</v>
      </c>
      <c r="P4112">
        <f t="shared" si="321"/>
        <v>2016</v>
      </c>
      <c r="Q4112">
        <f t="shared" si="322"/>
        <v>29</v>
      </c>
      <c r="R4112" s="12">
        <f t="shared" si="323"/>
        <v>14.33</v>
      </c>
      <c r="S4112" s="14" t="s">
        <v>8321</v>
      </c>
      <c r="T4112" s="18" t="str">
        <f t="shared" si="324"/>
        <v>May</v>
      </c>
      <c r="U4112" t="s">
        <v>8322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7">
        <f t="shared" si="320"/>
        <v>42029.135879629626</v>
      </c>
      <c r="P4113">
        <f t="shared" si="321"/>
        <v>2015</v>
      </c>
      <c r="Q4113">
        <f t="shared" si="322"/>
        <v>3</v>
      </c>
      <c r="R4113" s="12">
        <f t="shared" si="323"/>
        <v>15.67</v>
      </c>
      <c r="S4113" s="14" t="s">
        <v>8321</v>
      </c>
      <c r="T4113" s="18" t="str">
        <f t="shared" si="324"/>
        <v>Jan</v>
      </c>
      <c r="U4113" t="s">
        <v>8322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7">
        <f t="shared" si="320"/>
        <v>42400.946597222224</v>
      </c>
      <c r="P4114">
        <f t="shared" si="321"/>
        <v>2016</v>
      </c>
      <c r="Q4114">
        <f t="shared" si="322"/>
        <v>0</v>
      </c>
      <c r="R4114" s="12">
        <f t="shared" si="323"/>
        <v>1</v>
      </c>
      <c r="S4114" s="14" t="s">
        <v>8321</v>
      </c>
      <c r="T4114" s="18" t="str">
        <f t="shared" si="324"/>
        <v>Jan</v>
      </c>
      <c r="U4114" t="s">
        <v>8322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7">
        <f t="shared" si="320"/>
        <v>42358.573182870372</v>
      </c>
      <c r="P4115">
        <f t="shared" si="321"/>
        <v>2015</v>
      </c>
      <c r="Q4115">
        <f t="shared" si="322"/>
        <v>0</v>
      </c>
      <c r="R4115" s="12">
        <f t="shared" si="323"/>
        <v>1</v>
      </c>
      <c r="S4115" s="14" t="s">
        <v>8321</v>
      </c>
      <c r="T4115" s="18" t="str">
        <f t="shared" si="324"/>
        <v>Dec</v>
      </c>
      <c r="U4115" t="s">
        <v>8322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CA624-A769-A848-8CC2-ACB40BE02944}">
  <dimension ref="A1:B4115"/>
  <sheetViews>
    <sheetView topLeftCell="A980" workbookViewId="0">
      <selection activeCell="B1001" sqref="B1:B1048576"/>
    </sheetView>
  </sheetViews>
  <sheetFormatPr baseColWidth="10" defaultRowHeight="15" x14ac:dyDescent="0.2"/>
  <cols>
    <col min="1" max="1" width="41.1640625" customWidth="1"/>
    <col min="2" max="2" width="14.5" customWidth="1"/>
  </cols>
  <sheetData>
    <row r="1" spans="1:2" x14ac:dyDescent="0.2">
      <c r="A1" s="13" t="s">
        <v>8364</v>
      </c>
      <c r="B1" t="s">
        <v>8365</v>
      </c>
    </row>
    <row r="2" spans="1:2" x14ac:dyDescent="0.2">
      <c r="A2" s="14" t="s">
        <v>8314</v>
      </c>
      <c r="B2" t="s">
        <v>8315</v>
      </c>
    </row>
    <row r="3" spans="1:2" x14ac:dyDescent="0.2">
      <c r="A3" s="14" t="s">
        <v>8314</v>
      </c>
      <c r="B3" t="s">
        <v>8315</v>
      </c>
    </row>
    <row r="4" spans="1:2" x14ac:dyDescent="0.2">
      <c r="A4" s="14" t="s">
        <v>8314</v>
      </c>
      <c r="B4" t="s">
        <v>8315</v>
      </c>
    </row>
    <row r="5" spans="1:2" x14ac:dyDescent="0.2">
      <c r="A5" s="14" t="s">
        <v>8314</v>
      </c>
      <c r="B5" t="s">
        <v>8315</v>
      </c>
    </row>
    <row r="6" spans="1:2" x14ac:dyDescent="0.2">
      <c r="A6" s="14" t="s">
        <v>8314</v>
      </c>
      <c r="B6" t="s">
        <v>8315</v>
      </c>
    </row>
    <row r="7" spans="1:2" x14ac:dyDescent="0.2">
      <c r="A7" s="14" t="s">
        <v>8314</v>
      </c>
      <c r="B7" t="s">
        <v>8315</v>
      </c>
    </row>
    <row r="8" spans="1:2" x14ac:dyDescent="0.2">
      <c r="A8" s="14" t="s">
        <v>8314</v>
      </c>
      <c r="B8" t="s">
        <v>8315</v>
      </c>
    </row>
    <row r="9" spans="1:2" x14ac:dyDescent="0.2">
      <c r="A9" s="14" t="s">
        <v>8314</v>
      </c>
      <c r="B9" t="s">
        <v>8315</v>
      </c>
    </row>
    <row r="10" spans="1:2" x14ac:dyDescent="0.2">
      <c r="A10" s="14" t="s">
        <v>8314</v>
      </c>
      <c r="B10" t="s">
        <v>8315</v>
      </c>
    </row>
    <row r="11" spans="1:2" x14ac:dyDescent="0.2">
      <c r="A11" s="14" t="s">
        <v>8314</v>
      </c>
      <c r="B11" t="s">
        <v>8315</v>
      </c>
    </row>
    <row r="12" spans="1:2" x14ac:dyDescent="0.2">
      <c r="A12" s="14" t="s">
        <v>8314</v>
      </c>
      <c r="B12" t="s">
        <v>8315</v>
      </c>
    </row>
    <row r="13" spans="1:2" x14ac:dyDescent="0.2">
      <c r="A13" s="14" t="s">
        <v>8314</v>
      </c>
      <c r="B13" t="s">
        <v>8315</v>
      </c>
    </row>
    <row r="14" spans="1:2" x14ac:dyDescent="0.2">
      <c r="A14" s="14" t="s">
        <v>8314</v>
      </c>
      <c r="B14" t="s">
        <v>8315</v>
      </c>
    </row>
    <row r="15" spans="1:2" x14ac:dyDescent="0.2">
      <c r="A15" s="14" t="s">
        <v>8314</v>
      </c>
      <c r="B15" t="s">
        <v>8315</v>
      </c>
    </row>
    <row r="16" spans="1:2" x14ac:dyDescent="0.2">
      <c r="A16" s="14" t="s">
        <v>8314</v>
      </c>
      <c r="B16" t="s">
        <v>8315</v>
      </c>
    </row>
    <row r="17" spans="1:2" x14ac:dyDescent="0.2">
      <c r="A17" s="14" t="s">
        <v>8314</v>
      </c>
      <c r="B17" t="s">
        <v>8315</v>
      </c>
    </row>
    <row r="18" spans="1:2" x14ac:dyDescent="0.2">
      <c r="A18" s="14" t="s">
        <v>8314</v>
      </c>
      <c r="B18" t="s">
        <v>8315</v>
      </c>
    </row>
    <row r="19" spans="1:2" x14ac:dyDescent="0.2">
      <c r="A19" s="14" t="s">
        <v>8314</v>
      </c>
      <c r="B19" t="s">
        <v>8315</v>
      </c>
    </row>
    <row r="20" spans="1:2" x14ac:dyDescent="0.2">
      <c r="A20" s="14" t="s">
        <v>8314</v>
      </c>
      <c r="B20" t="s">
        <v>8315</v>
      </c>
    </row>
    <row r="21" spans="1:2" x14ac:dyDescent="0.2">
      <c r="A21" s="14" t="s">
        <v>8314</v>
      </c>
      <c r="B21" t="s">
        <v>8315</v>
      </c>
    </row>
    <row r="22" spans="1:2" x14ac:dyDescent="0.2">
      <c r="A22" s="14" t="s">
        <v>8314</v>
      </c>
      <c r="B22" t="s">
        <v>8315</v>
      </c>
    </row>
    <row r="23" spans="1:2" x14ac:dyDescent="0.2">
      <c r="A23" s="14" t="s">
        <v>8314</v>
      </c>
      <c r="B23" t="s">
        <v>8315</v>
      </c>
    </row>
    <row r="24" spans="1:2" x14ac:dyDescent="0.2">
      <c r="A24" s="14" t="s">
        <v>8314</v>
      </c>
      <c r="B24" t="s">
        <v>8315</v>
      </c>
    </row>
    <row r="25" spans="1:2" x14ac:dyDescent="0.2">
      <c r="A25" s="14" t="s">
        <v>8314</v>
      </c>
      <c r="B25" t="s">
        <v>8315</v>
      </c>
    </row>
    <row r="26" spans="1:2" x14ac:dyDescent="0.2">
      <c r="A26" s="14" t="s">
        <v>8314</v>
      </c>
      <c r="B26" t="s">
        <v>8315</v>
      </c>
    </row>
    <row r="27" spans="1:2" x14ac:dyDescent="0.2">
      <c r="A27" s="14" t="s">
        <v>8314</v>
      </c>
      <c r="B27" t="s">
        <v>8315</v>
      </c>
    </row>
    <row r="28" spans="1:2" x14ac:dyDescent="0.2">
      <c r="A28" s="14" t="s">
        <v>8314</v>
      </c>
      <c r="B28" t="s">
        <v>8315</v>
      </c>
    </row>
    <row r="29" spans="1:2" x14ac:dyDescent="0.2">
      <c r="A29" s="14" t="s">
        <v>8314</v>
      </c>
      <c r="B29" t="s">
        <v>8315</v>
      </c>
    </row>
    <row r="30" spans="1:2" x14ac:dyDescent="0.2">
      <c r="A30" s="14" t="s">
        <v>8314</v>
      </c>
      <c r="B30" t="s">
        <v>8315</v>
      </c>
    </row>
    <row r="31" spans="1:2" x14ac:dyDescent="0.2">
      <c r="A31" s="14" t="s">
        <v>8314</v>
      </c>
      <c r="B31" t="s">
        <v>8315</v>
      </c>
    </row>
    <row r="32" spans="1:2" x14ac:dyDescent="0.2">
      <c r="A32" s="14" t="s">
        <v>8314</v>
      </c>
      <c r="B32" t="s">
        <v>8315</v>
      </c>
    </row>
    <row r="33" spans="1:2" x14ac:dyDescent="0.2">
      <c r="A33" s="14" t="s">
        <v>8314</v>
      </c>
      <c r="B33" t="s">
        <v>8315</v>
      </c>
    </row>
    <row r="34" spans="1:2" x14ac:dyDescent="0.2">
      <c r="A34" s="14" t="s">
        <v>8314</v>
      </c>
      <c r="B34" t="s">
        <v>8315</v>
      </c>
    </row>
    <row r="35" spans="1:2" x14ac:dyDescent="0.2">
      <c r="A35" s="14" t="s">
        <v>8314</v>
      </c>
      <c r="B35" t="s">
        <v>8315</v>
      </c>
    </row>
    <row r="36" spans="1:2" x14ac:dyDescent="0.2">
      <c r="A36" s="14" t="s">
        <v>8314</v>
      </c>
      <c r="B36" t="s">
        <v>8315</v>
      </c>
    </row>
    <row r="37" spans="1:2" x14ac:dyDescent="0.2">
      <c r="A37" s="14" t="s">
        <v>8314</v>
      </c>
      <c r="B37" t="s">
        <v>8315</v>
      </c>
    </row>
    <row r="38" spans="1:2" x14ac:dyDescent="0.2">
      <c r="A38" s="14" t="s">
        <v>8314</v>
      </c>
      <c r="B38" t="s">
        <v>8315</v>
      </c>
    </row>
    <row r="39" spans="1:2" x14ac:dyDescent="0.2">
      <c r="A39" s="14" t="s">
        <v>8314</v>
      </c>
      <c r="B39" t="s">
        <v>8315</v>
      </c>
    </row>
    <row r="40" spans="1:2" x14ac:dyDescent="0.2">
      <c r="A40" s="14" t="s">
        <v>8314</v>
      </c>
      <c r="B40" t="s">
        <v>8315</v>
      </c>
    </row>
    <row r="41" spans="1:2" x14ac:dyDescent="0.2">
      <c r="A41" s="14" t="s">
        <v>8314</v>
      </c>
      <c r="B41" t="s">
        <v>8315</v>
      </c>
    </row>
    <row r="42" spans="1:2" x14ac:dyDescent="0.2">
      <c r="A42" s="14" t="s">
        <v>8314</v>
      </c>
      <c r="B42" t="s">
        <v>8315</v>
      </c>
    </row>
    <row r="43" spans="1:2" x14ac:dyDescent="0.2">
      <c r="A43" s="14" t="s">
        <v>8314</v>
      </c>
      <c r="B43" t="s">
        <v>8315</v>
      </c>
    </row>
    <row r="44" spans="1:2" x14ac:dyDescent="0.2">
      <c r="A44" s="14" t="s">
        <v>8314</v>
      </c>
      <c r="B44" t="s">
        <v>8315</v>
      </c>
    </row>
    <row r="45" spans="1:2" x14ac:dyDescent="0.2">
      <c r="A45" s="14" t="s">
        <v>8314</v>
      </c>
      <c r="B45" t="s">
        <v>8315</v>
      </c>
    </row>
    <row r="46" spans="1:2" x14ac:dyDescent="0.2">
      <c r="A46" s="14" t="s">
        <v>8314</v>
      </c>
      <c r="B46" t="s">
        <v>8315</v>
      </c>
    </row>
    <row r="47" spans="1:2" x14ac:dyDescent="0.2">
      <c r="A47" s="14" t="s">
        <v>8314</v>
      </c>
      <c r="B47" t="s">
        <v>8315</v>
      </c>
    </row>
    <row r="48" spans="1:2" x14ac:dyDescent="0.2">
      <c r="A48" s="14" t="s">
        <v>8314</v>
      </c>
      <c r="B48" t="s">
        <v>8315</v>
      </c>
    </row>
    <row r="49" spans="1:2" x14ac:dyDescent="0.2">
      <c r="A49" s="14" t="s">
        <v>8314</v>
      </c>
      <c r="B49" t="s">
        <v>8315</v>
      </c>
    </row>
    <row r="50" spans="1:2" x14ac:dyDescent="0.2">
      <c r="A50" s="14" t="s">
        <v>8314</v>
      </c>
      <c r="B50" t="s">
        <v>8315</v>
      </c>
    </row>
    <row r="51" spans="1:2" x14ac:dyDescent="0.2">
      <c r="A51" s="14" t="s">
        <v>8314</v>
      </c>
      <c r="B51" t="s">
        <v>8315</v>
      </c>
    </row>
    <row r="52" spans="1:2" x14ac:dyDescent="0.2">
      <c r="A52" s="14" t="s">
        <v>8314</v>
      </c>
      <c r="B52" t="s">
        <v>8315</v>
      </c>
    </row>
    <row r="53" spans="1:2" x14ac:dyDescent="0.2">
      <c r="A53" s="14" t="s">
        <v>8314</v>
      </c>
      <c r="B53" t="s">
        <v>8315</v>
      </c>
    </row>
    <row r="54" spans="1:2" x14ac:dyDescent="0.2">
      <c r="A54" s="14" t="s">
        <v>8314</v>
      </c>
      <c r="B54" t="s">
        <v>8315</v>
      </c>
    </row>
    <row r="55" spans="1:2" x14ac:dyDescent="0.2">
      <c r="A55" s="14" t="s">
        <v>8314</v>
      </c>
      <c r="B55" t="s">
        <v>8315</v>
      </c>
    </row>
    <row r="56" spans="1:2" x14ac:dyDescent="0.2">
      <c r="A56" s="14" t="s">
        <v>8314</v>
      </c>
      <c r="B56" t="s">
        <v>8315</v>
      </c>
    </row>
    <row r="57" spans="1:2" x14ac:dyDescent="0.2">
      <c r="A57" s="14" t="s">
        <v>8314</v>
      </c>
      <c r="B57" t="s">
        <v>8315</v>
      </c>
    </row>
    <row r="58" spans="1:2" x14ac:dyDescent="0.2">
      <c r="A58" s="14" t="s">
        <v>8314</v>
      </c>
      <c r="B58" t="s">
        <v>8315</v>
      </c>
    </row>
    <row r="59" spans="1:2" x14ac:dyDescent="0.2">
      <c r="A59" s="14" t="s">
        <v>8314</v>
      </c>
      <c r="B59" t="s">
        <v>8315</v>
      </c>
    </row>
    <row r="60" spans="1:2" x14ac:dyDescent="0.2">
      <c r="A60" s="14" t="s">
        <v>8314</v>
      </c>
      <c r="B60" t="s">
        <v>8315</v>
      </c>
    </row>
    <row r="61" spans="1:2" x14ac:dyDescent="0.2">
      <c r="A61" s="14" t="s">
        <v>8314</v>
      </c>
      <c r="B61" t="s">
        <v>8315</v>
      </c>
    </row>
    <row r="62" spans="1:2" x14ac:dyDescent="0.2">
      <c r="A62" s="14" t="s">
        <v>8314</v>
      </c>
      <c r="B62" t="s">
        <v>8316</v>
      </c>
    </row>
    <row r="63" spans="1:2" x14ac:dyDescent="0.2">
      <c r="A63" s="14" t="s">
        <v>8314</v>
      </c>
      <c r="B63" t="s">
        <v>8316</v>
      </c>
    </row>
    <row r="64" spans="1:2" x14ac:dyDescent="0.2">
      <c r="A64" s="14" t="s">
        <v>8314</v>
      </c>
      <c r="B64" t="s">
        <v>8316</v>
      </c>
    </row>
    <row r="65" spans="1:2" x14ac:dyDescent="0.2">
      <c r="A65" s="14" t="s">
        <v>8314</v>
      </c>
      <c r="B65" t="s">
        <v>8316</v>
      </c>
    </row>
    <row r="66" spans="1:2" x14ac:dyDescent="0.2">
      <c r="A66" s="14" t="s">
        <v>8314</v>
      </c>
      <c r="B66" t="s">
        <v>8316</v>
      </c>
    </row>
    <row r="67" spans="1:2" x14ac:dyDescent="0.2">
      <c r="A67" s="14" t="s">
        <v>8314</v>
      </c>
      <c r="B67" t="s">
        <v>8316</v>
      </c>
    </row>
    <row r="68" spans="1:2" x14ac:dyDescent="0.2">
      <c r="A68" s="14" t="s">
        <v>8314</v>
      </c>
      <c r="B68" t="s">
        <v>8316</v>
      </c>
    </row>
    <row r="69" spans="1:2" x14ac:dyDescent="0.2">
      <c r="A69" s="14" t="s">
        <v>8314</v>
      </c>
      <c r="B69" t="s">
        <v>8316</v>
      </c>
    </row>
    <row r="70" spans="1:2" x14ac:dyDescent="0.2">
      <c r="A70" s="14" t="s">
        <v>8314</v>
      </c>
      <c r="B70" t="s">
        <v>8316</v>
      </c>
    </row>
    <row r="71" spans="1:2" x14ac:dyDescent="0.2">
      <c r="A71" s="14" t="s">
        <v>8314</v>
      </c>
      <c r="B71" t="s">
        <v>8316</v>
      </c>
    </row>
    <row r="72" spans="1:2" x14ac:dyDescent="0.2">
      <c r="A72" s="14" t="s">
        <v>8314</v>
      </c>
      <c r="B72" t="s">
        <v>8316</v>
      </c>
    </row>
    <row r="73" spans="1:2" x14ac:dyDescent="0.2">
      <c r="A73" s="14" t="s">
        <v>8314</v>
      </c>
      <c r="B73" t="s">
        <v>8316</v>
      </c>
    </row>
    <row r="74" spans="1:2" x14ac:dyDescent="0.2">
      <c r="A74" s="14" t="s">
        <v>8314</v>
      </c>
      <c r="B74" t="s">
        <v>8316</v>
      </c>
    </row>
    <row r="75" spans="1:2" x14ac:dyDescent="0.2">
      <c r="A75" s="14" t="s">
        <v>8314</v>
      </c>
      <c r="B75" t="s">
        <v>8316</v>
      </c>
    </row>
    <row r="76" spans="1:2" x14ac:dyDescent="0.2">
      <c r="A76" s="14" t="s">
        <v>8314</v>
      </c>
      <c r="B76" t="s">
        <v>8316</v>
      </c>
    </row>
    <row r="77" spans="1:2" x14ac:dyDescent="0.2">
      <c r="A77" s="14" t="s">
        <v>8314</v>
      </c>
      <c r="B77" t="s">
        <v>8316</v>
      </c>
    </row>
    <row r="78" spans="1:2" x14ac:dyDescent="0.2">
      <c r="A78" s="14" t="s">
        <v>8314</v>
      </c>
      <c r="B78" t="s">
        <v>8316</v>
      </c>
    </row>
    <row r="79" spans="1:2" x14ac:dyDescent="0.2">
      <c r="A79" s="14" t="s">
        <v>8314</v>
      </c>
      <c r="B79" t="s">
        <v>8316</v>
      </c>
    </row>
    <row r="80" spans="1:2" x14ac:dyDescent="0.2">
      <c r="A80" s="14" t="s">
        <v>8314</v>
      </c>
      <c r="B80" t="s">
        <v>8316</v>
      </c>
    </row>
    <row r="81" spans="1:2" x14ac:dyDescent="0.2">
      <c r="A81" s="14" t="s">
        <v>8314</v>
      </c>
      <c r="B81" t="s">
        <v>8316</v>
      </c>
    </row>
    <row r="82" spans="1:2" x14ac:dyDescent="0.2">
      <c r="A82" s="14" t="s">
        <v>8314</v>
      </c>
      <c r="B82" t="s">
        <v>8316</v>
      </c>
    </row>
    <row r="83" spans="1:2" x14ac:dyDescent="0.2">
      <c r="A83" s="14" t="s">
        <v>8314</v>
      </c>
      <c r="B83" t="s">
        <v>8316</v>
      </c>
    </row>
    <row r="84" spans="1:2" x14ac:dyDescent="0.2">
      <c r="A84" s="14" t="s">
        <v>8314</v>
      </c>
      <c r="B84" t="s">
        <v>8316</v>
      </c>
    </row>
    <row r="85" spans="1:2" x14ac:dyDescent="0.2">
      <c r="A85" s="14" t="s">
        <v>8314</v>
      </c>
      <c r="B85" t="s">
        <v>8316</v>
      </c>
    </row>
    <row r="86" spans="1:2" x14ac:dyDescent="0.2">
      <c r="A86" s="14" t="s">
        <v>8314</v>
      </c>
      <c r="B86" t="s">
        <v>8316</v>
      </c>
    </row>
    <row r="87" spans="1:2" x14ac:dyDescent="0.2">
      <c r="A87" s="14" t="s">
        <v>8314</v>
      </c>
      <c r="B87" t="s">
        <v>8316</v>
      </c>
    </row>
    <row r="88" spans="1:2" x14ac:dyDescent="0.2">
      <c r="A88" s="14" t="s">
        <v>8314</v>
      </c>
      <c r="B88" t="s">
        <v>8316</v>
      </c>
    </row>
    <row r="89" spans="1:2" x14ac:dyDescent="0.2">
      <c r="A89" s="14" t="s">
        <v>8314</v>
      </c>
      <c r="B89" t="s">
        <v>8316</v>
      </c>
    </row>
    <row r="90" spans="1:2" x14ac:dyDescent="0.2">
      <c r="A90" s="14" t="s">
        <v>8314</v>
      </c>
      <c r="B90" t="s">
        <v>8316</v>
      </c>
    </row>
    <row r="91" spans="1:2" x14ac:dyDescent="0.2">
      <c r="A91" s="14" t="s">
        <v>8314</v>
      </c>
      <c r="B91" t="s">
        <v>8316</v>
      </c>
    </row>
    <row r="92" spans="1:2" x14ac:dyDescent="0.2">
      <c r="A92" s="14" t="s">
        <v>8314</v>
      </c>
      <c r="B92" t="s">
        <v>8316</v>
      </c>
    </row>
    <row r="93" spans="1:2" x14ac:dyDescent="0.2">
      <c r="A93" s="14" t="s">
        <v>8314</v>
      </c>
      <c r="B93" t="s">
        <v>8316</v>
      </c>
    </row>
    <row r="94" spans="1:2" x14ac:dyDescent="0.2">
      <c r="A94" s="14" t="s">
        <v>8314</v>
      </c>
      <c r="B94" t="s">
        <v>8316</v>
      </c>
    </row>
    <row r="95" spans="1:2" x14ac:dyDescent="0.2">
      <c r="A95" s="14" t="s">
        <v>8314</v>
      </c>
      <c r="B95" t="s">
        <v>8316</v>
      </c>
    </row>
    <row r="96" spans="1:2" x14ac:dyDescent="0.2">
      <c r="A96" s="14" t="s">
        <v>8314</v>
      </c>
      <c r="B96" t="s">
        <v>8316</v>
      </c>
    </row>
    <row r="97" spans="1:2" x14ac:dyDescent="0.2">
      <c r="A97" s="14" t="s">
        <v>8314</v>
      </c>
      <c r="B97" t="s">
        <v>8316</v>
      </c>
    </row>
    <row r="98" spans="1:2" x14ac:dyDescent="0.2">
      <c r="A98" s="14" t="s">
        <v>8314</v>
      </c>
      <c r="B98" t="s">
        <v>8316</v>
      </c>
    </row>
    <row r="99" spans="1:2" x14ac:dyDescent="0.2">
      <c r="A99" s="14" t="s">
        <v>8314</v>
      </c>
      <c r="B99" t="s">
        <v>8316</v>
      </c>
    </row>
    <row r="100" spans="1:2" x14ac:dyDescent="0.2">
      <c r="A100" s="14" t="s">
        <v>8314</v>
      </c>
      <c r="B100" t="s">
        <v>8316</v>
      </c>
    </row>
    <row r="101" spans="1:2" x14ac:dyDescent="0.2">
      <c r="A101" s="14" t="s">
        <v>8314</v>
      </c>
      <c r="B101" t="s">
        <v>8316</v>
      </c>
    </row>
    <row r="102" spans="1:2" x14ac:dyDescent="0.2">
      <c r="A102" s="14" t="s">
        <v>8314</v>
      </c>
      <c r="B102" t="s">
        <v>8316</v>
      </c>
    </row>
    <row r="103" spans="1:2" x14ac:dyDescent="0.2">
      <c r="A103" s="14" t="s">
        <v>8314</v>
      </c>
      <c r="B103" t="s">
        <v>8316</v>
      </c>
    </row>
    <row r="104" spans="1:2" x14ac:dyDescent="0.2">
      <c r="A104" s="14" t="s">
        <v>8314</v>
      </c>
      <c r="B104" t="s">
        <v>8316</v>
      </c>
    </row>
    <row r="105" spans="1:2" x14ac:dyDescent="0.2">
      <c r="A105" s="14" t="s">
        <v>8314</v>
      </c>
      <c r="B105" t="s">
        <v>8316</v>
      </c>
    </row>
    <row r="106" spans="1:2" x14ac:dyDescent="0.2">
      <c r="A106" s="14" t="s">
        <v>8314</v>
      </c>
      <c r="B106" t="s">
        <v>8316</v>
      </c>
    </row>
    <row r="107" spans="1:2" x14ac:dyDescent="0.2">
      <c r="A107" s="14" t="s">
        <v>8314</v>
      </c>
      <c r="B107" t="s">
        <v>8316</v>
      </c>
    </row>
    <row r="108" spans="1:2" x14ac:dyDescent="0.2">
      <c r="A108" s="14" t="s">
        <v>8314</v>
      </c>
      <c r="B108" t="s">
        <v>8316</v>
      </c>
    </row>
    <row r="109" spans="1:2" x14ac:dyDescent="0.2">
      <c r="A109" s="14" t="s">
        <v>8314</v>
      </c>
      <c r="B109" t="s">
        <v>8316</v>
      </c>
    </row>
    <row r="110" spans="1:2" x14ac:dyDescent="0.2">
      <c r="A110" s="14" t="s">
        <v>8314</v>
      </c>
      <c r="B110" t="s">
        <v>8316</v>
      </c>
    </row>
    <row r="111" spans="1:2" x14ac:dyDescent="0.2">
      <c r="A111" s="14" t="s">
        <v>8314</v>
      </c>
      <c r="B111" t="s">
        <v>8316</v>
      </c>
    </row>
    <row r="112" spans="1:2" x14ac:dyDescent="0.2">
      <c r="A112" s="14" t="s">
        <v>8314</v>
      </c>
      <c r="B112" t="s">
        <v>8316</v>
      </c>
    </row>
    <row r="113" spans="1:2" x14ac:dyDescent="0.2">
      <c r="A113" s="14" t="s">
        <v>8314</v>
      </c>
      <c r="B113" t="s">
        <v>8316</v>
      </c>
    </row>
    <row r="114" spans="1:2" x14ac:dyDescent="0.2">
      <c r="A114" s="14" t="s">
        <v>8314</v>
      </c>
      <c r="B114" t="s">
        <v>8316</v>
      </c>
    </row>
    <row r="115" spans="1:2" x14ac:dyDescent="0.2">
      <c r="A115" s="14" t="s">
        <v>8314</v>
      </c>
      <c r="B115" t="s">
        <v>8316</v>
      </c>
    </row>
    <row r="116" spans="1:2" x14ac:dyDescent="0.2">
      <c r="A116" s="14" t="s">
        <v>8314</v>
      </c>
      <c r="B116" t="s">
        <v>8316</v>
      </c>
    </row>
    <row r="117" spans="1:2" x14ac:dyDescent="0.2">
      <c r="A117" s="14" t="s">
        <v>8314</v>
      </c>
      <c r="B117" t="s">
        <v>8316</v>
      </c>
    </row>
    <row r="118" spans="1:2" x14ac:dyDescent="0.2">
      <c r="A118" s="14" t="s">
        <v>8314</v>
      </c>
      <c r="B118" t="s">
        <v>8316</v>
      </c>
    </row>
    <row r="119" spans="1:2" x14ac:dyDescent="0.2">
      <c r="A119" s="14" t="s">
        <v>8314</v>
      </c>
      <c r="B119" t="s">
        <v>8316</v>
      </c>
    </row>
    <row r="120" spans="1:2" x14ac:dyDescent="0.2">
      <c r="A120" s="14" t="s">
        <v>8314</v>
      </c>
      <c r="B120" t="s">
        <v>8316</v>
      </c>
    </row>
    <row r="121" spans="1:2" x14ac:dyDescent="0.2">
      <c r="A121" s="14" t="s">
        <v>8314</v>
      </c>
      <c r="B121" t="s">
        <v>8316</v>
      </c>
    </row>
    <row r="122" spans="1:2" x14ac:dyDescent="0.2">
      <c r="A122" s="14" t="s">
        <v>8314</v>
      </c>
      <c r="B122" t="s">
        <v>8317</v>
      </c>
    </row>
    <row r="123" spans="1:2" x14ac:dyDescent="0.2">
      <c r="A123" s="14" t="s">
        <v>8314</v>
      </c>
      <c r="B123" t="s">
        <v>8317</v>
      </c>
    </row>
    <row r="124" spans="1:2" x14ac:dyDescent="0.2">
      <c r="A124" s="14" t="s">
        <v>8314</v>
      </c>
      <c r="B124" t="s">
        <v>8317</v>
      </c>
    </row>
    <row r="125" spans="1:2" x14ac:dyDescent="0.2">
      <c r="A125" s="14" t="s">
        <v>8314</v>
      </c>
      <c r="B125" t="s">
        <v>8317</v>
      </c>
    </row>
    <row r="126" spans="1:2" x14ac:dyDescent="0.2">
      <c r="A126" s="14" t="s">
        <v>8314</v>
      </c>
      <c r="B126" t="s">
        <v>8317</v>
      </c>
    </row>
    <row r="127" spans="1:2" x14ac:dyDescent="0.2">
      <c r="A127" s="14" t="s">
        <v>8314</v>
      </c>
      <c r="B127" t="s">
        <v>8317</v>
      </c>
    </row>
    <row r="128" spans="1:2" x14ac:dyDescent="0.2">
      <c r="A128" s="14" t="s">
        <v>8314</v>
      </c>
      <c r="B128" t="s">
        <v>8317</v>
      </c>
    </row>
    <row r="129" spans="1:2" x14ac:dyDescent="0.2">
      <c r="A129" s="14" t="s">
        <v>8314</v>
      </c>
      <c r="B129" t="s">
        <v>8317</v>
      </c>
    </row>
    <row r="130" spans="1:2" x14ac:dyDescent="0.2">
      <c r="A130" s="14" t="s">
        <v>8314</v>
      </c>
      <c r="B130" t="s">
        <v>8317</v>
      </c>
    </row>
    <row r="131" spans="1:2" x14ac:dyDescent="0.2">
      <c r="A131" s="14" t="s">
        <v>8314</v>
      </c>
      <c r="B131" t="s">
        <v>8317</v>
      </c>
    </row>
    <row r="132" spans="1:2" x14ac:dyDescent="0.2">
      <c r="A132" s="14" t="s">
        <v>8314</v>
      </c>
      <c r="B132" t="s">
        <v>8317</v>
      </c>
    </row>
    <row r="133" spans="1:2" x14ac:dyDescent="0.2">
      <c r="A133" s="14" t="s">
        <v>8314</v>
      </c>
      <c r="B133" t="s">
        <v>8317</v>
      </c>
    </row>
    <row r="134" spans="1:2" x14ac:dyDescent="0.2">
      <c r="A134" s="14" t="s">
        <v>8314</v>
      </c>
      <c r="B134" t="s">
        <v>8317</v>
      </c>
    </row>
    <row r="135" spans="1:2" x14ac:dyDescent="0.2">
      <c r="A135" s="14" t="s">
        <v>8314</v>
      </c>
      <c r="B135" t="s">
        <v>8317</v>
      </c>
    </row>
    <row r="136" spans="1:2" x14ac:dyDescent="0.2">
      <c r="A136" s="14" t="s">
        <v>8314</v>
      </c>
      <c r="B136" t="s">
        <v>8317</v>
      </c>
    </row>
    <row r="137" spans="1:2" x14ac:dyDescent="0.2">
      <c r="A137" s="14" t="s">
        <v>8314</v>
      </c>
      <c r="B137" t="s">
        <v>8317</v>
      </c>
    </row>
    <row r="138" spans="1:2" x14ac:dyDescent="0.2">
      <c r="A138" s="14" t="s">
        <v>8314</v>
      </c>
      <c r="B138" t="s">
        <v>8317</v>
      </c>
    </row>
    <row r="139" spans="1:2" x14ac:dyDescent="0.2">
      <c r="A139" s="14" t="s">
        <v>8314</v>
      </c>
      <c r="B139" t="s">
        <v>8317</v>
      </c>
    </row>
    <row r="140" spans="1:2" x14ac:dyDescent="0.2">
      <c r="A140" s="14" t="s">
        <v>8314</v>
      </c>
      <c r="B140" t="s">
        <v>8317</v>
      </c>
    </row>
    <row r="141" spans="1:2" x14ac:dyDescent="0.2">
      <c r="A141" s="14" t="s">
        <v>8314</v>
      </c>
      <c r="B141" t="s">
        <v>8317</v>
      </c>
    </row>
    <row r="142" spans="1:2" x14ac:dyDescent="0.2">
      <c r="A142" s="14" t="s">
        <v>8314</v>
      </c>
      <c r="B142" t="s">
        <v>8317</v>
      </c>
    </row>
    <row r="143" spans="1:2" x14ac:dyDescent="0.2">
      <c r="A143" s="14" t="s">
        <v>8314</v>
      </c>
      <c r="B143" t="s">
        <v>8317</v>
      </c>
    </row>
    <row r="144" spans="1:2" x14ac:dyDescent="0.2">
      <c r="A144" s="14" t="s">
        <v>8314</v>
      </c>
      <c r="B144" t="s">
        <v>8317</v>
      </c>
    </row>
    <row r="145" spans="1:2" x14ac:dyDescent="0.2">
      <c r="A145" s="14" t="s">
        <v>8314</v>
      </c>
      <c r="B145" t="s">
        <v>8317</v>
      </c>
    </row>
    <row r="146" spans="1:2" x14ac:dyDescent="0.2">
      <c r="A146" s="14" t="s">
        <v>8314</v>
      </c>
      <c r="B146" t="s">
        <v>8317</v>
      </c>
    </row>
    <row r="147" spans="1:2" x14ac:dyDescent="0.2">
      <c r="A147" s="14" t="s">
        <v>8314</v>
      </c>
      <c r="B147" t="s">
        <v>8317</v>
      </c>
    </row>
    <row r="148" spans="1:2" x14ac:dyDescent="0.2">
      <c r="A148" s="14" t="s">
        <v>8314</v>
      </c>
      <c r="B148" t="s">
        <v>8317</v>
      </c>
    </row>
    <row r="149" spans="1:2" x14ac:dyDescent="0.2">
      <c r="A149" s="14" t="s">
        <v>8314</v>
      </c>
      <c r="B149" t="s">
        <v>8317</v>
      </c>
    </row>
    <row r="150" spans="1:2" x14ac:dyDescent="0.2">
      <c r="A150" s="14" t="s">
        <v>8314</v>
      </c>
      <c r="B150" t="s">
        <v>8317</v>
      </c>
    </row>
    <row r="151" spans="1:2" x14ac:dyDescent="0.2">
      <c r="A151" s="14" t="s">
        <v>8314</v>
      </c>
      <c r="B151" t="s">
        <v>8317</v>
      </c>
    </row>
    <row r="152" spans="1:2" x14ac:dyDescent="0.2">
      <c r="A152" s="14" t="s">
        <v>8314</v>
      </c>
      <c r="B152" t="s">
        <v>8317</v>
      </c>
    </row>
    <row r="153" spans="1:2" x14ac:dyDescent="0.2">
      <c r="A153" s="14" t="s">
        <v>8314</v>
      </c>
      <c r="B153" t="s">
        <v>8317</v>
      </c>
    </row>
    <row r="154" spans="1:2" x14ac:dyDescent="0.2">
      <c r="A154" s="14" t="s">
        <v>8314</v>
      </c>
      <c r="B154" t="s">
        <v>8317</v>
      </c>
    </row>
    <row r="155" spans="1:2" x14ac:dyDescent="0.2">
      <c r="A155" s="14" t="s">
        <v>8314</v>
      </c>
      <c r="B155" t="s">
        <v>8317</v>
      </c>
    </row>
    <row r="156" spans="1:2" x14ac:dyDescent="0.2">
      <c r="A156" s="14" t="s">
        <v>8314</v>
      </c>
      <c r="B156" t="s">
        <v>8317</v>
      </c>
    </row>
    <row r="157" spans="1:2" x14ac:dyDescent="0.2">
      <c r="A157" s="14" t="s">
        <v>8314</v>
      </c>
      <c r="B157" t="s">
        <v>8317</v>
      </c>
    </row>
    <row r="158" spans="1:2" x14ac:dyDescent="0.2">
      <c r="A158" s="14" t="s">
        <v>8314</v>
      </c>
      <c r="B158" t="s">
        <v>8317</v>
      </c>
    </row>
    <row r="159" spans="1:2" x14ac:dyDescent="0.2">
      <c r="A159" s="14" t="s">
        <v>8314</v>
      </c>
      <c r="B159" t="s">
        <v>8317</v>
      </c>
    </row>
    <row r="160" spans="1:2" x14ac:dyDescent="0.2">
      <c r="A160" s="14" t="s">
        <v>8314</v>
      </c>
      <c r="B160" t="s">
        <v>8317</v>
      </c>
    </row>
    <row r="161" spans="1:2" x14ac:dyDescent="0.2">
      <c r="A161" s="14" t="s">
        <v>8314</v>
      </c>
      <c r="B161" t="s">
        <v>8317</v>
      </c>
    </row>
    <row r="162" spans="1:2" x14ac:dyDescent="0.2">
      <c r="A162" s="14" t="s">
        <v>8314</v>
      </c>
      <c r="B162" t="s">
        <v>8318</v>
      </c>
    </row>
    <row r="163" spans="1:2" x14ac:dyDescent="0.2">
      <c r="A163" s="14" t="s">
        <v>8314</v>
      </c>
      <c r="B163" t="s">
        <v>8318</v>
      </c>
    </row>
    <row r="164" spans="1:2" x14ac:dyDescent="0.2">
      <c r="A164" s="14" t="s">
        <v>8314</v>
      </c>
      <c r="B164" t="s">
        <v>8318</v>
      </c>
    </row>
    <row r="165" spans="1:2" x14ac:dyDescent="0.2">
      <c r="A165" s="14" t="s">
        <v>8314</v>
      </c>
      <c r="B165" t="s">
        <v>8318</v>
      </c>
    </row>
    <row r="166" spans="1:2" x14ac:dyDescent="0.2">
      <c r="A166" s="14" t="s">
        <v>8314</v>
      </c>
      <c r="B166" t="s">
        <v>8318</v>
      </c>
    </row>
    <row r="167" spans="1:2" x14ac:dyDescent="0.2">
      <c r="A167" s="14" t="s">
        <v>8314</v>
      </c>
      <c r="B167" t="s">
        <v>8318</v>
      </c>
    </row>
    <row r="168" spans="1:2" x14ac:dyDescent="0.2">
      <c r="A168" s="14" t="s">
        <v>8314</v>
      </c>
      <c r="B168" t="s">
        <v>8318</v>
      </c>
    </row>
    <row r="169" spans="1:2" x14ac:dyDescent="0.2">
      <c r="A169" s="14" t="s">
        <v>8314</v>
      </c>
      <c r="B169" t="s">
        <v>8318</v>
      </c>
    </row>
    <row r="170" spans="1:2" x14ac:dyDescent="0.2">
      <c r="A170" s="14" t="s">
        <v>8314</v>
      </c>
      <c r="B170" t="s">
        <v>8318</v>
      </c>
    </row>
    <row r="171" spans="1:2" x14ac:dyDescent="0.2">
      <c r="A171" s="14" t="s">
        <v>8314</v>
      </c>
      <c r="B171" t="s">
        <v>8318</v>
      </c>
    </row>
    <row r="172" spans="1:2" x14ac:dyDescent="0.2">
      <c r="A172" s="14" t="s">
        <v>8314</v>
      </c>
      <c r="B172" t="s">
        <v>8318</v>
      </c>
    </row>
    <row r="173" spans="1:2" x14ac:dyDescent="0.2">
      <c r="A173" s="14" t="s">
        <v>8314</v>
      </c>
      <c r="B173" t="s">
        <v>8318</v>
      </c>
    </row>
    <row r="174" spans="1:2" x14ac:dyDescent="0.2">
      <c r="A174" s="14" t="s">
        <v>8314</v>
      </c>
      <c r="B174" t="s">
        <v>8318</v>
      </c>
    </row>
    <row r="175" spans="1:2" x14ac:dyDescent="0.2">
      <c r="A175" s="14" t="s">
        <v>8314</v>
      </c>
      <c r="B175" t="s">
        <v>8318</v>
      </c>
    </row>
    <row r="176" spans="1:2" x14ac:dyDescent="0.2">
      <c r="A176" s="14" t="s">
        <v>8314</v>
      </c>
      <c r="B176" t="s">
        <v>8318</v>
      </c>
    </row>
    <row r="177" spans="1:2" x14ac:dyDescent="0.2">
      <c r="A177" s="14" t="s">
        <v>8314</v>
      </c>
      <c r="B177" t="s">
        <v>8318</v>
      </c>
    </row>
    <row r="178" spans="1:2" x14ac:dyDescent="0.2">
      <c r="A178" s="14" t="s">
        <v>8314</v>
      </c>
      <c r="B178" t="s">
        <v>8318</v>
      </c>
    </row>
    <row r="179" spans="1:2" x14ac:dyDescent="0.2">
      <c r="A179" s="14" t="s">
        <v>8314</v>
      </c>
      <c r="B179" t="s">
        <v>8318</v>
      </c>
    </row>
    <row r="180" spans="1:2" x14ac:dyDescent="0.2">
      <c r="A180" s="14" t="s">
        <v>8314</v>
      </c>
      <c r="B180" t="s">
        <v>8318</v>
      </c>
    </row>
    <row r="181" spans="1:2" x14ac:dyDescent="0.2">
      <c r="A181" s="14" t="s">
        <v>8314</v>
      </c>
      <c r="B181" t="s">
        <v>8318</v>
      </c>
    </row>
    <row r="182" spans="1:2" x14ac:dyDescent="0.2">
      <c r="A182" s="14" t="s">
        <v>8314</v>
      </c>
      <c r="B182" t="s">
        <v>8318</v>
      </c>
    </row>
    <row r="183" spans="1:2" x14ac:dyDescent="0.2">
      <c r="A183" s="14" t="s">
        <v>8314</v>
      </c>
      <c r="B183" t="s">
        <v>8318</v>
      </c>
    </row>
    <row r="184" spans="1:2" x14ac:dyDescent="0.2">
      <c r="A184" s="14" t="s">
        <v>8314</v>
      </c>
      <c r="B184" t="s">
        <v>8318</v>
      </c>
    </row>
    <row r="185" spans="1:2" x14ac:dyDescent="0.2">
      <c r="A185" s="14" t="s">
        <v>8314</v>
      </c>
      <c r="B185" t="s">
        <v>8318</v>
      </c>
    </row>
    <row r="186" spans="1:2" x14ac:dyDescent="0.2">
      <c r="A186" s="14" t="s">
        <v>8314</v>
      </c>
      <c r="B186" t="s">
        <v>8318</v>
      </c>
    </row>
    <row r="187" spans="1:2" x14ac:dyDescent="0.2">
      <c r="A187" s="14" t="s">
        <v>8314</v>
      </c>
      <c r="B187" t="s">
        <v>8318</v>
      </c>
    </row>
    <row r="188" spans="1:2" x14ac:dyDescent="0.2">
      <c r="A188" s="14" t="s">
        <v>8314</v>
      </c>
      <c r="B188" t="s">
        <v>8318</v>
      </c>
    </row>
    <row r="189" spans="1:2" x14ac:dyDescent="0.2">
      <c r="A189" s="14" t="s">
        <v>8314</v>
      </c>
      <c r="B189" t="s">
        <v>8318</v>
      </c>
    </row>
    <row r="190" spans="1:2" x14ac:dyDescent="0.2">
      <c r="A190" s="14" t="s">
        <v>8314</v>
      </c>
      <c r="B190" t="s">
        <v>8318</v>
      </c>
    </row>
    <row r="191" spans="1:2" x14ac:dyDescent="0.2">
      <c r="A191" s="14" t="s">
        <v>8314</v>
      </c>
      <c r="B191" t="s">
        <v>8318</v>
      </c>
    </row>
    <row r="192" spans="1:2" x14ac:dyDescent="0.2">
      <c r="A192" s="14" t="s">
        <v>8314</v>
      </c>
      <c r="B192" t="s">
        <v>8318</v>
      </c>
    </row>
    <row r="193" spans="1:2" x14ac:dyDescent="0.2">
      <c r="A193" s="14" t="s">
        <v>8314</v>
      </c>
      <c r="B193" t="s">
        <v>8318</v>
      </c>
    </row>
    <row r="194" spans="1:2" x14ac:dyDescent="0.2">
      <c r="A194" s="14" t="s">
        <v>8314</v>
      </c>
      <c r="B194" t="s">
        <v>8318</v>
      </c>
    </row>
    <row r="195" spans="1:2" x14ac:dyDescent="0.2">
      <c r="A195" s="14" t="s">
        <v>8314</v>
      </c>
      <c r="B195" t="s">
        <v>8318</v>
      </c>
    </row>
    <row r="196" spans="1:2" x14ac:dyDescent="0.2">
      <c r="A196" s="14" t="s">
        <v>8314</v>
      </c>
      <c r="B196" t="s">
        <v>8318</v>
      </c>
    </row>
    <row r="197" spans="1:2" x14ac:dyDescent="0.2">
      <c r="A197" s="14" t="s">
        <v>8314</v>
      </c>
      <c r="B197" t="s">
        <v>8318</v>
      </c>
    </row>
    <row r="198" spans="1:2" x14ac:dyDescent="0.2">
      <c r="A198" s="14" t="s">
        <v>8314</v>
      </c>
      <c r="B198" t="s">
        <v>8318</v>
      </c>
    </row>
    <row r="199" spans="1:2" x14ac:dyDescent="0.2">
      <c r="A199" s="14" t="s">
        <v>8314</v>
      </c>
      <c r="B199" t="s">
        <v>8318</v>
      </c>
    </row>
    <row r="200" spans="1:2" x14ac:dyDescent="0.2">
      <c r="A200" s="14" t="s">
        <v>8314</v>
      </c>
      <c r="B200" t="s">
        <v>8318</v>
      </c>
    </row>
    <row r="201" spans="1:2" x14ac:dyDescent="0.2">
      <c r="A201" s="14" t="s">
        <v>8314</v>
      </c>
      <c r="B201" t="s">
        <v>8318</v>
      </c>
    </row>
    <row r="202" spans="1:2" x14ac:dyDescent="0.2">
      <c r="A202" s="14" t="s">
        <v>8314</v>
      </c>
      <c r="B202" t="s">
        <v>8318</v>
      </c>
    </row>
    <row r="203" spans="1:2" x14ac:dyDescent="0.2">
      <c r="A203" s="14" t="s">
        <v>8314</v>
      </c>
      <c r="B203" t="s">
        <v>8318</v>
      </c>
    </row>
    <row r="204" spans="1:2" x14ac:dyDescent="0.2">
      <c r="A204" s="14" t="s">
        <v>8314</v>
      </c>
      <c r="B204" t="s">
        <v>8318</v>
      </c>
    </row>
    <row r="205" spans="1:2" x14ac:dyDescent="0.2">
      <c r="A205" s="14" t="s">
        <v>8314</v>
      </c>
      <c r="B205" t="s">
        <v>8318</v>
      </c>
    </row>
    <row r="206" spans="1:2" x14ac:dyDescent="0.2">
      <c r="A206" s="14" t="s">
        <v>8314</v>
      </c>
      <c r="B206" t="s">
        <v>8318</v>
      </c>
    </row>
    <row r="207" spans="1:2" x14ac:dyDescent="0.2">
      <c r="A207" s="14" t="s">
        <v>8314</v>
      </c>
      <c r="B207" t="s">
        <v>8318</v>
      </c>
    </row>
    <row r="208" spans="1:2" x14ac:dyDescent="0.2">
      <c r="A208" s="14" t="s">
        <v>8314</v>
      </c>
      <c r="B208" t="s">
        <v>8318</v>
      </c>
    </row>
    <row r="209" spans="1:2" x14ac:dyDescent="0.2">
      <c r="A209" s="14" t="s">
        <v>8314</v>
      </c>
      <c r="B209" t="s">
        <v>8318</v>
      </c>
    </row>
    <row r="210" spans="1:2" x14ac:dyDescent="0.2">
      <c r="A210" s="14" t="s">
        <v>8314</v>
      </c>
      <c r="B210" t="s">
        <v>8318</v>
      </c>
    </row>
    <row r="211" spans="1:2" x14ac:dyDescent="0.2">
      <c r="A211" s="14" t="s">
        <v>8314</v>
      </c>
      <c r="B211" t="s">
        <v>8318</v>
      </c>
    </row>
    <row r="212" spans="1:2" x14ac:dyDescent="0.2">
      <c r="A212" s="14" t="s">
        <v>8314</v>
      </c>
      <c r="B212" t="s">
        <v>8318</v>
      </c>
    </row>
    <row r="213" spans="1:2" x14ac:dyDescent="0.2">
      <c r="A213" s="14" t="s">
        <v>8314</v>
      </c>
      <c r="B213" t="s">
        <v>8318</v>
      </c>
    </row>
    <row r="214" spans="1:2" x14ac:dyDescent="0.2">
      <c r="A214" s="14" t="s">
        <v>8314</v>
      </c>
      <c r="B214" t="s">
        <v>8318</v>
      </c>
    </row>
    <row r="215" spans="1:2" x14ac:dyDescent="0.2">
      <c r="A215" s="14" t="s">
        <v>8314</v>
      </c>
      <c r="B215" t="s">
        <v>8318</v>
      </c>
    </row>
    <row r="216" spans="1:2" x14ac:dyDescent="0.2">
      <c r="A216" s="14" t="s">
        <v>8314</v>
      </c>
      <c r="B216" t="s">
        <v>8318</v>
      </c>
    </row>
    <row r="217" spans="1:2" x14ac:dyDescent="0.2">
      <c r="A217" s="14" t="s">
        <v>8314</v>
      </c>
      <c r="B217" t="s">
        <v>8318</v>
      </c>
    </row>
    <row r="218" spans="1:2" x14ac:dyDescent="0.2">
      <c r="A218" s="14" t="s">
        <v>8314</v>
      </c>
      <c r="B218" t="s">
        <v>8318</v>
      </c>
    </row>
    <row r="219" spans="1:2" x14ac:dyDescent="0.2">
      <c r="A219" s="14" t="s">
        <v>8314</v>
      </c>
      <c r="B219" t="s">
        <v>8318</v>
      </c>
    </row>
    <row r="220" spans="1:2" x14ac:dyDescent="0.2">
      <c r="A220" s="14" t="s">
        <v>8314</v>
      </c>
      <c r="B220" t="s">
        <v>8318</v>
      </c>
    </row>
    <row r="221" spans="1:2" x14ac:dyDescent="0.2">
      <c r="A221" s="14" t="s">
        <v>8314</v>
      </c>
      <c r="B221" t="s">
        <v>8318</v>
      </c>
    </row>
    <row r="222" spans="1:2" x14ac:dyDescent="0.2">
      <c r="A222" s="14" t="s">
        <v>8314</v>
      </c>
      <c r="B222" t="s">
        <v>8318</v>
      </c>
    </row>
    <row r="223" spans="1:2" x14ac:dyDescent="0.2">
      <c r="A223" s="14" t="s">
        <v>8314</v>
      </c>
      <c r="B223" t="s">
        <v>8318</v>
      </c>
    </row>
    <row r="224" spans="1:2" x14ac:dyDescent="0.2">
      <c r="A224" s="14" t="s">
        <v>8314</v>
      </c>
      <c r="B224" t="s">
        <v>8318</v>
      </c>
    </row>
    <row r="225" spans="1:2" x14ac:dyDescent="0.2">
      <c r="A225" s="14" t="s">
        <v>8314</v>
      </c>
      <c r="B225" t="s">
        <v>8318</v>
      </c>
    </row>
    <row r="226" spans="1:2" x14ac:dyDescent="0.2">
      <c r="A226" s="14" t="s">
        <v>8314</v>
      </c>
      <c r="B226" t="s">
        <v>8318</v>
      </c>
    </row>
    <row r="227" spans="1:2" x14ac:dyDescent="0.2">
      <c r="A227" s="14" t="s">
        <v>8314</v>
      </c>
      <c r="B227" t="s">
        <v>8318</v>
      </c>
    </row>
    <row r="228" spans="1:2" x14ac:dyDescent="0.2">
      <c r="A228" s="14" t="s">
        <v>8314</v>
      </c>
      <c r="B228" t="s">
        <v>8318</v>
      </c>
    </row>
    <row r="229" spans="1:2" x14ac:dyDescent="0.2">
      <c r="A229" s="14" t="s">
        <v>8314</v>
      </c>
      <c r="B229" t="s">
        <v>8318</v>
      </c>
    </row>
    <row r="230" spans="1:2" x14ac:dyDescent="0.2">
      <c r="A230" s="14" t="s">
        <v>8314</v>
      </c>
      <c r="B230" t="s">
        <v>8318</v>
      </c>
    </row>
    <row r="231" spans="1:2" x14ac:dyDescent="0.2">
      <c r="A231" s="14" t="s">
        <v>8314</v>
      </c>
      <c r="B231" t="s">
        <v>8318</v>
      </c>
    </row>
    <row r="232" spans="1:2" x14ac:dyDescent="0.2">
      <c r="A232" s="14" t="s">
        <v>8314</v>
      </c>
      <c r="B232" t="s">
        <v>8318</v>
      </c>
    </row>
    <row r="233" spans="1:2" x14ac:dyDescent="0.2">
      <c r="A233" s="14" t="s">
        <v>8314</v>
      </c>
      <c r="B233" t="s">
        <v>8318</v>
      </c>
    </row>
    <row r="234" spans="1:2" x14ac:dyDescent="0.2">
      <c r="A234" s="14" t="s">
        <v>8314</v>
      </c>
      <c r="B234" t="s">
        <v>8318</v>
      </c>
    </row>
    <row r="235" spans="1:2" x14ac:dyDescent="0.2">
      <c r="A235" s="14" t="s">
        <v>8314</v>
      </c>
      <c r="B235" t="s">
        <v>8318</v>
      </c>
    </row>
    <row r="236" spans="1:2" x14ac:dyDescent="0.2">
      <c r="A236" s="14" t="s">
        <v>8314</v>
      </c>
      <c r="B236" t="s">
        <v>8318</v>
      </c>
    </row>
    <row r="237" spans="1:2" x14ac:dyDescent="0.2">
      <c r="A237" s="14" t="s">
        <v>8314</v>
      </c>
      <c r="B237" t="s">
        <v>8318</v>
      </c>
    </row>
    <row r="238" spans="1:2" x14ac:dyDescent="0.2">
      <c r="A238" s="14" t="s">
        <v>8314</v>
      </c>
      <c r="B238" t="s">
        <v>8318</v>
      </c>
    </row>
    <row r="239" spans="1:2" x14ac:dyDescent="0.2">
      <c r="A239" s="14" t="s">
        <v>8314</v>
      </c>
      <c r="B239" t="s">
        <v>8318</v>
      </c>
    </row>
    <row r="240" spans="1:2" x14ac:dyDescent="0.2">
      <c r="A240" s="14" t="s">
        <v>8314</v>
      </c>
      <c r="B240" t="s">
        <v>8318</v>
      </c>
    </row>
    <row r="241" spans="1:2" x14ac:dyDescent="0.2">
      <c r="A241" s="14" t="s">
        <v>8314</v>
      </c>
      <c r="B241" t="s">
        <v>8318</v>
      </c>
    </row>
    <row r="242" spans="1:2" x14ac:dyDescent="0.2">
      <c r="A242" s="14" t="s">
        <v>8314</v>
      </c>
      <c r="B242" t="s">
        <v>8319</v>
      </c>
    </row>
    <row r="243" spans="1:2" x14ac:dyDescent="0.2">
      <c r="A243" s="14" t="s">
        <v>8314</v>
      </c>
      <c r="B243" t="s">
        <v>8319</v>
      </c>
    </row>
    <row r="244" spans="1:2" x14ac:dyDescent="0.2">
      <c r="A244" s="14" t="s">
        <v>8314</v>
      </c>
      <c r="B244" t="s">
        <v>8319</v>
      </c>
    </row>
    <row r="245" spans="1:2" x14ac:dyDescent="0.2">
      <c r="A245" s="14" t="s">
        <v>8314</v>
      </c>
      <c r="B245" t="s">
        <v>8319</v>
      </c>
    </row>
    <row r="246" spans="1:2" x14ac:dyDescent="0.2">
      <c r="A246" s="14" t="s">
        <v>8314</v>
      </c>
      <c r="B246" t="s">
        <v>8319</v>
      </c>
    </row>
    <row r="247" spans="1:2" x14ac:dyDescent="0.2">
      <c r="A247" s="14" t="s">
        <v>8314</v>
      </c>
      <c r="B247" t="s">
        <v>8319</v>
      </c>
    </row>
    <row r="248" spans="1:2" x14ac:dyDescent="0.2">
      <c r="A248" s="14" t="s">
        <v>8314</v>
      </c>
      <c r="B248" t="s">
        <v>8319</v>
      </c>
    </row>
    <row r="249" spans="1:2" x14ac:dyDescent="0.2">
      <c r="A249" s="14" t="s">
        <v>8314</v>
      </c>
      <c r="B249" t="s">
        <v>8319</v>
      </c>
    </row>
    <row r="250" spans="1:2" x14ac:dyDescent="0.2">
      <c r="A250" s="14" t="s">
        <v>8314</v>
      </c>
      <c r="B250" t="s">
        <v>8319</v>
      </c>
    </row>
    <row r="251" spans="1:2" x14ac:dyDescent="0.2">
      <c r="A251" s="14" t="s">
        <v>8314</v>
      </c>
      <c r="B251" t="s">
        <v>8319</v>
      </c>
    </row>
    <row r="252" spans="1:2" x14ac:dyDescent="0.2">
      <c r="A252" s="14" t="s">
        <v>8314</v>
      </c>
      <c r="B252" t="s">
        <v>8319</v>
      </c>
    </row>
    <row r="253" spans="1:2" x14ac:dyDescent="0.2">
      <c r="A253" s="14" t="s">
        <v>8314</v>
      </c>
      <c r="B253" t="s">
        <v>8319</v>
      </c>
    </row>
    <row r="254" spans="1:2" x14ac:dyDescent="0.2">
      <c r="A254" s="14" t="s">
        <v>8314</v>
      </c>
      <c r="B254" t="s">
        <v>8319</v>
      </c>
    </row>
    <row r="255" spans="1:2" x14ac:dyDescent="0.2">
      <c r="A255" s="14" t="s">
        <v>8314</v>
      </c>
      <c r="B255" t="s">
        <v>8319</v>
      </c>
    </row>
    <row r="256" spans="1:2" x14ac:dyDescent="0.2">
      <c r="A256" s="14" t="s">
        <v>8314</v>
      </c>
      <c r="B256" t="s">
        <v>8319</v>
      </c>
    </row>
    <row r="257" spans="1:2" x14ac:dyDescent="0.2">
      <c r="A257" s="14" t="s">
        <v>8314</v>
      </c>
      <c r="B257" t="s">
        <v>8319</v>
      </c>
    </row>
    <row r="258" spans="1:2" x14ac:dyDescent="0.2">
      <c r="A258" s="14" t="s">
        <v>8314</v>
      </c>
      <c r="B258" t="s">
        <v>8319</v>
      </c>
    </row>
    <row r="259" spans="1:2" x14ac:dyDescent="0.2">
      <c r="A259" s="14" t="s">
        <v>8314</v>
      </c>
      <c r="B259" t="s">
        <v>8319</v>
      </c>
    </row>
    <row r="260" spans="1:2" x14ac:dyDescent="0.2">
      <c r="A260" s="14" t="s">
        <v>8314</v>
      </c>
      <c r="B260" t="s">
        <v>8319</v>
      </c>
    </row>
    <row r="261" spans="1:2" x14ac:dyDescent="0.2">
      <c r="A261" s="14" t="s">
        <v>8314</v>
      </c>
      <c r="B261" t="s">
        <v>8319</v>
      </c>
    </row>
    <row r="262" spans="1:2" x14ac:dyDescent="0.2">
      <c r="A262" s="14" t="s">
        <v>8314</v>
      </c>
      <c r="B262" t="s">
        <v>8319</v>
      </c>
    </row>
    <row r="263" spans="1:2" x14ac:dyDescent="0.2">
      <c r="A263" s="14" t="s">
        <v>8314</v>
      </c>
      <c r="B263" t="s">
        <v>8319</v>
      </c>
    </row>
    <row r="264" spans="1:2" x14ac:dyDescent="0.2">
      <c r="A264" s="14" t="s">
        <v>8314</v>
      </c>
      <c r="B264" t="s">
        <v>8319</v>
      </c>
    </row>
    <row r="265" spans="1:2" x14ac:dyDescent="0.2">
      <c r="A265" s="14" t="s">
        <v>8314</v>
      </c>
      <c r="B265" t="s">
        <v>8319</v>
      </c>
    </row>
    <row r="266" spans="1:2" x14ac:dyDescent="0.2">
      <c r="A266" s="14" t="s">
        <v>8314</v>
      </c>
      <c r="B266" t="s">
        <v>8319</v>
      </c>
    </row>
    <row r="267" spans="1:2" x14ac:dyDescent="0.2">
      <c r="A267" s="14" t="s">
        <v>8314</v>
      </c>
      <c r="B267" t="s">
        <v>8319</v>
      </c>
    </row>
    <row r="268" spans="1:2" x14ac:dyDescent="0.2">
      <c r="A268" s="14" t="s">
        <v>8314</v>
      </c>
      <c r="B268" t="s">
        <v>8319</v>
      </c>
    </row>
    <row r="269" spans="1:2" x14ac:dyDescent="0.2">
      <c r="A269" s="14" t="s">
        <v>8314</v>
      </c>
      <c r="B269" t="s">
        <v>8319</v>
      </c>
    </row>
    <row r="270" spans="1:2" x14ac:dyDescent="0.2">
      <c r="A270" s="14" t="s">
        <v>8314</v>
      </c>
      <c r="B270" t="s">
        <v>8319</v>
      </c>
    </row>
    <row r="271" spans="1:2" x14ac:dyDescent="0.2">
      <c r="A271" s="14" t="s">
        <v>8314</v>
      </c>
      <c r="B271" t="s">
        <v>8319</v>
      </c>
    </row>
    <row r="272" spans="1:2" x14ac:dyDescent="0.2">
      <c r="A272" s="14" t="s">
        <v>8314</v>
      </c>
      <c r="B272" t="s">
        <v>8319</v>
      </c>
    </row>
    <row r="273" spans="1:2" x14ac:dyDescent="0.2">
      <c r="A273" s="14" t="s">
        <v>8314</v>
      </c>
      <c r="B273" t="s">
        <v>8319</v>
      </c>
    </row>
    <row r="274" spans="1:2" x14ac:dyDescent="0.2">
      <c r="A274" s="14" t="s">
        <v>8314</v>
      </c>
      <c r="B274" t="s">
        <v>8319</v>
      </c>
    </row>
    <row r="275" spans="1:2" x14ac:dyDescent="0.2">
      <c r="A275" s="14" t="s">
        <v>8314</v>
      </c>
      <c r="B275" t="s">
        <v>8319</v>
      </c>
    </row>
    <row r="276" spans="1:2" x14ac:dyDescent="0.2">
      <c r="A276" s="14" t="s">
        <v>8314</v>
      </c>
      <c r="B276" t="s">
        <v>8319</v>
      </c>
    </row>
    <row r="277" spans="1:2" x14ac:dyDescent="0.2">
      <c r="A277" s="14" t="s">
        <v>8314</v>
      </c>
      <c r="B277" t="s">
        <v>8319</v>
      </c>
    </row>
    <row r="278" spans="1:2" x14ac:dyDescent="0.2">
      <c r="A278" s="14" t="s">
        <v>8314</v>
      </c>
      <c r="B278" t="s">
        <v>8319</v>
      </c>
    </row>
    <row r="279" spans="1:2" x14ac:dyDescent="0.2">
      <c r="A279" s="14" t="s">
        <v>8314</v>
      </c>
      <c r="B279" t="s">
        <v>8319</v>
      </c>
    </row>
    <row r="280" spans="1:2" x14ac:dyDescent="0.2">
      <c r="A280" s="14" t="s">
        <v>8314</v>
      </c>
      <c r="B280" t="s">
        <v>8319</v>
      </c>
    </row>
    <row r="281" spans="1:2" x14ac:dyDescent="0.2">
      <c r="A281" s="14" t="s">
        <v>8314</v>
      </c>
      <c r="B281" t="s">
        <v>8319</v>
      </c>
    </row>
    <row r="282" spans="1:2" x14ac:dyDescent="0.2">
      <c r="A282" s="14" t="s">
        <v>8314</v>
      </c>
      <c r="B282" t="s">
        <v>8319</v>
      </c>
    </row>
    <row r="283" spans="1:2" x14ac:dyDescent="0.2">
      <c r="A283" s="14" t="s">
        <v>8314</v>
      </c>
      <c r="B283" t="s">
        <v>8319</v>
      </c>
    </row>
    <row r="284" spans="1:2" x14ac:dyDescent="0.2">
      <c r="A284" s="14" t="s">
        <v>8314</v>
      </c>
      <c r="B284" t="s">
        <v>8319</v>
      </c>
    </row>
    <row r="285" spans="1:2" x14ac:dyDescent="0.2">
      <c r="A285" s="14" t="s">
        <v>8314</v>
      </c>
      <c r="B285" t="s">
        <v>8319</v>
      </c>
    </row>
    <row r="286" spans="1:2" x14ac:dyDescent="0.2">
      <c r="A286" s="14" t="s">
        <v>8314</v>
      </c>
      <c r="B286" t="s">
        <v>8319</v>
      </c>
    </row>
    <row r="287" spans="1:2" x14ac:dyDescent="0.2">
      <c r="A287" s="14" t="s">
        <v>8314</v>
      </c>
      <c r="B287" t="s">
        <v>8319</v>
      </c>
    </row>
    <row r="288" spans="1:2" x14ac:dyDescent="0.2">
      <c r="A288" s="14" t="s">
        <v>8314</v>
      </c>
      <c r="B288" t="s">
        <v>8319</v>
      </c>
    </row>
    <row r="289" spans="1:2" x14ac:dyDescent="0.2">
      <c r="A289" s="14" t="s">
        <v>8314</v>
      </c>
      <c r="B289" t="s">
        <v>8319</v>
      </c>
    </row>
    <row r="290" spans="1:2" x14ac:dyDescent="0.2">
      <c r="A290" s="14" t="s">
        <v>8314</v>
      </c>
      <c r="B290" t="s">
        <v>8319</v>
      </c>
    </row>
    <row r="291" spans="1:2" x14ac:dyDescent="0.2">
      <c r="A291" s="14" t="s">
        <v>8314</v>
      </c>
      <c r="B291" t="s">
        <v>8319</v>
      </c>
    </row>
    <row r="292" spans="1:2" x14ac:dyDescent="0.2">
      <c r="A292" s="14" t="s">
        <v>8314</v>
      </c>
      <c r="B292" t="s">
        <v>8319</v>
      </c>
    </row>
    <row r="293" spans="1:2" x14ac:dyDescent="0.2">
      <c r="A293" s="14" t="s">
        <v>8314</v>
      </c>
      <c r="B293" t="s">
        <v>8319</v>
      </c>
    </row>
    <row r="294" spans="1:2" x14ac:dyDescent="0.2">
      <c r="A294" s="14" t="s">
        <v>8314</v>
      </c>
      <c r="B294" t="s">
        <v>8319</v>
      </c>
    </row>
    <row r="295" spans="1:2" x14ac:dyDescent="0.2">
      <c r="A295" s="14" t="s">
        <v>8314</v>
      </c>
      <c r="B295" t="s">
        <v>8319</v>
      </c>
    </row>
    <row r="296" spans="1:2" x14ac:dyDescent="0.2">
      <c r="A296" s="14" t="s">
        <v>8314</v>
      </c>
      <c r="B296" t="s">
        <v>8319</v>
      </c>
    </row>
    <row r="297" spans="1:2" x14ac:dyDescent="0.2">
      <c r="A297" s="14" t="s">
        <v>8314</v>
      </c>
      <c r="B297" t="s">
        <v>8319</v>
      </c>
    </row>
    <row r="298" spans="1:2" x14ac:dyDescent="0.2">
      <c r="A298" s="14" t="s">
        <v>8314</v>
      </c>
      <c r="B298" t="s">
        <v>8319</v>
      </c>
    </row>
    <row r="299" spans="1:2" x14ac:dyDescent="0.2">
      <c r="A299" s="14" t="s">
        <v>8314</v>
      </c>
      <c r="B299" t="s">
        <v>8319</v>
      </c>
    </row>
    <row r="300" spans="1:2" x14ac:dyDescent="0.2">
      <c r="A300" s="14" t="s">
        <v>8314</v>
      </c>
      <c r="B300" t="s">
        <v>8319</v>
      </c>
    </row>
    <row r="301" spans="1:2" x14ac:dyDescent="0.2">
      <c r="A301" s="14" t="s">
        <v>8314</v>
      </c>
      <c r="B301" t="s">
        <v>8319</v>
      </c>
    </row>
    <row r="302" spans="1:2" x14ac:dyDescent="0.2">
      <c r="A302" s="14" t="s">
        <v>8314</v>
      </c>
      <c r="B302" t="s">
        <v>8319</v>
      </c>
    </row>
    <row r="303" spans="1:2" x14ac:dyDescent="0.2">
      <c r="A303" s="14" t="s">
        <v>8314</v>
      </c>
      <c r="B303" t="s">
        <v>8319</v>
      </c>
    </row>
    <row r="304" spans="1:2" x14ac:dyDescent="0.2">
      <c r="A304" s="14" t="s">
        <v>8314</v>
      </c>
      <c r="B304" t="s">
        <v>8319</v>
      </c>
    </row>
    <row r="305" spans="1:2" x14ac:dyDescent="0.2">
      <c r="A305" s="14" t="s">
        <v>8314</v>
      </c>
      <c r="B305" t="s">
        <v>8319</v>
      </c>
    </row>
    <row r="306" spans="1:2" x14ac:dyDescent="0.2">
      <c r="A306" s="14" t="s">
        <v>8314</v>
      </c>
      <c r="B306" t="s">
        <v>8319</v>
      </c>
    </row>
    <row r="307" spans="1:2" x14ac:dyDescent="0.2">
      <c r="A307" s="14" t="s">
        <v>8314</v>
      </c>
      <c r="B307" t="s">
        <v>8319</v>
      </c>
    </row>
    <row r="308" spans="1:2" x14ac:dyDescent="0.2">
      <c r="A308" s="14" t="s">
        <v>8314</v>
      </c>
      <c r="B308" t="s">
        <v>8319</v>
      </c>
    </row>
    <row r="309" spans="1:2" x14ac:dyDescent="0.2">
      <c r="A309" s="14" t="s">
        <v>8314</v>
      </c>
      <c r="B309" t="s">
        <v>8319</v>
      </c>
    </row>
    <row r="310" spans="1:2" x14ac:dyDescent="0.2">
      <c r="A310" s="14" t="s">
        <v>8314</v>
      </c>
      <c r="B310" t="s">
        <v>8319</v>
      </c>
    </row>
    <row r="311" spans="1:2" x14ac:dyDescent="0.2">
      <c r="A311" s="14" t="s">
        <v>8314</v>
      </c>
      <c r="B311" t="s">
        <v>8319</v>
      </c>
    </row>
    <row r="312" spans="1:2" x14ac:dyDescent="0.2">
      <c r="A312" s="14" t="s">
        <v>8314</v>
      </c>
      <c r="B312" t="s">
        <v>8319</v>
      </c>
    </row>
    <row r="313" spans="1:2" x14ac:dyDescent="0.2">
      <c r="A313" s="14" t="s">
        <v>8314</v>
      </c>
      <c r="B313" t="s">
        <v>8319</v>
      </c>
    </row>
    <row r="314" spans="1:2" x14ac:dyDescent="0.2">
      <c r="A314" s="14" t="s">
        <v>8314</v>
      </c>
      <c r="B314" t="s">
        <v>8319</v>
      </c>
    </row>
    <row r="315" spans="1:2" x14ac:dyDescent="0.2">
      <c r="A315" s="14" t="s">
        <v>8314</v>
      </c>
      <c r="B315" t="s">
        <v>8319</v>
      </c>
    </row>
    <row r="316" spans="1:2" x14ac:dyDescent="0.2">
      <c r="A316" s="14" t="s">
        <v>8314</v>
      </c>
      <c r="B316" t="s">
        <v>8319</v>
      </c>
    </row>
    <row r="317" spans="1:2" x14ac:dyDescent="0.2">
      <c r="A317" s="14" t="s">
        <v>8314</v>
      </c>
      <c r="B317" t="s">
        <v>8319</v>
      </c>
    </row>
    <row r="318" spans="1:2" x14ac:dyDescent="0.2">
      <c r="A318" s="14" t="s">
        <v>8314</v>
      </c>
      <c r="B318" t="s">
        <v>8319</v>
      </c>
    </row>
    <row r="319" spans="1:2" x14ac:dyDescent="0.2">
      <c r="A319" s="14" t="s">
        <v>8314</v>
      </c>
      <c r="B319" t="s">
        <v>8319</v>
      </c>
    </row>
    <row r="320" spans="1:2" x14ac:dyDescent="0.2">
      <c r="A320" s="14" t="s">
        <v>8314</v>
      </c>
      <c r="B320" t="s">
        <v>8319</v>
      </c>
    </row>
    <row r="321" spans="1:2" x14ac:dyDescent="0.2">
      <c r="A321" s="14" t="s">
        <v>8314</v>
      </c>
      <c r="B321" t="s">
        <v>8319</v>
      </c>
    </row>
    <row r="322" spans="1:2" x14ac:dyDescent="0.2">
      <c r="A322" s="14" t="s">
        <v>8314</v>
      </c>
      <c r="B322" t="s">
        <v>8319</v>
      </c>
    </row>
    <row r="323" spans="1:2" x14ac:dyDescent="0.2">
      <c r="A323" s="14" t="s">
        <v>8314</v>
      </c>
      <c r="B323" t="s">
        <v>8319</v>
      </c>
    </row>
    <row r="324" spans="1:2" x14ac:dyDescent="0.2">
      <c r="A324" s="14" t="s">
        <v>8314</v>
      </c>
      <c r="B324" t="s">
        <v>8319</v>
      </c>
    </row>
    <row r="325" spans="1:2" x14ac:dyDescent="0.2">
      <c r="A325" s="14" t="s">
        <v>8314</v>
      </c>
      <c r="B325" t="s">
        <v>8319</v>
      </c>
    </row>
    <row r="326" spans="1:2" x14ac:dyDescent="0.2">
      <c r="A326" s="14" t="s">
        <v>8314</v>
      </c>
      <c r="B326" t="s">
        <v>8319</v>
      </c>
    </row>
    <row r="327" spans="1:2" x14ac:dyDescent="0.2">
      <c r="A327" s="14" t="s">
        <v>8314</v>
      </c>
      <c r="B327" t="s">
        <v>8319</v>
      </c>
    </row>
    <row r="328" spans="1:2" x14ac:dyDescent="0.2">
      <c r="A328" s="14" t="s">
        <v>8314</v>
      </c>
      <c r="B328" t="s">
        <v>8319</v>
      </c>
    </row>
    <row r="329" spans="1:2" x14ac:dyDescent="0.2">
      <c r="A329" s="14" t="s">
        <v>8314</v>
      </c>
      <c r="B329" t="s">
        <v>8319</v>
      </c>
    </row>
    <row r="330" spans="1:2" x14ac:dyDescent="0.2">
      <c r="A330" s="14" t="s">
        <v>8314</v>
      </c>
      <c r="B330" t="s">
        <v>8319</v>
      </c>
    </row>
    <row r="331" spans="1:2" x14ac:dyDescent="0.2">
      <c r="A331" s="14" t="s">
        <v>8314</v>
      </c>
      <c r="B331" t="s">
        <v>8319</v>
      </c>
    </row>
    <row r="332" spans="1:2" x14ac:dyDescent="0.2">
      <c r="A332" s="14" t="s">
        <v>8314</v>
      </c>
      <c r="B332" t="s">
        <v>8319</v>
      </c>
    </row>
    <row r="333" spans="1:2" x14ac:dyDescent="0.2">
      <c r="A333" s="14" t="s">
        <v>8314</v>
      </c>
      <c r="B333" t="s">
        <v>8319</v>
      </c>
    </row>
    <row r="334" spans="1:2" x14ac:dyDescent="0.2">
      <c r="A334" s="14" t="s">
        <v>8314</v>
      </c>
      <c r="B334" t="s">
        <v>8319</v>
      </c>
    </row>
    <row r="335" spans="1:2" x14ac:dyDescent="0.2">
      <c r="A335" s="14" t="s">
        <v>8314</v>
      </c>
      <c r="B335" t="s">
        <v>8319</v>
      </c>
    </row>
    <row r="336" spans="1:2" x14ac:dyDescent="0.2">
      <c r="A336" s="14" t="s">
        <v>8314</v>
      </c>
      <c r="B336" t="s">
        <v>8319</v>
      </c>
    </row>
    <row r="337" spans="1:2" x14ac:dyDescent="0.2">
      <c r="A337" s="14" t="s">
        <v>8314</v>
      </c>
      <c r="B337" t="s">
        <v>8319</v>
      </c>
    </row>
    <row r="338" spans="1:2" x14ac:dyDescent="0.2">
      <c r="A338" s="14" t="s">
        <v>8314</v>
      </c>
      <c r="B338" t="s">
        <v>8319</v>
      </c>
    </row>
    <row r="339" spans="1:2" x14ac:dyDescent="0.2">
      <c r="A339" s="14" t="s">
        <v>8314</v>
      </c>
      <c r="B339" t="s">
        <v>8319</v>
      </c>
    </row>
    <row r="340" spans="1:2" x14ac:dyDescent="0.2">
      <c r="A340" s="14" t="s">
        <v>8314</v>
      </c>
      <c r="B340" t="s">
        <v>8319</v>
      </c>
    </row>
    <row r="341" spans="1:2" x14ac:dyDescent="0.2">
      <c r="A341" s="14" t="s">
        <v>8314</v>
      </c>
      <c r="B341" t="s">
        <v>8319</v>
      </c>
    </row>
    <row r="342" spans="1:2" x14ac:dyDescent="0.2">
      <c r="A342" s="14" t="s">
        <v>8314</v>
      </c>
      <c r="B342" t="s">
        <v>8319</v>
      </c>
    </row>
    <row r="343" spans="1:2" x14ac:dyDescent="0.2">
      <c r="A343" s="14" t="s">
        <v>8314</v>
      </c>
      <c r="B343" t="s">
        <v>8319</v>
      </c>
    </row>
    <row r="344" spans="1:2" x14ac:dyDescent="0.2">
      <c r="A344" s="14" t="s">
        <v>8314</v>
      </c>
      <c r="B344" t="s">
        <v>8319</v>
      </c>
    </row>
    <row r="345" spans="1:2" x14ac:dyDescent="0.2">
      <c r="A345" s="14" t="s">
        <v>8314</v>
      </c>
      <c r="B345" t="s">
        <v>8319</v>
      </c>
    </row>
    <row r="346" spans="1:2" x14ac:dyDescent="0.2">
      <c r="A346" s="14" t="s">
        <v>8314</v>
      </c>
      <c r="B346" t="s">
        <v>8319</v>
      </c>
    </row>
    <row r="347" spans="1:2" x14ac:dyDescent="0.2">
      <c r="A347" s="14" t="s">
        <v>8314</v>
      </c>
      <c r="B347" t="s">
        <v>8319</v>
      </c>
    </row>
    <row r="348" spans="1:2" x14ac:dyDescent="0.2">
      <c r="A348" s="14" t="s">
        <v>8314</v>
      </c>
      <c r="B348" t="s">
        <v>8319</v>
      </c>
    </row>
    <row r="349" spans="1:2" x14ac:dyDescent="0.2">
      <c r="A349" s="14" t="s">
        <v>8314</v>
      </c>
      <c r="B349" t="s">
        <v>8319</v>
      </c>
    </row>
    <row r="350" spans="1:2" x14ac:dyDescent="0.2">
      <c r="A350" s="14" t="s">
        <v>8314</v>
      </c>
      <c r="B350" t="s">
        <v>8319</v>
      </c>
    </row>
    <row r="351" spans="1:2" x14ac:dyDescent="0.2">
      <c r="A351" s="14" t="s">
        <v>8314</v>
      </c>
      <c r="B351" t="s">
        <v>8319</v>
      </c>
    </row>
    <row r="352" spans="1:2" x14ac:dyDescent="0.2">
      <c r="A352" s="14" t="s">
        <v>8314</v>
      </c>
      <c r="B352" t="s">
        <v>8319</v>
      </c>
    </row>
    <row r="353" spans="1:2" x14ac:dyDescent="0.2">
      <c r="A353" s="14" t="s">
        <v>8314</v>
      </c>
      <c r="B353" t="s">
        <v>8319</v>
      </c>
    </row>
    <row r="354" spans="1:2" x14ac:dyDescent="0.2">
      <c r="A354" s="14" t="s">
        <v>8314</v>
      </c>
      <c r="B354" t="s">
        <v>8319</v>
      </c>
    </row>
    <row r="355" spans="1:2" x14ac:dyDescent="0.2">
      <c r="A355" s="14" t="s">
        <v>8314</v>
      </c>
      <c r="B355" t="s">
        <v>8319</v>
      </c>
    </row>
    <row r="356" spans="1:2" x14ac:dyDescent="0.2">
      <c r="A356" s="14" t="s">
        <v>8314</v>
      </c>
      <c r="B356" t="s">
        <v>8319</v>
      </c>
    </row>
    <row r="357" spans="1:2" x14ac:dyDescent="0.2">
      <c r="A357" s="14" t="s">
        <v>8314</v>
      </c>
      <c r="B357" t="s">
        <v>8319</v>
      </c>
    </row>
    <row r="358" spans="1:2" x14ac:dyDescent="0.2">
      <c r="A358" s="14" t="s">
        <v>8314</v>
      </c>
      <c r="B358" t="s">
        <v>8319</v>
      </c>
    </row>
    <row r="359" spans="1:2" x14ac:dyDescent="0.2">
      <c r="A359" s="14" t="s">
        <v>8314</v>
      </c>
      <c r="B359" t="s">
        <v>8319</v>
      </c>
    </row>
    <row r="360" spans="1:2" x14ac:dyDescent="0.2">
      <c r="A360" s="14" t="s">
        <v>8314</v>
      </c>
      <c r="B360" t="s">
        <v>8319</v>
      </c>
    </row>
    <row r="361" spans="1:2" x14ac:dyDescent="0.2">
      <c r="A361" s="14" t="s">
        <v>8314</v>
      </c>
      <c r="B361" t="s">
        <v>8319</v>
      </c>
    </row>
    <row r="362" spans="1:2" x14ac:dyDescent="0.2">
      <c r="A362" s="14" t="s">
        <v>8314</v>
      </c>
      <c r="B362" t="s">
        <v>8319</v>
      </c>
    </row>
    <row r="363" spans="1:2" x14ac:dyDescent="0.2">
      <c r="A363" s="14" t="s">
        <v>8314</v>
      </c>
      <c r="B363" t="s">
        <v>8319</v>
      </c>
    </row>
    <row r="364" spans="1:2" x14ac:dyDescent="0.2">
      <c r="A364" s="14" t="s">
        <v>8314</v>
      </c>
      <c r="B364" t="s">
        <v>8319</v>
      </c>
    </row>
    <row r="365" spans="1:2" x14ac:dyDescent="0.2">
      <c r="A365" s="14" t="s">
        <v>8314</v>
      </c>
      <c r="B365" t="s">
        <v>8319</v>
      </c>
    </row>
    <row r="366" spans="1:2" x14ac:dyDescent="0.2">
      <c r="A366" s="14" t="s">
        <v>8314</v>
      </c>
      <c r="B366" t="s">
        <v>8319</v>
      </c>
    </row>
    <row r="367" spans="1:2" x14ac:dyDescent="0.2">
      <c r="A367" s="14" t="s">
        <v>8314</v>
      </c>
      <c r="B367" t="s">
        <v>8319</v>
      </c>
    </row>
    <row r="368" spans="1:2" x14ac:dyDescent="0.2">
      <c r="A368" s="14" t="s">
        <v>8314</v>
      </c>
      <c r="B368" t="s">
        <v>8319</v>
      </c>
    </row>
    <row r="369" spans="1:2" x14ac:dyDescent="0.2">
      <c r="A369" s="14" t="s">
        <v>8314</v>
      </c>
      <c r="B369" t="s">
        <v>8319</v>
      </c>
    </row>
    <row r="370" spans="1:2" x14ac:dyDescent="0.2">
      <c r="A370" s="14" t="s">
        <v>8314</v>
      </c>
      <c r="B370" t="s">
        <v>8319</v>
      </c>
    </row>
    <row r="371" spans="1:2" x14ac:dyDescent="0.2">
      <c r="A371" s="14" t="s">
        <v>8314</v>
      </c>
      <c r="B371" t="s">
        <v>8319</v>
      </c>
    </row>
    <row r="372" spans="1:2" x14ac:dyDescent="0.2">
      <c r="A372" s="14" t="s">
        <v>8314</v>
      </c>
      <c r="B372" t="s">
        <v>8319</v>
      </c>
    </row>
    <row r="373" spans="1:2" x14ac:dyDescent="0.2">
      <c r="A373" s="14" t="s">
        <v>8314</v>
      </c>
      <c r="B373" t="s">
        <v>8319</v>
      </c>
    </row>
    <row r="374" spans="1:2" x14ac:dyDescent="0.2">
      <c r="A374" s="14" t="s">
        <v>8314</v>
      </c>
      <c r="B374" t="s">
        <v>8319</v>
      </c>
    </row>
    <row r="375" spans="1:2" x14ac:dyDescent="0.2">
      <c r="A375" s="14" t="s">
        <v>8314</v>
      </c>
      <c r="B375" t="s">
        <v>8319</v>
      </c>
    </row>
    <row r="376" spans="1:2" x14ac:dyDescent="0.2">
      <c r="A376" s="14" t="s">
        <v>8314</v>
      </c>
      <c r="B376" t="s">
        <v>8319</v>
      </c>
    </row>
    <row r="377" spans="1:2" x14ac:dyDescent="0.2">
      <c r="A377" s="14" t="s">
        <v>8314</v>
      </c>
      <c r="B377" t="s">
        <v>8319</v>
      </c>
    </row>
    <row r="378" spans="1:2" x14ac:dyDescent="0.2">
      <c r="A378" s="14" t="s">
        <v>8314</v>
      </c>
      <c r="B378" t="s">
        <v>8319</v>
      </c>
    </row>
    <row r="379" spans="1:2" x14ac:dyDescent="0.2">
      <c r="A379" s="14" t="s">
        <v>8314</v>
      </c>
      <c r="B379" t="s">
        <v>8319</v>
      </c>
    </row>
    <row r="380" spans="1:2" x14ac:dyDescent="0.2">
      <c r="A380" s="14" t="s">
        <v>8314</v>
      </c>
      <c r="B380" t="s">
        <v>8319</v>
      </c>
    </row>
    <row r="381" spans="1:2" x14ac:dyDescent="0.2">
      <c r="A381" s="14" t="s">
        <v>8314</v>
      </c>
      <c r="B381" t="s">
        <v>8319</v>
      </c>
    </row>
    <row r="382" spans="1:2" x14ac:dyDescent="0.2">
      <c r="A382" s="14" t="s">
        <v>8314</v>
      </c>
      <c r="B382" t="s">
        <v>8319</v>
      </c>
    </row>
    <row r="383" spans="1:2" x14ac:dyDescent="0.2">
      <c r="A383" s="14" t="s">
        <v>8314</v>
      </c>
      <c r="B383" t="s">
        <v>8319</v>
      </c>
    </row>
    <row r="384" spans="1:2" x14ac:dyDescent="0.2">
      <c r="A384" s="14" t="s">
        <v>8314</v>
      </c>
      <c r="B384" t="s">
        <v>8319</v>
      </c>
    </row>
    <row r="385" spans="1:2" x14ac:dyDescent="0.2">
      <c r="A385" s="14" t="s">
        <v>8314</v>
      </c>
      <c r="B385" t="s">
        <v>8319</v>
      </c>
    </row>
    <row r="386" spans="1:2" x14ac:dyDescent="0.2">
      <c r="A386" s="14" t="s">
        <v>8314</v>
      </c>
      <c r="B386" t="s">
        <v>8319</v>
      </c>
    </row>
    <row r="387" spans="1:2" x14ac:dyDescent="0.2">
      <c r="A387" s="14" t="s">
        <v>8314</v>
      </c>
      <c r="B387" t="s">
        <v>8319</v>
      </c>
    </row>
    <row r="388" spans="1:2" x14ac:dyDescent="0.2">
      <c r="A388" s="14" t="s">
        <v>8314</v>
      </c>
      <c r="B388" t="s">
        <v>8319</v>
      </c>
    </row>
    <row r="389" spans="1:2" x14ac:dyDescent="0.2">
      <c r="A389" s="14" t="s">
        <v>8314</v>
      </c>
      <c r="B389" t="s">
        <v>8319</v>
      </c>
    </row>
    <row r="390" spans="1:2" x14ac:dyDescent="0.2">
      <c r="A390" s="14" t="s">
        <v>8314</v>
      </c>
      <c r="B390" t="s">
        <v>8319</v>
      </c>
    </row>
    <row r="391" spans="1:2" x14ac:dyDescent="0.2">
      <c r="A391" s="14" t="s">
        <v>8314</v>
      </c>
      <c r="B391" t="s">
        <v>8319</v>
      </c>
    </row>
    <row r="392" spans="1:2" x14ac:dyDescent="0.2">
      <c r="A392" s="14" t="s">
        <v>8314</v>
      </c>
      <c r="B392" t="s">
        <v>8319</v>
      </c>
    </row>
    <row r="393" spans="1:2" x14ac:dyDescent="0.2">
      <c r="A393" s="14" t="s">
        <v>8314</v>
      </c>
      <c r="B393" t="s">
        <v>8319</v>
      </c>
    </row>
    <row r="394" spans="1:2" x14ac:dyDescent="0.2">
      <c r="A394" s="14" t="s">
        <v>8314</v>
      </c>
      <c r="B394" t="s">
        <v>8319</v>
      </c>
    </row>
    <row r="395" spans="1:2" x14ac:dyDescent="0.2">
      <c r="A395" s="14" t="s">
        <v>8314</v>
      </c>
      <c r="B395" t="s">
        <v>8319</v>
      </c>
    </row>
    <row r="396" spans="1:2" x14ac:dyDescent="0.2">
      <c r="A396" s="14" t="s">
        <v>8314</v>
      </c>
      <c r="B396" t="s">
        <v>8319</v>
      </c>
    </row>
    <row r="397" spans="1:2" x14ac:dyDescent="0.2">
      <c r="A397" s="14" t="s">
        <v>8314</v>
      </c>
      <c r="B397" t="s">
        <v>8319</v>
      </c>
    </row>
    <row r="398" spans="1:2" x14ac:dyDescent="0.2">
      <c r="A398" s="14" t="s">
        <v>8314</v>
      </c>
      <c r="B398" t="s">
        <v>8319</v>
      </c>
    </row>
    <row r="399" spans="1:2" x14ac:dyDescent="0.2">
      <c r="A399" s="14" t="s">
        <v>8314</v>
      </c>
      <c r="B399" t="s">
        <v>8319</v>
      </c>
    </row>
    <row r="400" spans="1:2" x14ac:dyDescent="0.2">
      <c r="A400" s="14" t="s">
        <v>8314</v>
      </c>
      <c r="B400" t="s">
        <v>8319</v>
      </c>
    </row>
    <row r="401" spans="1:2" x14ac:dyDescent="0.2">
      <c r="A401" s="14" t="s">
        <v>8314</v>
      </c>
      <c r="B401" t="s">
        <v>8319</v>
      </c>
    </row>
    <row r="402" spans="1:2" x14ac:dyDescent="0.2">
      <c r="A402" s="14" t="s">
        <v>8314</v>
      </c>
      <c r="B402" t="s">
        <v>8319</v>
      </c>
    </row>
    <row r="403" spans="1:2" x14ac:dyDescent="0.2">
      <c r="A403" s="14" t="s">
        <v>8314</v>
      </c>
      <c r="B403" t="s">
        <v>8319</v>
      </c>
    </row>
    <row r="404" spans="1:2" x14ac:dyDescent="0.2">
      <c r="A404" s="14" t="s">
        <v>8314</v>
      </c>
      <c r="B404" t="s">
        <v>8319</v>
      </c>
    </row>
    <row r="405" spans="1:2" x14ac:dyDescent="0.2">
      <c r="A405" s="14" t="s">
        <v>8314</v>
      </c>
      <c r="B405" t="s">
        <v>8319</v>
      </c>
    </row>
    <row r="406" spans="1:2" x14ac:dyDescent="0.2">
      <c r="A406" s="14" t="s">
        <v>8314</v>
      </c>
      <c r="B406" t="s">
        <v>8319</v>
      </c>
    </row>
    <row r="407" spans="1:2" x14ac:dyDescent="0.2">
      <c r="A407" s="14" t="s">
        <v>8314</v>
      </c>
      <c r="B407" t="s">
        <v>8319</v>
      </c>
    </row>
    <row r="408" spans="1:2" x14ac:dyDescent="0.2">
      <c r="A408" s="14" t="s">
        <v>8314</v>
      </c>
      <c r="B408" t="s">
        <v>8319</v>
      </c>
    </row>
    <row r="409" spans="1:2" x14ac:dyDescent="0.2">
      <c r="A409" s="14" t="s">
        <v>8314</v>
      </c>
      <c r="B409" t="s">
        <v>8319</v>
      </c>
    </row>
    <row r="410" spans="1:2" x14ac:dyDescent="0.2">
      <c r="A410" s="14" t="s">
        <v>8314</v>
      </c>
      <c r="B410" t="s">
        <v>8319</v>
      </c>
    </row>
    <row r="411" spans="1:2" x14ac:dyDescent="0.2">
      <c r="A411" s="14" t="s">
        <v>8314</v>
      </c>
      <c r="B411" t="s">
        <v>8319</v>
      </c>
    </row>
    <row r="412" spans="1:2" x14ac:dyDescent="0.2">
      <c r="A412" s="14" t="s">
        <v>8314</v>
      </c>
      <c r="B412" t="s">
        <v>8319</v>
      </c>
    </row>
    <row r="413" spans="1:2" x14ac:dyDescent="0.2">
      <c r="A413" s="14" t="s">
        <v>8314</v>
      </c>
      <c r="B413" t="s">
        <v>8319</v>
      </c>
    </row>
    <row r="414" spans="1:2" x14ac:dyDescent="0.2">
      <c r="A414" s="14" t="s">
        <v>8314</v>
      </c>
      <c r="B414" t="s">
        <v>8319</v>
      </c>
    </row>
    <row r="415" spans="1:2" x14ac:dyDescent="0.2">
      <c r="A415" s="14" t="s">
        <v>8314</v>
      </c>
      <c r="B415" t="s">
        <v>8319</v>
      </c>
    </row>
    <row r="416" spans="1:2" x14ac:dyDescent="0.2">
      <c r="A416" s="14" t="s">
        <v>8314</v>
      </c>
      <c r="B416" t="s">
        <v>8319</v>
      </c>
    </row>
    <row r="417" spans="1:2" x14ac:dyDescent="0.2">
      <c r="A417" s="14" t="s">
        <v>8314</v>
      </c>
      <c r="B417" t="s">
        <v>8319</v>
      </c>
    </row>
    <row r="418" spans="1:2" x14ac:dyDescent="0.2">
      <c r="A418" s="14" t="s">
        <v>8314</v>
      </c>
      <c r="B418" t="s">
        <v>8319</v>
      </c>
    </row>
    <row r="419" spans="1:2" x14ac:dyDescent="0.2">
      <c r="A419" s="14" t="s">
        <v>8314</v>
      </c>
      <c r="B419" t="s">
        <v>8319</v>
      </c>
    </row>
    <row r="420" spans="1:2" x14ac:dyDescent="0.2">
      <c r="A420" s="14" t="s">
        <v>8314</v>
      </c>
      <c r="B420" t="s">
        <v>8319</v>
      </c>
    </row>
    <row r="421" spans="1:2" x14ac:dyDescent="0.2">
      <c r="A421" s="14" t="s">
        <v>8314</v>
      </c>
      <c r="B421" t="s">
        <v>8319</v>
      </c>
    </row>
    <row r="422" spans="1:2" x14ac:dyDescent="0.2">
      <c r="A422" s="14" t="s">
        <v>8314</v>
      </c>
      <c r="B422" t="s">
        <v>8320</v>
      </c>
    </row>
    <row r="423" spans="1:2" x14ac:dyDescent="0.2">
      <c r="A423" s="14" t="s">
        <v>8314</v>
      </c>
      <c r="B423" t="s">
        <v>8320</v>
      </c>
    </row>
    <row r="424" spans="1:2" x14ac:dyDescent="0.2">
      <c r="A424" s="14" t="s">
        <v>8314</v>
      </c>
      <c r="B424" t="s">
        <v>8320</v>
      </c>
    </row>
    <row r="425" spans="1:2" x14ac:dyDescent="0.2">
      <c r="A425" s="14" t="s">
        <v>8314</v>
      </c>
      <c r="B425" t="s">
        <v>8320</v>
      </c>
    </row>
    <row r="426" spans="1:2" x14ac:dyDescent="0.2">
      <c r="A426" s="14" t="s">
        <v>8314</v>
      </c>
      <c r="B426" t="s">
        <v>8320</v>
      </c>
    </row>
    <row r="427" spans="1:2" x14ac:dyDescent="0.2">
      <c r="A427" s="14" t="s">
        <v>8314</v>
      </c>
      <c r="B427" t="s">
        <v>8320</v>
      </c>
    </row>
    <row r="428" spans="1:2" x14ac:dyDescent="0.2">
      <c r="A428" s="14" t="s">
        <v>8314</v>
      </c>
      <c r="B428" t="s">
        <v>8320</v>
      </c>
    </row>
    <row r="429" spans="1:2" x14ac:dyDescent="0.2">
      <c r="A429" s="14" t="s">
        <v>8314</v>
      </c>
      <c r="B429" t="s">
        <v>8320</v>
      </c>
    </row>
    <row r="430" spans="1:2" x14ac:dyDescent="0.2">
      <c r="A430" s="14" t="s">
        <v>8314</v>
      </c>
      <c r="B430" t="s">
        <v>8320</v>
      </c>
    </row>
    <row r="431" spans="1:2" x14ac:dyDescent="0.2">
      <c r="A431" s="14" t="s">
        <v>8314</v>
      </c>
      <c r="B431" t="s">
        <v>8320</v>
      </c>
    </row>
    <row r="432" spans="1:2" x14ac:dyDescent="0.2">
      <c r="A432" s="14" t="s">
        <v>8314</v>
      </c>
      <c r="B432" t="s">
        <v>8320</v>
      </c>
    </row>
    <row r="433" spans="1:2" x14ac:dyDescent="0.2">
      <c r="A433" s="14" t="s">
        <v>8314</v>
      </c>
      <c r="B433" t="s">
        <v>8320</v>
      </c>
    </row>
    <row r="434" spans="1:2" x14ac:dyDescent="0.2">
      <c r="A434" s="14" t="s">
        <v>8314</v>
      </c>
      <c r="B434" t="s">
        <v>8320</v>
      </c>
    </row>
    <row r="435" spans="1:2" x14ac:dyDescent="0.2">
      <c r="A435" s="14" t="s">
        <v>8314</v>
      </c>
      <c r="B435" t="s">
        <v>8320</v>
      </c>
    </row>
    <row r="436" spans="1:2" x14ac:dyDescent="0.2">
      <c r="A436" s="14" t="s">
        <v>8314</v>
      </c>
      <c r="B436" t="s">
        <v>8320</v>
      </c>
    </row>
    <row r="437" spans="1:2" x14ac:dyDescent="0.2">
      <c r="A437" s="14" t="s">
        <v>8314</v>
      </c>
      <c r="B437" t="s">
        <v>8320</v>
      </c>
    </row>
    <row r="438" spans="1:2" x14ac:dyDescent="0.2">
      <c r="A438" s="14" t="s">
        <v>8314</v>
      </c>
      <c r="B438" t="s">
        <v>8320</v>
      </c>
    </row>
    <row r="439" spans="1:2" x14ac:dyDescent="0.2">
      <c r="A439" s="14" t="s">
        <v>8314</v>
      </c>
      <c r="B439" t="s">
        <v>8320</v>
      </c>
    </row>
    <row r="440" spans="1:2" x14ac:dyDescent="0.2">
      <c r="A440" s="14" t="s">
        <v>8314</v>
      </c>
      <c r="B440" t="s">
        <v>8320</v>
      </c>
    </row>
    <row r="441" spans="1:2" x14ac:dyDescent="0.2">
      <c r="A441" s="14" t="s">
        <v>8314</v>
      </c>
      <c r="B441" t="s">
        <v>8320</v>
      </c>
    </row>
    <row r="442" spans="1:2" x14ac:dyDescent="0.2">
      <c r="A442" s="14" t="s">
        <v>8314</v>
      </c>
      <c r="B442" t="s">
        <v>8320</v>
      </c>
    </row>
    <row r="443" spans="1:2" x14ac:dyDescent="0.2">
      <c r="A443" s="14" t="s">
        <v>8314</v>
      </c>
      <c r="B443" t="s">
        <v>8320</v>
      </c>
    </row>
    <row r="444" spans="1:2" x14ac:dyDescent="0.2">
      <c r="A444" s="14" t="s">
        <v>8314</v>
      </c>
      <c r="B444" t="s">
        <v>8320</v>
      </c>
    </row>
    <row r="445" spans="1:2" x14ac:dyDescent="0.2">
      <c r="A445" s="14" t="s">
        <v>8314</v>
      </c>
      <c r="B445" t="s">
        <v>8320</v>
      </c>
    </row>
    <row r="446" spans="1:2" x14ac:dyDescent="0.2">
      <c r="A446" s="14" t="s">
        <v>8314</v>
      </c>
      <c r="B446" t="s">
        <v>8320</v>
      </c>
    </row>
    <row r="447" spans="1:2" x14ac:dyDescent="0.2">
      <c r="A447" s="14" t="s">
        <v>8314</v>
      </c>
      <c r="B447" t="s">
        <v>8320</v>
      </c>
    </row>
    <row r="448" spans="1:2" x14ac:dyDescent="0.2">
      <c r="A448" s="14" t="s">
        <v>8314</v>
      </c>
      <c r="B448" t="s">
        <v>8320</v>
      </c>
    </row>
    <row r="449" spans="1:2" x14ac:dyDescent="0.2">
      <c r="A449" s="14" t="s">
        <v>8314</v>
      </c>
      <c r="B449" t="s">
        <v>8320</v>
      </c>
    </row>
    <row r="450" spans="1:2" x14ac:dyDescent="0.2">
      <c r="A450" s="14" t="s">
        <v>8314</v>
      </c>
      <c r="B450" t="s">
        <v>8320</v>
      </c>
    </row>
    <row r="451" spans="1:2" x14ac:dyDescent="0.2">
      <c r="A451" s="14" t="s">
        <v>8314</v>
      </c>
      <c r="B451" t="s">
        <v>8320</v>
      </c>
    </row>
    <row r="452" spans="1:2" x14ac:dyDescent="0.2">
      <c r="A452" s="14" t="s">
        <v>8314</v>
      </c>
      <c r="B452" t="s">
        <v>8320</v>
      </c>
    </row>
    <row r="453" spans="1:2" x14ac:dyDescent="0.2">
      <c r="A453" s="14" t="s">
        <v>8314</v>
      </c>
      <c r="B453" t="s">
        <v>8320</v>
      </c>
    </row>
    <row r="454" spans="1:2" x14ac:dyDescent="0.2">
      <c r="A454" s="14" t="s">
        <v>8314</v>
      </c>
      <c r="B454" t="s">
        <v>8320</v>
      </c>
    </row>
    <row r="455" spans="1:2" x14ac:dyDescent="0.2">
      <c r="A455" s="14" t="s">
        <v>8314</v>
      </c>
      <c r="B455" t="s">
        <v>8320</v>
      </c>
    </row>
    <row r="456" spans="1:2" x14ac:dyDescent="0.2">
      <c r="A456" s="14" t="s">
        <v>8314</v>
      </c>
      <c r="B456" t="s">
        <v>8320</v>
      </c>
    </row>
    <row r="457" spans="1:2" x14ac:dyDescent="0.2">
      <c r="A457" s="14" t="s">
        <v>8314</v>
      </c>
      <c r="B457" t="s">
        <v>8320</v>
      </c>
    </row>
    <row r="458" spans="1:2" x14ac:dyDescent="0.2">
      <c r="A458" s="14" t="s">
        <v>8314</v>
      </c>
      <c r="B458" t="s">
        <v>8320</v>
      </c>
    </row>
    <row r="459" spans="1:2" x14ac:dyDescent="0.2">
      <c r="A459" s="14" t="s">
        <v>8314</v>
      </c>
      <c r="B459" t="s">
        <v>8320</v>
      </c>
    </row>
    <row r="460" spans="1:2" x14ac:dyDescent="0.2">
      <c r="A460" s="14" t="s">
        <v>8314</v>
      </c>
      <c r="B460" t="s">
        <v>8320</v>
      </c>
    </row>
    <row r="461" spans="1:2" x14ac:dyDescent="0.2">
      <c r="A461" s="14" t="s">
        <v>8314</v>
      </c>
      <c r="B461" t="s">
        <v>8320</v>
      </c>
    </row>
    <row r="462" spans="1:2" x14ac:dyDescent="0.2">
      <c r="A462" s="14" t="s">
        <v>8314</v>
      </c>
      <c r="B462" t="s">
        <v>8320</v>
      </c>
    </row>
    <row r="463" spans="1:2" x14ac:dyDescent="0.2">
      <c r="A463" s="14" t="s">
        <v>8314</v>
      </c>
      <c r="B463" t="s">
        <v>8320</v>
      </c>
    </row>
    <row r="464" spans="1:2" x14ac:dyDescent="0.2">
      <c r="A464" s="14" t="s">
        <v>8314</v>
      </c>
      <c r="B464" t="s">
        <v>8320</v>
      </c>
    </row>
    <row r="465" spans="1:2" x14ac:dyDescent="0.2">
      <c r="A465" s="14" t="s">
        <v>8314</v>
      </c>
      <c r="B465" t="s">
        <v>8320</v>
      </c>
    </row>
    <row r="466" spans="1:2" x14ac:dyDescent="0.2">
      <c r="A466" s="14" t="s">
        <v>8314</v>
      </c>
      <c r="B466" t="s">
        <v>8320</v>
      </c>
    </row>
    <row r="467" spans="1:2" x14ac:dyDescent="0.2">
      <c r="A467" s="14" t="s">
        <v>8314</v>
      </c>
      <c r="B467" t="s">
        <v>8320</v>
      </c>
    </row>
    <row r="468" spans="1:2" x14ac:dyDescent="0.2">
      <c r="A468" s="14" t="s">
        <v>8314</v>
      </c>
      <c r="B468" t="s">
        <v>8320</v>
      </c>
    </row>
    <row r="469" spans="1:2" x14ac:dyDescent="0.2">
      <c r="A469" s="14" t="s">
        <v>8314</v>
      </c>
      <c r="B469" t="s">
        <v>8320</v>
      </c>
    </row>
    <row r="470" spans="1:2" x14ac:dyDescent="0.2">
      <c r="A470" s="14" t="s">
        <v>8314</v>
      </c>
      <c r="B470" t="s">
        <v>8320</v>
      </c>
    </row>
    <row r="471" spans="1:2" x14ac:dyDescent="0.2">
      <c r="A471" s="14" t="s">
        <v>8314</v>
      </c>
      <c r="B471" t="s">
        <v>8320</v>
      </c>
    </row>
    <row r="472" spans="1:2" x14ac:dyDescent="0.2">
      <c r="A472" s="14" t="s">
        <v>8314</v>
      </c>
      <c r="B472" t="s">
        <v>8320</v>
      </c>
    </row>
    <row r="473" spans="1:2" x14ac:dyDescent="0.2">
      <c r="A473" s="14" t="s">
        <v>8314</v>
      </c>
      <c r="B473" t="s">
        <v>8320</v>
      </c>
    </row>
    <row r="474" spans="1:2" x14ac:dyDescent="0.2">
      <c r="A474" s="14" t="s">
        <v>8314</v>
      </c>
      <c r="B474" t="s">
        <v>8320</v>
      </c>
    </row>
    <row r="475" spans="1:2" x14ac:dyDescent="0.2">
      <c r="A475" s="14" t="s">
        <v>8314</v>
      </c>
      <c r="B475" t="s">
        <v>8320</v>
      </c>
    </row>
    <row r="476" spans="1:2" x14ac:dyDescent="0.2">
      <c r="A476" s="14" t="s">
        <v>8314</v>
      </c>
      <c r="B476" t="s">
        <v>8320</v>
      </c>
    </row>
    <row r="477" spans="1:2" x14ac:dyDescent="0.2">
      <c r="A477" s="14" t="s">
        <v>8314</v>
      </c>
      <c r="B477" t="s">
        <v>8320</v>
      </c>
    </row>
    <row r="478" spans="1:2" x14ac:dyDescent="0.2">
      <c r="A478" s="14" t="s">
        <v>8314</v>
      </c>
      <c r="B478" t="s">
        <v>8320</v>
      </c>
    </row>
    <row r="479" spans="1:2" x14ac:dyDescent="0.2">
      <c r="A479" s="14" t="s">
        <v>8314</v>
      </c>
      <c r="B479" t="s">
        <v>8320</v>
      </c>
    </row>
    <row r="480" spans="1:2" x14ac:dyDescent="0.2">
      <c r="A480" s="14" t="s">
        <v>8314</v>
      </c>
      <c r="B480" t="s">
        <v>8320</v>
      </c>
    </row>
    <row r="481" spans="1:2" x14ac:dyDescent="0.2">
      <c r="A481" s="14" t="s">
        <v>8314</v>
      </c>
      <c r="B481" t="s">
        <v>8320</v>
      </c>
    </row>
    <row r="482" spans="1:2" x14ac:dyDescent="0.2">
      <c r="A482" s="14" t="s">
        <v>8314</v>
      </c>
      <c r="B482" t="s">
        <v>8320</v>
      </c>
    </row>
    <row r="483" spans="1:2" x14ac:dyDescent="0.2">
      <c r="A483" s="14" t="s">
        <v>8314</v>
      </c>
      <c r="B483" t="s">
        <v>8320</v>
      </c>
    </row>
    <row r="484" spans="1:2" x14ac:dyDescent="0.2">
      <c r="A484" s="14" t="s">
        <v>8314</v>
      </c>
      <c r="B484" t="s">
        <v>8320</v>
      </c>
    </row>
    <row r="485" spans="1:2" x14ac:dyDescent="0.2">
      <c r="A485" s="14" t="s">
        <v>8314</v>
      </c>
      <c r="B485" t="s">
        <v>8320</v>
      </c>
    </row>
    <row r="486" spans="1:2" x14ac:dyDescent="0.2">
      <c r="A486" s="14" t="s">
        <v>8314</v>
      </c>
      <c r="B486" t="s">
        <v>8320</v>
      </c>
    </row>
    <row r="487" spans="1:2" x14ac:dyDescent="0.2">
      <c r="A487" s="14" t="s">
        <v>8314</v>
      </c>
      <c r="B487" t="s">
        <v>8320</v>
      </c>
    </row>
    <row r="488" spans="1:2" x14ac:dyDescent="0.2">
      <c r="A488" s="14" t="s">
        <v>8314</v>
      </c>
      <c r="B488" t="s">
        <v>8320</v>
      </c>
    </row>
    <row r="489" spans="1:2" x14ac:dyDescent="0.2">
      <c r="A489" s="14" t="s">
        <v>8314</v>
      </c>
      <c r="B489" t="s">
        <v>8320</v>
      </c>
    </row>
    <row r="490" spans="1:2" x14ac:dyDescent="0.2">
      <c r="A490" s="14" t="s">
        <v>8314</v>
      </c>
      <c r="B490" t="s">
        <v>8320</v>
      </c>
    </row>
    <row r="491" spans="1:2" x14ac:dyDescent="0.2">
      <c r="A491" s="14" t="s">
        <v>8314</v>
      </c>
      <c r="B491" t="s">
        <v>8320</v>
      </c>
    </row>
    <row r="492" spans="1:2" x14ac:dyDescent="0.2">
      <c r="A492" s="14" t="s">
        <v>8314</v>
      </c>
      <c r="B492" t="s">
        <v>8320</v>
      </c>
    </row>
    <row r="493" spans="1:2" x14ac:dyDescent="0.2">
      <c r="A493" s="14" t="s">
        <v>8314</v>
      </c>
      <c r="B493" t="s">
        <v>8320</v>
      </c>
    </row>
    <row r="494" spans="1:2" x14ac:dyDescent="0.2">
      <c r="A494" s="14" t="s">
        <v>8314</v>
      </c>
      <c r="B494" t="s">
        <v>8320</v>
      </c>
    </row>
    <row r="495" spans="1:2" x14ac:dyDescent="0.2">
      <c r="A495" s="14" t="s">
        <v>8314</v>
      </c>
      <c r="B495" t="s">
        <v>8320</v>
      </c>
    </row>
    <row r="496" spans="1:2" x14ac:dyDescent="0.2">
      <c r="A496" s="14" t="s">
        <v>8314</v>
      </c>
      <c r="B496" t="s">
        <v>8320</v>
      </c>
    </row>
    <row r="497" spans="1:2" x14ac:dyDescent="0.2">
      <c r="A497" s="14" t="s">
        <v>8314</v>
      </c>
      <c r="B497" t="s">
        <v>8320</v>
      </c>
    </row>
    <row r="498" spans="1:2" x14ac:dyDescent="0.2">
      <c r="A498" s="14" t="s">
        <v>8314</v>
      </c>
      <c r="B498" t="s">
        <v>8320</v>
      </c>
    </row>
    <row r="499" spans="1:2" x14ac:dyDescent="0.2">
      <c r="A499" s="14" t="s">
        <v>8314</v>
      </c>
      <c r="B499" t="s">
        <v>8320</v>
      </c>
    </row>
    <row r="500" spans="1:2" x14ac:dyDescent="0.2">
      <c r="A500" s="14" t="s">
        <v>8314</v>
      </c>
      <c r="B500" t="s">
        <v>8320</v>
      </c>
    </row>
    <row r="501" spans="1:2" x14ac:dyDescent="0.2">
      <c r="A501" s="14" t="s">
        <v>8314</v>
      </c>
      <c r="B501" t="s">
        <v>8320</v>
      </c>
    </row>
    <row r="502" spans="1:2" x14ac:dyDescent="0.2">
      <c r="A502" s="14" t="s">
        <v>8314</v>
      </c>
      <c r="B502" t="s">
        <v>8320</v>
      </c>
    </row>
    <row r="503" spans="1:2" x14ac:dyDescent="0.2">
      <c r="A503" s="14" t="s">
        <v>8314</v>
      </c>
      <c r="B503" t="s">
        <v>8320</v>
      </c>
    </row>
    <row r="504" spans="1:2" x14ac:dyDescent="0.2">
      <c r="A504" s="14" t="s">
        <v>8314</v>
      </c>
      <c r="B504" t="s">
        <v>8320</v>
      </c>
    </row>
    <row r="505" spans="1:2" x14ac:dyDescent="0.2">
      <c r="A505" s="14" t="s">
        <v>8314</v>
      </c>
      <c r="B505" t="s">
        <v>8320</v>
      </c>
    </row>
    <row r="506" spans="1:2" x14ac:dyDescent="0.2">
      <c r="A506" s="14" t="s">
        <v>8314</v>
      </c>
      <c r="B506" t="s">
        <v>8320</v>
      </c>
    </row>
    <row r="507" spans="1:2" x14ac:dyDescent="0.2">
      <c r="A507" s="14" t="s">
        <v>8314</v>
      </c>
      <c r="B507" t="s">
        <v>8320</v>
      </c>
    </row>
    <row r="508" spans="1:2" x14ac:dyDescent="0.2">
      <c r="A508" s="14" t="s">
        <v>8314</v>
      </c>
      <c r="B508" t="s">
        <v>8320</v>
      </c>
    </row>
    <row r="509" spans="1:2" x14ac:dyDescent="0.2">
      <c r="A509" s="14" t="s">
        <v>8314</v>
      </c>
      <c r="B509" t="s">
        <v>8320</v>
      </c>
    </row>
    <row r="510" spans="1:2" x14ac:dyDescent="0.2">
      <c r="A510" s="14" t="s">
        <v>8314</v>
      </c>
      <c r="B510" t="s">
        <v>8320</v>
      </c>
    </row>
    <row r="511" spans="1:2" x14ac:dyDescent="0.2">
      <c r="A511" s="14" t="s">
        <v>8314</v>
      </c>
      <c r="B511" t="s">
        <v>8320</v>
      </c>
    </row>
    <row r="512" spans="1:2" x14ac:dyDescent="0.2">
      <c r="A512" s="14" t="s">
        <v>8314</v>
      </c>
      <c r="B512" t="s">
        <v>8320</v>
      </c>
    </row>
    <row r="513" spans="1:2" x14ac:dyDescent="0.2">
      <c r="A513" s="14" t="s">
        <v>8314</v>
      </c>
      <c r="B513" t="s">
        <v>8320</v>
      </c>
    </row>
    <row r="514" spans="1:2" x14ac:dyDescent="0.2">
      <c r="A514" s="14" t="s">
        <v>8314</v>
      </c>
      <c r="B514" t="s">
        <v>8320</v>
      </c>
    </row>
    <row r="515" spans="1:2" x14ac:dyDescent="0.2">
      <c r="A515" s="14" t="s">
        <v>8314</v>
      </c>
      <c r="B515" t="s">
        <v>8320</v>
      </c>
    </row>
    <row r="516" spans="1:2" x14ac:dyDescent="0.2">
      <c r="A516" s="14" t="s">
        <v>8314</v>
      </c>
      <c r="B516" t="s">
        <v>8320</v>
      </c>
    </row>
    <row r="517" spans="1:2" x14ac:dyDescent="0.2">
      <c r="A517" s="14" t="s">
        <v>8314</v>
      </c>
      <c r="B517" t="s">
        <v>8320</v>
      </c>
    </row>
    <row r="518" spans="1:2" x14ac:dyDescent="0.2">
      <c r="A518" s="14" t="s">
        <v>8314</v>
      </c>
      <c r="B518" t="s">
        <v>8320</v>
      </c>
    </row>
    <row r="519" spans="1:2" x14ac:dyDescent="0.2">
      <c r="A519" s="14" t="s">
        <v>8314</v>
      </c>
      <c r="B519" t="s">
        <v>8320</v>
      </c>
    </row>
    <row r="520" spans="1:2" x14ac:dyDescent="0.2">
      <c r="A520" s="14" t="s">
        <v>8314</v>
      </c>
      <c r="B520" t="s">
        <v>8320</v>
      </c>
    </row>
    <row r="521" spans="1:2" x14ac:dyDescent="0.2">
      <c r="A521" s="14" t="s">
        <v>8314</v>
      </c>
      <c r="B521" t="s">
        <v>8320</v>
      </c>
    </row>
    <row r="522" spans="1:2" x14ac:dyDescent="0.2">
      <c r="A522" s="14" t="s">
        <v>8321</v>
      </c>
      <c r="B522" t="s">
        <v>8322</v>
      </c>
    </row>
    <row r="523" spans="1:2" x14ac:dyDescent="0.2">
      <c r="A523" s="14" t="s">
        <v>8321</v>
      </c>
      <c r="B523" t="s">
        <v>8322</v>
      </c>
    </row>
    <row r="524" spans="1:2" x14ac:dyDescent="0.2">
      <c r="A524" s="14" t="s">
        <v>8321</v>
      </c>
      <c r="B524" t="s">
        <v>8322</v>
      </c>
    </row>
    <row r="525" spans="1:2" x14ac:dyDescent="0.2">
      <c r="A525" s="14" t="s">
        <v>8321</v>
      </c>
      <c r="B525" t="s">
        <v>8322</v>
      </c>
    </row>
    <row r="526" spans="1:2" x14ac:dyDescent="0.2">
      <c r="A526" s="14" t="s">
        <v>8321</v>
      </c>
      <c r="B526" t="s">
        <v>8322</v>
      </c>
    </row>
    <row r="527" spans="1:2" x14ac:dyDescent="0.2">
      <c r="A527" s="14" t="s">
        <v>8321</v>
      </c>
      <c r="B527" t="s">
        <v>8322</v>
      </c>
    </row>
    <row r="528" spans="1:2" x14ac:dyDescent="0.2">
      <c r="A528" s="14" t="s">
        <v>8321</v>
      </c>
      <c r="B528" t="s">
        <v>8322</v>
      </c>
    </row>
    <row r="529" spans="1:2" x14ac:dyDescent="0.2">
      <c r="A529" s="14" t="s">
        <v>8321</v>
      </c>
      <c r="B529" t="s">
        <v>8322</v>
      </c>
    </row>
    <row r="530" spans="1:2" x14ac:dyDescent="0.2">
      <c r="A530" s="14" t="s">
        <v>8321</v>
      </c>
      <c r="B530" t="s">
        <v>8322</v>
      </c>
    </row>
    <row r="531" spans="1:2" x14ac:dyDescent="0.2">
      <c r="A531" s="14" t="s">
        <v>8321</v>
      </c>
      <c r="B531" t="s">
        <v>8322</v>
      </c>
    </row>
    <row r="532" spans="1:2" x14ac:dyDescent="0.2">
      <c r="A532" s="14" t="s">
        <v>8321</v>
      </c>
      <c r="B532" t="s">
        <v>8322</v>
      </c>
    </row>
    <row r="533" spans="1:2" x14ac:dyDescent="0.2">
      <c r="A533" s="14" t="s">
        <v>8321</v>
      </c>
      <c r="B533" t="s">
        <v>8322</v>
      </c>
    </row>
    <row r="534" spans="1:2" x14ac:dyDescent="0.2">
      <c r="A534" s="14" t="s">
        <v>8321</v>
      </c>
      <c r="B534" t="s">
        <v>8322</v>
      </c>
    </row>
    <row r="535" spans="1:2" x14ac:dyDescent="0.2">
      <c r="A535" s="14" t="s">
        <v>8321</v>
      </c>
      <c r="B535" t="s">
        <v>8322</v>
      </c>
    </row>
    <row r="536" spans="1:2" x14ac:dyDescent="0.2">
      <c r="A536" s="14" t="s">
        <v>8321</v>
      </c>
      <c r="B536" t="s">
        <v>8322</v>
      </c>
    </row>
    <row r="537" spans="1:2" x14ac:dyDescent="0.2">
      <c r="A537" s="14" t="s">
        <v>8321</v>
      </c>
      <c r="B537" t="s">
        <v>8322</v>
      </c>
    </row>
    <row r="538" spans="1:2" x14ac:dyDescent="0.2">
      <c r="A538" s="14" t="s">
        <v>8321</v>
      </c>
      <c r="B538" t="s">
        <v>8322</v>
      </c>
    </row>
    <row r="539" spans="1:2" x14ac:dyDescent="0.2">
      <c r="A539" s="14" t="s">
        <v>8321</v>
      </c>
      <c r="B539" t="s">
        <v>8322</v>
      </c>
    </row>
    <row r="540" spans="1:2" x14ac:dyDescent="0.2">
      <c r="A540" s="14" t="s">
        <v>8321</v>
      </c>
      <c r="B540" t="s">
        <v>8322</v>
      </c>
    </row>
    <row r="541" spans="1:2" x14ac:dyDescent="0.2">
      <c r="A541" s="14" t="s">
        <v>8321</v>
      </c>
      <c r="B541" t="s">
        <v>8322</v>
      </c>
    </row>
    <row r="542" spans="1:2" x14ac:dyDescent="0.2">
      <c r="A542" s="14" t="s">
        <v>8323</v>
      </c>
      <c r="B542" t="s">
        <v>8324</v>
      </c>
    </row>
    <row r="543" spans="1:2" x14ac:dyDescent="0.2">
      <c r="A543" s="14" t="s">
        <v>8323</v>
      </c>
      <c r="B543" t="s">
        <v>8324</v>
      </c>
    </row>
    <row r="544" spans="1:2" x14ac:dyDescent="0.2">
      <c r="A544" s="14" t="s">
        <v>8323</v>
      </c>
      <c r="B544" t="s">
        <v>8324</v>
      </c>
    </row>
    <row r="545" spans="1:2" x14ac:dyDescent="0.2">
      <c r="A545" s="14" t="s">
        <v>8323</v>
      </c>
      <c r="B545" t="s">
        <v>8324</v>
      </c>
    </row>
    <row r="546" spans="1:2" x14ac:dyDescent="0.2">
      <c r="A546" s="14" t="s">
        <v>8323</v>
      </c>
      <c r="B546" t="s">
        <v>8324</v>
      </c>
    </row>
    <row r="547" spans="1:2" x14ac:dyDescent="0.2">
      <c r="A547" s="14" t="s">
        <v>8323</v>
      </c>
      <c r="B547" t="s">
        <v>8324</v>
      </c>
    </row>
    <row r="548" spans="1:2" x14ac:dyDescent="0.2">
      <c r="A548" s="14" t="s">
        <v>8323</v>
      </c>
      <c r="B548" t="s">
        <v>8324</v>
      </c>
    </row>
    <row r="549" spans="1:2" x14ac:dyDescent="0.2">
      <c r="A549" s="14" t="s">
        <v>8323</v>
      </c>
      <c r="B549" t="s">
        <v>8324</v>
      </c>
    </row>
    <row r="550" spans="1:2" x14ac:dyDescent="0.2">
      <c r="A550" s="14" t="s">
        <v>8323</v>
      </c>
      <c r="B550" t="s">
        <v>8324</v>
      </c>
    </row>
    <row r="551" spans="1:2" x14ac:dyDescent="0.2">
      <c r="A551" s="14" t="s">
        <v>8323</v>
      </c>
      <c r="B551" t="s">
        <v>8324</v>
      </c>
    </row>
    <row r="552" spans="1:2" x14ac:dyDescent="0.2">
      <c r="A552" s="14" t="s">
        <v>8323</v>
      </c>
      <c r="B552" t="s">
        <v>8324</v>
      </c>
    </row>
    <row r="553" spans="1:2" x14ac:dyDescent="0.2">
      <c r="A553" s="14" t="s">
        <v>8323</v>
      </c>
      <c r="B553" t="s">
        <v>8324</v>
      </c>
    </row>
    <row r="554" spans="1:2" x14ac:dyDescent="0.2">
      <c r="A554" s="14" t="s">
        <v>8323</v>
      </c>
      <c r="B554" t="s">
        <v>8324</v>
      </c>
    </row>
    <row r="555" spans="1:2" x14ac:dyDescent="0.2">
      <c r="A555" s="14" t="s">
        <v>8323</v>
      </c>
      <c r="B555" t="s">
        <v>8324</v>
      </c>
    </row>
    <row r="556" spans="1:2" x14ac:dyDescent="0.2">
      <c r="A556" s="14" t="s">
        <v>8323</v>
      </c>
      <c r="B556" t="s">
        <v>8324</v>
      </c>
    </row>
    <row r="557" spans="1:2" x14ac:dyDescent="0.2">
      <c r="A557" s="14" t="s">
        <v>8323</v>
      </c>
      <c r="B557" t="s">
        <v>8324</v>
      </c>
    </row>
    <row r="558" spans="1:2" x14ac:dyDescent="0.2">
      <c r="A558" s="14" t="s">
        <v>8323</v>
      </c>
      <c r="B558" t="s">
        <v>8324</v>
      </c>
    </row>
    <row r="559" spans="1:2" x14ac:dyDescent="0.2">
      <c r="A559" s="14" t="s">
        <v>8323</v>
      </c>
      <c r="B559" t="s">
        <v>8324</v>
      </c>
    </row>
    <row r="560" spans="1:2" x14ac:dyDescent="0.2">
      <c r="A560" s="14" t="s">
        <v>8323</v>
      </c>
      <c r="B560" t="s">
        <v>8324</v>
      </c>
    </row>
    <row r="561" spans="1:2" x14ac:dyDescent="0.2">
      <c r="A561" s="14" t="s">
        <v>8323</v>
      </c>
      <c r="B561" t="s">
        <v>8324</v>
      </c>
    </row>
    <row r="562" spans="1:2" x14ac:dyDescent="0.2">
      <c r="A562" s="14" t="s">
        <v>8323</v>
      </c>
      <c r="B562" t="s">
        <v>8324</v>
      </c>
    </row>
    <row r="563" spans="1:2" x14ac:dyDescent="0.2">
      <c r="A563" s="14" t="s">
        <v>8323</v>
      </c>
      <c r="B563" t="s">
        <v>8324</v>
      </c>
    </row>
    <row r="564" spans="1:2" x14ac:dyDescent="0.2">
      <c r="A564" s="14" t="s">
        <v>8323</v>
      </c>
      <c r="B564" t="s">
        <v>8324</v>
      </c>
    </row>
    <row r="565" spans="1:2" x14ac:dyDescent="0.2">
      <c r="A565" s="14" t="s">
        <v>8323</v>
      </c>
      <c r="B565" t="s">
        <v>8324</v>
      </c>
    </row>
    <row r="566" spans="1:2" x14ac:dyDescent="0.2">
      <c r="A566" s="14" t="s">
        <v>8323</v>
      </c>
      <c r="B566" t="s">
        <v>8324</v>
      </c>
    </row>
    <row r="567" spans="1:2" x14ac:dyDescent="0.2">
      <c r="A567" s="14" t="s">
        <v>8323</v>
      </c>
      <c r="B567" t="s">
        <v>8324</v>
      </c>
    </row>
    <row r="568" spans="1:2" x14ac:dyDescent="0.2">
      <c r="A568" s="14" t="s">
        <v>8323</v>
      </c>
      <c r="B568" t="s">
        <v>8324</v>
      </c>
    </row>
    <row r="569" spans="1:2" x14ac:dyDescent="0.2">
      <c r="A569" s="14" t="s">
        <v>8323</v>
      </c>
      <c r="B569" t="s">
        <v>8324</v>
      </c>
    </row>
    <row r="570" spans="1:2" x14ac:dyDescent="0.2">
      <c r="A570" s="14" t="s">
        <v>8323</v>
      </c>
      <c r="B570" t="s">
        <v>8324</v>
      </c>
    </row>
    <row r="571" spans="1:2" x14ac:dyDescent="0.2">
      <c r="A571" s="14" t="s">
        <v>8323</v>
      </c>
      <c r="B571" t="s">
        <v>8324</v>
      </c>
    </row>
    <row r="572" spans="1:2" x14ac:dyDescent="0.2">
      <c r="A572" s="14" t="s">
        <v>8323</v>
      </c>
      <c r="B572" t="s">
        <v>8324</v>
      </c>
    </row>
    <row r="573" spans="1:2" x14ac:dyDescent="0.2">
      <c r="A573" s="14" t="s">
        <v>8323</v>
      </c>
      <c r="B573" t="s">
        <v>8324</v>
      </c>
    </row>
    <row r="574" spans="1:2" x14ac:dyDescent="0.2">
      <c r="A574" s="14" t="s">
        <v>8323</v>
      </c>
      <c r="B574" t="s">
        <v>8324</v>
      </c>
    </row>
    <row r="575" spans="1:2" x14ac:dyDescent="0.2">
      <c r="A575" s="14" t="s">
        <v>8323</v>
      </c>
      <c r="B575" t="s">
        <v>8324</v>
      </c>
    </row>
    <row r="576" spans="1:2" x14ac:dyDescent="0.2">
      <c r="A576" s="14" t="s">
        <v>8323</v>
      </c>
      <c r="B576" t="s">
        <v>8324</v>
      </c>
    </row>
    <row r="577" spans="1:2" x14ac:dyDescent="0.2">
      <c r="A577" s="14" t="s">
        <v>8323</v>
      </c>
      <c r="B577" t="s">
        <v>8324</v>
      </c>
    </row>
    <row r="578" spans="1:2" x14ac:dyDescent="0.2">
      <c r="A578" s="14" t="s">
        <v>8323</v>
      </c>
      <c r="B578" t="s">
        <v>8324</v>
      </c>
    </row>
    <row r="579" spans="1:2" x14ac:dyDescent="0.2">
      <c r="A579" s="14" t="s">
        <v>8323</v>
      </c>
      <c r="B579" t="s">
        <v>8324</v>
      </c>
    </row>
    <row r="580" spans="1:2" x14ac:dyDescent="0.2">
      <c r="A580" s="14" t="s">
        <v>8323</v>
      </c>
      <c r="B580" t="s">
        <v>8324</v>
      </c>
    </row>
    <row r="581" spans="1:2" x14ac:dyDescent="0.2">
      <c r="A581" s="14" t="s">
        <v>8323</v>
      </c>
      <c r="B581" t="s">
        <v>8324</v>
      </c>
    </row>
    <row r="582" spans="1:2" x14ac:dyDescent="0.2">
      <c r="A582" s="14" t="s">
        <v>8323</v>
      </c>
      <c r="B582" t="s">
        <v>8324</v>
      </c>
    </row>
    <row r="583" spans="1:2" x14ac:dyDescent="0.2">
      <c r="A583" s="14" t="s">
        <v>8323</v>
      </c>
      <c r="B583" t="s">
        <v>8324</v>
      </c>
    </row>
    <row r="584" spans="1:2" x14ac:dyDescent="0.2">
      <c r="A584" s="14" t="s">
        <v>8323</v>
      </c>
      <c r="B584" t="s">
        <v>8324</v>
      </c>
    </row>
    <row r="585" spans="1:2" x14ac:dyDescent="0.2">
      <c r="A585" s="14" t="s">
        <v>8323</v>
      </c>
      <c r="B585" t="s">
        <v>8324</v>
      </c>
    </row>
    <row r="586" spans="1:2" x14ac:dyDescent="0.2">
      <c r="A586" s="14" t="s">
        <v>8323</v>
      </c>
      <c r="B586" t="s">
        <v>8324</v>
      </c>
    </row>
    <row r="587" spans="1:2" x14ac:dyDescent="0.2">
      <c r="A587" s="14" t="s">
        <v>8323</v>
      </c>
      <c r="B587" t="s">
        <v>8324</v>
      </c>
    </row>
    <row r="588" spans="1:2" x14ac:dyDescent="0.2">
      <c r="A588" s="14" t="s">
        <v>8323</v>
      </c>
      <c r="B588" t="s">
        <v>8324</v>
      </c>
    </row>
    <row r="589" spans="1:2" x14ac:dyDescent="0.2">
      <c r="A589" s="14" t="s">
        <v>8323</v>
      </c>
      <c r="B589" t="s">
        <v>8324</v>
      </c>
    </row>
    <row r="590" spans="1:2" x14ac:dyDescent="0.2">
      <c r="A590" s="14" t="s">
        <v>8323</v>
      </c>
      <c r="B590" t="s">
        <v>8324</v>
      </c>
    </row>
    <row r="591" spans="1:2" x14ac:dyDescent="0.2">
      <c r="A591" s="14" t="s">
        <v>8323</v>
      </c>
      <c r="B591" t="s">
        <v>8324</v>
      </c>
    </row>
    <row r="592" spans="1:2" x14ac:dyDescent="0.2">
      <c r="A592" s="14" t="s">
        <v>8323</v>
      </c>
      <c r="B592" t="s">
        <v>8324</v>
      </c>
    </row>
    <row r="593" spans="1:2" x14ac:dyDescent="0.2">
      <c r="A593" s="14" t="s">
        <v>8323</v>
      </c>
      <c r="B593" t="s">
        <v>8324</v>
      </c>
    </row>
    <row r="594" spans="1:2" x14ac:dyDescent="0.2">
      <c r="A594" s="14" t="s">
        <v>8323</v>
      </c>
      <c r="B594" t="s">
        <v>8324</v>
      </c>
    </row>
    <row r="595" spans="1:2" x14ac:dyDescent="0.2">
      <c r="A595" s="14" t="s">
        <v>8323</v>
      </c>
      <c r="B595" t="s">
        <v>8324</v>
      </c>
    </row>
    <row r="596" spans="1:2" x14ac:dyDescent="0.2">
      <c r="A596" s="14" t="s">
        <v>8323</v>
      </c>
      <c r="B596" t="s">
        <v>8324</v>
      </c>
    </row>
    <row r="597" spans="1:2" x14ac:dyDescent="0.2">
      <c r="A597" s="14" t="s">
        <v>8323</v>
      </c>
      <c r="B597" t="s">
        <v>8324</v>
      </c>
    </row>
    <row r="598" spans="1:2" x14ac:dyDescent="0.2">
      <c r="A598" s="14" t="s">
        <v>8323</v>
      </c>
      <c r="B598" t="s">
        <v>8324</v>
      </c>
    </row>
    <row r="599" spans="1:2" x14ac:dyDescent="0.2">
      <c r="A599" s="14" t="s">
        <v>8323</v>
      </c>
      <c r="B599" t="s">
        <v>8324</v>
      </c>
    </row>
    <row r="600" spans="1:2" x14ac:dyDescent="0.2">
      <c r="A600" s="14" t="s">
        <v>8323</v>
      </c>
      <c r="B600" t="s">
        <v>8324</v>
      </c>
    </row>
    <row r="601" spans="1:2" x14ac:dyDescent="0.2">
      <c r="A601" s="14" t="s">
        <v>8323</v>
      </c>
      <c r="B601" t="s">
        <v>8324</v>
      </c>
    </row>
    <row r="602" spans="1:2" x14ac:dyDescent="0.2">
      <c r="A602" s="14" t="s">
        <v>8323</v>
      </c>
      <c r="B602" t="s">
        <v>8324</v>
      </c>
    </row>
    <row r="603" spans="1:2" x14ac:dyDescent="0.2">
      <c r="A603" s="14" t="s">
        <v>8323</v>
      </c>
      <c r="B603" t="s">
        <v>8324</v>
      </c>
    </row>
    <row r="604" spans="1:2" x14ac:dyDescent="0.2">
      <c r="A604" s="14" t="s">
        <v>8323</v>
      </c>
      <c r="B604" t="s">
        <v>8324</v>
      </c>
    </row>
    <row r="605" spans="1:2" x14ac:dyDescent="0.2">
      <c r="A605" s="14" t="s">
        <v>8323</v>
      </c>
      <c r="B605" t="s">
        <v>8324</v>
      </c>
    </row>
    <row r="606" spans="1:2" x14ac:dyDescent="0.2">
      <c r="A606" s="14" t="s">
        <v>8323</v>
      </c>
      <c r="B606" t="s">
        <v>8324</v>
      </c>
    </row>
    <row r="607" spans="1:2" x14ac:dyDescent="0.2">
      <c r="A607" s="14" t="s">
        <v>8323</v>
      </c>
      <c r="B607" t="s">
        <v>8324</v>
      </c>
    </row>
    <row r="608" spans="1:2" x14ac:dyDescent="0.2">
      <c r="A608" s="14" t="s">
        <v>8323</v>
      </c>
      <c r="B608" t="s">
        <v>8324</v>
      </c>
    </row>
    <row r="609" spans="1:2" x14ac:dyDescent="0.2">
      <c r="A609" s="14" t="s">
        <v>8323</v>
      </c>
      <c r="B609" t="s">
        <v>8324</v>
      </c>
    </row>
    <row r="610" spans="1:2" x14ac:dyDescent="0.2">
      <c r="A610" s="14" t="s">
        <v>8323</v>
      </c>
      <c r="B610" t="s">
        <v>8324</v>
      </c>
    </row>
    <row r="611" spans="1:2" x14ac:dyDescent="0.2">
      <c r="A611" s="14" t="s">
        <v>8323</v>
      </c>
      <c r="B611" t="s">
        <v>8324</v>
      </c>
    </row>
    <row r="612" spans="1:2" x14ac:dyDescent="0.2">
      <c r="A612" s="14" t="s">
        <v>8323</v>
      </c>
      <c r="B612" t="s">
        <v>8324</v>
      </c>
    </row>
    <row r="613" spans="1:2" x14ac:dyDescent="0.2">
      <c r="A613" s="14" t="s">
        <v>8323</v>
      </c>
      <c r="B613" t="s">
        <v>8324</v>
      </c>
    </row>
    <row r="614" spans="1:2" x14ac:dyDescent="0.2">
      <c r="A614" s="14" t="s">
        <v>8323</v>
      </c>
      <c r="B614" t="s">
        <v>8324</v>
      </c>
    </row>
    <row r="615" spans="1:2" x14ac:dyDescent="0.2">
      <c r="A615" s="14" t="s">
        <v>8323</v>
      </c>
      <c r="B615" t="s">
        <v>8324</v>
      </c>
    </row>
    <row r="616" spans="1:2" x14ac:dyDescent="0.2">
      <c r="A616" s="14" t="s">
        <v>8323</v>
      </c>
      <c r="B616" t="s">
        <v>8324</v>
      </c>
    </row>
    <row r="617" spans="1:2" x14ac:dyDescent="0.2">
      <c r="A617" s="14" t="s">
        <v>8323</v>
      </c>
      <c r="B617" t="s">
        <v>8324</v>
      </c>
    </row>
    <row r="618" spans="1:2" x14ac:dyDescent="0.2">
      <c r="A618" s="14" t="s">
        <v>8323</v>
      </c>
      <c r="B618" t="s">
        <v>8324</v>
      </c>
    </row>
    <row r="619" spans="1:2" x14ac:dyDescent="0.2">
      <c r="A619" s="14" t="s">
        <v>8323</v>
      </c>
      <c r="B619" t="s">
        <v>8324</v>
      </c>
    </row>
    <row r="620" spans="1:2" x14ac:dyDescent="0.2">
      <c r="A620" s="14" t="s">
        <v>8323</v>
      </c>
      <c r="B620" t="s">
        <v>8324</v>
      </c>
    </row>
    <row r="621" spans="1:2" x14ac:dyDescent="0.2">
      <c r="A621" s="14" t="s">
        <v>8323</v>
      </c>
      <c r="B621" t="s">
        <v>8324</v>
      </c>
    </row>
    <row r="622" spans="1:2" x14ac:dyDescent="0.2">
      <c r="A622" s="14" t="s">
        <v>8323</v>
      </c>
      <c r="B622" t="s">
        <v>8324</v>
      </c>
    </row>
    <row r="623" spans="1:2" x14ac:dyDescent="0.2">
      <c r="A623" s="14" t="s">
        <v>8323</v>
      </c>
      <c r="B623" t="s">
        <v>8324</v>
      </c>
    </row>
    <row r="624" spans="1:2" x14ac:dyDescent="0.2">
      <c r="A624" s="14" t="s">
        <v>8323</v>
      </c>
      <c r="B624" t="s">
        <v>8324</v>
      </c>
    </row>
    <row r="625" spans="1:2" x14ac:dyDescent="0.2">
      <c r="A625" s="14" t="s">
        <v>8323</v>
      </c>
      <c r="B625" t="s">
        <v>8324</v>
      </c>
    </row>
    <row r="626" spans="1:2" x14ac:dyDescent="0.2">
      <c r="A626" s="14" t="s">
        <v>8323</v>
      </c>
      <c r="B626" t="s">
        <v>8324</v>
      </c>
    </row>
    <row r="627" spans="1:2" x14ac:dyDescent="0.2">
      <c r="A627" s="14" t="s">
        <v>8323</v>
      </c>
      <c r="B627" t="s">
        <v>8324</v>
      </c>
    </row>
    <row r="628" spans="1:2" x14ac:dyDescent="0.2">
      <c r="A628" s="14" t="s">
        <v>8323</v>
      </c>
      <c r="B628" t="s">
        <v>8324</v>
      </c>
    </row>
    <row r="629" spans="1:2" x14ac:dyDescent="0.2">
      <c r="A629" s="14" t="s">
        <v>8323</v>
      </c>
      <c r="B629" t="s">
        <v>8324</v>
      </c>
    </row>
    <row r="630" spans="1:2" x14ac:dyDescent="0.2">
      <c r="A630" s="14" t="s">
        <v>8323</v>
      </c>
      <c r="B630" t="s">
        <v>8324</v>
      </c>
    </row>
    <row r="631" spans="1:2" x14ac:dyDescent="0.2">
      <c r="A631" s="14" t="s">
        <v>8323</v>
      </c>
      <c r="B631" t="s">
        <v>8324</v>
      </c>
    </row>
    <row r="632" spans="1:2" x14ac:dyDescent="0.2">
      <c r="A632" s="14" t="s">
        <v>8323</v>
      </c>
      <c r="B632" t="s">
        <v>8324</v>
      </c>
    </row>
    <row r="633" spans="1:2" x14ac:dyDescent="0.2">
      <c r="A633" s="14" t="s">
        <v>8323</v>
      </c>
      <c r="B633" t="s">
        <v>8324</v>
      </c>
    </row>
    <row r="634" spans="1:2" x14ac:dyDescent="0.2">
      <c r="A634" s="14" t="s">
        <v>8323</v>
      </c>
      <c r="B634" t="s">
        <v>8324</v>
      </c>
    </row>
    <row r="635" spans="1:2" x14ac:dyDescent="0.2">
      <c r="A635" s="14" t="s">
        <v>8323</v>
      </c>
      <c r="B635" t="s">
        <v>8324</v>
      </c>
    </row>
    <row r="636" spans="1:2" x14ac:dyDescent="0.2">
      <c r="A636" s="14" t="s">
        <v>8323</v>
      </c>
      <c r="B636" t="s">
        <v>8324</v>
      </c>
    </row>
    <row r="637" spans="1:2" x14ac:dyDescent="0.2">
      <c r="A637" s="14" t="s">
        <v>8323</v>
      </c>
      <c r="B637" t="s">
        <v>8324</v>
      </c>
    </row>
    <row r="638" spans="1:2" x14ac:dyDescent="0.2">
      <c r="A638" s="14" t="s">
        <v>8323</v>
      </c>
      <c r="B638" t="s">
        <v>8324</v>
      </c>
    </row>
    <row r="639" spans="1:2" x14ac:dyDescent="0.2">
      <c r="A639" s="14" t="s">
        <v>8323</v>
      </c>
      <c r="B639" t="s">
        <v>8324</v>
      </c>
    </row>
    <row r="640" spans="1:2" x14ac:dyDescent="0.2">
      <c r="A640" s="14" t="s">
        <v>8323</v>
      </c>
      <c r="B640" t="s">
        <v>8324</v>
      </c>
    </row>
    <row r="641" spans="1:2" x14ac:dyDescent="0.2">
      <c r="A641" s="14" t="s">
        <v>8323</v>
      </c>
      <c r="B641" t="s">
        <v>8324</v>
      </c>
    </row>
    <row r="642" spans="1:2" x14ac:dyDescent="0.2">
      <c r="A642" s="14" t="s">
        <v>8323</v>
      </c>
      <c r="B642" t="s">
        <v>8325</v>
      </c>
    </row>
    <row r="643" spans="1:2" x14ac:dyDescent="0.2">
      <c r="A643" s="14" t="s">
        <v>8323</v>
      </c>
      <c r="B643" t="s">
        <v>8325</v>
      </c>
    </row>
    <row r="644" spans="1:2" x14ac:dyDescent="0.2">
      <c r="A644" s="14" t="s">
        <v>8323</v>
      </c>
      <c r="B644" t="s">
        <v>8325</v>
      </c>
    </row>
    <row r="645" spans="1:2" x14ac:dyDescent="0.2">
      <c r="A645" s="14" t="s">
        <v>8323</v>
      </c>
      <c r="B645" t="s">
        <v>8325</v>
      </c>
    </row>
    <row r="646" spans="1:2" x14ac:dyDescent="0.2">
      <c r="A646" s="14" t="s">
        <v>8323</v>
      </c>
      <c r="B646" t="s">
        <v>8325</v>
      </c>
    </row>
    <row r="647" spans="1:2" x14ac:dyDescent="0.2">
      <c r="A647" s="14" t="s">
        <v>8323</v>
      </c>
      <c r="B647" t="s">
        <v>8325</v>
      </c>
    </row>
    <row r="648" spans="1:2" x14ac:dyDescent="0.2">
      <c r="A648" s="14" t="s">
        <v>8323</v>
      </c>
      <c r="B648" t="s">
        <v>8325</v>
      </c>
    </row>
    <row r="649" spans="1:2" x14ac:dyDescent="0.2">
      <c r="A649" s="14" t="s">
        <v>8323</v>
      </c>
      <c r="B649" t="s">
        <v>8325</v>
      </c>
    </row>
    <row r="650" spans="1:2" x14ac:dyDescent="0.2">
      <c r="A650" s="14" t="s">
        <v>8323</v>
      </c>
      <c r="B650" t="s">
        <v>8325</v>
      </c>
    </row>
    <row r="651" spans="1:2" x14ac:dyDescent="0.2">
      <c r="A651" s="14" t="s">
        <v>8323</v>
      </c>
      <c r="B651" t="s">
        <v>8325</v>
      </c>
    </row>
    <row r="652" spans="1:2" x14ac:dyDescent="0.2">
      <c r="A652" s="14" t="s">
        <v>8323</v>
      </c>
      <c r="B652" t="s">
        <v>8325</v>
      </c>
    </row>
    <row r="653" spans="1:2" x14ac:dyDescent="0.2">
      <c r="A653" s="14" t="s">
        <v>8323</v>
      </c>
      <c r="B653" t="s">
        <v>8325</v>
      </c>
    </row>
    <row r="654" spans="1:2" x14ac:dyDescent="0.2">
      <c r="A654" s="14" t="s">
        <v>8323</v>
      </c>
      <c r="B654" t="s">
        <v>8325</v>
      </c>
    </row>
    <row r="655" spans="1:2" x14ac:dyDescent="0.2">
      <c r="A655" s="14" t="s">
        <v>8323</v>
      </c>
      <c r="B655" t="s">
        <v>8325</v>
      </c>
    </row>
    <row r="656" spans="1:2" x14ac:dyDescent="0.2">
      <c r="A656" s="14" t="s">
        <v>8323</v>
      </c>
      <c r="B656" t="s">
        <v>8325</v>
      </c>
    </row>
    <row r="657" spans="1:2" x14ac:dyDescent="0.2">
      <c r="A657" s="14" t="s">
        <v>8323</v>
      </c>
      <c r="B657" t="s">
        <v>8325</v>
      </c>
    </row>
    <row r="658" spans="1:2" x14ac:dyDescent="0.2">
      <c r="A658" s="14" t="s">
        <v>8323</v>
      </c>
      <c r="B658" t="s">
        <v>8325</v>
      </c>
    </row>
    <row r="659" spans="1:2" x14ac:dyDescent="0.2">
      <c r="A659" s="14" t="s">
        <v>8323</v>
      </c>
      <c r="B659" t="s">
        <v>8325</v>
      </c>
    </row>
    <row r="660" spans="1:2" x14ac:dyDescent="0.2">
      <c r="A660" s="14" t="s">
        <v>8323</v>
      </c>
      <c r="B660" t="s">
        <v>8325</v>
      </c>
    </row>
    <row r="661" spans="1:2" x14ac:dyDescent="0.2">
      <c r="A661" s="14" t="s">
        <v>8323</v>
      </c>
      <c r="B661" t="s">
        <v>8325</v>
      </c>
    </row>
    <row r="662" spans="1:2" x14ac:dyDescent="0.2">
      <c r="A662" s="14" t="s">
        <v>8323</v>
      </c>
      <c r="B662" t="s">
        <v>8325</v>
      </c>
    </row>
    <row r="663" spans="1:2" x14ac:dyDescent="0.2">
      <c r="A663" s="14" t="s">
        <v>8323</v>
      </c>
      <c r="B663" t="s">
        <v>8325</v>
      </c>
    </row>
    <row r="664" spans="1:2" x14ac:dyDescent="0.2">
      <c r="A664" s="14" t="s">
        <v>8323</v>
      </c>
      <c r="B664" t="s">
        <v>8325</v>
      </c>
    </row>
    <row r="665" spans="1:2" x14ac:dyDescent="0.2">
      <c r="A665" s="14" t="s">
        <v>8323</v>
      </c>
      <c r="B665" t="s">
        <v>8325</v>
      </c>
    </row>
    <row r="666" spans="1:2" x14ac:dyDescent="0.2">
      <c r="A666" s="14" t="s">
        <v>8323</v>
      </c>
      <c r="B666" t="s">
        <v>8325</v>
      </c>
    </row>
    <row r="667" spans="1:2" x14ac:dyDescent="0.2">
      <c r="A667" s="14" t="s">
        <v>8323</v>
      </c>
      <c r="B667" t="s">
        <v>8325</v>
      </c>
    </row>
    <row r="668" spans="1:2" x14ac:dyDescent="0.2">
      <c r="A668" s="14" t="s">
        <v>8323</v>
      </c>
      <c r="B668" t="s">
        <v>8325</v>
      </c>
    </row>
    <row r="669" spans="1:2" x14ac:dyDescent="0.2">
      <c r="A669" s="14" t="s">
        <v>8323</v>
      </c>
      <c r="B669" t="s">
        <v>8325</v>
      </c>
    </row>
    <row r="670" spans="1:2" x14ac:dyDescent="0.2">
      <c r="A670" s="14" t="s">
        <v>8323</v>
      </c>
      <c r="B670" t="s">
        <v>8325</v>
      </c>
    </row>
    <row r="671" spans="1:2" x14ac:dyDescent="0.2">
      <c r="A671" s="14" t="s">
        <v>8323</v>
      </c>
      <c r="B671" t="s">
        <v>8325</v>
      </c>
    </row>
    <row r="672" spans="1:2" x14ac:dyDescent="0.2">
      <c r="A672" s="14" t="s">
        <v>8323</v>
      </c>
      <c r="B672" t="s">
        <v>8325</v>
      </c>
    </row>
    <row r="673" spans="1:2" x14ac:dyDescent="0.2">
      <c r="A673" s="14" t="s">
        <v>8323</v>
      </c>
      <c r="B673" t="s">
        <v>8325</v>
      </c>
    </row>
    <row r="674" spans="1:2" x14ac:dyDescent="0.2">
      <c r="A674" s="14" t="s">
        <v>8323</v>
      </c>
      <c r="B674" t="s">
        <v>8325</v>
      </c>
    </row>
    <row r="675" spans="1:2" x14ac:dyDescent="0.2">
      <c r="A675" s="14" t="s">
        <v>8323</v>
      </c>
      <c r="B675" t="s">
        <v>8325</v>
      </c>
    </row>
    <row r="676" spans="1:2" x14ac:dyDescent="0.2">
      <c r="A676" s="14" t="s">
        <v>8323</v>
      </c>
      <c r="B676" t="s">
        <v>8325</v>
      </c>
    </row>
    <row r="677" spans="1:2" x14ac:dyDescent="0.2">
      <c r="A677" s="14" t="s">
        <v>8323</v>
      </c>
      <c r="B677" t="s">
        <v>8325</v>
      </c>
    </row>
    <row r="678" spans="1:2" x14ac:dyDescent="0.2">
      <c r="A678" s="14" t="s">
        <v>8323</v>
      </c>
      <c r="B678" t="s">
        <v>8325</v>
      </c>
    </row>
    <row r="679" spans="1:2" x14ac:dyDescent="0.2">
      <c r="A679" s="14" t="s">
        <v>8323</v>
      </c>
      <c r="B679" t="s">
        <v>8325</v>
      </c>
    </row>
    <row r="680" spans="1:2" x14ac:dyDescent="0.2">
      <c r="A680" s="14" t="s">
        <v>8323</v>
      </c>
      <c r="B680" t="s">
        <v>8325</v>
      </c>
    </row>
    <row r="681" spans="1:2" x14ac:dyDescent="0.2">
      <c r="A681" s="14" t="s">
        <v>8323</v>
      </c>
      <c r="B681" t="s">
        <v>8325</v>
      </c>
    </row>
    <row r="682" spans="1:2" x14ac:dyDescent="0.2">
      <c r="A682" s="14" t="s">
        <v>8323</v>
      </c>
      <c r="B682" t="s">
        <v>8325</v>
      </c>
    </row>
    <row r="683" spans="1:2" x14ac:dyDescent="0.2">
      <c r="A683" s="14" t="s">
        <v>8323</v>
      </c>
      <c r="B683" t="s">
        <v>8325</v>
      </c>
    </row>
    <row r="684" spans="1:2" x14ac:dyDescent="0.2">
      <c r="A684" s="14" t="s">
        <v>8323</v>
      </c>
      <c r="B684" t="s">
        <v>8325</v>
      </c>
    </row>
    <row r="685" spans="1:2" x14ac:dyDescent="0.2">
      <c r="A685" s="14" t="s">
        <v>8323</v>
      </c>
      <c r="B685" t="s">
        <v>8325</v>
      </c>
    </row>
    <row r="686" spans="1:2" x14ac:dyDescent="0.2">
      <c r="A686" s="14" t="s">
        <v>8323</v>
      </c>
      <c r="B686" t="s">
        <v>8325</v>
      </c>
    </row>
    <row r="687" spans="1:2" x14ac:dyDescent="0.2">
      <c r="A687" s="14" t="s">
        <v>8323</v>
      </c>
      <c r="B687" t="s">
        <v>8325</v>
      </c>
    </row>
    <row r="688" spans="1:2" x14ac:dyDescent="0.2">
      <c r="A688" s="14" t="s">
        <v>8323</v>
      </c>
      <c r="B688" t="s">
        <v>8325</v>
      </c>
    </row>
    <row r="689" spans="1:2" x14ac:dyDescent="0.2">
      <c r="A689" s="14" t="s">
        <v>8323</v>
      </c>
      <c r="B689" t="s">
        <v>8325</v>
      </c>
    </row>
    <row r="690" spans="1:2" x14ac:dyDescent="0.2">
      <c r="A690" s="14" t="s">
        <v>8323</v>
      </c>
      <c r="B690" t="s">
        <v>8325</v>
      </c>
    </row>
    <row r="691" spans="1:2" x14ac:dyDescent="0.2">
      <c r="A691" s="14" t="s">
        <v>8323</v>
      </c>
      <c r="B691" t="s">
        <v>8325</v>
      </c>
    </row>
    <row r="692" spans="1:2" x14ac:dyDescent="0.2">
      <c r="A692" s="14" t="s">
        <v>8323</v>
      </c>
      <c r="B692" t="s">
        <v>8325</v>
      </c>
    </row>
    <row r="693" spans="1:2" x14ac:dyDescent="0.2">
      <c r="A693" s="14" t="s">
        <v>8323</v>
      </c>
      <c r="B693" t="s">
        <v>8325</v>
      </c>
    </row>
    <row r="694" spans="1:2" x14ac:dyDescent="0.2">
      <c r="A694" s="14" t="s">
        <v>8323</v>
      </c>
      <c r="B694" t="s">
        <v>8325</v>
      </c>
    </row>
    <row r="695" spans="1:2" x14ac:dyDescent="0.2">
      <c r="A695" s="14" t="s">
        <v>8323</v>
      </c>
      <c r="B695" t="s">
        <v>8325</v>
      </c>
    </row>
    <row r="696" spans="1:2" x14ac:dyDescent="0.2">
      <c r="A696" s="14" t="s">
        <v>8323</v>
      </c>
      <c r="B696" t="s">
        <v>8325</v>
      </c>
    </row>
    <row r="697" spans="1:2" x14ac:dyDescent="0.2">
      <c r="A697" s="14" t="s">
        <v>8323</v>
      </c>
      <c r="B697" t="s">
        <v>8325</v>
      </c>
    </row>
    <row r="698" spans="1:2" x14ac:dyDescent="0.2">
      <c r="A698" s="14" t="s">
        <v>8323</v>
      </c>
      <c r="B698" t="s">
        <v>8325</v>
      </c>
    </row>
    <row r="699" spans="1:2" x14ac:dyDescent="0.2">
      <c r="A699" s="14" t="s">
        <v>8323</v>
      </c>
      <c r="B699" t="s">
        <v>8325</v>
      </c>
    </row>
    <row r="700" spans="1:2" x14ac:dyDescent="0.2">
      <c r="A700" s="14" t="s">
        <v>8323</v>
      </c>
      <c r="B700" t="s">
        <v>8325</v>
      </c>
    </row>
    <row r="701" spans="1:2" x14ac:dyDescent="0.2">
      <c r="A701" s="14" t="s">
        <v>8323</v>
      </c>
      <c r="B701" t="s">
        <v>8325</v>
      </c>
    </row>
    <row r="702" spans="1:2" x14ac:dyDescent="0.2">
      <c r="A702" s="14" t="s">
        <v>8323</v>
      </c>
      <c r="B702" t="s">
        <v>8325</v>
      </c>
    </row>
    <row r="703" spans="1:2" x14ac:dyDescent="0.2">
      <c r="A703" s="14" t="s">
        <v>8323</v>
      </c>
      <c r="B703" t="s">
        <v>8325</v>
      </c>
    </row>
    <row r="704" spans="1:2" x14ac:dyDescent="0.2">
      <c r="A704" s="14" t="s">
        <v>8323</v>
      </c>
      <c r="B704" t="s">
        <v>8325</v>
      </c>
    </row>
    <row r="705" spans="1:2" x14ac:dyDescent="0.2">
      <c r="A705" s="14" t="s">
        <v>8323</v>
      </c>
      <c r="B705" t="s">
        <v>8325</v>
      </c>
    </row>
    <row r="706" spans="1:2" x14ac:dyDescent="0.2">
      <c r="A706" s="14" t="s">
        <v>8323</v>
      </c>
      <c r="B706" t="s">
        <v>8325</v>
      </c>
    </row>
    <row r="707" spans="1:2" x14ac:dyDescent="0.2">
      <c r="A707" s="14" t="s">
        <v>8323</v>
      </c>
      <c r="B707" t="s">
        <v>8325</v>
      </c>
    </row>
    <row r="708" spans="1:2" x14ac:dyDescent="0.2">
      <c r="A708" s="14" t="s">
        <v>8323</v>
      </c>
      <c r="B708" t="s">
        <v>8325</v>
      </c>
    </row>
    <row r="709" spans="1:2" x14ac:dyDescent="0.2">
      <c r="A709" s="14" t="s">
        <v>8323</v>
      </c>
      <c r="B709" t="s">
        <v>8325</v>
      </c>
    </row>
    <row r="710" spans="1:2" x14ac:dyDescent="0.2">
      <c r="A710" s="14" t="s">
        <v>8323</v>
      </c>
      <c r="B710" t="s">
        <v>8325</v>
      </c>
    </row>
    <row r="711" spans="1:2" x14ac:dyDescent="0.2">
      <c r="A711" s="14" t="s">
        <v>8323</v>
      </c>
      <c r="B711" t="s">
        <v>8325</v>
      </c>
    </row>
    <row r="712" spans="1:2" x14ac:dyDescent="0.2">
      <c r="A712" s="14" t="s">
        <v>8323</v>
      </c>
      <c r="B712" t="s">
        <v>8325</v>
      </c>
    </row>
    <row r="713" spans="1:2" x14ac:dyDescent="0.2">
      <c r="A713" s="14" t="s">
        <v>8323</v>
      </c>
      <c r="B713" t="s">
        <v>8325</v>
      </c>
    </row>
    <row r="714" spans="1:2" x14ac:dyDescent="0.2">
      <c r="A714" s="14" t="s">
        <v>8323</v>
      </c>
      <c r="B714" t="s">
        <v>8325</v>
      </c>
    </row>
    <row r="715" spans="1:2" x14ac:dyDescent="0.2">
      <c r="A715" s="14" t="s">
        <v>8323</v>
      </c>
      <c r="B715" t="s">
        <v>8325</v>
      </c>
    </row>
    <row r="716" spans="1:2" x14ac:dyDescent="0.2">
      <c r="A716" s="14" t="s">
        <v>8323</v>
      </c>
      <c r="B716" t="s">
        <v>8325</v>
      </c>
    </row>
    <row r="717" spans="1:2" x14ac:dyDescent="0.2">
      <c r="A717" s="14" t="s">
        <v>8323</v>
      </c>
      <c r="B717" t="s">
        <v>8325</v>
      </c>
    </row>
    <row r="718" spans="1:2" x14ac:dyDescent="0.2">
      <c r="A718" s="14" t="s">
        <v>8323</v>
      </c>
      <c r="B718" t="s">
        <v>8325</v>
      </c>
    </row>
    <row r="719" spans="1:2" x14ac:dyDescent="0.2">
      <c r="A719" s="14" t="s">
        <v>8323</v>
      </c>
      <c r="B719" t="s">
        <v>8325</v>
      </c>
    </row>
    <row r="720" spans="1:2" x14ac:dyDescent="0.2">
      <c r="A720" s="14" t="s">
        <v>8323</v>
      </c>
      <c r="B720" t="s">
        <v>8325</v>
      </c>
    </row>
    <row r="721" spans="1:2" x14ac:dyDescent="0.2">
      <c r="A721" s="14" t="s">
        <v>8323</v>
      </c>
      <c r="B721" t="s">
        <v>8325</v>
      </c>
    </row>
    <row r="722" spans="1:2" x14ac:dyDescent="0.2">
      <c r="A722" s="14" t="s">
        <v>8326</v>
      </c>
      <c r="B722" t="s">
        <v>8327</v>
      </c>
    </row>
    <row r="723" spans="1:2" x14ac:dyDescent="0.2">
      <c r="A723" s="14" t="s">
        <v>8326</v>
      </c>
      <c r="B723" t="s">
        <v>8327</v>
      </c>
    </row>
    <row r="724" spans="1:2" x14ac:dyDescent="0.2">
      <c r="A724" s="14" t="s">
        <v>8326</v>
      </c>
      <c r="B724" t="s">
        <v>8327</v>
      </c>
    </row>
    <row r="725" spans="1:2" x14ac:dyDescent="0.2">
      <c r="A725" s="14" t="s">
        <v>8326</v>
      </c>
      <c r="B725" t="s">
        <v>8327</v>
      </c>
    </row>
    <row r="726" spans="1:2" x14ac:dyDescent="0.2">
      <c r="A726" s="14" t="s">
        <v>8326</v>
      </c>
      <c r="B726" t="s">
        <v>8327</v>
      </c>
    </row>
    <row r="727" spans="1:2" x14ac:dyDescent="0.2">
      <c r="A727" s="14" t="s">
        <v>8326</v>
      </c>
      <c r="B727" t="s">
        <v>8327</v>
      </c>
    </row>
    <row r="728" spans="1:2" x14ac:dyDescent="0.2">
      <c r="A728" s="14" t="s">
        <v>8326</v>
      </c>
      <c r="B728" t="s">
        <v>8327</v>
      </c>
    </row>
    <row r="729" spans="1:2" x14ac:dyDescent="0.2">
      <c r="A729" s="14" t="s">
        <v>8326</v>
      </c>
      <c r="B729" t="s">
        <v>8327</v>
      </c>
    </row>
    <row r="730" spans="1:2" x14ac:dyDescent="0.2">
      <c r="A730" s="14" t="s">
        <v>8326</v>
      </c>
      <c r="B730" t="s">
        <v>8327</v>
      </c>
    </row>
    <row r="731" spans="1:2" x14ac:dyDescent="0.2">
      <c r="A731" s="14" t="s">
        <v>8326</v>
      </c>
      <c r="B731" t="s">
        <v>8327</v>
      </c>
    </row>
    <row r="732" spans="1:2" x14ac:dyDescent="0.2">
      <c r="A732" s="14" t="s">
        <v>8326</v>
      </c>
      <c r="B732" t="s">
        <v>8327</v>
      </c>
    </row>
    <row r="733" spans="1:2" x14ac:dyDescent="0.2">
      <c r="A733" s="14" t="s">
        <v>8326</v>
      </c>
      <c r="B733" t="s">
        <v>8327</v>
      </c>
    </row>
    <row r="734" spans="1:2" x14ac:dyDescent="0.2">
      <c r="A734" s="14" t="s">
        <v>8326</v>
      </c>
      <c r="B734" t="s">
        <v>8327</v>
      </c>
    </row>
    <row r="735" spans="1:2" x14ac:dyDescent="0.2">
      <c r="A735" s="14" t="s">
        <v>8326</v>
      </c>
      <c r="B735" t="s">
        <v>8327</v>
      </c>
    </row>
    <row r="736" spans="1:2" x14ac:dyDescent="0.2">
      <c r="A736" s="14" t="s">
        <v>8326</v>
      </c>
      <c r="B736" t="s">
        <v>8327</v>
      </c>
    </row>
    <row r="737" spans="1:2" x14ac:dyDescent="0.2">
      <c r="A737" s="14" t="s">
        <v>8326</v>
      </c>
      <c r="B737" t="s">
        <v>8327</v>
      </c>
    </row>
    <row r="738" spans="1:2" x14ac:dyDescent="0.2">
      <c r="A738" s="14" t="s">
        <v>8326</v>
      </c>
      <c r="B738" t="s">
        <v>8327</v>
      </c>
    </row>
    <row r="739" spans="1:2" x14ac:dyDescent="0.2">
      <c r="A739" s="14" t="s">
        <v>8326</v>
      </c>
      <c r="B739" t="s">
        <v>8327</v>
      </c>
    </row>
    <row r="740" spans="1:2" x14ac:dyDescent="0.2">
      <c r="A740" s="14" t="s">
        <v>8326</v>
      </c>
      <c r="B740" t="s">
        <v>8327</v>
      </c>
    </row>
    <row r="741" spans="1:2" x14ac:dyDescent="0.2">
      <c r="A741" s="14" t="s">
        <v>8326</v>
      </c>
      <c r="B741" t="s">
        <v>8327</v>
      </c>
    </row>
    <row r="742" spans="1:2" x14ac:dyDescent="0.2">
      <c r="A742" s="14" t="s">
        <v>8326</v>
      </c>
      <c r="B742" t="s">
        <v>8327</v>
      </c>
    </row>
    <row r="743" spans="1:2" x14ac:dyDescent="0.2">
      <c r="A743" s="14" t="s">
        <v>8326</v>
      </c>
      <c r="B743" t="s">
        <v>8327</v>
      </c>
    </row>
    <row r="744" spans="1:2" x14ac:dyDescent="0.2">
      <c r="A744" s="14" t="s">
        <v>8326</v>
      </c>
      <c r="B744" t="s">
        <v>8327</v>
      </c>
    </row>
    <row r="745" spans="1:2" x14ac:dyDescent="0.2">
      <c r="A745" s="14" t="s">
        <v>8326</v>
      </c>
      <c r="B745" t="s">
        <v>8327</v>
      </c>
    </row>
    <row r="746" spans="1:2" x14ac:dyDescent="0.2">
      <c r="A746" s="14" t="s">
        <v>8326</v>
      </c>
      <c r="B746" t="s">
        <v>8327</v>
      </c>
    </row>
    <row r="747" spans="1:2" x14ac:dyDescent="0.2">
      <c r="A747" s="14" t="s">
        <v>8326</v>
      </c>
      <c r="B747" t="s">
        <v>8327</v>
      </c>
    </row>
    <row r="748" spans="1:2" x14ac:dyDescent="0.2">
      <c r="A748" s="14" t="s">
        <v>8326</v>
      </c>
      <c r="B748" t="s">
        <v>8327</v>
      </c>
    </row>
    <row r="749" spans="1:2" x14ac:dyDescent="0.2">
      <c r="A749" s="14" t="s">
        <v>8326</v>
      </c>
      <c r="B749" t="s">
        <v>8327</v>
      </c>
    </row>
    <row r="750" spans="1:2" x14ac:dyDescent="0.2">
      <c r="A750" s="14" t="s">
        <v>8326</v>
      </c>
      <c r="B750" t="s">
        <v>8327</v>
      </c>
    </row>
    <row r="751" spans="1:2" x14ac:dyDescent="0.2">
      <c r="A751" s="14" t="s">
        <v>8326</v>
      </c>
      <c r="B751" t="s">
        <v>8327</v>
      </c>
    </row>
    <row r="752" spans="1:2" x14ac:dyDescent="0.2">
      <c r="A752" s="14" t="s">
        <v>8326</v>
      </c>
      <c r="B752" t="s">
        <v>8327</v>
      </c>
    </row>
    <row r="753" spans="1:2" x14ac:dyDescent="0.2">
      <c r="A753" s="14" t="s">
        <v>8326</v>
      </c>
      <c r="B753" t="s">
        <v>8327</v>
      </c>
    </row>
    <row r="754" spans="1:2" x14ac:dyDescent="0.2">
      <c r="A754" s="14" t="s">
        <v>8326</v>
      </c>
      <c r="B754" t="s">
        <v>8327</v>
      </c>
    </row>
    <row r="755" spans="1:2" x14ac:dyDescent="0.2">
      <c r="A755" s="14" t="s">
        <v>8326</v>
      </c>
      <c r="B755" t="s">
        <v>8327</v>
      </c>
    </row>
    <row r="756" spans="1:2" x14ac:dyDescent="0.2">
      <c r="A756" s="14" t="s">
        <v>8326</v>
      </c>
      <c r="B756" t="s">
        <v>8327</v>
      </c>
    </row>
    <row r="757" spans="1:2" x14ac:dyDescent="0.2">
      <c r="A757" s="14" t="s">
        <v>8326</v>
      </c>
      <c r="B757" t="s">
        <v>8327</v>
      </c>
    </row>
    <row r="758" spans="1:2" x14ac:dyDescent="0.2">
      <c r="A758" s="14" t="s">
        <v>8326</v>
      </c>
      <c r="B758" t="s">
        <v>8327</v>
      </c>
    </row>
    <row r="759" spans="1:2" x14ac:dyDescent="0.2">
      <c r="A759" s="14" t="s">
        <v>8326</v>
      </c>
      <c r="B759" t="s">
        <v>8327</v>
      </c>
    </row>
    <row r="760" spans="1:2" x14ac:dyDescent="0.2">
      <c r="A760" s="14" t="s">
        <v>8326</v>
      </c>
      <c r="B760" t="s">
        <v>8327</v>
      </c>
    </row>
    <row r="761" spans="1:2" x14ac:dyDescent="0.2">
      <c r="A761" s="14" t="s">
        <v>8326</v>
      </c>
      <c r="B761" t="s">
        <v>8327</v>
      </c>
    </row>
    <row r="762" spans="1:2" x14ac:dyDescent="0.2">
      <c r="A762" s="14" t="s">
        <v>8326</v>
      </c>
      <c r="B762" t="s">
        <v>8328</v>
      </c>
    </row>
    <row r="763" spans="1:2" x14ac:dyDescent="0.2">
      <c r="A763" s="14" t="s">
        <v>8326</v>
      </c>
      <c r="B763" t="s">
        <v>8328</v>
      </c>
    </row>
    <row r="764" spans="1:2" x14ac:dyDescent="0.2">
      <c r="A764" s="14" t="s">
        <v>8326</v>
      </c>
      <c r="B764" t="s">
        <v>8328</v>
      </c>
    </row>
    <row r="765" spans="1:2" x14ac:dyDescent="0.2">
      <c r="A765" s="14" t="s">
        <v>8326</v>
      </c>
      <c r="B765" t="s">
        <v>8328</v>
      </c>
    </row>
    <row r="766" spans="1:2" x14ac:dyDescent="0.2">
      <c r="A766" s="14" t="s">
        <v>8326</v>
      </c>
      <c r="B766" t="s">
        <v>8328</v>
      </c>
    </row>
    <row r="767" spans="1:2" x14ac:dyDescent="0.2">
      <c r="A767" s="14" t="s">
        <v>8326</v>
      </c>
      <c r="B767" t="s">
        <v>8328</v>
      </c>
    </row>
    <row r="768" spans="1:2" x14ac:dyDescent="0.2">
      <c r="A768" s="14" t="s">
        <v>8326</v>
      </c>
      <c r="B768" t="s">
        <v>8328</v>
      </c>
    </row>
    <row r="769" spans="1:2" x14ac:dyDescent="0.2">
      <c r="A769" s="14" t="s">
        <v>8326</v>
      </c>
      <c r="B769" t="s">
        <v>8328</v>
      </c>
    </row>
    <row r="770" spans="1:2" x14ac:dyDescent="0.2">
      <c r="A770" s="14" t="s">
        <v>8326</v>
      </c>
      <c r="B770" t="s">
        <v>8328</v>
      </c>
    </row>
    <row r="771" spans="1:2" x14ac:dyDescent="0.2">
      <c r="A771" s="14" t="s">
        <v>8326</v>
      </c>
      <c r="B771" t="s">
        <v>8328</v>
      </c>
    </row>
    <row r="772" spans="1:2" x14ac:dyDescent="0.2">
      <c r="A772" s="14" t="s">
        <v>8326</v>
      </c>
      <c r="B772" t="s">
        <v>8328</v>
      </c>
    </row>
    <row r="773" spans="1:2" x14ac:dyDescent="0.2">
      <c r="A773" s="14" t="s">
        <v>8326</v>
      </c>
      <c r="B773" t="s">
        <v>8328</v>
      </c>
    </row>
    <row r="774" spans="1:2" x14ac:dyDescent="0.2">
      <c r="A774" s="14" t="s">
        <v>8326</v>
      </c>
      <c r="B774" t="s">
        <v>8328</v>
      </c>
    </row>
    <row r="775" spans="1:2" x14ac:dyDescent="0.2">
      <c r="A775" s="14" t="s">
        <v>8326</v>
      </c>
      <c r="B775" t="s">
        <v>8328</v>
      </c>
    </row>
    <row r="776" spans="1:2" x14ac:dyDescent="0.2">
      <c r="A776" s="14" t="s">
        <v>8326</v>
      </c>
      <c r="B776" t="s">
        <v>8328</v>
      </c>
    </row>
    <row r="777" spans="1:2" x14ac:dyDescent="0.2">
      <c r="A777" s="14" t="s">
        <v>8326</v>
      </c>
      <c r="B777" t="s">
        <v>8328</v>
      </c>
    </row>
    <row r="778" spans="1:2" x14ac:dyDescent="0.2">
      <c r="A778" s="14" t="s">
        <v>8326</v>
      </c>
      <c r="B778" t="s">
        <v>8328</v>
      </c>
    </row>
    <row r="779" spans="1:2" x14ac:dyDescent="0.2">
      <c r="A779" s="14" t="s">
        <v>8326</v>
      </c>
      <c r="B779" t="s">
        <v>8328</v>
      </c>
    </row>
    <row r="780" spans="1:2" x14ac:dyDescent="0.2">
      <c r="A780" s="14" t="s">
        <v>8326</v>
      </c>
      <c r="B780" t="s">
        <v>8328</v>
      </c>
    </row>
    <row r="781" spans="1:2" x14ac:dyDescent="0.2">
      <c r="A781" s="14" t="s">
        <v>8326</v>
      </c>
      <c r="B781" t="s">
        <v>8328</v>
      </c>
    </row>
    <row r="782" spans="1:2" x14ac:dyDescent="0.2">
      <c r="A782" s="14" t="s">
        <v>8329</v>
      </c>
      <c r="B782" t="s">
        <v>8330</v>
      </c>
    </row>
    <row r="783" spans="1:2" x14ac:dyDescent="0.2">
      <c r="A783" s="14" t="s">
        <v>8329</v>
      </c>
      <c r="B783" t="s">
        <v>8330</v>
      </c>
    </row>
    <row r="784" spans="1:2" x14ac:dyDescent="0.2">
      <c r="A784" s="14" t="s">
        <v>8329</v>
      </c>
      <c r="B784" t="s">
        <v>8330</v>
      </c>
    </row>
    <row r="785" spans="1:2" x14ac:dyDescent="0.2">
      <c r="A785" s="14" t="s">
        <v>8329</v>
      </c>
      <c r="B785" t="s">
        <v>8330</v>
      </c>
    </row>
    <row r="786" spans="1:2" x14ac:dyDescent="0.2">
      <c r="A786" s="14" t="s">
        <v>8329</v>
      </c>
      <c r="B786" t="s">
        <v>8330</v>
      </c>
    </row>
    <row r="787" spans="1:2" x14ac:dyDescent="0.2">
      <c r="A787" s="14" t="s">
        <v>8329</v>
      </c>
      <c r="B787" t="s">
        <v>8330</v>
      </c>
    </row>
    <row r="788" spans="1:2" x14ac:dyDescent="0.2">
      <c r="A788" s="14" t="s">
        <v>8329</v>
      </c>
      <c r="B788" t="s">
        <v>8330</v>
      </c>
    </row>
    <row r="789" spans="1:2" x14ac:dyDescent="0.2">
      <c r="A789" s="14" t="s">
        <v>8329</v>
      </c>
      <c r="B789" t="s">
        <v>8330</v>
      </c>
    </row>
    <row r="790" spans="1:2" x14ac:dyDescent="0.2">
      <c r="A790" s="14" t="s">
        <v>8329</v>
      </c>
      <c r="B790" t="s">
        <v>8330</v>
      </c>
    </row>
    <row r="791" spans="1:2" x14ac:dyDescent="0.2">
      <c r="A791" s="14" t="s">
        <v>8329</v>
      </c>
      <c r="B791" t="s">
        <v>8330</v>
      </c>
    </row>
    <row r="792" spans="1:2" x14ac:dyDescent="0.2">
      <c r="A792" s="14" t="s">
        <v>8329</v>
      </c>
      <c r="B792" t="s">
        <v>8330</v>
      </c>
    </row>
    <row r="793" spans="1:2" x14ac:dyDescent="0.2">
      <c r="A793" s="14" t="s">
        <v>8329</v>
      </c>
      <c r="B793" t="s">
        <v>8330</v>
      </c>
    </row>
    <row r="794" spans="1:2" x14ac:dyDescent="0.2">
      <c r="A794" s="14" t="s">
        <v>8329</v>
      </c>
      <c r="B794" t="s">
        <v>8330</v>
      </c>
    </row>
    <row r="795" spans="1:2" x14ac:dyDescent="0.2">
      <c r="A795" s="14" t="s">
        <v>8329</v>
      </c>
      <c r="B795" t="s">
        <v>8330</v>
      </c>
    </row>
    <row r="796" spans="1:2" x14ac:dyDescent="0.2">
      <c r="A796" s="14" t="s">
        <v>8329</v>
      </c>
      <c r="B796" t="s">
        <v>8330</v>
      </c>
    </row>
    <row r="797" spans="1:2" x14ac:dyDescent="0.2">
      <c r="A797" s="14" t="s">
        <v>8329</v>
      </c>
      <c r="B797" t="s">
        <v>8330</v>
      </c>
    </row>
    <row r="798" spans="1:2" x14ac:dyDescent="0.2">
      <c r="A798" s="14" t="s">
        <v>8329</v>
      </c>
      <c r="B798" t="s">
        <v>8330</v>
      </c>
    </row>
    <row r="799" spans="1:2" x14ac:dyDescent="0.2">
      <c r="A799" s="14" t="s">
        <v>8329</v>
      </c>
      <c r="B799" t="s">
        <v>8330</v>
      </c>
    </row>
    <row r="800" spans="1:2" x14ac:dyDescent="0.2">
      <c r="A800" s="14" t="s">
        <v>8329</v>
      </c>
      <c r="B800" t="s">
        <v>8330</v>
      </c>
    </row>
    <row r="801" spans="1:2" x14ac:dyDescent="0.2">
      <c r="A801" s="14" t="s">
        <v>8329</v>
      </c>
      <c r="B801" t="s">
        <v>8330</v>
      </c>
    </row>
    <row r="802" spans="1:2" x14ac:dyDescent="0.2">
      <c r="A802" s="14" t="s">
        <v>8329</v>
      </c>
      <c r="B802" t="s">
        <v>8330</v>
      </c>
    </row>
    <row r="803" spans="1:2" x14ac:dyDescent="0.2">
      <c r="A803" s="14" t="s">
        <v>8329</v>
      </c>
      <c r="B803" t="s">
        <v>8330</v>
      </c>
    </row>
    <row r="804" spans="1:2" x14ac:dyDescent="0.2">
      <c r="A804" s="14" t="s">
        <v>8329</v>
      </c>
      <c r="B804" t="s">
        <v>8330</v>
      </c>
    </row>
    <row r="805" spans="1:2" x14ac:dyDescent="0.2">
      <c r="A805" s="14" t="s">
        <v>8329</v>
      </c>
      <c r="B805" t="s">
        <v>8330</v>
      </c>
    </row>
    <row r="806" spans="1:2" x14ac:dyDescent="0.2">
      <c r="A806" s="14" t="s">
        <v>8329</v>
      </c>
      <c r="B806" t="s">
        <v>8330</v>
      </c>
    </row>
    <row r="807" spans="1:2" x14ac:dyDescent="0.2">
      <c r="A807" s="14" t="s">
        <v>8329</v>
      </c>
      <c r="B807" t="s">
        <v>8330</v>
      </c>
    </row>
    <row r="808" spans="1:2" x14ac:dyDescent="0.2">
      <c r="A808" s="14" t="s">
        <v>8329</v>
      </c>
      <c r="B808" t="s">
        <v>8330</v>
      </c>
    </row>
    <row r="809" spans="1:2" x14ac:dyDescent="0.2">
      <c r="A809" s="14" t="s">
        <v>8329</v>
      </c>
      <c r="B809" t="s">
        <v>8330</v>
      </c>
    </row>
    <row r="810" spans="1:2" x14ac:dyDescent="0.2">
      <c r="A810" s="14" t="s">
        <v>8329</v>
      </c>
      <c r="B810" t="s">
        <v>8330</v>
      </c>
    </row>
    <row r="811" spans="1:2" x14ac:dyDescent="0.2">
      <c r="A811" s="14" t="s">
        <v>8329</v>
      </c>
      <c r="B811" t="s">
        <v>8330</v>
      </c>
    </row>
    <row r="812" spans="1:2" x14ac:dyDescent="0.2">
      <c r="A812" s="14" t="s">
        <v>8329</v>
      </c>
      <c r="B812" t="s">
        <v>8330</v>
      </c>
    </row>
    <row r="813" spans="1:2" x14ac:dyDescent="0.2">
      <c r="A813" s="14" t="s">
        <v>8329</v>
      </c>
      <c r="B813" t="s">
        <v>8330</v>
      </c>
    </row>
    <row r="814" spans="1:2" x14ac:dyDescent="0.2">
      <c r="A814" s="14" t="s">
        <v>8329</v>
      </c>
      <c r="B814" t="s">
        <v>8330</v>
      </c>
    </row>
    <row r="815" spans="1:2" x14ac:dyDescent="0.2">
      <c r="A815" s="14" t="s">
        <v>8329</v>
      </c>
      <c r="B815" t="s">
        <v>8330</v>
      </c>
    </row>
    <row r="816" spans="1:2" x14ac:dyDescent="0.2">
      <c r="A816" s="14" t="s">
        <v>8329</v>
      </c>
      <c r="B816" t="s">
        <v>8330</v>
      </c>
    </row>
    <row r="817" spans="1:2" x14ac:dyDescent="0.2">
      <c r="A817" s="14" t="s">
        <v>8329</v>
      </c>
      <c r="B817" t="s">
        <v>8330</v>
      </c>
    </row>
    <row r="818" spans="1:2" x14ac:dyDescent="0.2">
      <c r="A818" s="14" t="s">
        <v>8329</v>
      </c>
      <c r="B818" t="s">
        <v>8330</v>
      </c>
    </row>
    <row r="819" spans="1:2" x14ac:dyDescent="0.2">
      <c r="A819" s="14" t="s">
        <v>8329</v>
      </c>
      <c r="B819" t="s">
        <v>8330</v>
      </c>
    </row>
    <row r="820" spans="1:2" x14ac:dyDescent="0.2">
      <c r="A820" s="14" t="s">
        <v>8329</v>
      </c>
      <c r="B820" t="s">
        <v>8330</v>
      </c>
    </row>
    <row r="821" spans="1:2" x14ac:dyDescent="0.2">
      <c r="A821" s="14" t="s">
        <v>8329</v>
      </c>
      <c r="B821" t="s">
        <v>8330</v>
      </c>
    </row>
    <row r="822" spans="1:2" x14ac:dyDescent="0.2">
      <c r="A822" s="14" t="s">
        <v>8329</v>
      </c>
      <c r="B822" t="s">
        <v>8330</v>
      </c>
    </row>
    <row r="823" spans="1:2" x14ac:dyDescent="0.2">
      <c r="A823" s="14" t="s">
        <v>8329</v>
      </c>
      <c r="B823" t="s">
        <v>8330</v>
      </c>
    </row>
    <row r="824" spans="1:2" x14ac:dyDescent="0.2">
      <c r="A824" s="14" t="s">
        <v>8329</v>
      </c>
      <c r="B824" t="s">
        <v>8330</v>
      </c>
    </row>
    <row r="825" spans="1:2" x14ac:dyDescent="0.2">
      <c r="A825" s="14" t="s">
        <v>8329</v>
      </c>
      <c r="B825" t="s">
        <v>8330</v>
      </c>
    </row>
    <row r="826" spans="1:2" x14ac:dyDescent="0.2">
      <c r="A826" s="14" t="s">
        <v>8329</v>
      </c>
      <c r="B826" t="s">
        <v>8330</v>
      </c>
    </row>
    <row r="827" spans="1:2" x14ac:dyDescent="0.2">
      <c r="A827" s="14" t="s">
        <v>8329</v>
      </c>
      <c r="B827" t="s">
        <v>8330</v>
      </c>
    </row>
    <row r="828" spans="1:2" x14ac:dyDescent="0.2">
      <c r="A828" s="14" t="s">
        <v>8329</v>
      </c>
      <c r="B828" t="s">
        <v>8330</v>
      </c>
    </row>
    <row r="829" spans="1:2" x14ac:dyDescent="0.2">
      <c r="A829" s="14" t="s">
        <v>8329</v>
      </c>
      <c r="B829" t="s">
        <v>8330</v>
      </c>
    </row>
    <row r="830" spans="1:2" x14ac:dyDescent="0.2">
      <c r="A830" s="14" t="s">
        <v>8329</v>
      </c>
      <c r="B830" t="s">
        <v>8330</v>
      </c>
    </row>
    <row r="831" spans="1:2" x14ac:dyDescent="0.2">
      <c r="A831" s="14" t="s">
        <v>8329</v>
      </c>
      <c r="B831" t="s">
        <v>8330</v>
      </c>
    </row>
    <row r="832" spans="1:2" x14ac:dyDescent="0.2">
      <c r="A832" s="14" t="s">
        <v>8329</v>
      </c>
      <c r="B832" t="s">
        <v>8330</v>
      </c>
    </row>
    <row r="833" spans="1:2" x14ac:dyDescent="0.2">
      <c r="A833" s="14" t="s">
        <v>8329</v>
      </c>
      <c r="B833" t="s">
        <v>8330</v>
      </c>
    </row>
    <row r="834" spans="1:2" x14ac:dyDescent="0.2">
      <c r="A834" s="14" t="s">
        <v>8329</v>
      </c>
      <c r="B834" t="s">
        <v>8330</v>
      </c>
    </row>
    <row r="835" spans="1:2" x14ac:dyDescent="0.2">
      <c r="A835" s="14" t="s">
        <v>8329</v>
      </c>
      <c r="B835" t="s">
        <v>8330</v>
      </c>
    </row>
    <row r="836" spans="1:2" x14ac:dyDescent="0.2">
      <c r="A836" s="14" t="s">
        <v>8329</v>
      </c>
      <c r="B836" t="s">
        <v>8330</v>
      </c>
    </row>
    <row r="837" spans="1:2" x14ac:dyDescent="0.2">
      <c r="A837" s="14" t="s">
        <v>8329</v>
      </c>
      <c r="B837" t="s">
        <v>8330</v>
      </c>
    </row>
    <row r="838" spans="1:2" x14ac:dyDescent="0.2">
      <c r="A838" s="14" t="s">
        <v>8329</v>
      </c>
      <c r="B838" t="s">
        <v>8330</v>
      </c>
    </row>
    <row r="839" spans="1:2" x14ac:dyDescent="0.2">
      <c r="A839" s="14" t="s">
        <v>8329</v>
      </c>
      <c r="B839" t="s">
        <v>8330</v>
      </c>
    </row>
    <row r="840" spans="1:2" x14ac:dyDescent="0.2">
      <c r="A840" s="14" t="s">
        <v>8329</v>
      </c>
      <c r="B840" t="s">
        <v>8330</v>
      </c>
    </row>
    <row r="841" spans="1:2" x14ac:dyDescent="0.2">
      <c r="A841" s="14" t="s">
        <v>8329</v>
      </c>
      <c r="B841" t="s">
        <v>8330</v>
      </c>
    </row>
    <row r="842" spans="1:2" x14ac:dyDescent="0.2">
      <c r="A842" s="14" t="s">
        <v>8329</v>
      </c>
      <c r="B842" t="s">
        <v>8331</v>
      </c>
    </row>
    <row r="843" spans="1:2" x14ac:dyDescent="0.2">
      <c r="A843" s="14" t="s">
        <v>8329</v>
      </c>
      <c r="B843" t="s">
        <v>8331</v>
      </c>
    </row>
    <row r="844" spans="1:2" x14ac:dyDescent="0.2">
      <c r="A844" s="14" t="s">
        <v>8329</v>
      </c>
      <c r="B844" t="s">
        <v>8331</v>
      </c>
    </row>
    <row r="845" spans="1:2" x14ac:dyDescent="0.2">
      <c r="A845" s="14" t="s">
        <v>8329</v>
      </c>
      <c r="B845" t="s">
        <v>8331</v>
      </c>
    </row>
    <row r="846" spans="1:2" x14ac:dyDescent="0.2">
      <c r="A846" s="14" t="s">
        <v>8329</v>
      </c>
      <c r="B846" t="s">
        <v>8331</v>
      </c>
    </row>
    <row r="847" spans="1:2" x14ac:dyDescent="0.2">
      <c r="A847" s="14" t="s">
        <v>8329</v>
      </c>
      <c r="B847" t="s">
        <v>8331</v>
      </c>
    </row>
    <row r="848" spans="1:2" x14ac:dyDescent="0.2">
      <c r="A848" s="14" t="s">
        <v>8329</v>
      </c>
      <c r="B848" t="s">
        <v>8331</v>
      </c>
    </row>
    <row r="849" spans="1:2" x14ac:dyDescent="0.2">
      <c r="A849" s="14" t="s">
        <v>8329</v>
      </c>
      <c r="B849" t="s">
        <v>8331</v>
      </c>
    </row>
    <row r="850" spans="1:2" x14ac:dyDescent="0.2">
      <c r="A850" s="14" t="s">
        <v>8329</v>
      </c>
      <c r="B850" t="s">
        <v>8331</v>
      </c>
    </row>
    <row r="851" spans="1:2" x14ac:dyDescent="0.2">
      <c r="A851" s="14" t="s">
        <v>8329</v>
      </c>
      <c r="B851" t="s">
        <v>8331</v>
      </c>
    </row>
    <row r="852" spans="1:2" x14ac:dyDescent="0.2">
      <c r="A852" s="14" t="s">
        <v>8329</v>
      </c>
      <c r="B852" t="s">
        <v>8331</v>
      </c>
    </row>
    <row r="853" spans="1:2" x14ac:dyDescent="0.2">
      <c r="A853" s="14" t="s">
        <v>8329</v>
      </c>
      <c r="B853" t="s">
        <v>8331</v>
      </c>
    </row>
    <row r="854" spans="1:2" x14ac:dyDescent="0.2">
      <c r="A854" s="14" t="s">
        <v>8329</v>
      </c>
      <c r="B854" t="s">
        <v>8331</v>
      </c>
    </row>
    <row r="855" spans="1:2" x14ac:dyDescent="0.2">
      <c r="A855" s="14" t="s">
        <v>8329</v>
      </c>
      <c r="B855" t="s">
        <v>8331</v>
      </c>
    </row>
    <row r="856" spans="1:2" x14ac:dyDescent="0.2">
      <c r="A856" s="14" t="s">
        <v>8329</v>
      </c>
      <c r="B856" t="s">
        <v>8331</v>
      </c>
    </row>
    <row r="857" spans="1:2" x14ac:dyDescent="0.2">
      <c r="A857" s="14" t="s">
        <v>8329</v>
      </c>
      <c r="B857" t="s">
        <v>8331</v>
      </c>
    </row>
    <row r="858" spans="1:2" x14ac:dyDescent="0.2">
      <c r="A858" s="14" t="s">
        <v>8329</v>
      </c>
      <c r="B858" t="s">
        <v>8331</v>
      </c>
    </row>
    <row r="859" spans="1:2" x14ac:dyDescent="0.2">
      <c r="A859" s="14" t="s">
        <v>8329</v>
      </c>
      <c r="B859" t="s">
        <v>8331</v>
      </c>
    </row>
    <row r="860" spans="1:2" x14ac:dyDescent="0.2">
      <c r="A860" s="14" t="s">
        <v>8329</v>
      </c>
      <c r="B860" t="s">
        <v>8331</v>
      </c>
    </row>
    <row r="861" spans="1:2" x14ac:dyDescent="0.2">
      <c r="A861" s="14" t="s">
        <v>8329</v>
      </c>
      <c r="B861" t="s">
        <v>8331</v>
      </c>
    </row>
    <row r="862" spans="1:2" x14ac:dyDescent="0.2">
      <c r="A862" s="14" t="s">
        <v>8329</v>
      </c>
      <c r="B862" t="s">
        <v>8332</v>
      </c>
    </row>
    <row r="863" spans="1:2" x14ac:dyDescent="0.2">
      <c r="A863" s="14" t="s">
        <v>8329</v>
      </c>
      <c r="B863" t="s">
        <v>8332</v>
      </c>
    </row>
    <row r="864" spans="1:2" x14ac:dyDescent="0.2">
      <c r="A864" s="14" t="s">
        <v>8329</v>
      </c>
      <c r="B864" t="s">
        <v>8332</v>
      </c>
    </row>
    <row r="865" spans="1:2" x14ac:dyDescent="0.2">
      <c r="A865" s="14" t="s">
        <v>8329</v>
      </c>
      <c r="B865" t="s">
        <v>8332</v>
      </c>
    </row>
    <row r="866" spans="1:2" x14ac:dyDescent="0.2">
      <c r="A866" s="14" t="s">
        <v>8329</v>
      </c>
      <c r="B866" t="s">
        <v>8332</v>
      </c>
    </row>
    <row r="867" spans="1:2" x14ac:dyDescent="0.2">
      <c r="A867" s="14" t="s">
        <v>8329</v>
      </c>
      <c r="B867" t="s">
        <v>8332</v>
      </c>
    </row>
    <row r="868" spans="1:2" x14ac:dyDescent="0.2">
      <c r="A868" s="14" t="s">
        <v>8329</v>
      </c>
      <c r="B868" t="s">
        <v>8332</v>
      </c>
    </row>
    <row r="869" spans="1:2" x14ac:dyDescent="0.2">
      <c r="A869" s="14" t="s">
        <v>8329</v>
      </c>
      <c r="B869" t="s">
        <v>8332</v>
      </c>
    </row>
    <row r="870" spans="1:2" x14ac:dyDescent="0.2">
      <c r="A870" s="14" t="s">
        <v>8329</v>
      </c>
      <c r="B870" t="s">
        <v>8332</v>
      </c>
    </row>
    <row r="871" spans="1:2" x14ac:dyDescent="0.2">
      <c r="A871" s="14" t="s">
        <v>8329</v>
      </c>
      <c r="B871" t="s">
        <v>8332</v>
      </c>
    </row>
    <row r="872" spans="1:2" x14ac:dyDescent="0.2">
      <c r="A872" s="14" t="s">
        <v>8329</v>
      </c>
      <c r="B872" t="s">
        <v>8332</v>
      </c>
    </row>
    <row r="873" spans="1:2" x14ac:dyDescent="0.2">
      <c r="A873" s="14" t="s">
        <v>8329</v>
      </c>
      <c r="B873" t="s">
        <v>8332</v>
      </c>
    </row>
    <row r="874" spans="1:2" x14ac:dyDescent="0.2">
      <c r="A874" s="14" t="s">
        <v>8329</v>
      </c>
      <c r="B874" t="s">
        <v>8332</v>
      </c>
    </row>
    <row r="875" spans="1:2" x14ac:dyDescent="0.2">
      <c r="A875" s="14" t="s">
        <v>8329</v>
      </c>
      <c r="B875" t="s">
        <v>8332</v>
      </c>
    </row>
    <row r="876" spans="1:2" x14ac:dyDescent="0.2">
      <c r="A876" s="14" t="s">
        <v>8329</v>
      </c>
      <c r="B876" t="s">
        <v>8332</v>
      </c>
    </row>
    <row r="877" spans="1:2" x14ac:dyDescent="0.2">
      <c r="A877" s="14" t="s">
        <v>8329</v>
      </c>
      <c r="B877" t="s">
        <v>8332</v>
      </c>
    </row>
    <row r="878" spans="1:2" x14ac:dyDescent="0.2">
      <c r="A878" s="14" t="s">
        <v>8329</v>
      </c>
      <c r="B878" t="s">
        <v>8332</v>
      </c>
    </row>
    <row r="879" spans="1:2" x14ac:dyDescent="0.2">
      <c r="A879" s="14" t="s">
        <v>8329</v>
      </c>
      <c r="B879" t="s">
        <v>8332</v>
      </c>
    </row>
    <row r="880" spans="1:2" x14ac:dyDescent="0.2">
      <c r="A880" s="14" t="s">
        <v>8329</v>
      </c>
      <c r="B880" t="s">
        <v>8332</v>
      </c>
    </row>
    <row r="881" spans="1:2" x14ac:dyDescent="0.2">
      <c r="A881" s="14" t="s">
        <v>8329</v>
      </c>
      <c r="B881" t="s">
        <v>8332</v>
      </c>
    </row>
    <row r="882" spans="1:2" x14ac:dyDescent="0.2">
      <c r="A882" s="14" t="s">
        <v>8329</v>
      </c>
      <c r="B882" t="s">
        <v>8333</v>
      </c>
    </row>
    <row r="883" spans="1:2" x14ac:dyDescent="0.2">
      <c r="A883" s="14" t="s">
        <v>8329</v>
      </c>
      <c r="B883" t="s">
        <v>8333</v>
      </c>
    </row>
    <row r="884" spans="1:2" x14ac:dyDescent="0.2">
      <c r="A884" s="14" t="s">
        <v>8329</v>
      </c>
      <c r="B884" t="s">
        <v>8333</v>
      </c>
    </row>
    <row r="885" spans="1:2" x14ac:dyDescent="0.2">
      <c r="A885" s="14" t="s">
        <v>8329</v>
      </c>
      <c r="B885" t="s">
        <v>8333</v>
      </c>
    </row>
    <row r="886" spans="1:2" x14ac:dyDescent="0.2">
      <c r="A886" s="14" t="s">
        <v>8329</v>
      </c>
      <c r="B886" t="s">
        <v>8333</v>
      </c>
    </row>
    <row r="887" spans="1:2" x14ac:dyDescent="0.2">
      <c r="A887" s="14" t="s">
        <v>8329</v>
      </c>
      <c r="B887" t="s">
        <v>8333</v>
      </c>
    </row>
    <row r="888" spans="1:2" x14ac:dyDescent="0.2">
      <c r="A888" s="14" t="s">
        <v>8329</v>
      </c>
      <c r="B888" t="s">
        <v>8333</v>
      </c>
    </row>
    <row r="889" spans="1:2" x14ac:dyDescent="0.2">
      <c r="A889" s="14" t="s">
        <v>8329</v>
      </c>
      <c r="B889" t="s">
        <v>8333</v>
      </c>
    </row>
    <row r="890" spans="1:2" x14ac:dyDescent="0.2">
      <c r="A890" s="14" t="s">
        <v>8329</v>
      </c>
      <c r="B890" t="s">
        <v>8333</v>
      </c>
    </row>
    <row r="891" spans="1:2" x14ac:dyDescent="0.2">
      <c r="A891" s="14" t="s">
        <v>8329</v>
      </c>
      <c r="B891" t="s">
        <v>8333</v>
      </c>
    </row>
    <row r="892" spans="1:2" x14ac:dyDescent="0.2">
      <c r="A892" s="14" t="s">
        <v>8329</v>
      </c>
      <c r="B892" t="s">
        <v>8333</v>
      </c>
    </row>
    <row r="893" spans="1:2" x14ac:dyDescent="0.2">
      <c r="A893" s="14" t="s">
        <v>8329</v>
      </c>
      <c r="B893" t="s">
        <v>8333</v>
      </c>
    </row>
    <row r="894" spans="1:2" x14ac:dyDescent="0.2">
      <c r="A894" s="14" t="s">
        <v>8329</v>
      </c>
      <c r="B894" t="s">
        <v>8333</v>
      </c>
    </row>
    <row r="895" spans="1:2" x14ac:dyDescent="0.2">
      <c r="A895" s="14" t="s">
        <v>8329</v>
      </c>
      <c r="B895" t="s">
        <v>8333</v>
      </c>
    </row>
    <row r="896" spans="1:2" x14ac:dyDescent="0.2">
      <c r="A896" s="14" t="s">
        <v>8329</v>
      </c>
      <c r="B896" t="s">
        <v>8333</v>
      </c>
    </row>
    <row r="897" spans="1:2" x14ac:dyDescent="0.2">
      <c r="A897" s="14" t="s">
        <v>8329</v>
      </c>
      <c r="B897" t="s">
        <v>8333</v>
      </c>
    </row>
    <row r="898" spans="1:2" x14ac:dyDescent="0.2">
      <c r="A898" s="14" t="s">
        <v>8329</v>
      </c>
      <c r="B898" t="s">
        <v>8333</v>
      </c>
    </row>
    <row r="899" spans="1:2" x14ac:dyDescent="0.2">
      <c r="A899" s="14" t="s">
        <v>8329</v>
      </c>
      <c r="B899" t="s">
        <v>8333</v>
      </c>
    </row>
    <row r="900" spans="1:2" x14ac:dyDescent="0.2">
      <c r="A900" s="14" t="s">
        <v>8329</v>
      </c>
      <c r="B900" t="s">
        <v>8333</v>
      </c>
    </row>
    <row r="901" spans="1:2" x14ac:dyDescent="0.2">
      <c r="A901" s="14" t="s">
        <v>8329</v>
      </c>
      <c r="B901" t="s">
        <v>8333</v>
      </c>
    </row>
    <row r="902" spans="1:2" x14ac:dyDescent="0.2">
      <c r="A902" s="14" t="s">
        <v>8329</v>
      </c>
      <c r="B902" t="s">
        <v>8332</v>
      </c>
    </row>
    <row r="903" spans="1:2" x14ac:dyDescent="0.2">
      <c r="A903" s="14" t="s">
        <v>8329</v>
      </c>
      <c r="B903" t="s">
        <v>8332</v>
      </c>
    </row>
    <row r="904" spans="1:2" x14ac:dyDescent="0.2">
      <c r="A904" s="14" t="s">
        <v>8329</v>
      </c>
      <c r="B904" t="s">
        <v>8332</v>
      </c>
    </row>
    <row r="905" spans="1:2" x14ac:dyDescent="0.2">
      <c r="A905" s="14" t="s">
        <v>8329</v>
      </c>
      <c r="B905" t="s">
        <v>8332</v>
      </c>
    </row>
    <row r="906" spans="1:2" x14ac:dyDescent="0.2">
      <c r="A906" s="14" t="s">
        <v>8329</v>
      </c>
      <c r="B906" t="s">
        <v>8332</v>
      </c>
    </row>
    <row r="907" spans="1:2" x14ac:dyDescent="0.2">
      <c r="A907" s="14" t="s">
        <v>8329</v>
      </c>
      <c r="B907" t="s">
        <v>8332</v>
      </c>
    </row>
    <row r="908" spans="1:2" x14ac:dyDescent="0.2">
      <c r="A908" s="14" t="s">
        <v>8329</v>
      </c>
      <c r="B908" t="s">
        <v>8332</v>
      </c>
    </row>
    <row r="909" spans="1:2" x14ac:dyDescent="0.2">
      <c r="A909" s="14" t="s">
        <v>8329</v>
      </c>
      <c r="B909" t="s">
        <v>8332</v>
      </c>
    </row>
    <row r="910" spans="1:2" x14ac:dyDescent="0.2">
      <c r="A910" s="14" t="s">
        <v>8329</v>
      </c>
      <c r="B910" t="s">
        <v>8332</v>
      </c>
    </row>
    <row r="911" spans="1:2" x14ac:dyDescent="0.2">
      <c r="A911" s="14" t="s">
        <v>8329</v>
      </c>
      <c r="B911" t="s">
        <v>8332</v>
      </c>
    </row>
    <row r="912" spans="1:2" x14ac:dyDescent="0.2">
      <c r="A912" s="14" t="s">
        <v>8329</v>
      </c>
      <c r="B912" t="s">
        <v>8332</v>
      </c>
    </row>
    <row r="913" spans="1:2" x14ac:dyDescent="0.2">
      <c r="A913" s="14" t="s">
        <v>8329</v>
      </c>
      <c r="B913" t="s">
        <v>8332</v>
      </c>
    </row>
    <row r="914" spans="1:2" x14ac:dyDescent="0.2">
      <c r="A914" s="14" t="s">
        <v>8329</v>
      </c>
      <c r="B914" t="s">
        <v>8332</v>
      </c>
    </row>
    <row r="915" spans="1:2" x14ac:dyDescent="0.2">
      <c r="A915" s="14" t="s">
        <v>8329</v>
      </c>
      <c r="B915" t="s">
        <v>8332</v>
      </c>
    </row>
    <row r="916" spans="1:2" x14ac:dyDescent="0.2">
      <c r="A916" s="14" t="s">
        <v>8329</v>
      </c>
      <c r="B916" t="s">
        <v>8332</v>
      </c>
    </row>
    <row r="917" spans="1:2" x14ac:dyDescent="0.2">
      <c r="A917" s="14" t="s">
        <v>8329</v>
      </c>
      <c r="B917" t="s">
        <v>8332</v>
      </c>
    </row>
    <row r="918" spans="1:2" x14ac:dyDescent="0.2">
      <c r="A918" s="14" t="s">
        <v>8329</v>
      </c>
      <c r="B918" t="s">
        <v>8332</v>
      </c>
    </row>
    <row r="919" spans="1:2" x14ac:dyDescent="0.2">
      <c r="A919" s="14" t="s">
        <v>8329</v>
      </c>
      <c r="B919" t="s">
        <v>8332</v>
      </c>
    </row>
    <row r="920" spans="1:2" x14ac:dyDescent="0.2">
      <c r="A920" s="14" t="s">
        <v>8329</v>
      </c>
      <c r="B920" t="s">
        <v>8332</v>
      </c>
    </row>
    <row r="921" spans="1:2" x14ac:dyDescent="0.2">
      <c r="A921" s="14" t="s">
        <v>8329</v>
      </c>
      <c r="B921" t="s">
        <v>8332</v>
      </c>
    </row>
    <row r="922" spans="1:2" x14ac:dyDescent="0.2">
      <c r="A922" s="14" t="s">
        <v>8329</v>
      </c>
      <c r="B922" t="s">
        <v>8332</v>
      </c>
    </row>
    <row r="923" spans="1:2" x14ac:dyDescent="0.2">
      <c r="A923" s="14" t="s">
        <v>8329</v>
      </c>
      <c r="B923" t="s">
        <v>8332</v>
      </c>
    </row>
    <row r="924" spans="1:2" x14ac:dyDescent="0.2">
      <c r="A924" s="14" t="s">
        <v>8329</v>
      </c>
      <c r="B924" t="s">
        <v>8332</v>
      </c>
    </row>
    <row r="925" spans="1:2" x14ac:dyDescent="0.2">
      <c r="A925" s="14" t="s">
        <v>8329</v>
      </c>
      <c r="B925" t="s">
        <v>8332</v>
      </c>
    </row>
    <row r="926" spans="1:2" x14ac:dyDescent="0.2">
      <c r="A926" s="14" t="s">
        <v>8329</v>
      </c>
      <c r="B926" t="s">
        <v>8332</v>
      </c>
    </row>
    <row r="927" spans="1:2" x14ac:dyDescent="0.2">
      <c r="A927" s="14" t="s">
        <v>8329</v>
      </c>
      <c r="B927" t="s">
        <v>8332</v>
      </c>
    </row>
    <row r="928" spans="1:2" x14ac:dyDescent="0.2">
      <c r="A928" s="14" t="s">
        <v>8329</v>
      </c>
      <c r="B928" t="s">
        <v>8332</v>
      </c>
    </row>
    <row r="929" spans="1:2" x14ac:dyDescent="0.2">
      <c r="A929" s="14" t="s">
        <v>8329</v>
      </c>
      <c r="B929" t="s">
        <v>8332</v>
      </c>
    </row>
    <row r="930" spans="1:2" x14ac:dyDescent="0.2">
      <c r="A930" s="14" t="s">
        <v>8329</v>
      </c>
      <c r="B930" t="s">
        <v>8332</v>
      </c>
    </row>
    <row r="931" spans="1:2" x14ac:dyDescent="0.2">
      <c r="A931" s="14" t="s">
        <v>8329</v>
      </c>
      <c r="B931" t="s">
        <v>8332</v>
      </c>
    </row>
    <row r="932" spans="1:2" x14ac:dyDescent="0.2">
      <c r="A932" s="14" t="s">
        <v>8329</v>
      </c>
      <c r="B932" t="s">
        <v>8332</v>
      </c>
    </row>
    <row r="933" spans="1:2" x14ac:dyDescent="0.2">
      <c r="A933" s="14" t="s">
        <v>8329</v>
      </c>
      <c r="B933" t="s">
        <v>8332</v>
      </c>
    </row>
    <row r="934" spans="1:2" x14ac:dyDescent="0.2">
      <c r="A934" s="14" t="s">
        <v>8329</v>
      </c>
      <c r="B934" t="s">
        <v>8332</v>
      </c>
    </row>
    <row r="935" spans="1:2" x14ac:dyDescent="0.2">
      <c r="A935" s="14" t="s">
        <v>8329</v>
      </c>
      <c r="B935" t="s">
        <v>8332</v>
      </c>
    </row>
    <row r="936" spans="1:2" x14ac:dyDescent="0.2">
      <c r="A936" s="14" t="s">
        <v>8329</v>
      </c>
      <c r="B936" t="s">
        <v>8332</v>
      </c>
    </row>
    <row r="937" spans="1:2" x14ac:dyDescent="0.2">
      <c r="A937" s="14" t="s">
        <v>8329</v>
      </c>
      <c r="B937" t="s">
        <v>8332</v>
      </c>
    </row>
    <row r="938" spans="1:2" x14ac:dyDescent="0.2">
      <c r="A938" s="14" t="s">
        <v>8329</v>
      </c>
      <c r="B938" t="s">
        <v>8332</v>
      </c>
    </row>
    <row r="939" spans="1:2" x14ac:dyDescent="0.2">
      <c r="A939" s="14" t="s">
        <v>8329</v>
      </c>
      <c r="B939" t="s">
        <v>8332</v>
      </c>
    </row>
    <row r="940" spans="1:2" x14ac:dyDescent="0.2">
      <c r="A940" s="14" t="s">
        <v>8329</v>
      </c>
      <c r="B940" t="s">
        <v>8332</v>
      </c>
    </row>
    <row r="941" spans="1:2" x14ac:dyDescent="0.2">
      <c r="A941" s="14" t="s">
        <v>8329</v>
      </c>
      <c r="B941" t="s">
        <v>8332</v>
      </c>
    </row>
    <row r="942" spans="1:2" x14ac:dyDescent="0.2">
      <c r="A942" s="14" t="s">
        <v>8323</v>
      </c>
      <c r="B942" t="s">
        <v>8325</v>
      </c>
    </row>
    <row r="943" spans="1:2" x14ac:dyDescent="0.2">
      <c r="A943" s="14" t="s">
        <v>8323</v>
      </c>
      <c r="B943" t="s">
        <v>8325</v>
      </c>
    </row>
    <row r="944" spans="1:2" x14ac:dyDescent="0.2">
      <c r="A944" s="14" t="s">
        <v>8323</v>
      </c>
      <c r="B944" t="s">
        <v>8325</v>
      </c>
    </row>
    <row r="945" spans="1:2" x14ac:dyDescent="0.2">
      <c r="A945" s="14" t="s">
        <v>8323</v>
      </c>
      <c r="B945" t="s">
        <v>8325</v>
      </c>
    </row>
    <row r="946" spans="1:2" x14ac:dyDescent="0.2">
      <c r="A946" s="14" t="s">
        <v>8323</v>
      </c>
      <c r="B946" t="s">
        <v>8325</v>
      </c>
    </row>
    <row r="947" spans="1:2" x14ac:dyDescent="0.2">
      <c r="A947" s="14" t="s">
        <v>8323</v>
      </c>
      <c r="B947" t="s">
        <v>8325</v>
      </c>
    </row>
    <row r="948" spans="1:2" x14ac:dyDescent="0.2">
      <c r="A948" s="14" t="s">
        <v>8323</v>
      </c>
      <c r="B948" t="s">
        <v>8325</v>
      </c>
    </row>
    <row r="949" spans="1:2" x14ac:dyDescent="0.2">
      <c r="A949" s="14" t="s">
        <v>8323</v>
      </c>
      <c r="B949" t="s">
        <v>8325</v>
      </c>
    </row>
    <row r="950" spans="1:2" x14ac:dyDescent="0.2">
      <c r="A950" s="14" t="s">
        <v>8323</v>
      </c>
      <c r="B950" t="s">
        <v>8325</v>
      </c>
    </row>
    <row r="951" spans="1:2" x14ac:dyDescent="0.2">
      <c r="A951" s="14" t="s">
        <v>8323</v>
      </c>
      <c r="B951" t="s">
        <v>8325</v>
      </c>
    </row>
    <row r="952" spans="1:2" x14ac:dyDescent="0.2">
      <c r="A952" s="14" t="s">
        <v>8323</v>
      </c>
      <c r="B952" t="s">
        <v>8325</v>
      </c>
    </row>
    <row r="953" spans="1:2" x14ac:dyDescent="0.2">
      <c r="A953" s="14" t="s">
        <v>8323</v>
      </c>
      <c r="B953" t="s">
        <v>8325</v>
      </c>
    </row>
    <row r="954" spans="1:2" x14ac:dyDescent="0.2">
      <c r="A954" s="14" t="s">
        <v>8323</v>
      </c>
      <c r="B954" t="s">
        <v>8325</v>
      </c>
    </row>
    <row r="955" spans="1:2" x14ac:dyDescent="0.2">
      <c r="A955" s="14" t="s">
        <v>8323</v>
      </c>
      <c r="B955" t="s">
        <v>8325</v>
      </c>
    </row>
    <row r="956" spans="1:2" x14ac:dyDescent="0.2">
      <c r="A956" s="14" t="s">
        <v>8323</v>
      </c>
      <c r="B956" t="s">
        <v>8325</v>
      </c>
    </row>
    <row r="957" spans="1:2" x14ac:dyDescent="0.2">
      <c r="A957" s="14" t="s">
        <v>8323</v>
      </c>
      <c r="B957" t="s">
        <v>8325</v>
      </c>
    </row>
    <row r="958" spans="1:2" x14ac:dyDescent="0.2">
      <c r="A958" s="14" t="s">
        <v>8323</v>
      </c>
      <c r="B958" t="s">
        <v>8325</v>
      </c>
    </row>
    <row r="959" spans="1:2" x14ac:dyDescent="0.2">
      <c r="A959" s="14" t="s">
        <v>8323</v>
      </c>
      <c r="B959" t="s">
        <v>8325</v>
      </c>
    </row>
    <row r="960" spans="1:2" x14ac:dyDescent="0.2">
      <c r="A960" s="14" t="s">
        <v>8323</v>
      </c>
      <c r="B960" t="s">
        <v>8325</v>
      </c>
    </row>
    <row r="961" spans="1:2" x14ac:dyDescent="0.2">
      <c r="A961" s="14" t="s">
        <v>8323</v>
      </c>
      <c r="B961" t="s">
        <v>8325</v>
      </c>
    </row>
    <row r="962" spans="1:2" x14ac:dyDescent="0.2">
      <c r="A962" s="14" t="s">
        <v>8323</v>
      </c>
      <c r="B962" t="s">
        <v>8325</v>
      </c>
    </row>
    <row r="963" spans="1:2" x14ac:dyDescent="0.2">
      <c r="A963" s="14" t="s">
        <v>8323</v>
      </c>
      <c r="B963" t="s">
        <v>8325</v>
      </c>
    </row>
    <row r="964" spans="1:2" x14ac:dyDescent="0.2">
      <c r="A964" s="14" t="s">
        <v>8323</v>
      </c>
      <c r="B964" t="s">
        <v>8325</v>
      </c>
    </row>
    <row r="965" spans="1:2" x14ac:dyDescent="0.2">
      <c r="A965" s="14" t="s">
        <v>8323</v>
      </c>
      <c r="B965" t="s">
        <v>8325</v>
      </c>
    </row>
    <row r="966" spans="1:2" x14ac:dyDescent="0.2">
      <c r="A966" s="14" t="s">
        <v>8323</v>
      </c>
      <c r="B966" t="s">
        <v>8325</v>
      </c>
    </row>
    <row r="967" spans="1:2" x14ac:dyDescent="0.2">
      <c r="A967" s="14" t="s">
        <v>8323</v>
      </c>
      <c r="B967" t="s">
        <v>8325</v>
      </c>
    </row>
    <row r="968" spans="1:2" x14ac:dyDescent="0.2">
      <c r="A968" s="14" t="s">
        <v>8323</v>
      </c>
      <c r="B968" t="s">
        <v>8325</v>
      </c>
    </row>
    <row r="969" spans="1:2" x14ac:dyDescent="0.2">
      <c r="A969" s="14" t="s">
        <v>8323</v>
      </c>
      <c r="B969" t="s">
        <v>8325</v>
      </c>
    </row>
    <row r="970" spans="1:2" x14ac:dyDescent="0.2">
      <c r="A970" s="14" t="s">
        <v>8323</v>
      </c>
      <c r="B970" t="s">
        <v>8325</v>
      </c>
    </row>
    <row r="971" spans="1:2" x14ac:dyDescent="0.2">
      <c r="A971" s="14" t="s">
        <v>8323</v>
      </c>
      <c r="B971" t="s">
        <v>8325</v>
      </c>
    </row>
    <row r="972" spans="1:2" x14ac:dyDescent="0.2">
      <c r="A972" s="14" t="s">
        <v>8323</v>
      </c>
      <c r="B972" t="s">
        <v>8325</v>
      </c>
    </row>
    <row r="973" spans="1:2" x14ac:dyDescent="0.2">
      <c r="A973" s="14" t="s">
        <v>8323</v>
      </c>
      <c r="B973" t="s">
        <v>8325</v>
      </c>
    </row>
    <row r="974" spans="1:2" x14ac:dyDescent="0.2">
      <c r="A974" s="14" t="s">
        <v>8323</v>
      </c>
      <c r="B974" t="s">
        <v>8325</v>
      </c>
    </row>
    <row r="975" spans="1:2" x14ac:dyDescent="0.2">
      <c r="A975" s="14" t="s">
        <v>8323</v>
      </c>
      <c r="B975" t="s">
        <v>8325</v>
      </c>
    </row>
    <row r="976" spans="1:2" x14ac:dyDescent="0.2">
      <c r="A976" s="14" t="s">
        <v>8323</v>
      </c>
      <c r="B976" t="s">
        <v>8325</v>
      </c>
    </row>
    <row r="977" spans="1:2" x14ac:dyDescent="0.2">
      <c r="A977" s="14" t="s">
        <v>8323</v>
      </c>
      <c r="B977" t="s">
        <v>8325</v>
      </c>
    </row>
    <row r="978" spans="1:2" x14ac:dyDescent="0.2">
      <c r="A978" s="14" t="s">
        <v>8323</v>
      </c>
      <c r="B978" t="s">
        <v>8325</v>
      </c>
    </row>
    <row r="979" spans="1:2" x14ac:dyDescent="0.2">
      <c r="A979" s="14" t="s">
        <v>8323</v>
      </c>
      <c r="B979" t="s">
        <v>8325</v>
      </c>
    </row>
    <row r="980" spans="1:2" x14ac:dyDescent="0.2">
      <c r="A980" s="14" t="s">
        <v>8323</v>
      </c>
      <c r="B980" t="s">
        <v>8325</v>
      </c>
    </row>
    <row r="981" spans="1:2" x14ac:dyDescent="0.2">
      <c r="A981" s="14" t="s">
        <v>8323</v>
      </c>
      <c r="B981" t="s">
        <v>8325</v>
      </c>
    </row>
    <row r="982" spans="1:2" x14ac:dyDescent="0.2">
      <c r="A982" s="14" t="s">
        <v>8323</v>
      </c>
      <c r="B982" t="s">
        <v>8325</v>
      </c>
    </row>
    <row r="983" spans="1:2" x14ac:dyDescent="0.2">
      <c r="A983" s="14" t="s">
        <v>8323</v>
      </c>
      <c r="B983" t="s">
        <v>8325</v>
      </c>
    </row>
    <row r="984" spans="1:2" x14ac:dyDescent="0.2">
      <c r="A984" s="14" t="s">
        <v>8323</v>
      </c>
      <c r="B984" t="s">
        <v>8325</v>
      </c>
    </row>
    <row r="985" spans="1:2" x14ac:dyDescent="0.2">
      <c r="A985" s="14" t="s">
        <v>8323</v>
      </c>
      <c r="B985" t="s">
        <v>8325</v>
      </c>
    </row>
    <row r="986" spans="1:2" x14ac:dyDescent="0.2">
      <c r="A986" s="14" t="s">
        <v>8323</v>
      </c>
      <c r="B986" t="s">
        <v>8325</v>
      </c>
    </row>
    <row r="987" spans="1:2" x14ac:dyDescent="0.2">
      <c r="A987" s="14" t="s">
        <v>8323</v>
      </c>
      <c r="B987" t="s">
        <v>8325</v>
      </c>
    </row>
    <row r="988" spans="1:2" x14ac:dyDescent="0.2">
      <c r="A988" s="14" t="s">
        <v>8323</v>
      </c>
      <c r="B988" t="s">
        <v>8325</v>
      </c>
    </row>
    <row r="989" spans="1:2" x14ac:dyDescent="0.2">
      <c r="A989" s="14" t="s">
        <v>8323</v>
      </c>
      <c r="B989" t="s">
        <v>8325</v>
      </c>
    </row>
    <row r="990" spans="1:2" x14ac:dyDescent="0.2">
      <c r="A990" s="14" t="s">
        <v>8323</v>
      </c>
      <c r="B990" t="s">
        <v>8325</v>
      </c>
    </row>
    <row r="991" spans="1:2" x14ac:dyDescent="0.2">
      <c r="A991" s="14" t="s">
        <v>8323</v>
      </c>
      <c r="B991" t="s">
        <v>8325</v>
      </c>
    </row>
    <row r="992" spans="1:2" x14ac:dyDescent="0.2">
      <c r="A992" s="14" t="s">
        <v>8323</v>
      </c>
      <c r="B992" t="s">
        <v>8325</v>
      </c>
    </row>
    <row r="993" spans="1:2" x14ac:dyDescent="0.2">
      <c r="A993" s="14" t="s">
        <v>8323</v>
      </c>
      <c r="B993" t="s">
        <v>8325</v>
      </c>
    </row>
    <row r="994" spans="1:2" x14ac:dyDescent="0.2">
      <c r="A994" s="14" t="s">
        <v>8323</v>
      </c>
      <c r="B994" t="s">
        <v>8325</v>
      </c>
    </row>
    <row r="995" spans="1:2" x14ac:dyDescent="0.2">
      <c r="A995" s="14" t="s">
        <v>8323</v>
      </c>
      <c r="B995" t="s">
        <v>8325</v>
      </c>
    </row>
    <row r="996" spans="1:2" x14ac:dyDescent="0.2">
      <c r="A996" s="14" t="s">
        <v>8323</v>
      </c>
      <c r="B996" t="s">
        <v>8325</v>
      </c>
    </row>
    <row r="997" spans="1:2" x14ac:dyDescent="0.2">
      <c r="A997" s="14" t="s">
        <v>8323</v>
      </c>
      <c r="B997" t="s">
        <v>8325</v>
      </c>
    </row>
    <row r="998" spans="1:2" x14ac:dyDescent="0.2">
      <c r="A998" s="14" t="s">
        <v>8323</v>
      </c>
      <c r="B998" t="s">
        <v>8325</v>
      </c>
    </row>
    <row r="999" spans="1:2" x14ac:dyDescent="0.2">
      <c r="A999" s="14" t="s">
        <v>8323</v>
      </c>
      <c r="B999" t="s">
        <v>8325</v>
      </c>
    </row>
    <row r="1000" spans="1:2" x14ac:dyDescent="0.2">
      <c r="A1000" s="14" t="s">
        <v>8323</v>
      </c>
      <c r="B1000" t="s">
        <v>8325</v>
      </c>
    </row>
    <row r="1001" spans="1:2" x14ac:dyDescent="0.2">
      <c r="A1001" s="14" t="s">
        <v>8323</v>
      </c>
      <c r="B1001" t="s">
        <v>8325</v>
      </c>
    </row>
    <row r="1002" spans="1:2" x14ac:dyDescent="0.2">
      <c r="A1002" s="14" t="s">
        <v>8323</v>
      </c>
      <c r="B1002" t="s">
        <v>8325</v>
      </c>
    </row>
    <row r="1003" spans="1:2" x14ac:dyDescent="0.2">
      <c r="A1003" s="14" t="s">
        <v>8323</v>
      </c>
      <c r="B1003" t="s">
        <v>8325</v>
      </c>
    </row>
    <row r="1004" spans="1:2" x14ac:dyDescent="0.2">
      <c r="A1004" s="14" t="s">
        <v>8323</v>
      </c>
      <c r="B1004" t="s">
        <v>8325</v>
      </c>
    </row>
    <row r="1005" spans="1:2" x14ac:dyDescent="0.2">
      <c r="A1005" s="14" t="s">
        <v>8323</v>
      </c>
      <c r="B1005" t="s">
        <v>8325</v>
      </c>
    </row>
    <row r="1006" spans="1:2" x14ac:dyDescent="0.2">
      <c r="A1006" s="14" t="s">
        <v>8323</v>
      </c>
      <c r="B1006" t="s">
        <v>8325</v>
      </c>
    </row>
    <row r="1007" spans="1:2" x14ac:dyDescent="0.2">
      <c r="A1007" s="14" t="s">
        <v>8323</v>
      </c>
      <c r="B1007" t="s">
        <v>8325</v>
      </c>
    </row>
    <row r="1008" spans="1:2" x14ac:dyDescent="0.2">
      <c r="A1008" s="14" t="s">
        <v>8323</v>
      </c>
      <c r="B1008" t="s">
        <v>8325</v>
      </c>
    </row>
    <row r="1009" spans="1:2" x14ac:dyDescent="0.2">
      <c r="A1009" s="14" t="s">
        <v>8323</v>
      </c>
      <c r="B1009" t="s">
        <v>8325</v>
      </c>
    </row>
    <row r="1010" spans="1:2" x14ac:dyDescent="0.2">
      <c r="A1010" s="14" t="s">
        <v>8323</v>
      </c>
      <c r="B1010" t="s">
        <v>8325</v>
      </c>
    </row>
    <row r="1011" spans="1:2" x14ac:dyDescent="0.2">
      <c r="A1011" s="14" t="s">
        <v>8323</v>
      </c>
      <c r="B1011" t="s">
        <v>8325</v>
      </c>
    </row>
    <row r="1012" spans="1:2" x14ac:dyDescent="0.2">
      <c r="A1012" s="14" t="s">
        <v>8323</v>
      </c>
      <c r="B1012" t="s">
        <v>8325</v>
      </c>
    </row>
    <row r="1013" spans="1:2" x14ac:dyDescent="0.2">
      <c r="A1013" s="14" t="s">
        <v>8323</v>
      </c>
      <c r="B1013" t="s">
        <v>8325</v>
      </c>
    </row>
    <row r="1014" spans="1:2" x14ac:dyDescent="0.2">
      <c r="A1014" s="14" t="s">
        <v>8323</v>
      </c>
      <c r="B1014" t="s">
        <v>8325</v>
      </c>
    </row>
    <row r="1015" spans="1:2" x14ac:dyDescent="0.2">
      <c r="A1015" s="14" t="s">
        <v>8323</v>
      </c>
      <c r="B1015" t="s">
        <v>8325</v>
      </c>
    </row>
    <row r="1016" spans="1:2" x14ac:dyDescent="0.2">
      <c r="A1016" s="14" t="s">
        <v>8323</v>
      </c>
      <c r="B1016" t="s">
        <v>8325</v>
      </c>
    </row>
    <row r="1017" spans="1:2" x14ac:dyDescent="0.2">
      <c r="A1017" s="14" t="s">
        <v>8323</v>
      </c>
      <c r="B1017" t="s">
        <v>8325</v>
      </c>
    </row>
    <row r="1018" spans="1:2" x14ac:dyDescent="0.2">
      <c r="A1018" s="14" t="s">
        <v>8323</v>
      </c>
      <c r="B1018" t="s">
        <v>8325</v>
      </c>
    </row>
    <row r="1019" spans="1:2" x14ac:dyDescent="0.2">
      <c r="A1019" s="14" t="s">
        <v>8323</v>
      </c>
      <c r="B1019" t="s">
        <v>8325</v>
      </c>
    </row>
    <row r="1020" spans="1:2" x14ac:dyDescent="0.2">
      <c r="A1020" s="14" t="s">
        <v>8323</v>
      </c>
      <c r="B1020" t="s">
        <v>8325</v>
      </c>
    </row>
    <row r="1021" spans="1:2" x14ac:dyDescent="0.2">
      <c r="A1021" s="14" t="s">
        <v>8323</v>
      </c>
      <c r="B1021" t="s">
        <v>8325</v>
      </c>
    </row>
    <row r="1022" spans="1:2" x14ac:dyDescent="0.2">
      <c r="A1022" s="14" t="s">
        <v>8329</v>
      </c>
      <c r="B1022" t="s">
        <v>8334</v>
      </c>
    </row>
    <row r="1023" spans="1:2" x14ac:dyDescent="0.2">
      <c r="A1023" s="14" t="s">
        <v>8329</v>
      </c>
      <c r="B1023" t="s">
        <v>8334</v>
      </c>
    </row>
    <row r="1024" spans="1:2" x14ac:dyDescent="0.2">
      <c r="A1024" s="14" t="s">
        <v>8329</v>
      </c>
      <c r="B1024" t="s">
        <v>8334</v>
      </c>
    </row>
    <row r="1025" spans="1:2" x14ac:dyDescent="0.2">
      <c r="A1025" s="14" t="s">
        <v>8329</v>
      </c>
      <c r="B1025" t="s">
        <v>8334</v>
      </c>
    </row>
    <row r="1026" spans="1:2" x14ac:dyDescent="0.2">
      <c r="A1026" s="14" t="s">
        <v>8329</v>
      </c>
      <c r="B1026" t="s">
        <v>8334</v>
      </c>
    </row>
    <row r="1027" spans="1:2" x14ac:dyDescent="0.2">
      <c r="A1027" s="14" t="s">
        <v>8329</v>
      </c>
      <c r="B1027" t="s">
        <v>8334</v>
      </c>
    </row>
    <row r="1028" spans="1:2" x14ac:dyDescent="0.2">
      <c r="A1028" s="14" t="s">
        <v>8329</v>
      </c>
      <c r="B1028" t="s">
        <v>8334</v>
      </c>
    </row>
    <row r="1029" spans="1:2" x14ac:dyDescent="0.2">
      <c r="A1029" s="14" t="s">
        <v>8329</v>
      </c>
      <c r="B1029" t="s">
        <v>8334</v>
      </c>
    </row>
    <row r="1030" spans="1:2" x14ac:dyDescent="0.2">
      <c r="A1030" s="14" t="s">
        <v>8329</v>
      </c>
      <c r="B1030" t="s">
        <v>8334</v>
      </c>
    </row>
    <row r="1031" spans="1:2" x14ac:dyDescent="0.2">
      <c r="A1031" s="14" t="s">
        <v>8329</v>
      </c>
      <c r="B1031" t="s">
        <v>8334</v>
      </c>
    </row>
    <row r="1032" spans="1:2" x14ac:dyDescent="0.2">
      <c r="A1032" s="14" t="s">
        <v>8329</v>
      </c>
      <c r="B1032" t="s">
        <v>8334</v>
      </c>
    </row>
    <row r="1033" spans="1:2" x14ac:dyDescent="0.2">
      <c r="A1033" s="14" t="s">
        <v>8329</v>
      </c>
      <c r="B1033" t="s">
        <v>8334</v>
      </c>
    </row>
    <row r="1034" spans="1:2" x14ac:dyDescent="0.2">
      <c r="A1034" s="14" t="s">
        <v>8329</v>
      </c>
      <c r="B1034" t="s">
        <v>8334</v>
      </c>
    </row>
    <row r="1035" spans="1:2" x14ac:dyDescent="0.2">
      <c r="A1035" s="14" t="s">
        <v>8329</v>
      </c>
      <c r="B1035" t="s">
        <v>8334</v>
      </c>
    </row>
    <row r="1036" spans="1:2" x14ac:dyDescent="0.2">
      <c r="A1036" s="14" t="s">
        <v>8329</v>
      </c>
      <c r="B1036" t="s">
        <v>8334</v>
      </c>
    </row>
    <row r="1037" spans="1:2" x14ac:dyDescent="0.2">
      <c r="A1037" s="14" t="s">
        <v>8329</v>
      </c>
      <c r="B1037" t="s">
        <v>8334</v>
      </c>
    </row>
    <row r="1038" spans="1:2" x14ac:dyDescent="0.2">
      <c r="A1038" s="14" t="s">
        <v>8329</v>
      </c>
      <c r="B1038" t="s">
        <v>8334</v>
      </c>
    </row>
    <row r="1039" spans="1:2" x14ac:dyDescent="0.2">
      <c r="A1039" s="14" t="s">
        <v>8329</v>
      </c>
      <c r="B1039" t="s">
        <v>8334</v>
      </c>
    </row>
    <row r="1040" spans="1:2" x14ac:dyDescent="0.2">
      <c r="A1040" s="14" t="s">
        <v>8329</v>
      </c>
      <c r="B1040" t="s">
        <v>8334</v>
      </c>
    </row>
    <row r="1041" spans="1:2" x14ac:dyDescent="0.2">
      <c r="A1041" s="14" t="s">
        <v>8329</v>
      </c>
      <c r="B1041" t="s">
        <v>8334</v>
      </c>
    </row>
    <row r="1042" spans="1:2" x14ac:dyDescent="0.2">
      <c r="A1042" s="14" t="s">
        <v>8335</v>
      </c>
      <c r="B1042" t="s">
        <v>8336</v>
      </c>
    </row>
    <row r="1043" spans="1:2" x14ac:dyDescent="0.2">
      <c r="A1043" s="14" t="s">
        <v>8335</v>
      </c>
      <c r="B1043" t="s">
        <v>8336</v>
      </c>
    </row>
    <row r="1044" spans="1:2" x14ac:dyDescent="0.2">
      <c r="A1044" s="14" t="s">
        <v>8335</v>
      </c>
      <c r="B1044" t="s">
        <v>8336</v>
      </c>
    </row>
    <row r="1045" spans="1:2" x14ac:dyDescent="0.2">
      <c r="A1045" s="14" t="s">
        <v>8335</v>
      </c>
      <c r="B1045" t="s">
        <v>8336</v>
      </c>
    </row>
    <row r="1046" spans="1:2" x14ac:dyDescent="0.2">
      <c r="A1046" s="14" t="s">
        <v>8335</v>
      </c>
      <c r="B1046" t="s">
        <v>8336</v>
      </c>
    </row>
    <row r="1047" spans="1:2" x14ac:dyDescent="0.2">
      <c r="A1047" s="14" t="s">
        <v>8335</v>
      </c>
      <c r="B1047" t="s">
        <v>8336</v>
      </c>
    </row>
    <row r="1048" spans="1:2" x14ac:dyDescent="0.2">
      <c r="A1048" s="14" t="s">
        <v>8335</v>
      </c>
      <c r="B1048" t="s">
        <v>8336</v>
      </c>
    </row>
    <row r="1049" spans="1:2" x14ac:dyDescent="0.2">
      <c r="A1049" s="14" t="s">
        <v>8335</v>
      </c>
      <c r="B1049" t="s">
        <v>8336</v>
      </c>
    </row>
    <row r="1050" spans="1:2" x14ac:dyDescent="0.2">
      <c r="A1050" s="14" t="s">
        <v>8335</v>
      </c>
      <c r="B1050" t="s">
        <v>8336</v>
      </c>
    </row>
    <row r="1051" spans="1:2" x14ac:dyDescent="0.2">
      <c r="A1051" s="14" t="s">
        <v>8335</v>
      </c>
      <c r="B1051" t="s">
        <v>8336</v>
      </c>
    </row>
    <row r="1052" spans="1:2" x14ac:dyDescent="0.2">
      <c r="A1052" s="14" t="s">
        <v>8335</v>
      </c>
      <c r="B1052" t="s">
        <v>8336</v>
      </c>
    </row>
    <row r="1053" spans="1:2" x14ac:dyDescent="0.2">
      <c r="A1053" s="14" t="s">
        <v>8335</v>
      </c>
      <c r="B1053" t="s">
        <v>8336</v>
      </c>
    </row>
    <row r="1054" spans="1:2" x14ac:dyDescent="0.2">
      <c r="A1054" s="14" t="s">
        <v>8335</v>
      </c>
      <c r="B1054" t="s">
        <v>8336</v>
      </c>
    </row>
    <row r="1055" spans="1:2" x14ac:dyDescent="0.2">
      <c r="A1055" s="14" t="s">
        <v>8335</v>
      </c>
      <c r="B1055" t="s">
        <v>8336</v>
      </c>
    </row>
    <row r="1056" spans="1:2" x14ac:dyDescent="0.2">
      <c r="A1056" s="14" t="s">
        <v>8335</v>
      </c>
      <c r="B1056" t="s">
        <v>8336</v>
      </c>
    </row>
    <row r="1057" spans="1:2" x14ac:dyDescent="0.2">
      <c r="A1057" s="14" t="s">
        <v>8335</v>
      </c>
      <c r="B1057" t="s">
        <v>8336</v>
      </c>
    </row>
    <row r="1058" spans="1:2" x14ac:dyDescent="0.2">
      <c r="A1058" s="14" t="s">
        <v>8335</v>
      </c>
      <c r="B1058" t="s">
        <v>8336</v>
      </c>
    </row>
    <row r="1059" spans="1:2" x14ac:dyDescent="0.2">
      <c r="A1059" s="14" t="s">
        <v>8335</v>
      </c>
      <c r="B1059" t="s">
        <v>8336</v>
      </c>
    </row>
    <row r="1060" spans="1:2" x14ac:dyDescent="0.2">
      <c r="A1060" s="14" t="s">
        <v>8335</v>
      </c>
      <c r="B1060" t="s">
        <v>8336</v>
      </c>
    </row>
    <row r="1061" spans="1:2" x14ac:dyDescent="0.2">
      <c r="A1061" s="14" t="s">
        <v>8335</v>
      </c>
      <c r="B1061" t="s">
        <v>8336</v>
      </c>
    </row>
    <row r="1062" spans="1:2" x14ac:dyDescent="0.2">
      <c r="A1062" s="14" t="s">
        <v>8335</v>
      </c>
      <c r="B1062" t="s">
        <v>8336</v>
      </c>
    </row>
    <row r="1063" spans="1:2" x14ac:dyDescent="0.2">
      <c r="A1063" s="14" t="s">
        <v>8335</v>
      </c>
      <c r="B1063" t="s">
        <v>8336</v>
      </c>
    </row>
    <row r="1064" spans="1:2" x14ac:dyDescent="0.2">
      <c r="A1064" s="14" t="s">
        <v>8335</v>
      </c>
      <c r="B1064" t="s">
        <v>8336</v>
      </c>
    </row>
    <row r="1065" spans="1:2" x14ac:dyDescent="0.2">
      <c r="A1065" s="14" t="s">
        <v>8335</v>
      </c>
      <c r="B1065" t="s">
        <v>8336</v>
      </c>
    </row>
    <row r="1066" spans="1:2" x14ac:dyDescent="0.2">
      <c r="A1066" s="14" t="s">
        <v>8337</v>
      </c>
      <c r="B1066" t="s">
        <v>8338</v>
      </c>
    </row>
    <row r="1067" spans="1:2" x14ac:dyDescent="0.2">
      <c r="A1067" s="14" t="s">
        <v>8337</v>
      </c>
      <c r="B1067" t="s">
        <v>8338</v>
      </c>
    </row>
    <row r="1068" spans="1:2" x14ac:dyDescent="0.2">
      <c r="A1068" s="14" t="s">
        <v>8337</v>
      </c>
      <c r="B1068" t="s">
        <v>8338</v>
      </c>
    </row>
    <row r="1069" spans="1:2" x14ac:dyDescent="0.2">
      <c r="A1069" s="14" t="s">
        <v>8337</v>
      </c>
      <c r="B1069" t="s">
        <v>8338</v>
      </c>
    </row>
    <row r="1070" spans="1:2" x14ac:dyDescent="0.2">
      <c r="A1070" s="14" t="s">
        <v>8337</v>
      </c>
      <c r="B1070" t="s">
        <v>8338</v>
      </c>
    </row>
    <row r="1071" spans="1:2" x14ac:dyDescent="0.2">
      <c r="A1071" s="14" t="s">
        <v>8337</v>
      </c>
      <c r="B1071" t="s">
        <v>8338</v>
      </c>
    </row>
    <row r="1072" spans="1:2" x14ac:dyDescent="0.2">
      <c r="A1072" s="14" t="s">
        <v>8337</v>
      </c>
      <c r="B1072" t="s">
        <v>8338</v>
      </c>
    </row>
    <row r="1073" spans="1:2" x14ac:dyDescent="0.2">
      <c r="A1073" s="14" t="s">
        <v>8337</v>
      </c>
      <c r="B1073" t="s">
        <v>8338</v>
      </c>
    </row>
    <row r="1074" spans="1:2" x14ac:dyDescent="0.2">
      <c r="A1074" s="14" t="s">
        <v>8337</v>
      </c>
      <c r="B1074" t="s">
        <v>8338</v>
      </c>
    </row>
    <row r="1075" spans="1:2" x14ac:dyDescent="0.2">
      <c r="A1075" s="14" t="s">
        <v>8337</v>
      </c>
      <c r="B1075" t="s">
        <v>8338</v>
      </c>
    </row>
    <row r="1076" spans="1:2" x14ac:dyDescent="0.2">
      <c r="A1076" s="14" t="s">
        <v>8337</v>
      </c>
      <c r="B1076" t="s">
        <v>8338</v>
      </c>
    </row>
    <row r="1077" spans="1:2" x14ac:dyDescent="0.2">
      <c r="A1077" s="14" t="s">
        <v>8337</v>
      </c>
      <c r="B1077" t="s">
        <v>8338</v>
      </c>
    </row>
    <row r="1078" spans="1:2" x14ac:dyDescent="0.2">
      <c r="A1078" s="14" t="s">
        <v>8337</v>
      </c>
      <c r="B1078" t="s">
        <v>8338</v>
      </c>
    </row>
    <row r="1079" spans="1:2" x14ac:dyDescent="0.2">
      <c r="A1079" s="14" t="s">
        <v>8337</v>
      </c>
      <c r="B1079" t="s">
        <v>8338</v>
      </c>
    </row>
    <row r="1080" spans="1:2" x14ac:dyDescent="0.2">
      <c r="A1080" s="14" t="s">
        <v>8337</v>
      </c>
      <c r="B1080" t="s">
        <v>8338</v>
      </c>
    </row>
    <row r="1081" spans="1:2" x14ac:dyDescent="0.2">
      <c r="A1081" s="14" t="s">
        <v>8337</v>
      </c>
      <c r="B1081" t="s">
        <v>8338</v>
      </c>
    </row>
    <row r="1082" spans="1:2" x14ac:dyDescent="0.2">
      <c r="A1082" s="14" t="s">
        <v>8337</v>
      </c>
      <c r="B1082" t="s">
        <v>8338</v>
      </c>
    </row>
    <row r="1083" spans="1:2" x14ac:dyDescent="0.2">
      <c r="A1083" s="14" t="s">
        <v>8337</v>
      </c>
      <c r="B1083" t="s">
        <v>8338</v>
      </c>
    </row>
    <row r="1084" spans="1:2" x14ac:dyDescent="0.2">
      <c r="A1084" s="14" t="s">
        <v>8337</v>
      </c>
      <c r="B1084" t="s">
        <v>8338</v>
      </c>
    </row>
    <row r="1085" spans="1:2" x14ac:dyDescent="0.2">
      <c r="A1085" s="14" t="s">
        <v>8337</v>
      </c>
      <c r="B1085" t="s">
        <v>8338</v>
      </c>
    </row>
    <row r="1086" spans="1:2" x14ac:dyDescent="0.2">
      <c r="A1086" s="14" t="s">
        <v>8337</v>
      </c>
      <c r="B1086" t="s">
        <v>8338</v>
      </c>
    </row>
    <row r="1087" spans="1:2" x14ac:dyDescent="0.2">
      <c r="A1087" s="14" t="s">
        <v>8337</v>
      </c>
      <c r="B1087" t="s">
        <v>8338</v>
      </c>
    </row>
    <row r="1088" spans="1:2" x14ac:dyDescent="0.2">
      <c r="A1088" s="14" t="s">
        <v>8337</v>
      </c>
      <c r="B1088" t="s">
        <v>8338</v>
      </c>
    </row>
    <row r="1089" spans="1:2" x14ac:dyDescent="0.2">
      <c r="A1089" s="14" t="s">
        <v>8337</v>
      </c>
      <c r="B1089" t="s">
        <v>8338</v>
      </c>
    </row>
    <row r="1090" spans="1:2" x14ac:dyDescent="0.2">
      <c r="A1090" s="14" t="s">
        <v>8337</v>
      </c>
      <c r="B1090" t="s">
        <v>8338</v>
      </c>
    </row>
    <row r="1091" spans="1:2" x14ac:dyDescent="0.2">
      <c r="A1091" s="14" t="s">
        <v>8337</v>
      </c>
      <c r="B1091" t="s">
        <v>8338</v>
      </c>
    </row>
    <row r="1092" spans="1:2" x14ac:dyDescent="0.2">
      <c r="A1092" s="14" t="s">
        <v>8337</v>
      </c>
      <c r="B1092" t="s">
        <v>8338</v>
      </c>
    </row>
    <row r="1093" spans="1:2" x14ac:dyDescent="0.2">
      <c r="A1093" s="14" t="s">
        <v>8337</v>
      </c>
      <c r="B1093" t="s">
        <v>8338</v>
      </c>
    </row>
    <row r="1094" spans="1:2" x14ac:dyDescent="0.2">
      <c r="A1094" s="14" t="s">
        <v>8337</v>
      </c>
      <c r="B1094" t="s">
        <v>8338</v>
      </c>
    </row>
    <row r="1095" spans="1:2" x14ac:dyDescent="0.2">
      <c r="A1095" s="14" t="s">
        <v>8337</v>
      </c>
      <c r="B1095" t="s">
        <v>8338</v>
      </c>
    </row>
    <row r="1096" spans="1:2" x14ac:dyDescent="0.2">
      <c r="A1096" s="14" t="s">
        <v>8337</v>
      </c>
      <c r="B1096" t="s">
        <v>8338</v>
      </c>
    </row>
    <row r="1097" spans="1:2" x14ac:dyDescent="0.2">
      <c r="A1097" s="14" t="s">
        <v>8337</v>
      </c>
      <c r="B1097" t="s">
        <v>8338</v>
      </c>
    </row>
    <row r="1098" spans="1:2" x14ac:dyDescent="0.2">
      <c r="A1098" s="14" t="s">
        <v>8337</v>
      </c>
      <c r="B1098" t="s">
        <v>8338</v>
      </c>
    </row>
    <row r="1099" spans="1:2" x14ac:dyDescent="0.2">
      <c r="A1099" s="14" t="s">
        <v>8337</v>
      </c>
      <c r="B1099" t="s">
        <v>8338</v>
      </c>
    </row>
    <row r="1100" spans="1:2" x14ac:dyDescent="0.2">
      <c r="A1100" s="14" t="s">
        <v>8337</v>
      </c>
      <c r="B1100" t="s">
        <v>8338</v>
      </c>
    </row>
    <row r="1101" spans="1:2" x14ac:dyDescent="0.2">
      <c r="A1101" s="14" t="s">
        <v>8337</v>
      </c>
      <c r="B1101" t="s">
        <v>8338</v>
      </c>
    </row>
    <row r="1102" spans="1:2" x14ac:dyDescent="0.2">
      <c r="A1102" s="14" t="s">
        <v>8337</v>
      </c>
      <c r="B1102" t="s">
        <v>8338</v>
      </c>
    </row>
    <row r="1103" spans="1:2" x14ac:dyDescent="0.2">
      <c r="A1103" s="14" t="s">
        <v>8337</v>
      </c>
      <c r="B1103" t="s">
        <v>8338</v>
      </c>
    </row>
    <row r="1104" spans="1:2" x14ac:dyDescent="0.2">
      <c r="A1104" s="14" t="s">
        <v>8337</v>
      </c>
      <c r="B1104" t="s">
        <v>8338</v>
      </c>
    </row>
    <row r="1105" spans="1:2" x14ac:dyDescent="0.2">
      <c r="A1105" s="14" t="s">
        <v>8337</v>
      </c>
      <c r="B1105" t="s">
        <v>8338</v>
      </c>
    </row>
    <row r="1106" spans="1:2" x14ac:dyDescent="0.2">
      <c r="A1106" s="14" t="s">
        <v>8337</v>
      </c>
      <c r="B1106" t="s">
        <v>8338</v>
      </c>
    </row>
    <row r="1107" spans="1:2" x14ac:dyDescent="0.2">
      <c r="A1107" s="14" t="s">
        <v>8337</v>
      </c>
      <c r="B1107" t="s">
        <v>8338</v>
      </c>
    </row>
    <row r="1108" spans="1:2" x14ac:dyDescent="0.2">
      <c r="A1108" s="14" t="s">
        <v>8337</v>
      </c>
      <c r="B1108" t="s">
        <v>8338</v>
      </c>
    </row>
    <row r="1109" spans="1:2" x14ac:dyDescent="0.2">
      <c r="A1109" s="14" t="s">
        <v>8337</v>
      </c>
      <c r="B1109" t="s">
        <v>8338</v>
      </c>
    </row>
    <row r="1110" spans="1:2" x14ac:dyDescent="0.2">
      <c r="A1110" s="14" t="s">
        <v>8337</v>
      </c>
      <c r="B1110" t="s">
        <v>8338</v>
      </c>
    </row>
    <row r="1111" spans="1:2" x14ac:dyDescent="0.2">
      <c r="A1111" s="14" t="s">
        <v>8337</v>
      </c>
      <c r="B1111" t="s">
        <v>8338</v>
      </c>
    </row>
    <row r="1112" spans="1:2" x14ac:dyDescent="0.2">
      <c r="A1112" s="14" t="s">
        <v>8337</v>
      </c>
      <c r="B1112" t="s">
        <v>8338</v>
      </c>
    </row>
    <row r="1113" spans="1:2" x14ac:dyDescent="0.2">
      <c r="A1113" s="14" t="s">
        <v>8337</v>
      </c>
      <c r="B1113" t="s">
        <v>8338</v>
      </c>
    </row>
    <row r="1114" spans="1:2" x14ac:dyDescent="0.2">
      <c r="A1114" s="14" t="s">
        <v>8337</v>
      </c>
      <c r="B1114" t="s">
        <v>8338</v>
      </c>
    </row>
    <row r="1115" spans="1:2" x14ac:dyDescent="0.2">
      <c r="A1115" s="14" t="s">
        <v>8337</v>
      </c>
      <c r="B1115" t="s">
        <v>8338</v>
      </c>
    </row>
    <row r="1116" spans="1:2" x14ac:dyDescent="0.2">
      <c r="A1116" s="14" t="s">
        <v>8337</v>
      </c>
      <c r="B1116" t="s">
        <v>8338</v>
      </c>
    </row>
    <row r="1117" spans="1:2" x14ac:dyDescent="0.2">
      <c r="A1117" s="14" t="s">
        <v>8337</v>
      </c>
      <c r="B1117" t="s">
        <v>8338</v>
      </c>
    </row>
    <row r="1118" spans="1:2" x14ac:dyDescent="0.2">
      <c r="A1118" s="14" t="s">
        <v>8337</v>
      </c>
      <c r="B1118" t="s">
        <v>8338</v>
      </c>
    </row>
    <row r="1119" spans="1:2" x14ac:dyDescent="0.2">
      <c r="A1119" s="14" t="s">
        <v>8337</v>
      </c>
      <c r="B1119" t="s">
        <v>8338</v>
      </c>
    </row>
    <row r="1120" spans="1:2" x14ac:dyDescent="0.2">
      <c r="A1120" s="14" t="s">
        <v>8337</v>
      </c>
      <c r="B1120" t="s">
        <v>8338</v>
      </c>
    </row>
    <row r="1121" spans="1:2" x14ac:dyDescent="0.2">
      <c r="A1121" s="14" t="s">
        <v>8337</v>
      </c>
      <c r="B1121" t="s">
        <v>8338</v>
      </c>
    </row>
    <row r="1122" spans="1:2" x14ac:dyDescent="0.2">
      <c r="A1122" s="14" t="s">
        <v>8337</v>
      </c>
      <c r="B1122" t="s">
        <v>8338</v>
      </c>
    </row>
    <row r="1123" spans="1:2" x14ac:dyDescent="0.2">
      <c r="A1123" s="14" t="s">
        <v>8337</v>
      </c>
      <c r="B1123" t="s">
        <v>8338</v>
      </c>
    </row>
    <row r="1124" spans="1:2" x14ac:dyDescent="0.2">
      <c r="A1124" s="14" t="s">
        <v>8337</v>
      </c>
      <c r="B1124" t="s">
        <v>8338</v>
      </c>
    </row>
    <row r="1125" spans="1:2" x14ac:dyDescent="0.2">
      <c r="A1125" s="14" t="s">
        <v>8337</v>
      </c>
      <c r="B1125" t="s">
        <v>8338</v>
      </c>
    </row>
    <row r="1126" spans="1:2" x14ac:dyDescent="0.2">
      <c r="A1126" s="14" t="s">
        <v>8337</v>
      </c>
      <c r="B1126" t="s">
        <v>8339</v>
      </c>
    </row>
    <row r="1127" spans="1:2" x14ac:dyDescent="0.2">
      <c r="A1127" s="14" t="s">
        <v>8337</v>
      </c>
      <c r="B1127" t="s">
        <v>8339</v>
      </c>
    </row>
    <row r="1128" spans="1:2" x14ac:dyDescent="0.2">
      <c r="A1128" s="14" t="s">
        <v>8337</v>
      </c>
      <c r="B1128" t="s">
        <v>8339</v>
      </c>
    </row>
    <row r="1129" spans="1:2" x14ac:dyDescent="0.2">
      <c r="A1129" s="14" t="s">
        <v>8337</v>
      </c>
      <c r="B1129" t="s">
        <v>8339</v>
      </c>
    </row>
    <row r="1130" spans="1:2" x14ac:dyDescent="0.2">
      <c r="A1130" s="14" t="s">
        <v>8337</v>
      </c>
      <c r="B1130" t="s">
        <v>8339</v>
      </c>
    </row>
    <row r="1131" spans="1:2" x14ac:dyDescent="0.2">
      <c r="A1131" s="14" t="s">
        <v>8337</v>
      </c>
      <c r="B1131" t="s">
        <v>8339</v>
      </c>
    </row>
    <row r="1132" spans="1:2" x14ac:dyDescent="0.2">
      <c r="A1132" s="14" t="s">
        <v>8337</v>
      </c>
      <c r="B1132" t="s">
        <v>8339</v>
      </c>
    </row>
    <row r="1133" spans="1:2" x14ac:dyDescent="0.2">
      <c r="A1133" s="14" t="s">
        <v>8337</v>
      </c>
      <c r="B1133" t="s">
        <v>8339</v>
      </c>
    </row>
    <row r="1134" spans="1:2" x14ac:dyDescent="0.2">
      <c r="A1134" s="14" t="s">
        <v>8337</v>
      </c>
      <c r="B1134" t="s">
        <v>8339</v>
      </c>
    </row>
    <row r="1135" spans="1:2" x14ac:dyDescent="0.2">
      <c r="A1135" s="14" t="s">
        <v>8337</v>
      </c>
      <c r="B1135" t="s">
        <v>8339</v>
      </c>
    </row>
    <row r="1136" spans="1:2" x14ac:dyDescent="0.2">
      <c r="A1136" s="14" t="s">
        <v>8337</v>
      </c>
      <c r="B1136" t="s">
        <v>8339</v>
      </c>
    </row>
    <row r="1137" spans="1:2" x14ac:dyDescent="0.2">
      <c r="A1137" s="14" t="s">
        <v>8337</v>
      </c>
      <c r="B1137" t="s">
        <v>8339</v>
      </c>
    </row>
    <row r="1138" spans="1:2" x14ac:dyDescent="0.2">
      <c r="A1138" s="14" t="s">
        <v>8337</v>
      </c>
      <c r="B1138" t="s">
        <v>8339</v>
      </c>
    </row>
    <row r="1139" spans="1:2" x14ac:dyDescent="0.2">
      <c r="A1139" s="14" t="s">
        <v>8337</v>
      </c>
      <c r="B1139" t="s">
        <v>8339</v>
      </c>
    </row>
    <row r="1140" spans="1:2" x14ac:dyDescent="0.2">
      <c r="A1140" s="14" t="s">
        <v>8337</v>
      </c>
      <c r="B1140" t="s">
        <v>8339</v>
      </c>
    </row>
    <row r="1141" spans="1:2" x14ac:dyDescent="0.2">
      <c r="A1141" s="14" t="s">
        <v>8337</v>
      </c>
      <c r="B1141" t="s">
        <v>8339</v>
      </c>
    </row>
    <row r="1142" spans="1:2" x14ac:dyDescent="0.2">
      <c r="A1142" s="14" t="s">
        <v>8337</v>
      </c>
      <c r="B1142" t="s">
        <v>8339</v>
      </c>
    </row>
    <row r="1143" spans="1:2" x14ac:dyDescent="0.2">
      <c r="A1143" s="14" t="s">
        <v>8337</v>
      </c>
      <c r="B1143" t="s">
        <v>8339</v>
      </c>
    </row>
    <row r="1144" spans="1:2" x14ac:dyDescent="0.2">
      <c r="A1144" s="14" t="s">
        <v>8337</v>
      </c>
      <c r="B1144" t="s">
        <v>8339</v>
      </c>
    </row>
    <row r="1145" spans="1:2" x14ac:dyDescent="0.2">
      <c r="A1145" s="14" t="s">
        <v>8337</v>
      </c>
      <c r="B1145" t="s">
        <v>8339</v>
      </c>
    </row>
    <row r="1146" spans="1:2" x14ac:dyDescent="0.2">
      <c r="A1146" s="14" t="s">
        <v>8340</v>
      </c>
      <c r="B1146" t="s">
        <v>8341</v>
      </c>
    </row>
    <row r="1147" spans="1:2" x14ac:dyDescent="0.2">
      <c r="A1147" s="14" t="s">
        <v>8340</v>
      </c>
      <c r="B1147" t="s">
        <v>8341</v>
      </c>
    </row>
    <row r="1148" spans="1:2" x14ac:dyDescent="0.2">
      <c r="A1148" s="14" t="s">
        <v>8340</v>
      </c>
      <c r="B1148" t="s">
        <v>8341</v>
      </c>
    </row>
    <row r="1149" spans="1:2" x14ac:dyDescent="0.2">
      <c r="A1149" s="14" t="s">
        <v>8340</v>
      </c>
      <c r="B1149" t="s">
        <v>8341</v>
      </c>
    </row>
    <row r="1150" spans="1:2" x14ac:dyDescent="0.2">
      <c r="A1150" s="14" t="s">
        <v>8340</v>
      </c>
      <c r="B1150" t="s">
        <v>8341</v>
      </c>
    </row>
    <row r="1151" spans="1:2" x14ac:dyDescent="0.2">
      <c r="A1151" s="14" t="s">
        <v>8340</v>
      </c>
      <c r="B1151" t="s">
        <v>8341</v>
      </c>
    </row>
    <row r="1152" spans="1:2" x14ac:dyDescent="0.2">
      <c r="A1152" s="14" t="s">
        <v>8340</v>
      </c>
      <c r="B1152" t="s">
        <v>8341</v>
      </c>
    </row>
    <row r="1153" spans="1:2" x14ac:dyDescent="0.2">
      <c r="A1153" s="14" t="s">
        <v>8340</v>
      </c>
      <c r="B1153" t="s">
        <v>8341</v>
      </c>
    </row>
    <row r="1154" spans="1:2" x14ac:dyDescent="0.2">
      <c r="A1154" s="14" t="s">
        <v>8340</v>
      </c>
      <c r="B1154" t="s">
        <v>8341</v>
      </c>
    </row>
    <row r="1155" spans="1:2" x14ac:dyDescent="0.2">
      <c r="A1155" s="14" t="s">
        <v>8340</v>
      </c>
      <c r="B1155" t="s">
        <v>8341</v>
      </c>
    </row>
    <row r="1156" spans="1:2" x14ac:dyDescent="0.2">
      <c r="A1156" s="14" t="s">
        <v>8340</v>
      </c>
      <c r="B1156" t="s">
        <v>8341</v>
      </c>
    </row>
    <row r="1157" spans="1:2" x14ac:dyDescent="0.2">
      <c r="A1157" s="14" t="s">
        <v>8340</v>
      </c>
      <c r="B1157" t="s">
        <v>8341</v>
      </c>
    </row>
    <row r="1158" spans="1:2" x14ac:dyDescent="0.2">
      <c r="A1158" s="14" t="s">
        <v>8340</v>
      </c>
      <c r="B1158" t="s">
        <v>8341</v>
      </c>
    </row>
    <row r="1159" spans="1:2" x14ac:dyDescent="0.2">
      <c r="A1159" s="14" t="s">
        <v>8340</v>
      </c>
      <c r="B1159" t="s">
        <v>8341</v>
      </c>
    </row>
    <row r="1160" spans="1:2" x14ac:dyDescent="0.2">
      <c r="A1160" s="14" t="s">
        <v>8340</v>
      </c>
      <c r="B1160" t="s">
        <v>8341</v>
      </c>
    </row>
    <row r="1161" spans="1:2" x14ac:dyDescent="0.2">
      <c r="A1161" s="14" t="s">
        <v>8340</v>
      </c>
      <c r="B1161" t="s">
        <v>8341</v>
      </c>
    </row>
    <row r="1162" spans="1:2" x14ac:dyDescent="0.2">
      <c r="A1162" s="14" t="s">
        <v>8340</v>
      </c>
      <c r="B1162" t="s">
        <v>8341</v>
      </c>
    </row>
    <row r="1163" spans="1:2" x14ac:dyDescent="0.2">
      <c r="A1163" s="14" t="s">
        <v>8340</v>
      </c>
      <c r="B1163" t="s">
        <v>8341</v>
      </c>
    </row>
    <row r="1164" spans="1:2" x14ac:dyDescent="0.2">
      <c r="A1164" s="14" t="s">
        <v>8340</v>
      </c>
      <c r="B1164" t="s">
        <v>8341</v>
      </c>
    </row>
    <row r="1165" spans="1:2" x14ac:dyDescent="0.2">
      <c r="A1165" s="14" t="s">
        <v>8340</v>
      </c>
      <c r="B1165" t="s">
        <v>8341</v>
      </c>
    </row>
    <row r="1166" spans="1:2" x14ac:dyDescent="0.2">
      <c r="A1166" s="14" t="s">
        <v>8340</v>
      </c>
      <c r="B1166" t="s">
        <v>8341</v>
      </c>
    </row>
    <row r="1167" spans="1:2" x14ac:dyDescent="0.2">
      <c r="A1167" s="14" t="s">
        <v>8340</v>
      </c>
      <c r="B1167" t="s">
        <v>8341</v>
      </c>
    </row>
    <row r="1168" spans="1:2" x14ac:dyDescent="0.2">
      <c r="A1168" s="14" t="s">
        <v>8340</v>
      </c>
      <c r="B1168" t="s">
        <v>8341</v>
      </c>
    </row>
    <row r="1169" spans="1:2" x14ac:dyDescent="0.2">
      <c r="A1169" s="14" t="s">
        <v>8340</v>
      </c>
      <c r="B1169" t="s">
        <v>8341</v>
      </c>
    </row>
    <row r="1170" spans="1:2" x14ac:dyDescent="0.2">
      <c r="A1170" s="14" t="s">
        <v>8340</v>
      </c>
      <c r="B1170" t="s">
        <v>8341</v>
      </c>
    </row>
    <row r="1171" spans="1:2" x14ac:dyDescent="0.2">
      <c r="A1171" s="14" t="s">
        <v>8340</v>
      </c>
      <c r="B1171" t="s">
        <v>8341</v>
      </c>
    </row>
    <row r="1172" spans="1:2" x14ac:dyDescent="0.2">
      <c r="A1172" s="14" t="s">
        <v>8340</v>
      </c>
      <c r="B1172" t="s">
        <v>8341</v>
      </c>
    </row>
    <row r="1173" spans="1:2" x14ac:dyDescent="0.2">
      <c r="A1173" s="14" t="s">
        <v>8340</v>
      </c>
      <c r="B1173" t="s">
        <v>8341</v>
      </c>
    </row>
    <row r="1174" spans="1:2" x14ac:dyDescent="0.2">
      <c r="A1174" s="14" t="s">
        <v>8340</v>
      </c>
      <c r="B1174" t="s">
        <v>8341</v>
      </c>
    </row>
    <row r="1175" spans="1:2" x14ac:dyDescent="0.2">
      <c r="A1175" s="14" t="s">
        <v>8340</v>
      </c>
      <c r="B1175" t="s">
        <v>8341</v>
      </c>
    </row>
    <row r="1176" spans="1:2" x14ac:dyDescent="0.2">
      <c r="A1176" s="14" t="s">
        <v>8340</v>
      </c>
      <c r="B1176" t="s">
        <v>8341</v>
      </c>
    </row>
    <row r="1177" spans="1:2" x14ac:dyDescent="0.2">
      <c r="A1177" s="14" t="s">
        <v>8340</v>
      </c>
      <c r="B1177" t="s">
        <v>8341</v>
      </c>
    </row>
    <row r="1178" spans="1:2" x14ac:dyDescent="0.2">
      <c r="A1178" s="14" t="s">
        <v>8340</v>
      </c>
      <c r="B1178" t="s">
        <v>8341</v>
      </c>
    </row>
    <row r="1179" spans="1:2" x14ac:dyDescent="0.2">
      <c r="A1179" s="14" t="s">
        <v>8340</v>
      </c>
      <c r="B1179" t="s">
        <v>8341</v>
      </c>
    </row>
    <row r="1180" spans="1:2" x14ac:dyDescent="0.2">
      <c r="A1180" s="14" t="s">
        <v>8340</v>
      </c>
      <c r="B1180" t="s">
        <v>8341</v>
      </c>
    </row>
    <row r="1181" spans="1:2" x14ac:dyDescent="0.2">
      <c r="A1181" s="14" t="s">
        <v>8340</v>
      </c>
      <c r="B1181" t="s">
        <v>8341</v>
      </c>
    </row>
    <row r="1182" spans="1:2" x14ac:dyDescent="0.2">
      <c r="A1182" s="14" t="s">
        <v>8340</v>
      </c>
      <c r="B1182" t="s">
        <v>8341</v>
      </c>
    </row>
    <row r="1183" spans="1:2" x14ac:dyDescent="0.2">
      <c r="A1183" s="14" t="s">
        <v>8340</v>
      </c>
      <c r="B1183" t="s">
        <v>8341</v>
      </c>
    </row>
    <row r="1184" spans="1:2" x14ac:dyDescent="0.2">
      <c r="A1184" s="14" t="s">
        <v>8340</v>
      </c>
      <c r="B1184" t="s">
        <v>8341</v>
      </c>
    </row>
    <row r="1185" spans="1:2" x14ac:dyDescent="0.2">
      <c r="A1185" s="14" t="s">
        <v>8340</v>
      </c>
      <c r="B1185" t="s">
        <v>8341</v>
      </c>
    </row>
    <row r="1186" spans="1:2" x14ac:dyDescent="0.2">
      <c r="A1186" s="14" t="s">
        <v>8342</v>
      </c>
      <c r="B1186" t="s">
        <v>8343</v>
      </c>
    </row>
    <row r="1187" spans="1:2" x14ac:dyDescent="0.2">
      <c r="A1187" s="14" t="s">
        <v>8342</v>
      </c>
      <c r="B1187" t="s">
        <v>8343</v>
      </c>
    </row>
    <row r="1188" spans="1:2" x14ac:dyDescent="0.2">
      <c r="A1188" s="14" t="s">
        <v>8342</v>
      </c>
      <c r="B1188" t="s">
        <v>8343</v>
      </c>
    </row>
    <row r="1189" spans="1:2" x14ac:dyDescent="0.2">
      <c r="A1189" s="14" t="s">
        <v>8342</v>
      </c>
      <c r="B1189" t="s">
        <v>8343</v>
      </c>
    </row>
    <row r="1190" spans="1:2" x14ac:dyDescent="0.2">
      <c r="A1190" s="14" t="s">
        <v>8342</v>
      </c>
      <c r="B1190" t="s">
        <v>8343</v>
      </c>
    </row>
    <row r="1191" spans="1:2" x14ac:dyDescent="0.2">
      <c r="A1191" s="14" t="s">
        <v>8342</v>
      </c>
      <c r="B1191" t="s">
        <v>8343</v>
      </c>
    </row>
    <row r="1192" spans="1:2" x14ac:dyDescent="0.2">
      <c r="A1192" s="14" t="s">
        <v>8342</v>
      </c>
      <c r="B1192" t="s">
        <v>8343</v>
      </c>
    </row>
    <row r="1193" spans="1:2" x14ac:dyDescent="0.2">
      <c r="A1193" s="14" t="s">
        <v>8342</v>
      </c>
      <c r="B1193" t="s">
        <v>8343</v>
      </c>
    </row>
    <row r="1194" spans="1:2" x14ac:dyDescent="0.2">
      <c r="A1194" s="14" t="s">
        <v>8342</v>
      </c>
      <c r="B1194" t="s">
        <v>8343</v>
      </c>
    </row>
    <row r="1195" spans="1:2" x14ac:dyDescent="0.2">
      <c r="A1195" s="14" t="s">
        <v>8342</v>
      </c>
      <c r="B1195" t="s">
        <v>8343</v>
      </c>
    </row>
    <row r="1196" spans="1:2" x14ac:dyDescent="0.2">
      <c r="A1196" s="14" t="s">
        <v>8342</v>
      </c>
      <c r="B1196" t="s">
        <v>8343</v>
      </c>
    </row>
    <row r="1197" spans="1:2" x14ac:dyDescent="0.2">
      <c r="A1197" s="14" t="s">
        <v>8342</v>
      </c>
      <c r="B1197" t="s">
        <v>8343</v>
      </c>
    </row>
    <row r="1198" spans="1:2" x14ac:dyDescent="0.2">
      <c r="A1198" s="14" t="s">
        <v>8342</v>
      </c>
      <c r="B1198" t="s">
        <v>8343</v>
      </c>
    </row>
    <row r="1199" spans="1:2" x14ac:dyDescent="0.2">
      <c r="A1199" s="14" t="s">
        <v>8342</v>
      </c>
      <c r="B1199" t="s">
        <v>8343</v>
      </c>
    </row>
    <row r="1200" spans="1:2" x14ac:dyDescent="0.2">
      <c r="A1200" s="14" t="s">
        <v>8342</v>
      </c>
      <c r="B1200" t="s">
        <v>8343</v>
      </c>
    </row>
    <row r="1201" spans="1:2" x14ac:dyDescent="0.2">
      <c r="A1201" s="14" t="s">
        <v>8342</v>
      </c>
      <c r="B1201" t="s">
        <v>8343</v>
      </c>
    </row>
    <row r="1202" spans="1:2" x14ac:dyDescent="0.2">
      <c r="A1202" s="14" t="s">
        <v>8342</v>
      </c>
      <c r="B1202" t="s">
        <v>8343</v>
      </c>
    </row>
    <row r="1203" spans="1:2" x14ac:dyDescent="0.2">
      <c r="A1203" s="14" t="s">
        <v>8342</v>
      </c>
      <c r="B1203" t="s">
        <v>8343</v>
      </c>
    </row>
    <row r="1204" spans="1:2" x14ac:dyDescent="0.2">
      <c r="A1204" s="14" t="s">
        <v>8342</v>
      </c>
      <c r="B1204" t="s">
        <v>8343</v>
      </c>
    </row>
    <row r="1205" spans="1:2" x14ac:dyDescent="0.2">
      <c r="A1205" s="14" t="s">
        <v>8342</v>
      </c>
      <c r="B1205" t="s">
        <v>8343</v>
      </c>
    </row>
    <row r="1206" spans="1:2" x14ac:dyDescent="0.2">
      <c r="A1206" s="14" t="s">
        <v>8342</v>
      </c>
      <c r="B1206" t="s">
        <v>8343</v>
      </c>
    </row>
    <row r="1207" spans="1:2" x14ac:dyDescent="0.2">
      <c r="A1207" s="14" t="s">
        <v>8342</v>
      </c>
      <c r="B1207" t="s">
        <v>8343</v>
      </c>
    </row>
    <row r="1208" spans="1:2" x14ac:dyDescent="0.2">
      <c r="A1208" s="14" t="s">
        <v>8342</v>
      </c>
      <c r="B1208" t="s">
        <v>8343</v>
      </c>
    </row>
    <row r="1209" spans="1:2" x14ac:dyDescent="0.2">
      <c r="A1209" s="14" t="s">
        <v>8342</v>
      </c>
      <c r="B1209" t="s">
        <v>8343</v>
      </c>
    </row>
    <row r="1210" spans="1:2" x14ac:dyDescent="0.2">
      <c r="A1210" s="14" t="s">
        <v>8342</v>
      </c>
      <c r="B1210" t="s">
        <v>8343</v>
      </c>
    </row>
    <row r="1211" spans="1:2" x14ac:dyDescent="0.2">
      <c r="A1211" s="14" t="s">
        <v>8342</v>
      </c>
      <c r="B1211" t="s">
        <v>8343</v>
      </c>
    </row>
    <row r="1212" spans="1:2" x14ac:dyDescent="0.2">
      <c r="A1212" s="14" t="s">
        <v>8342</v>
      </c>
      <c r="B1212" t="s">
        <v>8343</v>
      </c>
    </row>
    <row r="1213" spans="1:2" x14ac:dyDescent="0.2">
      <c r="A1213" s="14" t="s">
        <v>8342</v>
      </c>
      <c r="B1213" t="s">
        <v>8343</v>
      </c>
    </row>
    <row r="1214" spans="1:2" x14ac:dyDescent="0.2">
      <c r="A1214" s="14" t="s">
        <v>8342</v>
      </c>
      <c r="B1214" t="s">
        <v>8343</v>
      </c>
    </row>
    <row r="1215" spans="1:2" x14ac:dyDescent="0.2">
      <c r="A1215" s="14" t="s">
        <v>8342</v>
      </c>
      <c r="B1215" t="s">
        <v>8343</v>
      </c>
    </row>
    <row r="1216" spans="1:2" x14ac:dyDescent="0.2">
      <c r="A1216" s="14" t="s">
        <v>8342</v>
      </c>
      <c r="B1216" t="s">
        <v>8343</v>
      </c>
    </row>
    <row r="1217" spans="1:2" x14ac:dyDescent="0.2">
      <c r="A1217" s="14" t="s">
        <v>8342</v>
      </c>
      <c r="B1217" t="s">
        <v>8343</v>
      </c>
    </row>
    <row r="1218" spans="1:2" x14ac:dyDescent="0.2">
      <c r="A1218" s="14" t="s">
        <v>8342</v>
      </c>
      <c r="B1218" t="s">
        <v>8343</v>
      </c>
    </row>
    <row r="1219" spans="1:2" x14ac:dyDescent="0.2">
      <c r="A1219" s="14" t="s">
        <v>8342</v>
      </c>
      <c r="B1219" t="s">
        <v>8343</v>
      </c>
    </row>
    <row r="1220" spans="1:2" x14ac:dyDescent="0.2">
      <c r="A1220" s="14" t="s">
        <v>8342</v>
      </c>
      <c r="B1220" t="s">
        <v>8343</v>
      </c>
    </row>
    <row r="1221" spans="1:2" x14ac:dyDescent="0.2">
      <c r="A1221" s="14" t="s">
        <v>8342</v>
      </c>
      <c r="B1221" t="s">
        <v>8343</v>
      </c>
    </row>
    <row r="1222" spans="1:2" x14ac:dyDescent="0.2">
      <c r="A1222" s="14" t="s">
        <v>8342</v>
      </c>
      <c r="B1222" t="s">
        <v>8343</v>
      </c>
    </row>
    <row r="1223" spans="1:2" x14ac:dyDescent="0.2">
      <c r="A1223" s="14" t="s">
        <v>8342</v>
      </c>
      <c r="B1223" t="s">
        <v>8343</v>
      </c>
    </row>
    <row r="1224" spans="1:2" x14ac:dyDescent="0.2">
      <c r="A1224" s="14" t="s">
        <v>8342</v>
      </c>
      <c r="B1224" t="s">
        <v>8343</v>
      </c>
    </row>
    <row r="1225" spans="1:2" x14ac:dyDescent="0.2">
      <c r="A1225" s="14" t="s">
        <v>8342</v>
      </c>
      <c r="B1225" t="s">
        <v>8343</v>
      </c>
    </row>
    <row r="1226" spans="1:2" x14ac:dyDescent="0.2">
      <c r="A1226" s="14" t="s">
        <v>8329</v>
      </c>
      <c r="B1226" t="s">
        <v>8344</v>
      </c>
    </row>
    <row r="1227" spans="1:2" x14ac:dyDescent="0.2">
      <c r="A1227" s="14" t="s">
        <v>8329</v>
      </c>
      <c r="B1227" t="s">
        <v>8344</v>
      </c>
    </row>
    <row r="1228" spans="1:2" x14ac:dyDescent="0.2">
      <c r="A1228" s="14" t="s">
        <v>8329</v>
      </c>
      <c r="B1228" t="s">
        <v>8344</v>
      </c>
    </row>
    <row r="1229" spans="1:2" x14ac:dyDescent="0.2">
      <c r="A1229" s="14" t="s">
        <v>8329</v>
      </c>
      <c r="B1229" t="s">
        <v>8344</v>
      </c>
    </row>
    <row r="1230" spans="1:2" x14ac:dyDescent="0.2">
      <c r="A1230" s="14" t="s">
        <v>8329</v>
      </c>
      <c r="B1230" t="s">
        <v>8344</v>
      </c>
    </row>
    <row r="1231" spans="1:2" x14ac:dyDescent="0.2">
      <c r="A1231" s="14" t="s">
        <v>8329</v>
      </c>
      <c r="B1231" t="s">
        <v>8344</v>
      </c>
    </row>
    <row r="1232" spans="1:2" x14ac:dyDescent="0.2">
      <c r="A1232" s="14" t="s">
        <v>8329</v>
      </c>
      <c r="B1232" t="s">
        <v>8344</v>
      </c>
    </row>
    <row r="1233" spans="1:2" x14ac:dyDescent="0.2">
      <c r="A1233" s="14" t="s">
        <v>8329</v>
      </c>
      <c r="B1233" t="s">
        <v>8344</v>
      </c>
    </row>
    <row r="1234" spans="1:2" x14ac:dyDescent="0.2">
      <c r="A1234" s="14" t="s">
        <v>8329</v>
      </c>
      <c r="B1234" t="s">
        <v>8344</v>
      </c>
    </row>
    <row r="1235" spans="1:2" x14ac:dyDescent="0.2">
      <c r="A1235" s="14" t="s">
        <v>8329</v>
      </c>
      <c r="B1235" t="s">
        <v>8344</v>
      </c>
    </row>
    <row r="1236" spans="1:2" x14ac:dyDescent="0.2">
      <c r="A1236" s="14" t="s">
        <v>8329</v>
      </c>
      <c r="B1236" t="s">
        <v>8344</v>
      </c>
    </row>
    <row r="1237" spans="1:2" x14ac:dyDescent="0.2">
      <c r="A1237" s="14" t="s">
        <v>8329</v>
      </c>
      <c r="B1237" t="s">
        <v>8344</v>
      </c>
    </row>
    <row r="1238" spans="1:2" x14ac:dyDescent="0.2">
      <c r="A1238" s="14" t="s">
        <v>8329</v>
      </c>
      <c r="B1238" t="s">
        <v>8344</v>
      </c>
    </row>
    <row r="1239" spans="1:2" x14ac:dyDescent="0.2">
      <c r="A1239" s="14" t="s">
        <v>8329</v>
      </c>
      <c r="B1239" t="s">
        <v>8344</v>
      </c>
    </row>
    <row r="1240" spans="1:2" x14ac:dyDescent="0.2">
      <c r="A1240" s="14" t="s">
        <v>8329</v>
      </c>
      <c r="B1240" t="s">
        <v>8344</v>
      </c>
    </row>
    <row r="1241" spans="1:2" x14ac:dyDescent="0.2">
      <c r="A1241" s="14" t="s">
        <v>8329</v>
      </c>
      <c r="B1241" t="s">
        <v>8344</v>
      </c>
    </row>
    <row r="1242" spans="1:2" x14ac:dyDescent="0.2">
      <c r="A1242" s="14" t="s">
        <v>8329</v>
      </c>
      <c r="B1242" t="s">
        <v>8344</v>
      </c>
    </row>
    <row r="1243" spans="1:2" x14ac:dyDescent="0.2">
      <c r="A1243" s="14" t="s">
        <v>8329</v>
      </c>
      <c r="B1243" t="s">
        <v>8344</v>
      </c>
    </row>
    <row r="1244" spans="1:2" x14ac:dyDescent="0.2">
      <c r="A1244" s="14" t="s">
        <v>8329</v>
      </c>
      <c r="B1244" t="s">
        <v>8344</v>
      </c>
    </row>
    <row r="1245" spans="1:2" x14ac:dyDescent="0.2">
      <c r="A1245" s="14" t="s">
        <v>8329</v>
      </c>
      <c r="B1245" t="s">
        <v>8344</v>
      </c>
    </row>
    <row r="1246" spans="1:2" x14ac:dyDescent="0.2">
      <c r="A1246" s="14" t="s">
        <v>8329</v>
      </c>
      <c r="B1246" t="s">
        <v>8330</v>
      </c>
    </row>
    <row r="1247" spans="1:2" x14ac:dyDescent="0.2">
      <c r="A1247" s="14" t="s">
        <v>8329</v>
      </c>
      <c r="B1247" t="s">
        <v>8330</v>
      </c>
    </row>
    <row r="1248" spans="1:2" x14ac:dyDescent="0.2">
      <c r="A1248" s="14" t="s">
        <v>8329</v>
      </c>
      <c r="B1248" t="s">
        <v>8330</v>
      </c>
    </row>
    <row r="1249" spans="1:2" x14ac:dyDescent="0.2">
      <c r="A1249" s="14" t="s">
        <v>8329</v>
      </c>
      <c r="B1249" t="s">
        <v>8330</v>
      </c>
    </row>
    <row r="1250" spans="1:2" x14ac:dyDescent="0.2">
      <c r="A1250" s="14" t="s">
        <v>8329</v>
      </c>
      <c r="B1250" t="s">
        <v>8330</v>
      </c>
    </row>
    <row r="1251" spans="1:2" x14ac:dyDescent="0.2">
      <c r="A1251" s="14" t="s">
        <v>8329</v>
      </c>
      <c r="B1251" t="s">
        <v>8330</v>
      </c>
    </row>
    <row r="1252" spans="1:2" x14ac:dyDescent="0.2">
      <c r="A1252" s="14" t="s">
        <v>8329</v>
      </c>
      <c r="B1252" t="s">
        <v>8330</v>
      </c>
    </row>
    <row r="1253" spans="1:2" x14ac:dyDescent="0.2">
      <c r="A1253" s="14" t="s">
        <v>8329</v>
      </c>
      <c r="B1253" t="s">
        <v>8330</v>
      </c>
    </row>
    <row r="1254" spans="1:2" x14ac:dyDescent="0.2">
      <c r="A1254" s="14" t="s">
        <v>8329</v>
      </c>
      <c r="B1254" t="s">
        <v>8330</v>
      </c>
    </row>
    <row r="1255" spans="1:2" x14ac:dyDescent="0.2">
      <c r="A1255" s="14" t="s">
        <v>8329</v>
      </c>
      <c r="B1255" t="s">
        <v>8330</v>
      </c>
    </row>
    <row r="1256" spans="1:2" x14ac:dyDescent="0.2">
      <c r="A1256" s="14" t="s">
        <v>8329</v>
      </c>
      <c r="B1256" t="s">
        <v>8330</v>
      </c>
    </row>
    <row r="1257" spans="1:2" x14ac:dyDescent="0.2">
      <c r="A1257" s="14" t="s">
        <v>8329</v>
      </c>
      <c r="B1257" t="s">
        <v>8330</v>
      </c>
    </row>
    <row r="1258" spans="1:2" x14ac:dyDescent="0.2">
      <c r="A1258" s="14" t="s">
        <v>8329</v>
      </c>
      <c r="B1258" t="s">
        <v>8330</v>
      </c>
    </row>
    <row r="1259" spans="1:2" x14ac:dyDescent="0.2">
      <c r="A1259" s="14" t="s">
        <v>8329</v>
      </c>
      <c r="B1259" t="s">
        <v>8330</v>
      </c>
    </row>
    <row r="1260" spans="1:2" x14ac:dyDescent="0.2">
      <c r="A1260" s="14" t="s">
        <v>8329</v>
      </c>
      <c r="B1260" t="s">
        <v>8330</v>
      </c>
    </row>
    <row r="1261" spans="1:2" x14ac:dyDescent="0.2">
      <c r="A1261" s="14" t="s">
        <v>8329</v>
      </c>
      <c r="B1261" t="s">
        <v>8330</v>
      </c>
    </row>
    <row r="1262" spans="1:2" x14ac:dyDescent="0.2">
      <c r="A1262" s="14" t="s">
        <v>8329</v>
      </c>
      <c r="B1262" t="s">
        <v>8330</v>
      </c>
    </row>
    <row r="1263" spans="1:2" x14ac:dyDescent="0.2">
      <c r="A1263" s="14" t="s">
        <v>8329</v>
      </c>
      <c r="B1263" t="s">
        <v>8330</v>
      </c>
    </row>
    <row r="1264" spans="1:2" x14ac:dyDescent="0.2">
      <c r="A1264" s="14" t="s">
        <v>8329</v>
      </c>
      <c r="B1264" t="s">
        <v>8330</v>
      </c>
    </row>
    <row r="1265" spans="1:2" x14ac:dyDescent="0.2">
      <c r="A1265" s="14" t="s">
        <v>8329</v>
      </c>
      <c r="B1265" t="s">
        <v>8330</v>
      </c>
    </row>
    <row r="1266" spans="1:2" x14ac:dyDescent="0.2">
      <c r="A1266" s="14" t="s">
        <v>8329</v>
      </c>
      <c r="B1266" t="s">
        <v>8330</v>
      </c>
    </row>
    <row r="1267" spans="1:2" x14ac:dyDescent="0.2">
      <c r="A1267" s="14" t="s">
        <v>8329</v>
      </c>
      <c r="B1267" t="s">
        <v>8330</v>
      </c>
    </row>
    <row r="1268" spans="1:2" x14ac:dyDescent="0.2">
      <c r="A1268" s="14" t="s">
        <v>8329</v>
      </c>
      <c r="B1268" t="s">
        <v>8330</v>
      </c>
    </row>
    <row r="1269" spans="1:2" x14ac:dyDescent="0.2">
      <c r="A1269" s="14" t="s">
        <v>8329</v>
      </c>
      <c r="B1269" t="s">
        <v>8330</v>
      </c>
    </row>
    <row r="1270" spans="1:2" x14ac:dyDescent="0.2">
      <c r="A1270" s="14" t="s">
        <v>8329</v>
      </c>
      <c r="B1270" t="s">
        <v>8330</v>
      </c>
    </row>
    <row r="1271" spans="1:2" x14ac:dyDescent="0.2">
      <c r="A1271" s="14" t="s">
        <v>8329</v>
      </c>
      <c r="B1271" t="s">
        <v>8330</v>
      </c>
    </row>
    <row r="1272" spans="1:2" x14ac:dyDescent="0.2">
      <c r="A1272" s="14" t="s">
        <v>8329</v>
      </c>
      <c r="B1272" t="s">
        <v>8330</v>
      </c>
    </row>
    <row r="1273" spans="1:2" x14ac:dyDescent="0.2">
      <c r="A1273" s="14" t="s">
        <v>8329</v>
      </c>
      <c r="B1273" t="s">
        <v>8330</v>
      </c>
    </row>
    <row r="1274" spans="1:2" x14ac:dyDescent="0.2">
      <c r="A1274" s="14" t="s">
        <v>8329</v>
      </c>
      <c r="B1274" t="s">
        <v>8330</v>
      </c>
    </row>
    <row r="1275" spans="1:2" x14ac:dyDescent="0.2">
      <c r="A1275" s="14" t="s">
        <v>8329</v>
      </c>
      <c r="B1275" t="s">
        <v>8330</v>
      </c>
    </row>
    <row r="1276" spans="1:2" x14ac:dyDescent="0.2">
      <c r="A1276" s="14" t="s">
        <v>8329</v>
      </c>
      <c r="B1276" t="s">
        <v>8330</v>
      </c>
    </row>
    <row r="1277" spans="1:2" x14ac:dyDescent="0.2">
      <c r="A1277" s="14" t="s">
        <v>8329</v>
      </c>
      <c r="B1277" t="s">
        <v>8330</v>
      </c>
    </row>
    <row r="1278" spans="1:2" x14ac:dyDescent="0.2">
      <c r="A1278" s="14" t="s">
        <v>8329</v>
      </c>
      <c r="B1278" t="s">
        <v>8330</v>
      </c>
    </row>
    <row r="1279" spans="1:2" x14ac:dyDescent="0.2">
      <c r="A1279" s="14" t="s">
        <v>8329</v>
      </c>
      <c r="B1279" t="s">
        <v>8330</v>
      </c>
    </row>
    <row r="1280" spans="1:2" x14ac:dyDescent="0.2">
      <c r="A1280" s="14" t="s">
        <v>8329</v>
      </c>
      <c r="B1280" t="s">
        <v>8330</v>
      </c>
    </row>
    <row r="1281" spans="1:2" x14ac:dyDescent="0.2">
      <c r="A1281" s="14" t="s">
        <v>8329</v>
      </c>
      <c r="B1281" t="s">
        <v>8330</v>
      </c>
    </row>
    <row r="1282" spans="1:2" x14ac:dyDescent="0.2">
      <c r="A1282" s="14" t="s">
        <v>8329</v>
      </c>
      <c r="B1282" t="s">
        <v>8330</v>
      </c>
    </row>
    <row r="1283" spans="1:2" x14ac:dyDescent="0.2">
      <c r="A1283" s="14" t="s">
        <v>8329</v>
      </c>
      <c r="B1283" t="s">
        <v>8330</v>
      </c>
    </row>
    <row r="1284" spans="1:2" x14ac:dyDescent="0.2">
      <c r="A1284" s="14" t="s">
        <v>8329</v>
      </c>
      <c r="B1284" t="s">
        <v>8330</v>
      </c>
    </row>
    <row r="1285" spans="1:2" x14ac:dyDescent="0.2">
      <c r="A1285" s="14" t="s">
        <v>8329</v>
      </c>
      <c r="B1285" t="s">
        <v>8330</v>
      </c>
    </row>
    <row r="1286" spans="1:2" x14ac:dyDescent="0.2">
      <c r="A1286" s="14" t="s">
        <v>8321</v>
      </c>
      <c r="B1286" t="s">
        <v>8322</v>
      </c>
    </row>
    <row r="1287" spans="1:2" x14ac:dyDescent="0.2">
      <c r="A1287" s="14" t="s">
        <v>8321</v>
      </c>
      <c r="B1287" t="s">
        <v>8322</v>
      </c>
    </row>
    <row r="1288" spans="1:2" x14ac:dyDescent="0.2">
      <c r="A1288" s="14" t="s">
        <v>8321</v>
      </c>
      <c r="B1288" t="s">
        <v>8322</v>
      </c>
    </row>
    <row r="1289" spans="1:2" x14ac:dyDescent="0.2">
      <c r="A1289" s="14" t="s">
        <v>8321</v>
      </c>
      <c r="B1289" t="s">
        <v>8322</v>
      </c>
    </row>
    <row r="1290" spans="1:2" x14ac:dyDescent="0.2">
      <c r="A1290" s="14" t="s">
        <v>8321</v>
      </c>
      <c r="B1290" t="s">
        <v>8322</v>
      </c>
    </row>
    <row r="1291" spans="1:2" x14ac:dyDescent="0.2">
      <c r="A1291" s="14" t="s">
        <v>8321</v>
      </c>
      <c r="B1291" t="s">
        <v>8322</v>
      </c>
    </row>
    <row r="1292" spans="1:2" x14ac:dyDescent="0.2">
      <c r="A1292" s="14" t="s">
        <v>8321</v>
      </c>
      <c r="B1292" t="s">
        <v>8322</v>
      </c>
    </row>
    <row r="1293" spans="1:2" x14ac:dyDescent="0.2">
      <c r="A1293" s="14" t="s">
        <v>8321</v>
      </c>
      <c r="B1293" t="s">
        <v>8322</v>
      </c>
    </row>
    <row r="1294" spans="1:2" x14ac:dyDescent="0.2">
      <c r="A1294" s="14" t="s">
        <v>8321</v>
      </c>
      <c r="B1294" t="s">
        <v>8322</v>
      </c>
    </row>
    <row r="1295" spans="1:2" x14ac:dyDescent="0.2">
      <c r="A1295" s="14" t="s">
        <v>8321</v>
      </c>
      <c r="B1295" t="s">
        <v>8322</v>
      </c>
    </row>
    <row r="1296" spans="1:2" x14ac:dyDescent="0.2">
      <c r="A1296" s="14" t="s">
        <v>8321</v>
      </c>
      <c r="B1296" t="s">
        <v>8322</v>
      </c>
    </row>
    <row r="1297" spans="1:2" x14ac:dyDescent="0.2">
      <c r="A1297" s="14" t="s">
        <v>8321</v>
      </c>
      <c r="B1297" t="s">
        <v>8322</v>
      </c>
    </row>
    <row r="1298" spans="1:2" x14ac:dyDescent="0.2">
      <c r="A1298" s="14" t="s">
        <v>8321</v>
      </c>
      <c r="B1298" t="s">
        <v>8322</v>
      </c>
    </row>
    <row r="1299" spans="1:2" x14ac:dyDescent="0.2">
      <c r="A1299" s="14" t="s">
        <v>8321</v>
      </c>
      <c r="B1299" t="s">
        <v>8322</v>
      </c>
    </row>
    <row r="1300" spans="1:2" x14ac:dyDescent="0.2">
      <c r="A1300" s="14" t="s">
        <v>8321</v>
      </c>
      <c r="B1300" t="s">
        <v>8322</v>
      </c>
    </row>
    <row r="1301" spans="1:2" x14ac:dyDescent="0.2">
      <c r="A1301" s="14" t="s">
        <v>8321</v>
      </c>
      <c r="B1301" t="s">
        <v>8322</v>
      </c>
    </row>
    <row r="1302" spans="1:2" x14ac:dyDescent="0.2">
      <c r="A1302" s="14" t="s">
        <v>8321</v>
      </c>
      <c r="B1302" t="s">
        <v>8322</v>
      </c>
    </row>
    <row r="1303" spans="1:2" x14ac:dyDescent="0.2">
      <c r="A1303" s="14" t="s">
        <v>8321</v>
      </c>
      <c r="B1303" t="s">
        <v>8322</v>
      </c>
    </row>
    <row r="1304" spans="1:2" x14ac:dyDescent="0.2">
      <c r="A1304" s="14" t="s">
        <v>8321</v>
      </c>
      <c r="B1304" t="s">
        <v>8322</v>
      </c>
    </row>
    <row r="1305" spans="1:2" x14ac:dyDescent="0.2">
      <c r="A1305" s="14" t="s">
        <v>8321</v>
      </c>
      <c r="B1305" t="s">
        <v>8322</v>
      </c>
    </row>
    <row r="1306" spans="1:2" x14ac:dyDescent="0.2">
      <c r="A1306" s="14" t="s">
        <v>8323</v>
      </c>
      <c r="B1306" t="s">
        <v>8325</v>
      </c>
    </row>
    <row r="1307" spans="1:2" x14ac:dyDescent="0.2">
      <c r="A1307" s="14" t="s">
        <v>8323</v>
      </c>
      <c r="B1307" t="s">
        <v>8325</v>
      </c>
    </row>
    <row r="1308" spans="1:2" x14ac:dyDescent="0.2">
      <c r="A1308" s="14" t="s">
        <v>8323</v>
      </c>
      <c r="B1308" t="s">
        <v>8325</v>
      </c>
    </row>
    <row r="1309" spans="1:2" x14ac:dyDescent="0.2">
      <c r="A1309" s="14" t="s">
        <v>8323</v>
      </c>
      <c r="B1309" t="s">
        <v>8325</v>
      </c>
    </row>
    <row r="1310" spans="1:2" x14ac:dyDescent="0.2">
      <c r="A1310" s="14" t="s">
        <v>8323</v>
      </c>
      <c r="B1310" t="s">
        <v>8325</v>
      </c>
    </row>
    <row r="1311" spans="1:2" x14ac:dyDescent="0.2">
      <c r="A1311" s="14" t="s">
        <v>8323</v>
      </c>
      <c r="B1311" t="s">
        <v>8325</v>
      </c>
    </row>
    <row r="1312" spans="1:2" x14ac:dyDescent="0.2">
      <c r="A1312" s="14" t="s">
        <v>8323</v>
      </c>
      <c r="B1312" t="s">
        <v>8325</v>
      </c>
    </row>
    <row r="1313" spans="1:2" x14ac:dyDescent="0.2">
      <c r="A1313" s="14" t="s">
        <v>8323</v>
      </c>
      <c r="B1313" t="s">
        <v>8325</v>
      </c>
    </row>
    <row r="1314" spans="1:2" x14ac:dyDescent="0.2">
      <c r="A1314" s="14" t="s">
        <v>8323</v>
      </c>
      <c r="B1314" t="s">
        <v>8325</v>
      </c>
    </row>
    <row r="1315" spans="1:2" x14ac:dyDescent="0.2">
      <c r="A1315" s="14" t="s">
        <v>8323</v>
      </c>
      <c r="B1315" t="s">
        <v>8325</v>
      </c>
    </row>
    <row r="1316" spans="1:2" x14ac:dyDescent="0.2">
      <c r="A1316" s="14" t="s">
        <v>8323</v>
      </c>
      <c r="B1316" t="s">
        <v>8325</v>
      </c>
    </row>
    <row r="1317" spans="1:2" x14ac:dyDescent="0.2">
      <c r="A1317" s="14" t="s">
        <v>8323</v>
      </c>
      <c r="B1317" t="s">
        <v>8325</v>
      </c>
    </row>
    <row r="1318" spans="1:2" x14ac:dyDescent="0.2">
      <c r="A1318" s="14" t="s">
        <v>8323</v>
      </c>
      <c r="B1318" t="s">
        <v>8325</v>
      </c>
    </row>
    <row r="1319" spans="1:2" x14ac:dyDescent="0.2">
      <c r="A1319" s="14" t="s">
        <v>8323</v>
      </c>
      <c r="B1319" t="s">
        <v>8325</v>
      </c>
    </row>
    <row r="1320" spans="1:2" x14ac:dyDescent="0.2">
      <c r="A1320" s="14" t="s">
        <v>8323</v>
      </c>
      <c r="B1320" t="s">
        <v>8325</v>
      </c>
    </row>
    <row r="1321" spans="1:2" x14ac:dyDescent="0.2">
      <c r="A1321" s="14" t="s">
        <v>8323</v>
      </c>
      <c r="B1321" t="s">
        <v>8325</v>
      </c>
    </row>
    <row r="1322" spans="1:2" x14ac:dyDescent="0.2">
      <c r="A1322" s="14" t="s">
        <v>8323</v>
      </c>
      <c r="B1322" t="s">
        <v>8325</v>
      </c>
    </row>
    <row r="1323" spans="1:2" x14ac:dyDescent="0.2">
      <c r="A1323" s="14" t="s">
        <v>8323</v>
      </c>
      <c r="B1323" t="s">
        <v>8325</v>
      </c>
    </row>
    <row r="1324" spans="1:2" x14ac:dyDescent="0.2">
      <c r="A1324" s="14" t="s">
        <v>8323</v>
      </c>
      <c r="B1324" t="s">
        <v>8325</v>
      </c>
    </row>
    <row r="1325" spans="1:2" x14ac:dyDescent="0.2">
      <c r="A1325" s="14" t="s">
        <v>8323</v>
      </c>
      <c r="B1325" t="s">
        <v>8325</v>
      </c>
    </row>
    <row r="1326" spans="1:2" x14ac:dyDescent="0.2">
      <c r="A1326" s="14" t="s">
        <v>8323</v>
      </c>
      <c r="B1326" t="s">
        <v>8325</v>
      </c>
    </row>
    <row r="1327" spans="1:2" x14ac:dyDescent="0.2">
      <c r="A1327" s="14" t="s">
        <v>8323</v>
      </c>
      <c r="B1327" t="s">
        <v>8325</v>
      </c>
    </row>
    <row r="1328" spans="1:2" x14ac:dyDescent="0.2">
      <c r="A1328" s="14" t="s">
        <v>8323</v>
      </c>
      <c r="B1328" t="s">
        <v>8325</v>
      </c>
    </row>
    <row r="1329" spans="1:2" x14ac:dyDescent="0.2">
      <c r="A1329" s="14" t="s">
        <v>8323</v>
      </c>
      <c r="B1329" t="s">
        <v>8325</v>
      </c>
    </row>
    <row r="1330" spans="1:2" x14ac:dyDescent="0.2">
      <c r="A1330" s="14" t="s">
        <v>8323</v>
      </c>
      <c r="B1330" t="s">
        <v>8325</v>
      </c>
    </row>
    <row r="1331" spans="1:2" x14ac:dyDescent="0.2">
      <c r="A1331" s="14" t="s">
        <v>8323</v>
      </c>
      <c r="B1331" t="s">
        <v>8325</v>
      </c>
    </row>
    <row r="1332" spans="1:2" x14ac:dyDescent="0.2">
      <c r="A1332" s="14" t="s">
        <v>8323</v>
      </c>
      <c r="B1332" t="s">
        <v>8325</v>
      </c>
    </row>
    <row r="1333" spans="1:2" x14ac:dyDescent="0.2">
      <c r="A1333" s="14" t="s">
        <v>8323</v>
      </c>
      <c r="B1333" t="s">
        <v>8325</v>
      </c>
    </row>
    <row r="1334" spans="1:2" x14ac:dyDescent="0.2">
      <c r="A1334" s="14" t="s">
        <v>8323</v>
      </c>
      <c r="B1334" t="s">
        <v>8325</v>
      </c>
    </row>
    <row r="1335" spans="1:2" x14ac:dyDescent="0.2">
      <c r="A1335" s="14" t="s">
        <v>8323</v>
      </c>
      <c r="B1335" t="s">
        <v>8325</v>
      </c>
    </row>
    <row r="1336" spans="1:2" x14ac:dyDescent="0.2">
      <c r="A1336" s="14" t="s">
        <v>8323</v>
      </c>
      <c r="B1336" t="s">
        <v>8325</v>
      </c>
    </row>
    <row r="1337" spans="1:2" x14ac:dyDescent="0.2">
      <c r="A1337" s="14" t="s">
        <v>8323</v>
      </c>
      <c r="B1337" t="s">
        <v>8325</v>
      </c>
    </row>
    <row r="1338" spans="1:2" x14ac:dyDescent="0.2">
      <c r="A1338" s="14" t="s">
        <v>8323</v>
      </c>
      <c r="B1338" t="s">
        <v>8325</v>
      </c>
    </row>
    <row r="1339" spans="1:2" x14ac:dyDescent="0.2">
      <c r="A1339" s="14" t="s">
        <v>8323</v>
      </c>
      <c r="B1339" t="s">
        <v>8325</v>
      </c>
    </row>
    <row r="1340" spans="1:2" x14ac:dyDescent="0.2">
      <c r="A1340" s="14" t="s">
        <v>8323</v>
      </c>
      <c r="B1340" t="s">
        <v>8325</v>
      </c>
    </row>
    <row r="1341" spans="1:2" x14ac:dyDescent="0.2">
      <c r="A1341" s="14" t="s">
        <v>8323</v>
      </c>
      <c r="B1341" t="s">
        <v>8325</v>
      </c>
    </row>
    <row r="1342" spans="1:2" x14ac:dyDescent="0.2">
      <c r="A1342" s="14" t="s">
        <v>8323</v>
      </c>
      <c r="B1342" t="s">
        <v>8325</v>
      </c>
    </row>
    <row r="1343" spans="1:2" x14ac:dyDescent="0.2">
      <c r="A1343" s="14" t="s">
        <v>8323</v>
      </c>
      <c r="B1343" t="s">
        <v>8325</v>
      </c>
    </row>
    <row r="1344" spans="1:2" x14ac:dyDescent="0.2">
      <c r="A1344" s="14" t="s">
        <v>8323</v>
      </c>
      <c r="B1344" t="s">
        <v>8325</v>
      </c>
    </row>
    <row r="1345" spans="1:2" x14ac:dyDescent="0.2">
      <c r="A1345" s="14" t="s">
        <v>8323</v>
      </c>
      <c r="B1345" t="s">
        <v>8325</v>
      </c>
    </row>
    <row r="1346" spans="1:2" x14ac:dyDescent="0.2">
      <c r="A1346" s="14" t="s">
        <v>8326</v>
      </c>
      <c r="B1346" t="s">
        <v>8327</v>
      </c>
    </row>
    <row r="1347" spans="1:2" x14ac:dyDescent="0.2">
      <c r="A1347" s="14" t="s">
        <v>8326</v>
      </c>
      <c r="B1347" t="s">
        <v>8327</v>
      </c>
    </row>
    <row r="1348" spans="1:2" x14ac:dyDescent="0.2">
      <c r="A1348" s="14" t="s">
        <v>8326</v>
      </c>
      <c r="B1348" t="s">
        <v>8327</v>
      </c>
    </row>
    <row r="1349" spans="1:2" x14ac:dyDescent="0.2">
      <c r="A1349" s="14" t="s">
        <v>8326</v>
      </c>
      <c r="B1349" t="s">
        <v>8327</v>
      </c>
    </row>
    <row r="1350" spans="1:2" x14ac:dyDescent="0.2">
      <c r="A1350" s="14" t="s">
        <v>8326</v>
      </c>
      <c r="B1350" t="s">
        <v>8327</v>
      </c>
    </row>
    <row r="1351" spans="1:2" x14ac:dyDescent="0.2">
      <c r="A1351" s="14" t="s">
        <v>8326</v>
      </c>
      <c r="B1351" t="s">
        <v>8327</v>
      </c>
    </row>
    <row r="1352" spans="1:2" x14ac:dyDescent="0.2">
      <c r="A1352" s="14" t="s">
        <v>8326</v>
      </c>
      <c r="B1352" t="s">
        <v>8327</v>
      </c>
    </row>
    <row r="1353" spans="1:2" x14ac:dyDescent="0.2">
      <c r="A1353" s="14" t="s">
        <v>8326</v>
      </c>
      <c r="B1353" t="s">
        <v>8327</v>
      </c>
    </row>
    <row r="1354" spans="1:2" x14ac:dyDescent="0.2">
      <c r="A1354" s="14" t="s">
        <v>8326</v>
      </c>
      <c r="B1354" t="s">
        <v>8327</v>
      </c>
    </row>
    <row r="1355" spans="1:2" x14ac:dyDescent="0.2">
      <c r="A1355" s="14" t="s">
        <v>8326</v>
      </c>
      <c r="B1355" t="s">
        <v>8327</v>
      </c>
    </row>
    <row r="1356" spans="1:2" x14ac:dyDescent="0.2">
      <c r="A1356" s="14" t="s">
        <v>8326</v>
      </c>
      <c r="B1356" t="s">
        <v>8327</v>
      </c>
    </row>
    <row r="1357" spans="1:2" x14ac:dyDescent="0.2">
      <c r="A1357" s="14" t="s">
        <v>8326</v>
      </c>
      <c r="B1357" t="s">
        <v>8327</v>
      </c>
    </row>
    <row r="1358" spans="1:2" x14ac:dyDescent="0.2">
      <c r="A1358" s="14" t="s">
        <v>8326</v>
      </c>
      <c r="B1358" t="s">
        <v>8327</v>
      </c>
    </row>
    <row r="1359" spans="1:2" x14ac:dyDescent="0.2">
      <c r="A1359" s="14" t="s">
        <v>8326</v>
      </c>
      <c r="B1359" t="s">
        <v>8327</v>
      </c>
    </row>
    <row r="1360" spans="1:2" x14ac:dyDescent="0.2">
      <c r="A1360" s="14" t="s">
        <v>8326</v>
      </c>
      <c r="B1360" t="s">
        <v>8327</v>
      </c>
    </row>
    <row r="1361" spans="1:2" x14ac:dyDescent="0.2">
      <c r="A1361" s="14" t="s">
        <v>8326</v>
      </c>
      <c r="B1361" t="s">
        <v>8327</v>
      </c>
    </row>
    <row r="1362" spans="1:2" x14ac:dyDescent="0.2">
      <c r="A1362" s="14" t="s">
        <v>8326</v>
      </c>
      <c r="B1362" t="s">
        <v>8327</v>
      </c>
    </row>
    <row r="1363" spans="1:2" x14ac:dyDescent="0.2">
      <c r="A1363" s="14" t="s">
        <v>8326</v>
      </c>
      <c r="B1363" t="s">
        <v>8327</v>
      </c>
    </row>
    <row r="1364" spans="1:2" x14ac:dyDescent="0.2">
      <c r="A1364" s="14" t="s">
        <v>8326</v>
      </c>
      <c r="B1364" t="s">
        <v>8327</v>
      </c>
    </row>
    <row r="1365" spans="1:2" x14ac:dyDescent="0.2">
      <c r="A1365" s="14" t="s">
        <v>8326</v>
      </c>
      <c r="B1365" t="s">
        <v>8327</v>
      </c>
    </row>
    <row r="1366" spans="1:2" x14ac:dyDescent="0.2">
      <c r="A1366" s="14" t="s">
        <v>8329</v>
      </c>
      <c r="B1366" t="s">
        <v>8330</v>
      </c>
    </row>
    <row r="1367" spans="1:2" x14ac:dyDescent="0.2">
      <c r="A1367" s="14" t="s">
        <v>8329</v>
      </c>
      <c r="B1367" t="s">
        <v>8330</v>
      </c>
    </row>
    <row r="1368" spans="1:2" x14ac:dyDescent="0.2">
      <c r="A1368" s="14" t="s">
        <v>8329</v>
      </c>
      <c r="B1368" t="s">
        <v>8330</v>
      </c>
    </row>
    <row r="1369" spans="1:2" x14ac:dyDescent="0.2">
      <c r="A1369" s="14" t="s">
        <v>8329</v>
      </c>
      <c r="B1369" t="s">
        <v>8330</v>
      </c>
    </row>
    <row r="1370" spans="1:2" x14ac:dyDescent="0.2">
      <c r="A1370" s="14" t="s">
        <v>8329</v>
      </c>
      <c r="B1370" t="s">
        <v>8330</v>
      </c>
    </row>
    <row r="1371" spans="1:2" x14ac:dyDescent="0.2">
      <c r="A1371" s="14" t="s">
        <v>8329</v>
      </c>
      <c r="B1371" t="s">
        <v>8330</v>
      </c>
    </row>
    <row r="1372" spans="1:2" x14ac:dyDescent="0.2">
      <c r="A1372" s="14" t="s">
        <v>8329</v>
      </c>
      <c r="B1372" t="s">
        <v>8330</v>
      </c>
    </row>
    <row r="1373" spans="1:2" x14ac:dyDescent="0.2">
      <c r="A1373" s="14" t="s">
        <v>8329</v>
      </c>
      <c r="B1373" t="s">
        <v>8330</v>
      </c>
    </row>
    <row r="1374" spans="1:2" x14ac:dyDescent="0.2">
      <c r="A1374" s="14" t="s">
        <v>8329</v>
      </c>
      <c r="B1374" t="s">
        <v>8330</v>
      </c>
    </row>
    <row r="1375" spans="1:2" x14ac:dyDescent="0.2">
      <c r="A1375" s="14" t="s">
        <v>8329</v>
      </c>
      <c r="B1375" t="s">
        <v>8330</v>
      </c>
    </row>
    <row r="1376" spans="1:2" x14ac:dyDescent="0.2">
      <c r="A1376" s="14" t="s">
        <v>8329</v>
      </c>
      <c r="B1376" t="s">
        <v>8330</v>
      </c>
    </row>
    <row r="1377" spans="1:2" x14ac:dyDescent="0.2">
      <c r="A1377" s="14" t="s">
        <v>8329</v>
      </c>
      <c r="B1377" t="s">
        <v>8330</v>
      </c>
    </row>
    <row r="1378" spans="1:2" x14ac:dyDescent="0.2">
      <c r="A1378" s="14" t="s">
        <v>8329</v>
      </c>
      <c r="B1378" t="s">
        <v>8330</v>
      </c>
    </row>
    <row r="1379" spans="1:2" x14ac:dyDescent="0.2">
      <c r="A1379" s="14" t="s">
        <v>8329</v>
      </c>
      <c r="B1379" t="s">
        <v>8330</v>
      </c>
    </row>
    <row r="1380" spans="1:2" x14ac:dyDescent="0.2">
      <c r="A1380" s="14" t="s">
        <v>8329</v>
      </c>
      <c r="B1380" t="s">
        <v>8330</v>
      </c>
    </row>
    <row r="1381" spans="1:2" x14ac:dyDescent="0.2">
      <c r="A1381" s="14" t="s">
        <v>8329</v>
      </c>
      <c r="B1381" t="s">
        <v>8330</v>
      </c>
    </row>
    <row r="1382" spans="1:2" x14ac:dyDescent="0.2">
      <c r="A1382" s="14" t="s">
        <v>8329</v>
      </c>
      <c r="B1382" t="s">
        <v>8330</v>
      </c>
    </row>
    <row r="1383" spans="1:2" x14ac:dyDescent="0.2">
      <c r="A1383" s="14" t="s">
        <v>8329</v>
      </c>
      <c r="B1383" t="s">
        <v>8330</v>
      </c>
    </row>
    <row r="1384" spans="1:2" x14ac:dyDescent="0.2">
      <c r="A1384" s="14" t="s">
        <v>8329</v>
      </c>
      <c r="B1384" t="s">
        <v>8330</v>
      </c>
    </row>
    <row r="1385" spans="1:2" x14ac:dyDescent="0.2">
      <c r="A1385" s="14" t="s">
        <v>8329</v>
      </c>
      <c r="B1385" t="s">
        <v>8330</v>
      </c>
    </row>
    <row r="1386" spans="1:2" x14ac:dyDescent="0.2">
      <c r="A1386" s="14" t="s">
        <v>8329</v>
      </c>
      <c r="B1386" t="s">
        <v>8330</v>
      </c>
    </row>
    <row r="1387" spans="1:2" x14ac:dyDescent="0.2">
      <c r="A1387" s="14" t="s">
        <v>8329</v>
      </c>
      <c r="B1387" t="s">
        <v>8330</v>
      </c>
    </row>
    <row r="1388" spans="1:2" x14ac:dyDescent="0.2">
      <c r="A1388" s="14" t="s">
        <v>8329</v>
      </c>
      <c r="B1388" t="s">
        <v>8330</v>
      </c>
    </row>
    <row r="1389" spans="1:2" x14ac:dyDescent="0.2">
      <c r="A1389" s="14" t="s">
        <v>8329</v>
      </c>
      <c r="B1389" t="s">
        <v>8330</v>
      </c>
    </row>
    <row r="1390" spans="1:2" x14ac:dyDescent="0.2">
      <c r="A1390" s="14" t="s">
        <v>8329</v>
      </c>
      <c r="B1390" t="s">
        <v>8330</v>
      </c>
    </row>
    <row r="1391" spans="1:2" x14ac:dyDescent="0.2">
      <c r="A1391" s="14" t="s">
        <v>8329</v>
      </c>
      <c r="B1391" t="s">
        <v>8330</v>
      </c>
    </row>
    <row r="1392" spans="1:2" x14ac:dyDescent="0.2">
      <c r="A1392" s="14" t="s">
        <v>8329</v>
      </c>
      <c r="B1392" t="s">
        <v>8330</v>
      </c>
    </row>
    <row r="1393" spans="1:2" x14ac:dyDescent="0.2">
      <c r="A1393" s="14" t="s">
        <v>8329</v>
      </c>
      <c r="B1393" t="s">
        <v>8330</v>
      </c>
    </row>
    <row r="1394" spans="1:2" x14ac:dyDescent="0.2">
      <c r="A1394" s="14" t="s">
        <v>8329</v>
      </c>
      <c r="B1394" t="s">
        <v>8330</v>
      </c>
    </row>
    <row r="1395" spans="1:2" x14ac:dyDescent="0.2">
      <c r="A1395" s="14" t="s">
        <v>8329</v>
      </c>
      <c r="B1395" t="s">
        <v>8330</v>
      </c>
    </row>
    <row r="1396" spans="1:2" x14ac:dyDescent="0.2">
      <c r="A1396" s="14" t="s">
        <v>8329</v>
      </c>
      <c r="B1396" t="s">
        <v>8330</v>
      </c>
    </row>
    <row r="1397" spans="1:2" x14ac:dyDescent="0.2">
      <c r="A1397" s="14" t="s">
        <v>8329</v>
      </c>
      <c r="B1397" t="s">
        <v>8330</v>
      </c>
    </row>
    <row r="1398" spans="1:2" x14ac:dyDescent="0.2">
      <c r="A1398" s="14" t="s">
        <v>8329</v>
      </c>
      <c r="B1398" t="s">
        <v>8330</v>
      </c>
    </row>
    <row r="1399" spans="1:2" x14ac:dyDescent="0.2">
      <c r="A1399" s="14" t="s">
        <v>8329</v>
      </c>
      <c r="B1399" t="s">
        <v>8330</v>
      </c>
    </row>
    <row r="1400" spans="1:2" x14ac:dyDescent="0.2">
      <c r="A1400" s="14" t="s">
        <v>8329</v>
      </c>
      <c r="B1400" t="s">
        <v>8330</v>
      </c>
    </row>
    <row r="1401" spans="1:2" x14ac:dyDescent="0.2">
      <c r="A1401" s="14" t="s">
        <v>8329</v>
      </c>
      <c r="B1401" t="s">
        <v>8330</v>
      </c>
    </row>
    <row r="1402" spans="1:2" x14ac:dyDescent="0.2">
      <c r="A1402" s="14" t="s">
        <v>8329</v>
      </c>
      <c r="B1402" t="s">
        <v>8330</v>
      </c>
    </row>
    <row r="1403" spans="1:2" x14ac:dyDescent="0.2">
      <c r="A1403" s="14" t="s">
        <v>8329</v>
      </c>
      <c r="B1403" t="s">
        <v>8330</v>
      </c>
    </row>
    <row r="1404" spans="1:2" x14ac:dyDescent="0.2">
      <c r="A1404" s="14" t="s">
        <v>8329</v>
      </c>
      <c r="B1404" t="s">
        <v>8330</v>
      </c>
    </row>
    <row r="1405" spans="1:2" x14ac:dyDescent="0.2">
      <c r="A1405" s="14" t="s">
        <v>8329</v>
      </c>
      <c r="B1405" t="s">
        <v>8330</v>
      </c>
    </row>
    <row r="1406" spans="1:2" x14ac:dyDescent="0.2">
      <c r="A1406" s="14" t="s">
        <v>8326</v>
      </c>
      <c r="B1406" t="s">
        <v>8345</v>
      </c>
    </row>
    <row r="1407" spans="1:2" x14ac:dyDescent="0.2">
      <c r="A1407" s="14" t="s">
        <v>8326</v>
      </c>
      <c r="B1407" t="s">
        <v>8345</v>
      </c>
    </row>
    <row r="1408" spans="1:2" x14ac:dyDescent="0.2">
      <c r="A1408" s="14" t="s">
        <v>8326</v>
      </c>
      <c r="B1408" t="s">
        <v>8345</v>
      </c>
    </row>
    <row r="1409" spans="1:2" x14ac:dyDescent="0.2">
      <c r="A1409" s="14" t="s">
        <v>8326</v>
      </c>
      <c r="B1409" t="s">
        <v>8345</v>
      </c>
    </row>
    <row r="1410" spans="1:2" x14ac:dyDescent="0.2">
      <c r="A1410" s="14" t="s">
        <v>8326</v>
      </c>
      <c r="B1410" t="s">
        <v>8345</v>
      </c>
    </row>
    <row r="1411" spans="1:2" x14ac:dyDescent="0.2">
      <c r="A1411" s="14" t="s">
        <v>8326</v>
      </c>
      <c r="B1411" t="s">
        <v>8345</v>
      </c>
    </row>
    <row r="1412" spans="1:2" x14ac:dyDescent="0.2">
      <c r="A1412" s="14" t="s">
        <v>8326</v>
      </c>
      <c r="B1412" t="s">
        <v>8345</v>
      </c>
    </row>
    <row r="1413" spans="1:2" x14ac:dyDescent="0.2">
      <c r="A1413" s="14" t="s">
        <v>8326</v>
      </c>
      <c r="B1413" t="s">
        <v>8345</v>
      </c>
    </row>
    <row r="1414" spans="1:2" x14ac:dyDescent="0.2">
      <c r="A1414" s="14" t="s">
        <v>8326</v>
      </c>
      <c r="B1414" t="s">
        <v>8345</v>
      </c>
    </row>
    <row r="1415" spans="1:2" x14ac:dyDescent="0.2">
      <c r="A1415" s="14" t="s">
        <v>8326</v>
      </c>
      <c r="B1415" t="s">
        <v>8345</v>
      </c>
    </row>
    <row r="1416" spans="1:2" x14ac:dyDescent="0.2">
      <c r="A1416" s="14" t="s">
        <v>8326</v>
      </c>
      <c r="B1416" t="s">
        <v>8345</v>
      </c>
    </row>
    <row r="1417" spans="1:2" x14ac:dyDescent="0.2">
      <c r="A1417" s="14" t="s">
        <v>8326</v>
      </c>
      <c r="B1417" t="s">
        <v>8345</v>
      </c>
    </row>
    <row r="1418" spans="1:2" x14ac:dyDescent="0.2">
      <c r="A1418" s="14" t="s">
        <v>8326</v>
      </c>
      <c r="B1418" t="s">
        <v>8345</v>
      </c>
    </row>
    <row r="1419" spans="1:2" x14ac:dyDescent="0.2">
      <c r="A1419" s="14" t="s">
        <v>8326</v>
      </c>
      <c r="B1419" t="s">
        <v>8345</v>
      </c>
    </row>
    <row r="1420" spans="1:2" x14ac:dyDescent="0.2">
      <c r="A1420" s="14" t="s">
        <v>8326</v>
      </c>
      <c r="B1420" t="s">
        <v>8345</v>
      </c>
    </row>
    <row r="1421" spans="1:2" x14ac:dyDescent="0.2">
      <c r="A1421" s="14" t="s">
        <v>8326</v>
      </c>
      <c r="B1421" t="s">
        <v>8345</v>
      </c>
    </row>
    <row r="1422" spans="1:2" x14ac:dyDescent="0.2">
      <c r="A1422" s="14" t="s">
        <v>8326</v>
      </c>
      <c r="B1422" t="s">
        <v>8345</v>
      </c>
    </row>
    <row r="1423" spans="1:2" x14ac:dyDescent="0.2">
      <c r="A1423" s="14" t="s">
        <v>8326</v>
      </c>
      <c r="B1423" t="s">
        <v>8345</v>
      </c>
    </row>
    <row r="1424" spans="1:2" x14ac:dyDescent="0.2">
      <c r="A1424" s="14" t="s">
        <v>8326</v>
      </c>
      <c r="B1424" t="s">
        <v>8345</v>
      </c>
    </row>
    <row r="1425" spans="1:2" x14ac:dyDescent="0.2">
      <c r="A1425" s="14" t="s">
        <v>8326</v>
      </c>
      <c r="B1425" t="s">
        <v>8345</v>
      </c>
    </row>
    <row r="1426" spans="1:2" x14ac:dyDescent="0.2">
      <c r="A1426" s="14" t="s">
        <v>8326</v>
      </c>
      <c r="B1426" t="s">
        <v>8345</v>
      </c>
    </row>
    <row r="1427" spans="1:2" x14ac:dyDescent="0.2">
      <c r="A1427" s="14" t="s">
        <v>8326</v>
      </c>
      <c r="B1427" t="s">
        <v>8345</v>
      </c>
    </row>
    <row r="1428" spans="1:2" x14ac:dyDescent="0.2">
      <c r="A1428" s="14" t="s">
        <v>8326</v>
      </c>
      <c r="B1428" t="s">
        <v>8345</v>
      </c>
    </row>
    <row r="1429" spans="1:2" x14ac:dyDescent="0.2">
      <c r="A1429" s="14" t="s">
        <v>8326</v>
      </c>
      <c r="B1429" t="s">
        <v>8345</v>
      </c>
    </row>
    <row r="1430" spans="1:2" x14ac:dyDescent="0.2">
      <c r="A1430" s="14" t="s">
        <v>8326</v>
      </c>
      <c r="B1430" t="s">
        <v>8345</v>
      </c>
    </row>
    <row r="1431" spans="1:2" x14ac:dyDescent="0.2">
      <c r="A1431" s="14" t="s">
        <v>8326</v>
      </c>
      <c r="B1431" t="s">
        <v>8345</v>
      </c>
    </row>
    <row r="1432" spans="1:2" x14ac:dyDescent="0.2">
      <c r="A1432" s="14" t="s">
        <v>8326</v>
      </c>
      <c r="B1432" t="s">
        <v>8345</v>
      </c>
    </row>
    <row r="1433" spans="1:2" x14ac:dyDescent="0.2">
      <c r="A1433" s="14" t="s">
        <v>8326</v>
      </c>
      <c r="B1433" t="s">
        <v>8345</v>
      </c>
    </row>
    <row r="1434" spans="1:2" x14ac:dyDescent="0.2">
      <c r="A1434" s="14" t="s">
        <v>8326</v>
      </c>
      <c r="B1434" t="s">
        <v>8345</v>
      </c>
    </row>
    <row r="1435" spans="1:2" x14ac:dyDescent="0.2">
      <c r="A1435" s="14" t="s">
        <v>8326</v>
      </c>
      <c r="B1435" t="s">
        <v>8345</v>
      </c>
    </row>
    <row r="1436" spans="1:2" x14ac:dyDescent="0.2">
      <c r="A1436" s="14" t="s">
        <v>8326</v>
      </c>
      <c r="B1436" t="s">
        <v>8345</v>
      </c>
    </row>
    <row r="1437" spans="1:2" x14ac:dyDescent="0.2">
      <c r="A1437" s="14" t="s">
        <v>8326</v>
      </c>
      <c r="B1437" t="s">
        <v>8345</v>
      </c>
    </row>
    <row r="1438" spans="1:2" x14ac:dyDescent="0.2">
      <c r="A1438" s="14" t="s">
        <v>8326</v>
      </c>
      <c r="B1438" t="s">
        <v>8345</v>
      </c>
    </row>
    <row r="1439" spans="1:2" x14ac:dyDescent="0.2">
      <c r="A1439" s="14" t="s">
        <v>8326</v>
      </c>
      <c r="B1439" t="s">
        <v>8345</v>
      </c>
    </row>
    <row r="1440" spans="1:2" x14ac:dyDescent="0.2">
      <c r="A1440" s="14" t="s">
        <v>8326</v>
      </c>
      <c r="B1440" t="s">
        <v>8345</v>
      </c>
    </row>
    <row r="1441" spans="1:2" x14ac:dyDescent="0.2">
      <c r="A1441" s="14" t="s">
        <v>8326</v>
      </c>
      <c r="B1441" t="s">
        <v>8345</v>
      </c>
    </row>
    <row r="1442" spans="1:2" x14ac:dyDescent="0.2">
      <c r="A1442" s="14" t="s">
        <v>8326</v>
      </c>
      <c r="B1442" t="s">
        <v>8345</v>
      </c>
    </row>
    <row r="1443" spans="1:2" x14ac:dyDescent="0.2">
      <c r="A1443" s="14" t="s">
        <v>8326</v>
      </c>
      <c r="B1443" t="s">
        <v>8345</v>
      </c>
    </row>
    <row r="1444" spans="1:2" x14ac:dyDescent="0.2">
      <c r="A1444" s="14" t="s">
        <v>8326</v>
      </c>
      <c r="B1444" t="s">
        <v>8345</v>
      </c>
    </row>
    <row r="1445" spans="1:2" x14ac:dyDescent="0.2">
      <c r="A1445" s="14" t="s">
        <v>8326</v>
      </c>
      <c r="B1445" t="s">
        <v>8345</v>
      </c>
    </row>
    <row r="1446" spans="1:2" x14ac:dyDescent="0.2">
      <c r="A1446" s="14" t="s">
        <v>8326</v>
      </c>
      <c r="B1446" t="s">
        <v>8345</v>
      </c>
    </row>
    <row r="1447" spans="1:2" x14ac:dyDescent="0.2">
      <c r="A1447" s="14" t="s">
        <v>8326</v>
      </c>
      <c r="B1447" t="s">
        <v>8345</v>
      </c>
    </row>
    <row r="1448" spans="1:2" x14ac:dyDescent="0.2">
      <c r="A1448" s="14" t="s">
        <v>8326</v>
      </c>
      <c r="B1448" t="s">
        <v>8345</v>
      </c>
    </row>
    <row r="1449" spans="1:2" x14ac:dyDescent="0.2">
      <c r="A1449" s="14" t="s">
        <v>8326</v>
      </c>
      <c r="B1449" t="s">
        <v>8345</v>
      </c>
    </row>
    <row r="1450" spans="1:2" x14ac:dyDescent="0.2">
      <c r="A1450" s="14" t="s">
        <v>8326</v>
      </c>
      <c r="B1450" t="s">
        <v>8345</v>
      </c>
    </row>
    <row r="1451" spans="1:2" x14ac:dyDescent="0.2">
      <c r="A1451" s="14" t="s">
        <v>8326</v>
      </c>
      <c r="B1451" t="s">
        <v>8345</v>
      </c>
    </row>
    <row r="1452" spans="1:2" x14ac:dyDescent="0.2">
      <c r="A1452" s="14" t="s">
        <v>8326</v>
      </c>
      <c r="B1452" t="s">
        <v>8345</v>
      </c>
    </row>
    <row r="1453" spans="1:2" x14ac:dyDescent="0.2">
      <c r="A1453" s="14" t="s">
        <v>8326</v>
      </c>
      <c r="B1453" t="s">
        <v>8345</v>
      </c>
    </row>
    <row r="1454" spans="1:2" x14ac:dyDescent="0.2">
      <c r="A1454" s="14" t="s">
        <v>8326</v>
      </c>
      <c r="B1454" t="s">
        <v>8345</v>
      </c>
    </row>
    <row r="1455" spans="1:2" x14ac:dyDescent="0.2">
      <c r="A1455" s="14" t="s">
        <v>8326</v>
      </c>
      <c r="B1455" t="s">
        <v>8345</v>
      </c>
    </row>
    <row r="1456" spans="1:2" x14ac:dyDescent="0.2">
      <c r="A1456" s="14" t="s">
        <v>8326</v>
      </c>
      <c r="B1456" t="s">
        <v>8345</v>
      </c>
    </row>
    <row r="1457" spans="1:2" x14ac:dyDescent="0.2">
      <c r="A1457" s="14" t="s">
        <v>8326</v>
      </c>
      <c r="B1457" t="s">
        <v>8345</v>
      </c>
    </row>
    <row r="1458" spans="1:2" x14ac:dyDescent="0.2">
      <c r="A1458" s="14" t="s">
        <v>8326</v>
      </c>
      <c r="B1458" t="s">
        <v>8345</v>
      </c>
    </row>
    <row r="1459" spans="1:2" x14ac:dyDescent="0.2">
      <c r="A1459" s="14" t="s">
        <v>8326</v>
      </c>
      <c r="B1459" t="s">
        <v>8345</v>
      </c>
    </row>
    <row r="1460" spans="1:2" x14ac:dyDescent="0.2">
      <c r="A1460" s="14" t="s">
        <v>8326</v>
      </c>
      <c r="B1460" t="s">
        <v>8345</v>
      </c>
    </row>
    <row r="1461" spans="1:2" x14ac:dyDescent="0.2">
      <c r="A1461" s="14" t="s">
        <v>8326</v>
      </c>
      <c r="B1461" t="s">
        <v>8345</v>
      </c>
    </row>
    <row r="1462" spans="1:2" x14ac:dyDescent="0.2">
      <c r="A1462" s="14" t="s">
        <v>8326</v>
      </c>
      <c r="B1462" t="s">
        <v>8345</v>
      </c>
    </row>
    <row r="1463" spans="1:2" x14ac:dyDescent="0.2">
      <c r="A1463" s="14" t="s">
        <v>8326</v>
      </c>
      <c r="B1463" t="s">
        <v>8346</v>
      </c>
    </row>
    <row r="1464" spans="1:2" x14ac:dyDescent="0.2">
      <c r="A1464" s="14" t="s">
        <v>8326</v>
      </c>
      <c r="B1464" t="s">
        <v>8346</v>
      </c>
    </row>
    <row r="1465" spans="1:2" x14ac:dyDescent="0.2">
      <c r="A1465" s="14" t="s">
        <v>8326</v>
      </c>
      <c r="B1465" t="s">
        <v>8346</v>
      </c>
    </row>
    <row r="1466" spans="1:2" x14ac:dyDescent="0.2">
      <c r="A1466" s="14" t="s">
        <v>8326</v>
      </c>
      <c r="B1466" t="s">
        <v>8346</v>
      </c>
    </row>
    <row r="1467" spans="1:2" x14ac:dyDescent="0.2">
      <c r="A1467" s="14" t="s">
        <v>8326</v>
      </c>
      <c r="B1467" t="s">
        <v>8346</v>
      </c>
    </row>
    <row r="1468" spans="1:2" x14ac:dyDescent="0.2">
      <c r="A1468" s="14" t="s">
        <v>8326</v>
      </c>
      <c r="B1468" t="s">
        <v>8346</v>
      </c>
    </row>
    <row r="1469" spans="1:2" x14ac:dyDescent="0.2">
      <c r="A1469" s="14" t="s">
        <v>8326</v>
      </c>
      <c r="B1469" t="s">
        <v>8346</v>
      </c>
    </row>
    <row r="1470" spans="1:2" x14ac:dyDescent="0.2">
      <c r="A1470" s="14" t="s">
        <v>8326</v>
      </c>
      <c r="B1470" t="s">
        <v>8346</v>
      </c>
    </row>
    <row r="1471" spans="1:2" x14ac:dyDescent="0.2">
      <c r="A1471" s="14" t="s">
        <v>8326</v>
      </c>
      <c r="B1471" t="s">
        <v>8346</v>
      </c>
    </row>
    <row r="1472" spans="1:2" x14ac:dyDescent="0.2">
      <c r="A1472" s="14" t="s">
        <v>8326</v>
      </c>
      <c r="B1472" t="s">
        <v>8346</v>
      </c>
    </row>
    <row r="1473" spans="1:2" x14ac:dyDescent="0.2">
      <c r="A1473" s="14" t="s">
        <v>8326</v>
      </c>
      <c r="B1473" t="s">
        <v>8346</v>
      </c>
    </row>
    <row r="1474" spans="1:2" x14ac:dyDescent="0.2">
      <c r="A1474" s="14" t="s">
        <v>8326</v>
      </c>
      <c r="B1474" t="s">
        <v>8346</v>
      </c>
    </row>
    <row r="1475" spans="1:2" x14ac:dyDescent="0.2">
      <c r="A1475" s="14" t="s">
        <v>8326</v>
      </c>
      <c r="B1475" t="s">
        <v>8346</v>
      </c>
    </row>
    <row r="1476" spans="1:2" x14ac:dyDescent="0.2">
      <c r="A1476" s="14" t="s">
        <v>8326</v>
      </c>
      <c r="B1476" t="s">
        <v>8346</v>
      </c>
    </row>
    <row r="1477" spans="1:2" x14ac:dyDescent="0.2">
      <c r="A1477" s="14" t="s">
        <v>8326</v>
      </c>
      <c r="B1477" t="s">
        <v>8346</v>
      </c>
    </row>
    <row r="1478" spans="1:2" x14ac:dyDescent="0.2">
      <c r="A1478" s="14" t="s">
        <v>8326</v>
      </c>
      <c r="B1478" t="s">
        <v>8346</v>
      </c>
    </row>
    <row r="1479" spans="1:2" x14ac:dyDescent="0.2">
      <c r="A1479" s="14" t="s">
        <v>8326</v>
      </c>
      <c r="B1479" t="s">
        <v>8346</v>
      </c>
    </row>
    <row r="1480" spans="1:2" x14ac:dyDescent="0.2">
      <c r="A1480" s="14" t="s">
        <v>8326</v>
      </c>
      <c r="B1480" t="s">
        <v>8346</v>
      </c>
    </row>
    <row r="1481" spans="1:2" x14ac:dyDescent="0.2">
      <c r="A1481" s="14" t="s">
        <v>8326</v>
      </c>
      <c r="B1481" t="s">
        <v>8346</v>
      </c>
    </row>
    <row r="1482" spans="1:2" x14ac:dyDescent="0.2">
      <c r="A1482" s="14" t="s">
        <v>8326</v>
      </c>
      <c r="B1482" t="s">
        <v>8346</v>
      </c>
    </row>
    <row r="1483" spans="1:2" x14ac:dyDescent="0.2">
      <c r="A1483" s="14" t="s">
        <v>8326</v>
      </c>
      <c r="B1483" t="s">
        <v>8328</v>
      </c>
    </row>
    <row r="1484" spans="1:2" x14ac:dyDescent="0.2">
      <c r="A1484" s="14" t="s">
        <v>8326</v>
      </c>
      <c r="B1484" t="s">
        <v>8328</v>
      </c>
    </row>
    <row r="1485" spans="1:2" x14ac:dyDescent="0.2">
      <c r="A1485" s="14" t="s">
        <v>8326</v>
      </c>
      <c r="B1485" t="s">
        <v>8328</v>
      </c>
    </row>
    <row r="1486" spans="1:2" x14ac:dyDescent="0.2">
      <c r="A1486" s="14" t="s">
        <v>8326</v>
      </c>
      <c r="B1486" t="s">
        <v>8328</v>
      </c>
    </row>
    <row r="1487" spans="1:2" x14ac:dyDescent="0.2">
      <c r="A1487" s="14" t="s">
        <v>8326</v>
      </c>
      <c r="B1487" t="s">
        <v>8328</v>
      </c>
    </row>
    <row r="1488" spans="1:2" x14ac:dyDescent="0.2">
      <c r="A1488" s="14" t="s">
        <v>8326</v>
      </c>
      <c r="B1488" t="s">
        <v>8328</v>
      </c>
    </row>
    <row r="1489" spans="1:2" x14ac:dyDescent="0.2">
      <c r="A1489" s="14" t="s">
        <v>8326</v>
      </c>
      <c r="B1489" t="s">
        <v>8328</v>
      </c>
    </row>
    <row r="1490" spans="1:2" x14ac:dyDescent="0.2">
      <c r="A1490" s="14" t="s">
        <v>8326</v>
      </c>
      <c r="B1490" t="s">
        <v>8328</v>
      </c>
    </row>
    <row r="1491" spans="1:2" x14ac:dyDescent="0.2">
      <c r="A1491" s="14" t="s">
        <v>8326</v>
      </c>
      <c r="B1491" t="s">
        <v>8328</v>
      </c>
    </row>
    <row r="1492" spans="1:2" x14ac:dyDescent="0.2">
      <c r="A1492" s="14" t="s">
        <v>8326</v>
      </c>
      <c r="B1492" t="s">
        <v>8328</v>
      </c>
    </row>
    <row r="1493" spans="1:2" x14ac:dyDescent="0.2">
      <c r="A1493" s="14" t="s">
        <v>8326</v>
      </c>
      <c r="B1493" t="s">
        <v>8328</v>
      </c>
    </row>
    <row r="1494" spans="1:2" x14ac:dyDescent="0.2">
      <c r="A1494" s="14" t="s">
        <v>8326</v>
      </c>
      <c r="B1494" t="s">
        <v>8328</v>
      </c>
    </row>
    <row r="1495" spans="1:2" x14ac:dyDescent="0.2">
      <c r="A1495" s="14" t="s">
        <v>8326</v>
      </c>
      <c r="B1495" t="s">
        <v>8328</v>
      </c>
    </row>
    <row r="1496" spans="1:2" x14ac:dyDescent="0.2">
      <c r="A1496" s="14" t="s">
        <v>8326</v>
      </c>
      <c r="B1496" t="s">
        <v>8328</v>
      </c>
    </row>
    <row r="1497" spans="1:2" x14ac:dyDescent="0.2">
      <c r="A1497" s="14" t="s">
        <v>8326</v>
      </c>
      <c r="B1497" t="s">
        <v>8328</v>
      </c>
    </row>
    <row r="1498" spans="1:2" x14ac:dyDescent="0.2">
      <c r="A1498" s="14" t="s">
        <v>8326</v>
      </c>
      <c r="B1498" t="s">
        <v>8328</v>
      </c>
    </row>
    <row r="1499" spans="1:2" x14ac:dyDescent="0.2">
      <c r="A1499" s="14" t="s">
        <v>8326</v>
      </c>
      <c r="B1499" t="s">
        <v>8328</v>
      </c>
    </row>
    <row r="1500" spans="1:2" x14ac:dyDescent="0.2">
      <c r="A1500" s="14" t="s">
        <v>8326</v>
      </c>
      <c r="B1500" t="s">
        <v>8328</v>
      </c>
    </row>
    <row r="1501" spans="1:2" x14ac:dyDescent="0.2">
      <c r="A1501" s="14" t="s">
        <v>8326</v>
      </c>
      <c r="B1501" t="s">
        <v>8328</v>
      </c>
    </row>
    <row r="1502" spans="1:2" x14ac:dyDescent="0.2">
      <c r="A1502" s="14" t="s">
        <v>8326</v>
      </c>
      <c r="B1502" t="s">
        <v>8328</v>
      </c>
    </row>
    <row r="1503" spans="1:2" x14ac:dyDescent="0.2">
      <c r="A1503" s="14" t="s">
        <v>8342</v>
      </c>
      <c r="B1503" t="s">
        <v>8343</v>
      </c>
    </row>
    <row r="1504" spans="1:2" x14ac:dyDescent="0.2">
      <c r="A1504" s="14" t="s">
        <v>8342</v>
      </c>
      <c r="B1504" t="s">
        <v>8343</v>
      </c>
    </row>
    <row r="1505" spans="1:2" x14ac:dyDescent="0.2">
      <c r="A1505" s="14" t="s">
        <v>8342</v>
      </c>
      <c r="B1505" t="s">
        <v>8343</v>
      </c>
    </row>
    <row r="1506" spans="1:2" x14ac:dyDescent="0.2">
      <c r="A1506" s="14" t="s">
        <v>8342</v>
      </c>
      <c r="B1506" t="s">
        <v>8343</v>
      </c>
    </row>
    <row r="1507" spans="1:2" x14ac:dyDescent="0.2">
      <c r="A1507" s="14" t="s">
        <v>8342</v>
      </c>
      <c r="B1507" t="s">
        <v>8343</v>
      </c>
    </row>
    <row r="1508" spans="1:2" x14ac:dyDescent="0.2">
      <c r="A1508" s="14" t="s">
        <v>8342</v>
      </c>
      <c r="B1508" t="s">
        <v>8343</v>
      </c>
    </row>
    <row r="1509" spans="1:2" x14ac:dyDescent="0.2">
      <c r="A1509" s="14" t="s">
        <v>8342</v>
      </c>
      <c r="B1509" t="s">
        <v>8343</v>
      </c>
    </row>
    <row r="1510" spans="1:2" x14ac:dyDescent="0.2">
      <c r="A1510" s="14" t="s">
        <v>8342</v>
      </c>
      <c r="B1510" t="s">
        <v>8343</v>
      </c>
    </row>
    <row r="1511" spans="1:2" x14ac:dyDescent="0.2">
      <c r="A1511" s="14" t="s">
        <v>8342</v>
      </c>
      <c r="B1511" t="s">
        <v>8343</v>
      </c>
    </row>
    <row r="1512" spans="1:2" x14ac:dyDescent="0.2">
      <c r="A1512" s="14" t="s">
        <v>8342</v>
      </c>
      <c r="B1512" t="s">
        <v>8343</v>
      </c>
    </row>
    <row r="1513" spans="1:2" x14ac:dyDescent="0.2">
      <c r="A1513" s="14" t="s">
        <v>8342</v>
      </c>
      <c r="B1513" t="s">
        <v>8343</v>
      </c>
    </row>
    <row r="1514" spans="1:2" x14ac:dyDescent="0.2">
      <c r="A1514" s="14" t="s">
        <v>8342</v>
      </c>
      <c r="B1514" t="s">
        <v>8343</v>
      </c>
    </row>
    <row r="1515" spans="1:2" x14ac:dyDescent="0.2">
      <c r="A1515" s="14" t="s">
        <v>8342</v>
      </c>
      <c r="B1515" t="s">
        <v>8343</v>
      </c>
    </row>
    <row r="1516" spans="1:2" x14ac:dyDescent="0.2">
      <c r="A1516" s="14" t="s">
        <v>8342</v>
      </c>
      <c r="B1516" t="s">
        <v>8343</v>
      </c>
    </row>
    <row r="1517" spans="1:2" x14ac:dyDescent="0.2">
      <c r="A1517" s="14" t="s">
        <v>8342</v>
      </c>
      <c r="B1517" t="s">
        <v>8343</v>
      </c>
    </row>
    <row r="1518" spans="1:2" x14ac:dyDescent="0.2">
      <c r="A1518" s="14" t="s">
        <v>8342</v>
      </c>
      <c r="B1518" t="s">
        <v>8343</v>
      </c>
    </row>
    <row r="1519" spans="1:2" x14ac:dyDescent="0.2">
      <c r="A1519" s="14" t="s">
        <v>8342</v>
      </c>
      <c r="B1519" t="s">
        <v>8343</v>
      </c>
    </row>
    <row r="1520" spans="1:2" x14ac:dyDescent="0.2">
      <c r="A1520" s="14" t="s">
        <v>8342</v>
      </c>
      <c r="B1520" t="s">
        <v>8343</v>
      </c>
    </row>
    <row r="1521" spans="1:2" x14ac:dyDescent="0.2">
      <c r="A1521" s="14" t="s">
        <v>8342</v>
      </c>
      <c r="B1521" t="s">
        <v>8343</v>
      </c>
    </row>
    <row r="1522" spans="1:2" x14ac:dyDescent="0.2">
      <c r="A1522" s="14" t="s">
        <v>8342</v>
      </c>
      <c r="B1522" t="s">
        <v>8343</v>
      </c>
    </row>
    <row r="1523" spans="1:2" x14ac:dyDescent="0.2">
      <c r="A1523" s="14" t="s">
        <v>8342</v>
      </c>
      <c r="B1523" t="s">
        <v>8343</v>
      </c>
    </row>
    <row r="1524" spans="1:2" x14ac:dyDescent="0.2">
      <c r="A1524" s="14" t="s">
        <v>8342</v>
      </c>
      <c r="B1524" t="s">
        <v>8343</v>
      </c>
    </row>
    <row r="1525" spans="1:2" x14ac:dyDescent="0.2">
      <c r="A1525" s="14" t="s">
        <v>8342</v>
      </c>
      <c r="B1525" t="s">
        <v>8343</v>
      </c>
    </row>
    <row r="1526" spans="1:2" x14ac:dyDescent="0.2">
      <c r="A1526" s="14" t="s">
        <v>8342</v>
      </c>
      <c r="B1526" t="s">
        <v>8343</v>
      </c>
    </row>
    <row r="1527" spans="1:2" x14ac:dyDescent="0.2">
      <c r="A1527" s="14" t="s">
        <v>8342</v>
      </c>
      <c r="B1527" t="s">
        <v>8343</v>
      </c>
    </row>
    <row r="1528" spans="1:2" x14ac:dyDescent="0.2">
      <c r="A1528" s="14" t="s">
        <v>8342</v>
      </c>
      <c r="B1528" t="s">
        <v>8343</v>
      </c>
    </row>
    <row r="1529" spans="1:2" x14ac:dyDescent="0.2">
      <c r="A1529" s="14" t="s">
        <v>8342</v>
      </c>
      <c r="B1529" t="s">
        <v>8343</v>
      </c>
    </row>
    <row r="1530" spans="1:2" x14ac:dyDescent="0.2">
      <c r="A1530" s="14" t="s">
        <v>8342</v>
      </c>
      <c r="B1530" t="s">
        <v>8343</v>
      </c>
    </row>
    <row r="1531" spans="1:2" x14ac:dyDescent="0.2">
      <c r="A1531" s="14" t="s">
        <v>8342</v>
      </c>
      <c r="B1531" t="s">
        <v>8343</v>
      </c>
    </row>
    <row r="1532" spans="1:2" x14ac:dyDescent="0.2">
      <c r="A1532" s="14" t="s">
        <v>8342</v>
      </c>
      <c r="B1532" t="s">
        <v>8343</v>
      </c>
    </row>
    <row r="1533" spans="1:2" x14ac:dyDescent="0.2">
      <c r="A1533" s="14" t="s">
        <v>8342</v>
      </c>
      <c r="B1533" t="s">
        <v>8343</v>
      </c>
    </row>
    <row r="1534" spans="1:2" x14ac:dyDescent="0.2">
      <c r="A1534" s="14" t="s">
        <v>8342</v>
      </c>
      <c r="B1534" t="s">
        <v>8343</v>
      </c>
    </row>
    <row r="1535" spans="1:2" x14ac:dyDescent="0.2">
      <c r="A1535" s="14" t="s">
        <v>8342</v>
      </c>
      <c r="B1535" t="s">
        <v>8343</v>
      </c>
    </row>
    <row r="1536" spans="1:2" x14ac:dyDescent="0.2">
      <c r="A1536" s="14" t="s">
        <v>8342</v>
      </c>
      <c r="B1536" t="s">
        <v>8343</v>
      </c>
    </row>
    <row r="1537" spans="1:2" x14ac:dyDescent="0.2">
      <c r="A1537" s="14" t="s">
        <v>8342</v>
      </c>
      <c r="B1537" t="s">
        <v>8343</v>
      </c>
    </row>
    <row r="1538" spans="1:2" x14ac:dyDescent="0.2">
      <c r="A1538" s="14" t="s">
        <v>8342</v>
      </c>
      <c r="B1538" t="s">
        <v>8343</v>
      </c>
    </row>
    <row r="1539" spans="1:2" x14ac:dyDescent="0.2">
      <c r="A1539" s="14" t="s">
        <v>8342</v>
      </c>
      <c r="B1539" t="s">
        <v>8343</v>
      </c>
    </row>
    <row r="1540" spans="1:2" x14ac:dyDescent="0.2">
      <c r="A1540" s="14" t="s">
        <v>8342</v>
      </c>
      <c r="B1540" t="s">
        <v>8343</v>
      </c>
    </row>
    <row r="1541" spans="1:2" x14ac:dyDescent="0.2">
      <c r="A1541" s="14" t="s">
        <v>8342</v>
      </c>
      <c r="B1541" t="s">
        <v>8343</v>
      </c>
    </row>
    <row r="1542" spans="1:2" x14ac:dyDescent="0.2">
      <c r="A1542" s="14" t="s">
        <v>8342</v>
      </c>
      <c r="B1542" t="s">
        <v>8343</v>
      </c>
    </row>
    <row r="1543" spans="1:2" x14ac:dyDescent="0.2">
      <c r="A1543" s="14" t="s">
        <v>8342</v>
      </c>
      <c r="B1543" t="s">
        <v>8347</v>
      </c>
    </row>
    <row r="1544" spans="1:2" x14ac:dyDescent="0.2">
      <c r="A1544" s="14" t="s">
        <v>8342</v>
      </c>
      <c r="B1544" t="s">
        <v>8347</v>
      </c>
    </row>
    <row r="1545" spans="1:2" x14ac:dyDescent="0.2">
      <c r="A1545" s="14" t="s">
        <v>8342</v>
      </c>
      <c r="B1545" t="s">
        <v>8347</v>
      </c>
    </row>
    <row r="1546" spans="1:2" x14ac:dyDescent="0.2">
      <c r="A1546" s="14" t="s">
        <v>8342</v>
      </c>
      <c r="B1546" t="s">
        <v>8347</v>
      </c>
    </row>
    <row r="1547" spans="1:2" x14ac:dyDescent="0.2">
      <c r="A1547" s="14" t="s">
        <v>8342</v>
      </c>
      <c r="B1547" t="s">
        <v>8347</v>
      </c>
    </row>
    <row r="1548" spans="1:2" x14ac:dyDescent="0.2">
      <c r="A1548" s="14" t="s">
        <v>8342</v>
      </c>
      <c r="B1548" t="s">
        <v>8347</v>
      </c>
    </row>
    <row r="1549" spans="1:2" x14ac:dyDescent="0.2">
      <c r="A1549" s="14" t="s">
        <v>8342</v>
      </c>
      <c r="B1549" t="s">
        <v>8347</v>
      </c>
    </row>
    <row r="1550" spans="1:2" x14ac:dyDescent="0.2">
      <c r="A1550" s="14" t="s">
        <v>8342</v>
      </c>
      <c r="B1550" t="s">
        <v>8347</v>
      </c>
    </row>
    <row r="1551" spans="1:2" x14ac:dyDescent="0.2">
      <c r="A1551" s="14" t="s">
        <v>8342</v>
      </c>
      <c r="B1551" t="s">
        <v>8347</v>
      </c>
    </row>
    <row r="1552" spans="1:2" x14ac:dyDescent="0.2">
      <c r="A1552" s="14" t="s">
        <v>8342</v>
      </c>
      <c r="B1552" t="s">
        <v>8347</v>
      </c>
    </row>
    <row r="1553" spans="1:2" x14ac:dyDescent="0.2">
      <c r="A1553" s="14" t="s">
        <v>8342</v>
      </c>
      <c r="B1553" t="s">
        <v>8347</v>
      </c>
    </row>
    <row r="1554" spans="1:2" x14ac:dyDescent="0.2">
      <c r="A1554" s="14" t="s">
        <v>8342</v>
      </c>
      <c r="B1554" t="s">
        <v>8347</v>
      </c>
    </row>
    <row r="1555" spans="1:2" x14ac:dyDescent="0.2">
      <c r="A1555" s="14" t="s">
        <v>8342</v>
      </c>
      <c r="B1555" t="s">
        <v>8347</v>
      </c>
    </row>
    <row r="1556" spans="1:2" x14ac:dyDescent="0.2">
      <c r="A1556" s="14" t="s">
        <v>8342</v>
      </c>
      <c r="B1556" t="s">
        <v>8347</v>
      </c>
    </row>
    <row r="1557" spans="1:2" x14ac:dyDescent="0.2">
      <c r="A1557" s="14" t="s">
        <v>8342</v>
      </c>
      <c r="B1557" t="s">
        <v>8347</v>
      </c>
    </row>
    <row r="1558" spans="1:2" x14ac:dyDescent="0.2">
      <c r="A1558" s="14" t="s">
        <v>8342</v>
      </c>
      <c r="B1558" t="s">
        <v>8347</v>
      </c>
    </row>
    <row r="1559" spans="1:2" x14ac:dyDescent="0.2">
      <c r="A1559" s="14" t="s">
        <v>8342</v>
      </c>
      <c r="B1559" t="s">
        <v>8347</v>
      </c>
    </row>
    <row r="1560" spans="1:2" x14ac:dyDescent="0.2">
      <c r="A1560" s="14" t="s">
        <v>8342</v>
      </c>
      <c r="B1560" t="s">
        <v>8347</v>
      </c>
    </row>
    <row r="1561" spans="1:2" x14ac:dyDescent="0.2">
      <c r="A1561" s="14" t="s">
        <v>8342</v>
      </c>
      <c r="B1561" t="s">
        <v>8347</v>
      </c>
    </row>
    <row r="1562" spans="1:2" x14ac:dyDescent="0.2">
      <c r="A1562" s="14" t="s">
        <v>8342</v>
      </c>
      <c r="B1562" t="s">
        <v>8347</v>
      </c>
    </row>
    <row r="1563" spans="1:2" x14ac:dyDescent="0.2">
      <c r="A1563" s="14" t="s">
        <v>8326</v>
      </c>
      <c r="B1563" t="s">
        <v>8348</v>
      </c>
    </row>
    <row r="1564" spans="1:2" x14ac:dyDescent="0.2">
      <c r="A1564" s="14" t="s">
        <v>8326</v>
      </c>
      <c r="B1564" t="s">
        <v>8348</v>
      </c>
    </row>
    <row r="1565" spans="1:2" x14ac:dyDescent="0.2">
      <c r="A1565" s="14" t="s">
        <v>8326</v>
      </c>
      <c r="B1565" t="s">
        <v>8348</v>
      </c>
    </row>
    <row r="1566" spans="1:2" x14ac:dyDescent="0.2">
      <c r="A1566" s="14" t="s">
        <v>8326</v>
      </c>
      <c r="B1566" t="s">
        <v>8348</v>
      </c>
    </row>
    <row r="1567" spans="1:2" x14ac:dyDescent="0.2">
      <c r="A1567" s="14" t="s">
        <v>8326</v>
      </c>
      <c r="B1567" t="s">
        <v>8348</v>
      </c>
    </row>
    <row r="1568" spans="1:2" x14ac:dyDescent="0.2">
      <c r="A1568" s="14" t="s">
        <v>8326</v>
      </c>
      <c r="B1568" t="s">
        <v>8348</v>
      </c>
    </row>
    <row r="1569" spans="1:2" x14ac:dyDescent="0.2">
      <c r="A1569" s="14" t="s">
        <v>8326</v>
      </c>
      <c r="B1569" t="s">
        <v>8348</v>
      </c>
    </row>
    <row r="1570" spans="1:2" x14ac:dyDescent="0.2">
      <c r="A1570" s="14" t="s">
        <v>8326</v>
      </c>
      <c r="B1570" t="s">
        <v>8348</v>
      </c>
    </row>
    <row r="1571" spans="1:2" x14ac:dyDescent="0.2">
      <c r="A1571" s="14" t="s">
        <v>8326</v>
      </c>
      <c r="B1571" t="s">
        <v>8348</v>
      </c>
    </row>
    <row r="1572" spans="1:2" x14ac:dyDescent="0.2">
      <c r="A1572" s="14" t="s">
        <v>8326</v>
      </c>
      <c r="B1572" t="s">
        <v>8348</v>
      </c>
    </row>
    <row r="1573" spans="1:2" x14ac:dyDescent="0.2">
      <c r="A1573" s="14" t="s">
        <v>8326</v>
      </c>
      <c r="B1573" t="s">
        <v>8348</v>
      </c>
    </row>
    <row r="1574" spans="1:2" x14ac:dyDescent="0.2">
      <c r="A1574" s="14" t="s">
        <v>8326</v>
      </c>
      <c r="B1574" t="s">
        <v>8348</v>
      </c>
    </row>
    <row r="1575" spans="1:2" x14ac:dyDescent="0.2">
      <c r="A1575" s="14" t="s">
        <v>8326</v>
      </c>
      <c r="B1575" t="s">
        <v>8348</v>
      </c>
    </row>
    <row r="1576" spans="1:2" x14ac:dyDescent="0.2">
      <c r="A1576" s="14" t="s">
        <v>8326</v>
      </c>
      <c r="B1576" t="s">
        <v>8348</v>
      </c>
    </row>
    <row r="1577" spans="1:2" x14ac:dyDescent="0.2">
      <c r="A1577" s="14" t="s">
        <v>8326</v>
      </c>
      <c r="B1577" t="s">
        <v>8348</v>
      </c>
    </row>
    <row r="1578" spans="1:2" x14ac:dyDescent="0.2">
      <c r="A1578" s="14" t="s">
        <v>8326</v>
      </c>
      <c r="B1578" t="s">
        <v>8348</v>
      </c>
    </row>
    <row r="1579" spans="1:2" x14ac:dyDescent="0.2">
      <c r="A1579" s="14" t="s">
        <v>8326</v>
      </c>
      <c r="B1579" t="s">
        <v>8348</v>
      </c>
    </row>
    <row r="1580" spans="1:2" x14ac:dyDescent="0.2">
      <c r="A1580" s="14" t="s">
        <v>8326</v>
      </c>
      <c r="B1580" t="s">
        <v>8348</v>
      </c>
    </row>
    <row r="1581" spans="1:2" x14ac:dyDescent="0.2">
      <c r="A1581" s="14" t="s">
        <v>8326</v>
      </c>
      <c r="B1581" t="s">
        <v>8348</v>
      </c>
    </row>
    <row r="1582" spans="1:2" x14ac:dyDescent="0.2">
      <c r="A1582" s="14" t="s">
        <v>8326</v>
      </c>
      <c r="B1582" t="s">
        <v>8348</v>
      </c>
    </row>
    <row r="1583" spans="1:2" x14ac:dyDescent="0.2">
      <c r="A1583" s="14" t="s">
        <v>8342</v>
      </c>
      <c r="B1583" t="s">
        <v>8349</v>
      </c>
    </row>
    <row r="1584" spans="1:2" x14ac:dyDescent="0.2">
      <c r="A1584" s="14" t="s">
        <v>8342</v>
      </c>
      <c r="B1584" t="s">
        <v>8349</v>
      </c>
    </row>
    <row r="1585" spans="1:2" x14ac:dyDescent="0.2">
      <c r="A1585" s="14" t="s">
        <v>8342</v>
      </c>
      <c r="B1585" t="s">
        <v>8349</v>
      </c>
    </row>
    <row r="1586" spans="1:2" x14ac:dyDescent="0.2">
      <c r="A1586" s="14" t="s">
        <v>8342</v>
      </c>
      <c r="B1586" t="s">
        <v>8349</v>
      </c>
    </row>
    <row r="1587" spans="1:2" x14ac:dyDescent="0.2">
      <c r="A1587" s="14" t="s">
        <v>8342</v>
      </c>
      <c r="B1587" t="s">
        <v>8349</v>
      </c>
    </row>
    <row r="1588" spans="1:2" x14ac:dyDescent="0.2">
      <c r="A1588" s="14" t="s">
        <v>8342</v>
      </c>
      <c r="B1588" t="s">
        <v>8349</v>
      </c>
    </row>
    <row r="1589" spans="1:2" x14ac:dyDescent="0.2">
      <c r="A1589" s="14" t="s">
        <v>8342</v>
      </c>
      <c r="B1589" t="s">
        <v>8349</v>
      </c>
    </row>
    <row r="1590" spans="1:2" x14ac:dyDescent="0.2">
      <c r="A1590" s="14" t="s">
        <v>8342</v>
      </c>
      <c r="B1590" t="s">
        <v>8349</v>
      </c>
    </row>
    <row r="1591" spans="1:2" x14ac:dyDescent="0.2">
      <c r="A1591" s="14" t="s">
        <v>8342</v>
      </c>
      <c r="B1591" t="s">
        <v>8349</v>
      </c>
    </row>
    <row r="1592" spans="1:2" x14ac:dyDescent="0.2">
      <c r="A1592" s="14" t="s">
        <v>8342</v>
      </c>
      <c r="B1592" t="s">
        <v>8349</v>
      </c>
    </row>
    <row r="1593" spans="1:2" x14ac:dyDescent="0.2">
      <c r="A1593" s="14" t="s">
        <v>8342</v>
      </c>
      <c r="B1593" t="s">
        <v>8349</v>
      </c>
    </row>
    <row r="1594" spans="1:2" x14ac:dyDescent="0.2">
      <c r="A1594" s="14" t="s">
        <v>8342</v>
      </c>
      <c r="B1594" t="s">
        <v>8349</v>
      </c>
    </row>
    <row r="1595" spans="1:2" x14ac:dyDescent="0.2">
      <c r="A1595" s="14" t="s">
        <v>8342</v>
      </c>
      <c r="B1595" t="s">
        <v>8349</v>
      </c>
    </row>
    <row r="1596" spans="1:2" x14ac:dyDescent="0.2">
      <c r="A1596" s="14" t="s">
        <v>8342</v>
      </c>
      <c r="B1596" t="s">
        <v>8349</v>
      </c>
    </row>
    <row r="1597" spans="1:2" x14ac:dyDescent="0.2">
      <c r="A1597" s="14" t="s">
        <v>8342</v>
      </c>
      <c r="B1597" t="s">
        <v>8349</v>
      </c>
    </row>
    <row r="1598" spans="1:2" x14ac:dyDescent="0.2">
      <c r="A1598" s="14" t="s">
        <v>8342</v>
      </c>
      <c r="B1598" t="s">
        <v>8349</v>
      </c>
    </row>
    <row r="1599" spans="1:2" x14ac:dyDescent="0.2">
      <c r="A1599" s="14" t="s">
        <v>8342</v>
      </c>
      <c r="B1599" t="s">
        <v>8349</v>
      </c>
    </row>
    <row r="1600" spans="1:2" x14ac:dyDescent="0.2">
      <c r="A1600" s="14" t="s">
        <v>8342</v>
      </c>
      <c r="B1600" t="s">
        <v>8349</v>
      </c>
    </row>
    <row r="1601" spans="1:2" x14ac:dyDescent="0.2">
      <c r="A1601" s="14" t="s">
        <v>8342</v>
      </c>
      <c r="B1601" t="s">
        <v>8349</v>
      </c>
    </row>
    <row r="1602" spans="1:2" x14ac:dyDescent="0.2">
      <c r="A1602" s="14" t="s">
        <v>8342</v>
      </c>
      <c r="B1602" t="s">
        <v>8349</v>
      </c>
    </row>
    <row r="1603" spans="1:2" x14ac:dyDescent="0.2">
      <c r="A1603" s="14" t="s">
        <v>8329</v>
      </c>
      <c r="B1603" t="s">
        <v>8330</v>
      </c>
    </row>
    <row r="1604" spans="1:2" x14ac:dyDescent="0.2">
      <c r="A1604" s="14" t="s">
        <v>8329</v>
      </c>
      <c r="B1604" t="s">
        <v>8330</v>
      </c>
    </row>
    <row r="1605" spans="1:2" x14ac:dyDescent="0.2">
      <c r="A1605" s="14" t="s">
        <v>8329</v>
      </c>
      <c r="B1605" t="s">
        <v>8330</v>
      </c>
    </row>
    <row r="1606" spans="1:2" x14ac:dyDescent="0.2">
      <c r="A1606" s="14" t="s">
        <v>8329</v>
      </c>
      <c r="B1606" t="s">
        <v>8330</v>
      </c>
    </row>
    <row r="1607" spans="1:2" x14ac:dyDescent="0.2">
      <c r="A1607" s="14" t="s">
        <v>8329</v>
      </c>
      <c r="B1607" t="s">
        <v>8330</v>
      </c>
    </row>
    <row r="1608" spans="1:2" x14ac:dyDescent="0.2">
      <c r="A1608" s="14" t="s">
        <v>8329</v>
      </c>
      <c r="B1608" t="s">
        <v>8330</v>
      </c>
    </row>
    <row r="1609" spans="1:2" x14ac:dyDescent="0.2">
      <c r="A1609" s="14" t="s">
        <v>8329</v>
      </c>
      <c r="B1609" t="s">
        <v>8330</v>
      </c>
    </row>
    <row r="1610" spans="1:2" x14ac:dyDescent="0.2">
      <c r="A1610" s="14" t="s">
        <v>8329</v>
      </c>
      <c r="B1610" t="s">
        <v>8330</v>
      </c>
    </row>
    <row r="1611" spans="1:2" x14ac:dyDescent="0.2">
      <c r="A1611" s="14" t="s">
        <v>8329</v>
      </c>
      <c r="B1611" t="s">
        <v>8330</v>
      </c>
    </row>
    <row r="1612" spans="1:2" x14ac:dyDescent="0.2">
      <c r="A1612" s="14" t="s">
        <v>8329</v>
      </c>
      <c r="B1612" t="s">
        <v>8330</v>
      </c>
    </row>
    <row r="1613" spans="1:2" x14ac:dyDescent="0.2">
      <c r="A1613" s="14" t="s">
        <v>8329</v>
      </c>
      <c r="B1613" t="s">
        <v>8330</v>
      </c>
    </row>
    <row r="1614" spans="1:2" x14ac:dyDescent="0.2">
      <c r="A1614" s="14" t="s">
        <v>8329</v>
      </c>
      <c r="B1614" t="s">
        <v>8330</v>
      </c>
    </row>
    <row r="1615" spans="1:2" x14ac:dyDescent="0.2">
      <c r="A1615" s="14" t="s">
        <v>8329</v>
      </c>
      <c r="B1615" t="s">
        <v>8330</v>
      </c>
    </row>
    <row r="1616" spans="1:2" x14ac:dyDescent="0.2">
      <c r="A1616" s="14" t="s">
        <v>8329</v>
      </c>
      <c r="B1616" t="s">
        <v>8330</v>
      </c>
    </row>
    <row r="1617" spans="1:2" x14ac:dyDescent="0.2">
      <c r="A1617" s="14" t="s">
        <v>8329</v>
      </c>
      <c r="B1617" t="s">
        <v>8330</v>
      </c>
    </row>
    <row r="1618" spans="1:2" x14ac:dyDescent="0.2">
      <c r="A1618" s="14" t="s">
        <v>8329</v>
      </c>
      <c r="B1618" t="s">
        <v>8330</v>
      </c>
    </row>
    <row r="1619" spans="1:2" x14ac:dyDescent="0.2">
      <c r="A1619" s="14" t="s">
        <v>8329</v>
      </c>
      <c r="B1619" t="s">
        <v>8330</v>
      </c>
    </row>
    <row r="1620" spans="1:2" x14ac:dyDescent="0.2">
      <c r="A1620" s="14" t="s">
        <v>8329</v>
      </c>
      <c r="B1620" t="s">
        <v>8330</v>
      </c>
    </row>
    <row r="1621" spans="1:2" x14ac:dyDescent="0.2">
      <c r="A1621" s="14" t="s">
        <v>8329</v>
      </c>
      <c r="B1621" t="s">
        <v>8330</v>
      </c>
    </row>
    <row r="1622" spans="1:2" x14ac:dyDescent="0.2">
      <c r="A1622" s="14" t="s">
        <v>8329</v>
      </c>
      <c r="B1622" t="s">
        <v>8330</v>
      </c>
    </row>
    <row r="1623" spans="1:2" x14ac:dyDescent="0.2">
      <c r="A1623" s="14" t="s">
        <v>8329</v>
      </c>
      <c r="B1623" t="s">
        <v>8330</v>
      </c>
    </row>
    <row r="1624" spans="1:2" x14ac:dyDescent="0.2">
      <c r="A1624" s="14" t="s">
        <v>8329</v>
      </c>
      <c r="B1624" t="s">
        <v>8330</v>
      </c>
    </row>
    <row r="1625" spans="1:2" x14ac:dyDescent="0.2">
      <c r="A1625" s="14" t="s">
        <v>8329</v>
      </c>
      <c r="B1625" t="s">
        <v>8330</v>
      </c>
    </row>
    <row r="1626" spans="1:2" x14ac:dyDescent="0.2">
      <c r="A1626" s="14" t="s">
        <v>8329</v>
      </c>
      <c r="B1626" t="s">
        <v>8330</v>
      </c>
    </row>
    <row r="1627" spans="1:2" x14ac:dyDescent="0.2">
      <c r="A1627" s="14" t="s">
        <v>8329</v>
      </c>
      <c r="B1627" t="s">
        <v>8330</v>
      </c>
    </row>
    <row r="1628" spans="1:2" x14ac:dyDescent="0.2">
      <c r="A1628" s="14" t="s">
        <v>8329</v>
      </c>
      <c r="B1628" t="s">
        <v>8330</v>
      </c>
    </row>
    <row r="1629" spans="1:2" x14ac:dyDescent="0.2">
      <c r="A1629" s="14" t="s">
        <v>8329</v>
      </c>
      <c r="B1629" t="s">
        <v>8330</v>
      </c>
    </row>
    <row r="1630" spans="1:2" x14ac:dyDescent="0.2">
      <c r="A1630" s="14" t="s">
        <v>8329</v>
      </c>
      <c r="B1630" t="s">
        <v>8330</v>
      </c>
    </row>
    <row r="1631" spans="1:2" x14ac:dyDescent="0.2">
      <c r="A1631" s="14" t="s">
        <v>8329</v>
      </c>
      <c r="B1631" t="s">
        <v>8330</v>
      </c>
    </row>
    <row r="1632" spans="1:2" x14ac:dyDescent="0.2">
      <c r="A1632" s="14" t="s">
        <v>8329</v>
      </c>
      <c r="B1632" t="s">
        <v>8330</v>
      </c>
    </row>
    <row r="1633" spans="1:2" x14ac:dyDescent="0.2">
      <c r="A1633" s="14" t="s">
        <v>8329</v>
      </c>
      <c r="B1633" t="s">
        <v>8330</v>
      </c>
    </row>
    <row r="1634" spans="1:2" x14ac:dyDescent="0.2">
      <c r="A1634" s="14" t="s">
        <v>8329</v>
      </c>
      <c r="B1634" t="s">
        <v>8330</v>
      </c>
    </row>
    <row r="1635" spans="1:2" x14ac:dyDescent="0.2">
      <c r="A1635" s="14" t="s">
        <v>8329</v>
      </c>
      <c r="B1635" t="s">
        <v>8330</v>
      </c>
    </row>
    <row r="1636" spans="1:2" x14ac:dyDescent="0.2">
      <c r="A1636" s="14" t="s">
        <v>8329</v>
      </c>
      <c r="B1636" t="s">
        <v>8330</v>
      </c>
    </row>
    <row r="1637" spans="1:2" x14ac:dyDescent="0.2">
      <c r="A1637" s="14" t="s">
        <v>8329</v>
      </c>
      <c r="B1637" t="s">
        <v>8330</v>
      </c>
    </row>
    <row r="1638" spans="1:2" x14ac:dyDescent="0.2">
      <c r="A1638" s="14" t="s">
        <v>8329</v>
      </c>
      <c r="B1638" t="s">
        <v>8330</v>
      </c>
    </row>
    <row r="1639" spans="1:2" x14ac:dyDescent="0.2">
      <c r="A1639" s="14" t="s">
        <v>8329</v>
      </c>
      <c r="B1639" t="s">
        <v>8330</v>
      </c>
    </row>
    <row r="1640" spans="1:2" x14ac:dyDescent="0.2">
      <c r="A1640" s="14" t="s">
        <v>8329</v>
      </c>
      <c r="B1640" t="s">
        <v>8330</v>
      </c>
    </row>
    <row r="1641" spans="1:2" x14ac:dyDescent="0.2">
      <c r="A1641" s="14" t="s">
        <v>8329</v>
      </c>
      <c r="B1641" t="s">
        <v>8330</v>
      </c>
    </row>
    <row r="1642" spans="1:2" x14ac:dyDescent="0.2">
      <c r="A1642" s="14" t="s">
        <v>8329</v>
      </c>
      <c r="B1642" t="s">
        <v>8330</v>
      </c>
    </row>
    <row r="1643" spans="1:2" x14ac:dyDescent="0.2">
      <c r="A1643" s="14" t="s">
        <v>8329</v>
      </c>
      <c r="B1643" t="s">
        <v>8350</v>
      </c>
    </row>
    <row r="1644" spans="1:2" x14ac:dyDescent="0.2">
      <c r="A1644" s="14" t="s">
        <v>8329</v>
      </c>
      <c r="B1644" t="s">
        <v>8350</v>
      </c>
    </row>
    <row r="1645" spans="1:2" x14ac:dyDescent="0.2">
      <c r="A1645" s="14" t="s">
        <v>8329</v>
      </c>
      <c r="B1645" t="s">
        <v>8350</v>
      </c>
    </row>
    <row r="1646" spans="1:2" x14ac:dyDescent="0.2">
      <c r="A1646" s="14" t="s">
        <v>8329</v>
      </c>
      <c r="B1646" t="s">
        <v>8350</v>
      </c>
    </row>
    <row r="1647" spans="1:2" x14ac:dyDescent="0.2">
      <c r="A1647" s="14" t="s">
        <v>8329</v>
      </c>
      <c r="B1647" t="s">
        <v>8350</v>
      </c>
    </row>
    <row r="1648" spans="1:2" x14ac:dyDescent="0.2">
      <c r="A1648" s="14" t="s">
        <v>8329</v>
      </c>
      <c r="B1648" t="s">
        <v>8350</v>
      </c>
    </row>
    <row r="1649" spans="1:2" x14ac:dyDescent="0.2">
      <c r="A1649" s="14" t="s">
        <v>8329</v>
      </c>
      <c r="B1649" t="s">
        <v>8350</v>
      </c>
    </row>
    <row r="1650" spans="1:2" x14ac:dyDescent="0.2">
      <c r="A1650" s="14" t="s">
        <v>8329</v>
      </c>
      <c r="B1650" t="s">
        <v>8350</v>
      </c>
    </row>
    <row r="1651" spans="1:2" x14ac:dyDescent="0.2">
      <c r="A1651" s="14" t="s">
        <v>8329</v>
      </c>
      <c r="B1651" t="s">
        <v>8350</v>
      </c>
    </row>
    <row r="1652" spans="1:2" x14ac:dyDescent="0.2">
      <c r="A1652" s="14" t="s">
        <v>8329</v>
      </c>
      <c r="B1652" t="s">
        <v>8350</v>
      </c>
    </row>
    <row r="1653" spans="1:2" x14ac:dyDescent="0.2">
      <c r="A1653" s="14" t="s">
        <v>8329</v>
      </c>
      <c r="B1653" t="s">
        <v>8350</v>
      </c>
    </row>
    <row r="1654" spans="1:2" x14ac:dyDescent="0.2">
      <c r="A1654" s="14" t="s">
        <v>8329</v>
      </c>
      <c r="B1654" t="s">
        <v>8350</v>
      </c>
    </row>
    <row r="1655" spans="1:2" x14ac:dyDescent="0.2">
      <c r="A1655" s="14" t="s">
        <v>8329</v>
      </c>
      <c r="B1655" t="s">
        <v>8350</v>
      </c>
    </row>
    <row r="1656" spans="1:2" x14ac:dyDescent="0.2">
      <c r="A1656" s="14" t="s">
        <v>8329</v>
      </c>
      <c r="B1656" t="s">
        <v>8350</v>
      </c>
    </row>
    <row r="1657" spans="1:2" x14ac:dyDescent="0.2">
      <c r="A1657" s="14" t="s">
        <v>8329</v>
      </c>
      <c r="B1657" t="s">
        <v>8350</v>
      </c>
    </row>
    <row r="1658" spans="1:2" x14ac:dyDescent="0.2">
      <c r="A1658" s="14" t="s">
        <v>8329</v>
      </c>
      <c r="B1658" t="s">
        <v>8350</v>
      </c>
    </row>
    <row r="1659" spans="1:2" x14ac:dyDescent="0.2">
      <c r="A1659" s="14" t="s">
        <v>8329</v>
      </c>
      <c r="B1659" t="s">
        <v>8350</v>
      </c>
    </row>
    <row r="1660" spans="1:2" x14ac:dyDescent="0.2">
      <c r="A1660" s="14" t="s">
        <v>8329</v>
      </c>
      <c r="B1660" t="s">
        <v>8350</v>
      </c>
    </row>
    <row r="1661" spans="1:2" x14ac:dyDescent="0.2">
      <c r="A1661" s="14" t="s">
        <v>8329</v>
      </c>
      <c r="B1661" t="s">
        <v>8350</v>
      </c>
    </row>
    <row r="1662" spans="1:2" x14ac:dyDescent="0.2">
      <c r="A1662" s="14" t="s">
        <v>8329</v>
      </c>
      <c r="B1662" t="s">
        <v>8350</v>
      </c>
    </row>
    <row r="1663" spans="1:2" x14ac:dyDescent="0.2">
      <c r="A1663" s="14" t="s">
        <v>8329</v>
      </c>
      <c r="B1663" t="s">
        <v>8350</v>
      </c>
    </row>
    <row r="1664" spans="1:2" x14ac:dyDescent="0.2">
      <c r="A1664" s="14" t="s">
        <v>8329</v>
      </c>
      <c r="B1664" t="s">
        <v>8350</v>
      </c>
    </row>
    <row r="1665" spans="1:2" x14ac:dyDescent="0.2">
      <c r="A1665" s="14" t="s">
        <v>8329</v>
      </c>
      <c r="B1665" t="s">
        <v>8350</v>
      </c>
    </row>
    <row r="1666" spans="1:2" x14ac:dyDescent="0.2">
      <c r="A1666" s="14" t="s">
        <v>8329</v>
      </c>
      <c r="B1666" t="s">
        <v>8350</v>
      </c>
    </row>
    <row r="1667" spans="1:2" x14ac:dyDescent="0.2">
      <c r="A1667" s="14" t="s">
        <v>8329</v>
      </c>
      <c r="B1667" t="s">
        <v>8350</v>
      </c>
    </row>
    <row r="1668" spans="1:2" x14ac:dyDescent="0.2">
      <c r="A1668" s="14" t="s">
        <v>8329</v>
      </c>
      <c r="B1668" t="s">
        <v>8350</v>
      </c>
    </row>
    <row r="1669" spans="1:2" x14ac:dyDescent="0.2">
      <c r="A1669" s="14" t="s">
        <v>8329</v>
      </c>
      <c r="B1669" t="s">
        <v>8350</v>
      </c>
    </row>
    <row r="1670" spans="1:2" x14ac:dyDescent="0.2">
      <c r="A1670" s="14" t="s">
        <v>8329</v>
      </c>
      <c r="B1670" t="s">
        <v>8350</v>
      </c>
    </row>
    <row r="1671" spans="1:2" x14ac:dyDescent="0.2">
      <c r="A1671" s="14" t="s">
        <v>8329</v>
      </c>
      <c r="B1671" t="s">
        <v>8350</v>
      </c>
    </row>
    <row r="1672" spans="1:2" x14ac:dyDescent="0.2">
      <c r="A1672" s="14" t="s">
        <v>8329</v>
      </c>
      <c r="B1672" t="s">
        <v>8350</v>
      </c>
    </row>
    <row r="1673" spans="1:2" x14ac:dyDescent="0.2">
      <c r="A1673" s="14" t="s">
        <v>8329</v>
      </c>
      <c r="B1673" t="s">
        <v>8350</v>
      </c>
    </row>
    <row r="1674" spans="1:2" x14ac:dyDescent="0.2">
      <c r="A1674" s="14" t="s">
        <v>8329</v>
      </c>
      <c r="B1674" t="s">
        <v>8350</v>
      </c>
    </row>
    <row r="1675" spans="1:2" x14ac:dyDescent="0.2">
      <c r="A1675" s="14" t="s">
        <v>8329</v>
      </c>
      <c r="B1675" t="s">
        <v>8350</v>
      </c>
    </row>
    <row r="1676" spans="1:2" x14ac:dyDescent="0.2">
      <c r="A1676" s="14" t="s">
        <v>8329</v>
      </c>
      <c r="B1676" t="s">
        <v>8350</v>
      </c>
    </row>
    <row r="1677" spans="1:2" x14ac:dyDescent="0.2">
      <c r="A1677" s="14" t="s">
        <v>8329</v>
      </c>
      <c r="B1677" t="s">
        <v>8350</v>
      </c>
    </row>
    <row r="1678" spans="1:2" x14ac:dyDescent="0.2">
      <c r="A1678" s="14" t="s">
        <v>8329</v>
      </c>
      <c r="B1678" t="s">
        <v>8350</v>
      </c>
    </row>
    <row r="1679" spans="1:2" x14ac:dyDescent="0.2">
      <c r="A1679" s="14" t="s">
        <v>8329</v>
      </c>
      <c r="B1679" t="s">
        <v>8350</v>
      </c>
    </row>
    <row r="1680" spans="1:2" x14ac:dyDescent="0.2">
      <c r="A1680" s="14" t="s">
        <v>8329</v>
      </c>
      <c r="B1680" t="s">
        <v>8350</v>
      </c>
    </row>
    <row r="1681" spans="1:2" x14ac:dyDescent="0.2">
      <c r="A1681" s="14" t="s">
        <v>8329</v>
      </c>
      <c r="B1681" t="s">
        <v>8350</v>
      </c>
    </row>
    <row r="1682" spans="1:2" x14ac:dyDescent="0.2">
      <c r="A1682" s="14" t="s">
        <v>8329</v>
      </c>
      <c r="B1682" t="s">
        <v>8350</v>
      </c>
    </row>
    <row r="1683" spans="1:2" x14ac:dyDescent="0.2">
      <c r="A1683" s="14" t="s">
        <v>8329</v>
      </c>
      <c r="B1683" t="s">
        <v>8351</v>
      </c>
    </row>
    <row r="1684" spans="1:2" x14ac:dyDescent="0.2">
      <c r="A1684" s="14" t="s">
        <v>8329</v>
      </c>
      <c r="B1684" t="s">
        <v>8351</v>
      </c>
    </row>
    <row r="1685" spans="1:2" x14ac:dyDescent="0.2">
      <c r="A1685" s="14" t="s">
        <v>8329</v>
      </c>
      <c r="B1685" t="s">
        <v>8351</v>
      </c>
    </row>
    <row r="1686" spans="1:2" x14ac:dyDescent="0.2">
      <c r="A1686" s="14" t="s">
        <v>8329</v>
      </c>
      <c r="B1686" t="s">
        <v>8351</v>
      </c>
    </row>
    <row r="1687" spans="1:2" x14ac:dyDescent="0.2">
      <c r="A1687" s="14" t="s">
        <v>8329</v>
      </c>
      <c r="B1687" t="s">
        <v>8351</v>
      </c>
    </row>
    <row r="1688" spans="1:2" x14ac:dyDescent="0.2">
      <c r="A1688" s="14" t="s">
        <v>8329</v>
      </c>
      <c r="B1688" t="s">
        <v>8351</v>
      </c>
    </row>
    <row r="1689" spans="1:2" x14ac:dyDescent="0.2">
      <c r="A1689" s="14" t="s">
        <v>8329</v>
      </c>
      <c r="B1689" t="s">
        <v>8351</v>
      </c>
    </row>
    <row r="1690" spans="1:2" x14ac:dyDescent="0.2">
      <c r="A1690" s="14" t="s">
        <v>8329</v>
      </c>
      <c r="B1690" t="s">
        <v>8351</v>
      </c>
    </row>
    <row r="1691" spans="1:2" x14ac:dyDescent="0.2">
      <c r="A1691" s="14" t="s">
        <v>8329</v>
      </c>
      <c r="B1691" t="s">
        <v>8351</v>
      </c>
    </row>
    <row r="1692" spans="1:2" x14ac:dyDescent="0.2">
      <c r="A1692" s="14" t="s">
        <v>8329</v>
      </c>
      <c r="B1692" t="s">
        <v>8351</v>
      </c>
    </row>
    <row r="1693" spans="1:2" x14ac:dyDescent="0.2">
      <c r="A1693" s="14" t="s">
        <v>8329</v>
      </c>
      <c r="B1693" t="s">
        <v>8351</v>
      </c>
    </row>
    <row r="1694" spans="1:2" x14ac:dyDescent="0.2">
      <c r="A1694" s="14" t="s">
        <v>8329</v>
      </c>
      <c r="B1694" t="s">
        <v>8351</v>
      </c>
    </row>
    <row r="1695" spans="1:2" x14ac:dyDescent="0.2">
      <c r="A1695" s="14" t="s">
        <v>8329</v>
      </c>
      <c r="B1695" t="s">
        <v>8351</v>
      </c>
    </row>
    <row r="1696" spans="1:2" x14ac:dyDescent="0.2">
      <c r="A1696" s="14" t="s">
        <v>8329</v>
      </c>
      <c r="B1696" t="s">
        <v>8351</v>
      </c>
    </row>
    <row r="1697" spans="1:2" x14ac:dyDescent="0.2">
      <c r="A1697" s="14" t="s">
        <v>8329</v>
      </c>
      <c r="B1697" t="s">
        <v>8351</v>
      </c>
    </row>
    <row r="1698" spans="1:2" x14ac:dyDescent="0.2">
      <c r="A1698" s="14" t="s">
        <v>8329</v>
      </c>
      <c r="B1698" t="s">
        <v>8351</v>
      </c>
    </row>
    <row r="1699" spans="1:2" x14ac:dyDescent="0.2">
      <c r="A1699" s="14" t="s">
        <v>8329</v>
      </c>
      <c r="B1699" t="s">
        <v>8351</v>
      </c>
    </row>
    <row r="1700" spans="1:2" x14ac:dyDescent="0.2">
      <c r="A1700" s="14" t="s">
        <v>8329</v>
      </c>
      <c r="B1700" t="s">
        <v>8351</v>
      </c>
    </row>
    <row r="1701" spans="1:2" x14ac:dyDescent="0.2">
      <c r="A1701" s="14" t="s">
        <v>8329</v>
      </c>
      <c r="B1701" t="s">
        <v>8351</v>
      </c>
    </row>
    <row r="1702" spans="1:2" x14ac:dyDescent="0.2">
      <c r="A1702" s="14" t="s">
        <v>8329</v>
      </c>
      <c r="B1702" t="s">
        <v>8351</v>
      </c>
    </row>
    <row r="1703" spans="1:2" x14ac:dyDescent="0.2">
      <c r="A1703" s="14" t="s">
        <v>8329</v>
      </c>
      <c r="B1703" t="s">
        <v>8351</v>
      </c>
    </row>
    <row r="1704" spans="1:2" x14ac:dyDescent="0.2">
      <c r="A1704" s="14" t="s">
        <v>8329</v>
      </c>
      <c r="B1704" t="s">
        <v>8351</v>
      </c>
    </row>
    <row r="1705" spans="1:2" x14ac:dyDescent="0.2">
      <c r="A1705" s="14" t="s">
        <v>8329</v>
      </c>
      <c r="B1705" t="s">
        <v>8351</v>
      </c>
    </row>
    <row r="1706" spans="1:2" x14ac:dyDescent="0.2">
      <c r="A1706" s="14" t="s">
        <v>8329</v>
      </c>
      <c r="B1706" t="s">
        <v>8351</v>
      </c>
    </row>
    <row r="1707" spans="1:2" x14ac:dyDescent="0.2">
      <c r="A1707" s="14" t="s">
        <v>8329</v>
      </c>
      <c r="B1707" t="s">
        <v>8351</v>
      </c>
    </row>
    <row r="1708" spans="1:2" x14ac:dyDescent="0.2">
      <c r="A1708" s="14" t="s">
        <v>8329</v>
      </c>
      <c r="B1708" t="s">
        <v>8351</v>
      </c>
    </row>
    <row r="1709" spans="1:2" x14ac:dyDescent="0.2">
      <c r="A1709" s="14" t="s">
        <v>8329</v>
      </c>
      <c r="B1709" t="s">
        <v>8351</v>
      </c>
    </row>
    <row r="1710" spans="1:2" x14ac:dyDescent="0.2">
      <c r="A1710" s="14" t="s">
        <v>8329</v>
      </c>
      <c r="B1710" t="s">
        <v>8351</v>
      </c>
    </row>
    <row r="1711" spans="1:2" x14ac:dyDescent="0.2">
      <c r="A1711" s="14" t="s">
        <v>8329</v>
      </c>
      <c r="B1711" t="s">
        <v>8351</v>
      </c>
    </row>
    <row r="1712" spans="1:2" x14ac:dyDescent="0.2">
      <c r="A1712" s="14" t="s">
        <v>8329</v>
      </c>
      <c r="B1712" t="s">
        <v>8351</v>
      </c>
    </row>
    <row r="1713" spans="1:2" x14ac:dyDescent="0.2">
      <c r="A1713" s="14" t="s">
        <v>8329</v>
      </c>
      <c r="B1713" t="s">
        <v>8351</v>
      </c>
    </row>
    <row r="1714" spans="1:2" x14ac:dyDescent="0.2">
      <c r="A1714" s="14" t="s">
        <v>8329</v>
      </c>
      <c r="B1714" t="s">
        <v>8351</v>
      </c>
    </row>
    <row r="1715" spans="1:2" x14ac:dyDescent="0.2">
      <c r="A1715" s="14" t="s">
        <v>8329</v>
      </c>
      <c r="B1715" t="s">
        <v>8351</v>
      </c>
    </row>
    <row r="1716" spans="1:2" x14ac:dyDescent="0.2">
      <c r="A1716" s="14" t="s">
        <v>8329</v>
      </c>
      <c r="B1716" t="s">
        <v>8351</v>
      </c>
    </row>
    <row r="1717" spans="1:2" x14ac:dyDescent="0.2">
      <c r="A1717" s="14" t="s">
        <v>8329</v>
      </c>
      <c r="B1717" t="s">
        <v>8351</v>
      </c>
    </row>
    <row r="1718" spans="1:2" x14ac:dyDescent="0.2">
      <c r="A1718" s="14" t="s">
        <v>8329</v>
      </c>
      <c r="B1718" t="s">
        <v>8351</v>
      </c>
    </row>
    <row r="1719" spans="1:2" x14ac:dyDescent="0.2">
      <c r="A1719" s="14" t="s">
        <v>8329</v>
      </c>
      <c r="B1719" t="s">
        <v>8351</v>
      </c>
    </row>
    <row r="1720" spans="1:2" x14ac:dyDescent="0.2">
      <c r="A1720" s="14" t="s">
        <v>8329</v>
      </c>
      <c r="B1720" t="s">
        <v>8351</v>
      </c>
    </row>
    <row r="1721" spans="1:2" x14ac:dyDescent="0.2">
      <c r="A1721" s="14" t="s">
        <v>8329</v>
      </c>
      <c r="B1721" t="s">
        <v>8351</v>
      </c>
    </row>
    <row r="1722" spans="1:2" x14ac:dyDescent="0.2">
      <c r="A1722" s="14" t="s">
        <v>8329</v>
      </c>
      <c r="B1722" t="s">
        <v>8351</v>
      </c>
    </row>
    <row r="1723" spans="1:2" x14ac:dyDescent="0.2">
      <c r="A1723" s="14" t="s">
        <v>8329</v>
      </c>
      <c r="B1723" t="s">
        <v>8351</v>
      </c>
    </row>
    <row r="1724" spans="1:2" x14ac:dyDescent="0.2">
      <c r="A1724" s="14" t="s">
        <v>8329</v>
      </c>
      <c r="B1724" t="s">
        <v>8351</v>
      </c>
    </row>
    <row r="1725" spans="1:2" x14ac:dyDescent="0.2">
      <c r="A1725" s="14" t="s">
        <v>8329</v>
      </c>
      <c r="B1725" t="s">
        <v>8351</v>
      </c>
    </row>
    <row r="1726" spans="1:2" x14ac:dyDescent="0.2">
      <c r="A1726" s="14" t="s">
        <v>8329</v>
      </c>
      <c r="B1726" t="s">
        <v>8351</v>
      </c>
    </row>
    <row r="1727" spans="1:2" x14ac:dyDescent="0.2">
      <c r="A1727" s="14" t="s">
        <v>8329</v>
      </c>
      <c r="B1727" t="s">
        <v>8351</v>
      </c>
    </row>
    <row r="1728" spans="1:2" x14ac:dyDescent="0.2">
      <c r="A1728" s="14" t="s">
        <v>8329</v>
      </c>
      <c r="B1728" t="s">
        <v>8351</v>
      </c>
    </row>
    <row r="1729" spans="1:2" x14ac:dyDescent="0.2">
      <c r="A1729" s="14" t="s">
        <v>8329</v>
      </c>
      <c r="B1729" t="s">
        <v>8351</v>
      </c>
    </row>
    <row r="1730" spans="1:2" x14ac:dyDescent="0.2">
      <c r="A1730" s="14" t="s">
        <v>8329</v>
      </c>
      <c r="B1730" t="s">
        <v>8351</v>
      </c>
    </row>
    <row r="1731" spans="1:2" x14ac:dyDescent="0.2">
      <c r="A1731" s="14" t="s">
        <v>8329</v>
      </c>
      <c r="B1731" t="s">
        <v>8351</v>
      </c>
    </row>
    <row r="1732" spans="1:2" x14ac:dyDescent="0.2">
      <c r="A1732" s="14" t="s">
        <v>8329</v>
      </c>
      <c r="B1732" t="s">
        <v>8351</v>
      </c>
    </row>
    <row r="1733" spans="1:2" x14ac:dyDescent="0.2">
      <c r="A1733" s="14" t="s">
        <v>8329</v>
      </c>
      <c r="B1733" t="s">
        <v>8351</v>
      </c>
    </row>
    <row r="1734" spans="1:2" x14ac:dyDescent="0.2">
      <c r="A1734" s="14" t="s">
        <v>8329</v>
      </c>
      <c r="B1734" t="s">
        <v>8351</v>
      </c>
    </row>
    <row r="1735" spans="1:2" x14ac:dyDescent="0.2">
      <c r="A1735" s="14" t="s">
        <v>8329</v>
      </c>
      <c r="B1735" t="s">
        <v>8351</v>
      </c>
    </row>
    <row r="1736" spans="1:2" x14ac:dyDescent="0.2">
      <c r="A1736" s="14" t="s">
        <v>8329</v>
      </c>
      <c r="B1736" t="s">
        <v>8351</v>
      </c>
    </row>
    <row r="1737" spans="1:2" x14ac:dyDescent="0.2">
      <c r="A1737" s="14" t="s">
        <v>8329</v>
      </c>
      <c r="B1737" t="s">
        <v>8351</v>
      </c>
    </row>
    <row r="1738" spans="1:2" x14ac:dyDescent="0.2">
      <c r="A1738" s="14" t="s">
        <v>8329</v>
      </c>
      <c r="B1738" t="s">
        <v>8351</v>
      </c>
    </row>
    <row r="1739" spans="1:2" x14ac:dyDescent="0.2">
      <c r="A1739" s="14" t="s">
        <v>8329</v>
      </c>
      <c r="B1739" t="s">
        <v>8351</v>
      </c>
    </row>
    <row r="1740" spans="1:2" x14ac:dyDescent="0.2">
      <c r="A1740" s="14" t="s">
        <v>8329</v>
      </c>
      <c r="B1740" t="s">
        <v>8351</v>
      </c>
    </row>
    <row r="1741" spans="1:2" x14ac:dyDescent="0.2">
      <c r="A1741" s="14" t="s">
        <v>8329</v>
      </c>
      <c r="B1741" t="s">
        <v>8351</v>
      </c>
    </row>
    <row r="1742" spans="1:2" x14ac:dyDescent="0.2">
      <c r="A1742" s="14" t="s">
        <v>8329</v>
      </c>
      <c r="B1742" t="s">
        <v>8351</v>
      </c>
    </row>
    <row r="1743" spans="1:2" x14ac:dyDescent="0.2">
      <c r="A1743" s="14" t="s">
        <v>8342</v>
      </c>
      <c r="B1743" t="s">
        <v>8343</v>
      </c>
    </row>
    <row r="1744" spans="1:2" x14ac:dyDescent="0.2">
      <c r="A1744" s="14" t="s">
        <v>8342</v>
      </c>
      <c r="B1744" t="s">
        <v>8343</v>
      </c>
    </row>
    <row r="1745" spans="1:2" x14ac:dyDescent="0.2">
      <c r="A1745" s="14" t="s">
        <v>8342</v>
      </c>
      <c r="B1745" t="s">
        <v>8343</v>
      </c>
    </row>
    <row r="1746" spans="1:2" x14ac:dyDescent="0.2">
      <c r="A1746" s="14" t="s">
        <v>8342</v>
      </c>
      <c r="B1746" t="s">
        <v>8343</v>
      </c>
    </row>
    <row r="1747" spans="1:2" x14ac:dyDescent="0.2">
      <c r="A1747" s="14" t="s">
        <v>8342</v>
      </c>
      <c r="B1747" t="s">
        <v>8343</v>
      </c>
    </row>
    <row r="1748" spans="1:2" x14ac:dyDescent="0.2">
      <c r="A1748" s="14" t="s">
        <v>8342</v>
      </c>
      <c r="B1748" t="s">
        <v>8343</v>
      </c>
    </row>
    <row r="1749" spans="1:2" x14ac:dyDescent="0.2">
      <c r="A1749" s="14" t="s">
        <v>8342</v>
      </c>
      <c r="B1749" t="s">
        <v>8343</v>
      </c>
    </row>
    <row r="1750" spans="1:2" x14ac:dyDescent="0.2">
      <c r="A1750" s="14" t="s">
        <v>8342</v>
      </c>
      <c r="B1750" t="s">
        <v>8343</v>
      </c>
    </row>
    <row r="1751" spans="1:2" x14ac:dyDescent="0.2">
      <c r="A1751" s="14" t="s">
        <v>8342</v>
      </c>
      <c r="B1751" t="s">
        <v>8343</v>
      </c>
    </row>
    <row r="1752" spans="1:2" x14ac:dyDescent="0.2">
      <c r="A1752" s="14" t="s">
        <v>8342</v>
      </c>
      <c r="B1752" t="s">
        <v>8343</v>
      </c>
    </row>
    <row r="1753" spans="1:2" x14ac:dyDescent="0.2">
      <c r="A1753" s="14" t="s">
        <v>8342</v>
      </c>
      <c r="B1753" t="s">
        <v>8343</v>
      </c>
    </row>
    <row r="1754" spans="1:2" x14ac:dyDescent="0.2">
      <c r="A1754" s="14" t="s">
        <v>8342</v>
      </c>
      <c r="B1754" t="s">
        <v>8343</v>
      </c>
    </row>
    <row r="1755" spans="1:2" x14ac:dyDescent="0.2">
      <c r="A1755" s="14" t="s">
        <v>8342</v>
      </c>
      <c r="B1755" t="s">
        <v>8343</v>
      </c>
    </row>
    <row r="1756" spans="1:2" x14ac:dyDescent="0.2">
      <c r="A1756" s="14" t="s">
        <v>8342</v>
      </c>
      <c r="B1756" t="s">
        <v>8343</v>
      </c>
    </row>
    <row r="1757" spans="1:2" x14ac:dyDescent="0.2">
      <c r="A1757" s="14" t="s">
        <v>8342</v>
      </c>
      <c r="B1757" t="s">
        <v>8343</v>
      </c>
    </row>
    <row r="1758" spans="1:2" x14ac:dyDescent="0.2">
      <c r="A1758" s="14" t="s">
        <v>8342</v>
      </c>
      <c r="B1758" t="s">
        <v>8343</v>
      </c>
    </row>
    <row r="1759" spans="1:2" x14ac:dyDescent="0.2">
      <c r="A1759" s="14" t="s">
        <v>8342</v>
      </c>
      <c r="B1759" t="s">
        <v>8343</v>
      </c>
    </row>
    <row r="1760" spans="1:2" x14ac:dyDescent="0.2">
      <c r="A1760" s="14" t="s">
        <v>8342</v>
      </c>
      <c r="B1760" t="s">
        <v>8343</v>
      </c>
    </row>
    <row r="1761" spans="1:2" x14ac:dyDescent="0.2">
      <c r="A1761" s="14" t="s">
        <v>8342</v>
      </c>
      <c r="B1761" t="s">
        <v>8343</v>
      </c>
    </row>
    <row r="1762" spans="1:2" x14ac:dyDescent="0.2">
      <c r="A1762" s="14" t="s">
        <v>8342</v>
      </c>
      <c r="B1762" t="s">
        <v>8343</v>
      </c>
    </row>
    <row r="1763" spans="1:2" x14ac:dyDescent="0.2">
      <c r="A1763" s="14" t="s">
        <v>8342</v>
      </c>
      <c r="B1763" t="s">
        <v>8343</v>
      </c>
    </row>
    <row r="1764" spans="1:2" x14ac:dyDescent="0.2">
      <c r="A1764" s="14" t="s">
        <v>8342</v>
      </c>
      <c r="B1764" t="s">
        <v>8343</v>
      </c>
    </row>
    <row r="1765" spans="1:2" x14ac:dyDescent="0.2">
      <c r="A1765" s="14" t="s">
        <v>8342</v>
      </c>
      <c r="B1765" t="s">
        <v>8343</v>
      </c>
    </row>
    <row r="1766" spans="1:2" x14ac:dyDescent="0.2">
      <c r="A1766" s="14" t="s">
        <v>8342</v>
      </c>
      <c r="B1766" t="s">
        <v>8343</v>
      </c>
    </row>
    <row r="1767" spans="1:2" x14ac:dyDescent="0.2">
      <c r="A1767" s="14" t="s">
        <v>8342</v>
      </c>
      <c r="B1767" t="s">
        <v>8343</v>
      </c>
    </row>
    <row r="1768" spans="1:2" x14ac:dyDescent="0.2">
      <c r="A1768" s="14" t="s">
        <v>8342</v>
      </c>
      <c r="B1768" t="s">
        <v>8343</v>
      </c>
    </row>
    <row r="1769" spans="1:2" x14ac:dyDescent="0.2">
      <c r="A1769" s="14" t="s">
        <v>8342</v>
      </c>
      <c r="B1769" t="s">
        <v>8343</v>
      </c>
    </row>
    <row r="1770" spans="1:2" x14ac:dyDescent="0.2">
      <c r="A1770" s="14" t="s">
        <v>8342</v>
      </c>
      <c r="B1770" t="s">
        <v>8343</v>
      </c>
    </row>
    <row r="1771" spans="1:2" x14ac:dyDescent="0.2">
      <c r="A1771" s="14" t="s">
        <v>8342</v>
      </c>
      <c r="B1771" t="s">
        <v>8343</v>
      </c>
    </row>
    <row r="1772" spans="1:2" x14ac:dyDescent="0.2">
      <c r="A1772" s="14" t="s">
        <v>8342</v>
      </c>
      <c r="B1772" t="s">
        <v>8343</v>
      </c>
    </row>
    <row r="1773" spans="1:2" x14ac:dyDescent="0.2">
      <c r="A1773" s="14" t="s">
        <v>8342</v>
      </c>
      <c r="B1773" t="s">
        <v>8343</v>
      </c>
    </row>
    <row r="1774" spans="1:2" x14ac:dyDescent="0.2">
      <c r="A1774" s="14" t="s">
        <v>8342</v>
      </c>
      <c r="B1774" t="s">
        <v>8343</v>
      </c>
    </row>
    <row r="1775" spans="1:2" x14ac:dyDescent="0.2">
      <c r="A1775" s="14" t="s">
        <v>8342</v>
      </c>
      <c r="B1775" t="s">
        <v>8343</v>
      </c>
    </row>
    <row r="1776" spans="1:2" x14ac:dyDescent="0.2">
      <c r="A1776" s="14" t="s">
        <v>8342</v>
      </c>
      <c r="B1776" t="s">
        <v>8343</v>
      </c>
    </row>
    <row r="1777" spans="1:2" x14ac:dyDescent="0.2">
      <c r="A1777" s="14" t="s">
        <v>8342</v>
      </c>
      <c r="B1777" t="s">
        <v>8343</v>
      </c>
    </row>
    <row r="1778" spans="1:2" x14ac:dyDescent="0.2">
      <c r="A1778" s="14" t="s">
        <v>8342</v>
      </c>
      <c r="B1778" t="s">
        <v>8343</v>
      </c>
    </row>
    <row r="1779" spans="1:2" x14ac:dyDescent="0.2">
      <c r="A1779" s="14" t="s">
        <v>8342</v>
      </c>
      <c r="B1779" t="s">
        <v>8343</v>
      </c>
    </row>
    <row r="1780" spans="1:2" x14ac:dyDescent="0.2">
      <c r="A1780" s="14" t="s">
        <v>8342</v>
      </c>
      <c r="B1780" t="s">
        <v>8343</v>
      </c>
    </row>
    <row r="1781" spans="1:2" x14ac:dyDescent="0.2">
      <c r="A1781" s="14" t="s">
        <v>8342</v>
      </c>
      <c r="B1781" t="s">
        <v>8343</v>
      </c>
    </row>
    <row r="1782" spans="1:2" x14ac:dyDescent="0.2">
      <c r="A1782" s="14" t="s">
        <v>8342</v>
      </c>
      <c r="B1782" t="s">
        <v>8343</v>
      </c>
    </row>
    <row r="1783" spans="1:2" x14ac:dyDescent="0.2">
      <c r="A1783" s="14" t="s">
        <v>8342</v>
      </c>
      <c r="B1783" t="s">
        <v>8343</v>
      </c>
    </row>
    <row r="1784" spans="1:2" x14ac:dyDescent="0.2">
      <c r="A1784" s="14" t="s">
        <v>8342</v>
      </c>
      <c r="B1784" t="s">
        <v>8343</v>
      </c>
    </row>
    <row r="1785" spans="1:2" x14ac:dyDescent="0.2">
      <c r="A1785" s="14" t="s">
        <v>8342</v>
      </c>
      <c r="B1785" t="s">
        <v>8343</v>
      </c>
    </row>
    <row r="1786" spans="1:2" x14ac:dyDescent="0.2">
      <c r="A1786" s="14" t="s">
        <v>8342</v>
      </c>
      <c r="B1786" t="s">
        <v>8343</v>
      </c>
    </row>
    <row r="1787" spans="1:2" x14ac:dyDescent="0.2">
      <c r="A1787" s="14" t="s">
        <v>8342</v>
      </c>
      <c r="B1787" t="s">
        <v>8343</v>
      </c>
    </row>
    <row r="1788" spans="1:2" x14ac:dyDescent="0.2">
      <c r="A1788" s="14" t="s">
        <v>8342</v>
      </c>
      <c r="B1788" t="s">
        <v>8343</v>
      </c>
    </row>
    <row r="1789" spans="1:2" x14ac:dyDescent="0.2">
      <c r="A1789" s="14" t="s">
        <v>8342</v>
      </c>
      <c r="B1789" t="s">
        <v>8343</v>
      </c>
    </row>
    <row r="1790" spans="1:2" x14ac:dyDescent="0.2">
      <c r="A1790" s="14" t="s">
        <v>8342</v>
      </c>
      <c r="B1790" t="s">
        <v>8343</v>
      </c>
    </row>
    <row r="1791" spans="1:2" x14ac:dyDescent="0.2">
      <c r="A1791" s="14" t="s">
        <v>8342</v>
      </c>
      <c r="B1791" t="s">
        <v>8343</v>
      </c>
    </row>
    <row r="1792" spans="1:2" x14ac:dyDescent="0.2">
      <c r="A1792" s="14" t="s">
        <v>8342</v>
      </c>
      <c r="B1792" t="s">
        <v>8343</v>
      </c>
    </row>
    <row r="1793" spans="1:2" x14ac:dyDescent="0.2">
      <c r="A1793" s="14" t="s">
        <v>8342</v>
      </c>
      <c r="B1793" t="s">
        <v>8343</v>
      </c>
    </row>
    <row r="1794" spans="1:2" x14ac:dyDescent="0.2">
      <c r="A1794" s="14" t="s">
        <v>8342</v>
      </c>
      <c r="B1794" t="s">
        <v>8343</v>
      </c>
    </row>
    <row r="1795" spans="1:2" x14ac:dyDescent="0.2">
      <c r="A1795" s="14" t="s">
        <v>8342</v>
      </c>
      <c r="B1795" t="s">
        <v>8343</v>
      </c>
    </row>
    <row r="1796" spans="1:2" x14ac:dyDescent="0.2">
      <c r="A1796" s="14" t="s">
        <v>8342</v>
      </c>
      <c r="B1796" t="s">
        <v>8343</v>
      </c>
    </row>
    <row r="1797" spans="1:2" x14ac:dyDescent="0.2">
      <c r="A1797" s="14" t="s">
        <v>8342</v>
      </c>
      <c r="B1797" t="s">
        <v>8343</v>
      </c>
    </row>
    <row r="1798" spans="1:2" x14ac:dyDescent="0.2">
      <c r="A1798" s="14" t="s">
        <v>8342</v>
      </c>
      <c r="B1798" t="s">
        <v>8343</v>
      </c>
    </row>
    <row r="1799" spans="1:2" x14ac:dyDescent="0.2">
      <c r="A1799" s="14" t="s">
        <v>8342</v>
      </c>
      <c r="B1799" t="s">
        <v>8343</v>
      </c>
    </row>
    <row r="1800" spans="1:2" x14ac:dyDescent="0.2">
      <c r="A1800" s="14" t="s">
        <v>8342</v>
      </c>
      <c r="B1800" t="s">
        <v>8343</v>
      </c>
    </row>
    <row r="1801" spans="1:2" x14ac:dyDescent="0.2">
      <c r="A1801" s="14" t="s">
        <v>8342</v>
      </c>
      <c r="B1801" t="s">
        <v>8343</v>
      </c>
    </row>
    <row r="1802" spans="1:2" x14ac:dyDescent="0.2">
      <c r="A1802" s="14" t="s">
        <v>8342</v>
      </c>
      <c r="B1802" t="s">
        <v>8343</v>
      </c>
    </row>
    <row r="1803" spans="1:2" x14ac:dyDescent="0.2">
      <c r="A1803" s="14" t="s">
        <v>8342</v>
      </c>
      <c r="B1803" t="s">
        <v>8343</v>
      </c>
    </row>
    <row r="1804" spans="1:2" x14ac:dyDescent="0.2">
      <c r="A1804" s="14" t="s">
        <v>8342</v>
      </c>
      <c r="B1804" t="s">
        <v>8343</v>
      </c>
    </row>
    <row r="1805" spans="1:2" x14ac:dyDescent="0.2">
      <c r="A1805" s="14" t="s">
        <v>8342</v>
      </c>
      <c r="B1805" t="s">
        <v>8343</v>
      </c>
    </row>
    <row r="1806" spans="1:2" x14ac:dyDescent="0.2">
      <c r="A1806" s="14" t="s">
        <v>8342</v>
      </c>
      <c r="B1806" t="s">
        <v>8343</v>
      </c>
    </row>
    <row r="1807" spans="1:2" x14ac:dyDescent="0.2">
      <c r="A1807" s="14" t="s">
        <v>8342</v>
      </c>
      <c r="B1807" t="s">
        <v>8343</v>
      </c>
    </row>
    <row r="1808" spans="1:2" x14ac:dyDescent="0.2">
      <c r="A1808" s="14" t="s">
        <v>8342</v>
      </c>
      <c r="B1808" t="s">
        <v>8343</v>
      </c>
    </row>
    <row r="1809" spans="1:2" x14ac:dyDescent="0.2">
      <c r="A1809" s="14" t="s">
        <v>8342</v>
      </c>
      <c r="B1809" t="s">
        <v>8343</v>
      </c>
    </row>
    <row r="1810" spans="1:2" x14ac:dyDescent="0.2">
      <c r="A1810" s="14" t="s">
        <v>8342</v>
      </c>
      <c r="B1810" t="s">
        <v>8343</v>
      </c>
    </row>
    <row r="1811" spans="1:2" x14ac:dyDescent="0.2">
      <c r="A1811" s="14" t="s">
        <v>8342</v>
      </c>
      <c r="B1811" t="s">
        <v>8343</v>
      </c>
    </row>
    <row r="1812" spans="1:2" x14ac:dyDescent="0.2">
      <c r="A1812" s="14" t="s">
        <v>8342</v>
      </c>
      <c r="B1812" t="s">
        <v>8343</v>
      </c>
    </row>
    <row r="1813" spans="1:2" x14ac:dyDescent="0.2">
      <c r="A1813" s="14" t="s">
        <v>8342</v>
      </c>
      <c r="B1813" t="s">
        <v>8343</v>
      </c>
    </row>
    <row r="1814" spans="1:2" x14ac:dyDescent="0.2">
      <c r="A1814" s="14" t="s">
        <v>8342</v>
      </c>
      <c r="B1814" t="s">
        <v>8343</v>
      </c>
    </row>
    <row r="1815" spans="1:2" x14ac:dyDescent="0.2">
      <c r="A1815" s="14" t="s">
        <v>8342</v>
      </c>
      <c r="B1815" t="s">
        <v>8343</v>
      </c>
    </row>
    <row r="1816" spans="1:2" x14ac:dyDescent="0.2">
      <c r="A1816" s="14" t="s">
        <v>8342</v>
      </c>
      <c r="B1816" t="s">
        <v>8343</v>
      </c>
    </row>
    <row r="1817" spans="1:2" x14ac:dyDescent="0.2">
      <c r="A1817" s="14" t="s">
        <v>8342</v>
      </c>
      <c r="B1817" t="s">
        <v>8343</v>
      </c>
    </row>
    <row r="1818" spans="1:2" x14ac:dyDescent="0.2">
      <c r="A1818" s="14" t="s">
        <v>8342</v>
      </c>
      <c r="B1818" t="s">
        <v>8343</v>
      </c>
    </row>
    <row r="1819" spans="1:2" x14ac:dyDescent="0.2">
      <c r="A1819" s="14" t="s">
        <v>8342</v>
      </c>
      <c r="B1819" t="s">
        <v>8343</v>
      </c>
    </row>
    <row r="1820" spans="1:2" x14ac:dyDescent="0.2">
      <c r="A1820" s="14" t="s">
        <v>8342</v>
      </c>
      <c r="B1820" t="s">
        <v>8343</v>
      </c>
    </row>
    <row r="1821" spans="1:2" x14ac:dyDescent="0.2">
      <c r="A1821" s="14" t="s">
        <v>8342</v>
      </c>
      <c r="B1821" t="s">
        <v>8343</v>
      </c>
    </row>
    <row r="1822" spans="1:2" x14ac:dyDescent="0.2">
      <c r="A1822" s="14" t="s">
        <v>8342</v>
      </c>
      <c r="B1822" t="s">
        <v>8343</v>
      </c>
    </row>
    <row r="1823" spans="1:2" x14ac:dyDescent="0.2">
      <c r="A1823" s="14" t="s">
        <v>8329</v>
      </c>
      <c r="B1823" t="s">
        <v>8330</v>
      </c>
    </row>
    <row r="1824" spans="1:2" x14ac:dyDescent="0.2">
      <c r="A1824" s="14" t="s">
        <v>8329</v>
      </c>
      <c r="B1824" t="s">
        <v>8330</v>
      </c>
    </row>
    <row r="1825" spans="1:2" x14ac:dyDescent="0.2">
      <c r="A1825" s="14" t="s">
        <v>8329</v>
      </c>
      <c r="B1825" t="s">
        <v>8330</v>
      </c>
    </row>
    <row r="1826" spans="1:2" x14ac:dyDescent="0.2">
      <c r="A1826" s="14" t="s">
        <v>8329</v>
      </c>
      <c r="B1826" t="s">
        <v>8330</v>
      </c>
    </row>
    <row r="1827" spans="1:2" x14ac:dyDescent="0.2">
      <c r="A1827" s="14" t="s">
        <v>8329</v>
      </c>
      <c r="B1827" t="s">
        <v>8330</v>
      </c>
    </row>
    <row r="1828" spans="1:2" x14ac:dyDescent="0.2">
      <c r="A1828" s="14" t="s">
        <v>8329</v>
      </c>
      <c r="B1828" t="s">
        <v>8330</v>
      </c>
    </row>
    <row r="1829" spans="1:2" x14ac:dyDescent="0.2">
      <c r="A1829" s="14" t="s">
        <v>8329</v>
      </c>
      <c r="B1829" t="s">
        <v>8330</v>
      </c>
    </row>
    <row r="1830" spans="1:2" x14ac:dyDescent="0.2">
      <c r="A1830" s="14" t="s">
        <v>8329</v>
      </c>
      <c r="B1830" t="s">
        <v>8330</v>
      </c>
    </row>
    <row r="1831" spans="1:2" x14ac:dyDescent="0.2">
      <c r="A1831" s="14" t="s">
        <v>8329</v>
      </c>
      <c r="B1831" t="s">
        <v>8330</v>
      </c>
    </row>
    <row r="1832" spans="1:2" x14ac:dyDescent="0.2">
      <c r="A1832" s="14" t="s">
        <v>8329</v>
      </c>
      <c r="B1832" t="s">
        <v>8330</v>
      </c>
    </row>
    <row r="1833" spans="1:2" x14ac:dyDescent="0.2">
      <c r="A1833" s="14" t="s">
        <v>8329</v>
      </c>
      <c r="B1833" t="s">
        <v>8330</v>
      </c>
    </row>
    <row r="1834" spans="1:2" x14ac:dyDescent="0.2">
      <c r="A1834" s="14" t="s">
        <v>8329</v>
      </c>
      <c r="B1834" t="s">
        <v>8330</v>
      </c>
    </row>
    <row r="1835" spans="1:2" x14ac:dyDescent="0.2">
      <c r="A1835" s="14" t="s">
        <v>8329</v>
      </c>
      <c r="B1835" t="s">
        <v>8330</v>
      </c>
    </row>
    <row r="1836" spans="1:2" x14ac:dyDescent="0.2">
      <c r="A1836" s="14" t="s">
        <v>8329</v>
      </c>
      <c r="B1836" t="s">
        <v>8330</v>
      </c>
    </row>
    <row r="1837" spans="1:2" x14ac:dyDescent="0.2">
      <c r="A1837" s="14" t="s">
        <v>8329</v>
      </c>
      <c r="B1837" t="s">
        <v>8330</v>
      </c>
    </row>
    <row r="1838" spans="1:2" x14ac:dyDescent="0.2">
      <c r="A1838" s="14" t="s">
        <v>8329</v>
      </c>
      <c r="B1838" t="s">
        <v>8330</v>
      </c>
    </row>
    <row r="1839" spans="1:2" x14ac:dyDescent="0.2">
      <c r="A1839" s="14" t="s">
        <v>8329</v>
      </c>
      <c r="B1839" t="s">
        <v>8330</v>
      </c>
    </row>
    <row r="1840" spans="1:2" x14ac:dyDescent="0.2">
      <c r="A1840" s="14" t="s">
        <v>8329</v>
      </c>
      <c r="B1840" t="s">
        <v>8330</v>
      </c>
    </row>
    <row r="1841" spans="1:2" x14ac:dyDescent="0.2">
      <c r="A1841" s="14" t="s">
        <v>8329</v>
      </c>
      <c r="B1841" t="s">
        <v>8330</v>
      </c>
    </row>
    <row r="1842" spans="1:2" x14ac:dyDescent="0.2">
      <c r="A1842" s="14" t="s">
        <v>8329</v>
      </c>
      <c r="B1842" t="s">
        <v>8330</v>
      </c>
    </row>
    <row r="1843" spans="1:2" x14ac:dyDescent="0.2">
      <c r="A1843" s="14" t="s">
        <v>8329</v>
      </c>
      <c r="B1843" t="s">
        <v>8330</v>
      </c>
    </row>
    <row r="1844" spans="1:2" x14ac:dyDescent="0.2">
      <c r="A1844" s="14" t="s">
        <v>8329</v>
      </c>
      <c r="B1844" t="s">
        <v>8330</v>
      </c>
    </row>
    <row r="1845" spans="1:2" x14ac:dyDescent="0.2">
      <c r="A1845" s="14" t="s">
        <v>8329</v>
      </c>
      <c r="B1845" t="s">
        <v>8330</v>
      </c>
    </row>
    <row r="1846" spans="1:2" x14ac:dyDescent="0.2">
      <c r="A1846" s="14" t="s">
        <v>8329</v>
      </c>
      <c r="B1846" t="s">
        <v>8330</v>
      </c>
    </row>
    <row r="1847" spans="1:2" x14ac:dyDescent="0.2">
      <c r="A1847" s="14" t="s">
        <v>8329</v>
      </c>
      <c r="B1847" t="s">
        <v>8330</v>
      </c>
    </row>
    <row r="1848" spans="1:2" x14ac:dyDescent="0.2">
      <c r="A1848" s="14" t="s">
        <v>8329</v>
      </c>
      <c r="B1848" t="s">
        <v>8330</v>
      </c>
    </row>
    <row r="1849" spans="1:2" x14ac:dyDescent="0.2">
      <c r="A1849" s="14" t="s">
        <v>8329</v>
      </c>
      <c r="B1849" t="s">
        <v>8330</v>
      </c>
    </row>
    <row r="1850" spans="1:2" x14ac:dyDescent="0.2">
      <c r="A1850" s="14" t="s">
        <v>8329</v>
      </c>
      <c r="B1850" t="s">
        <v>8330</v>
      </c>
    </row>
    <row r="1851" spans="1:2" x14ac:dyDescent="0.2">
      <c r="A1851" s="14" t="s">
        <v>8329</v>
      </c>
      <c r="B1851" t="s">
        <v>8330</v>
      </c>
    </row>
    <row r="1852" spans="1:2" x14ac:dyDescent="0.2">
      <c r="A1852" s="14" t="s">
        <v>8329</v>
      </c>
      <c r="B1852" t="s">
        <v>8330</v>
      </c>
    </row>
    <row r="1853" spans="1:2" x14ac:dyDescent="0.2">
      <c r="A1853" s="14" t="s">
        <v>8329</v>
      </c>
      <c r="B1853" t="s">
        <v>8330</v>
      </c>
    </row>
    <row r="1854" spans="1:2" x14ac:dyDescent="0.2">
      <c r="A1854" s="14" t="s">
        <v>8329</v>
      </c>
      <c r="B1854" t="s">
        <v>8330</v>
      </c>
    </row>
    <row r="1855" spans="1:2" x14ac:dyDescent="0.2">
      <c r="A1855" s="14" t="s">
        <v>8329</v>
      </c>
      <c r="B1855" t="s">
        <v>8330</v>
      </c>
    </row>
    <row r="1856" spans="1:2" x14ac:dyDescent="0.2">
      <c r="A1856" s="14" t="s">
        <v>8329</v>
      </c>
      <c r="B1856" t="s">
        <v>8330</v>
      </c>
    </row>
    <row r="1857" spans="1:2" x14ac:dyDescent="0.2">
      <c r="A1857" s="14" t="s">
        <v>8329</v>
      </c>
      <c r="B1857" t="s">
        <v>8330</v>
      </c>
    </row>
    <row r="1858" spans="1:2" x14ac:dyDescent="0.2">
      <c r="A1858" s="14" t="s">
        <v>8329</v>
      </c>
      <c r="B1858" t="s">
        <v>8330</v>
      </c>
    </row>
    <row r="1859" spans="1:2" x14ac:dyDescent="0.2">
      <c r="A1859" s="14" t="s">
        <v>8329</v>
      </c>
      <c r="B1859" t="s">
        <v>8330</v>
      </c>
    </row>
    <row r="1860" spans="1:2" x14ac:dyDescent="0.2">
      <c r="A1860" s="14" t="s">
        <v>8329</v>
      </c>
      <c r="B1860" t="s">
        <v>8330</v>
      </c>
    </row>
    <row r="1861" spans="1:2" x14ac:dyDescent="0.2">
      <c r="A1861" s="14" t="s">
        <v>8329</v>
      </c>
      <c r="B1861" t="s">
        <v>8330</v>
      </c>
    </row>
    <row r="1862" spans="1:2" x14ac:dyDescent="0.2">
      <c r="A1862" s="14" t="s">
        <v>8329</v>
      </c>
      <c r="B1862" t="s">
        <v>8330</v>
      </c>
    </row>
    <row r="1863" spans="1:2" x14ac:dyDescent="0.2">
      <c r="A1863" s="14" t="s">
        <v>8337</v>
      </c>
      <c r="B1863" t="s">
        <v>8339</v>
      </c>
    </row>
    <row r="1864" spans="1:2" x14ac:dyDescent="0.2">
      <c r="A1864" s="14" t="s">
        <v>8337</v>
      </c>
      <c r="B1864" t="s">
        <v>8339</v>
      </c>
    </row>
    <row r="1865" spans="1:2" x14ac:dyDescent="0.2">
      <c r="A1865" s="14" t="s">
        <v>8337</v>
      </c>
      <c r="B1865" t="s">
        <v>8339</v>
      </c>
    </row>
    <row r="1866" spans="1:2" x14ac:dyDescent="0.2">
      <c r="A1866" s="14" t="s">
        <v>8337</v>
      </c>
      <c r="B1866" t="s">
        <v>8339</v>
      </c>
    </row>
    <row r="1867" spans="1:2" x14ac:dyDescent="0.2">
      <c r="A1867" s="14" t="s">
        <v>8337</v>
      </c>
      <c r="B1867" t="s">
        <v>8339</v>
      </c>
    </row>
    <row r="1868" spans="1:2" x14ac:dyDescent="0.2">
      <c r="A1868" s="14" t="s">
        <v>8337</v>
      </c>
      <c r="B1868" t="s">
        <v>8339</v>
      </c>
    </row>
    <row r="1869" spans="1:2" x14ac:dyDescent="0.2">
      <c r="A1869" s="14" t="s">
        <v>8337</v>
      </c>
      <c r="B1869" t="s">
        <v>8339</v>
      </c>
    </row>
    <row r="1870" spans="1:2" x14ac:dyDescent="0.2">
      <c r="A1870" s="14" t="s">
        <v>8337</v>
      </c>
      <c r="B1870" t="s">
        <v>8339</v>
      </c>
    </row>
    <row r="1871" spans="1:2" x14ac:dyDescent="0.2">
      <c r="A1871" s="14" t="s">
        <v>8337</v>
      </c>
      <c r="B1871" t="s">
        <v>8339</v>
      </c>
    </row>
    <row r="1872" spans="1:2" x14ac:dyDescent="0.2">
      <c r="A1872" s="14" t="s">
        <v>8337</v>
      </c>
      <c r="B1872" t="s">
        <v>8339</v>
      </c>
    </row>
    <row r="1873" spans="1:2" x14ac:dyDescent="0.2">
      <c r="A1873" s="14" t="s">
        <v>8337</v>
      </c>
      <c r="B1873" t="s">
        <v>8339</v>
      </c>
    </row>
    <row r="1874" spans="1:2" x14ac:dyDescent="0.2">
      <c r="A1874" s="14" t="s">
        <v>8337</v>
      </c>
      <c r="B1874" t="s">
        <v>8339</v>
      </c>
    </row>
    <row r="1875" spans="1:2" x14ac:dyDescent="0.2">
      <c r="A1875" s="14" t="s">
        <v>8337</v>
      </c>
      <c r="B1875" t="s">
        <v>8339</v>
      </c>
    </row>
    <row r="1876" spans="1:2" x14ac:dyDescent="0.2">
      <c r="A1876" s="14" t="s">
        <v>8337</v>
      </c>
      <c r="B1876" t="s">
        <v>8339</v>
      </c>
    </row>
    <row r="1877" spans="1:2" x14ac:dyDescent="0.2">
      <c r="A1877" s="14" t="s">
        <v>8337</v>
      </c>
      <c r="B1877" t="s">
        <v>8339</v>
      </c>
    </row>
    <row r="1878" spans="1:2" x14ac:dyDescent="0.2">
      <c r="A1878" s="14" t="s">
        <v>8337</v>
      </c>
      <c r="B1878" t="s">
        <v>8339</v>
      </c>
    </row>
    <row r="1879" spans="1:2" x14ac:dyDescent="0.2">
      <c r="A1879" s="14" t="s">
        <v>8337</v>
      </c>
      <c r="B1879" t="s">
        <v>8339</v>
      </c>
    </row>
    <row r="1880" spans="1:2" x14ac:dyDescent="0.2">
      <c r="A1880" s="14" t="s">
        <v>8337</v>
      </c>
      <c r="B1880" t="s">
        <v>8339</v>
      </c>
    </row>
    <row r="1881" spans="1:2" x14ac:dyDescent="0.2">
      <c r="A1881" s="14" t="s">
        <v>8337</v>
      </c>
      <c r="B1881" t="s">
        <v>8339</v>
      </c>
    </row>
    <row r="1882" spans="1:2" x14ac:dyDescent="0.2">
      <c r="A1882" s="14" t="s">
        <v>8337</v>
      </c>
      <c r="B1882" t="s">
        <v>8339</v>
      </c>
    </row>
    <row r="1883" spans="1:2" x14ac:dyDescent="0.2">
      <c r="A1883" s="14" t="s">
        <v>8329</v>
      </c>
      <c r="B1883" t="s">
        <v>8333</v>
      </c>
    </row>
    <row r="1884" spans="1:2" x14ac:dyDescent="0.2">
      <c r="A1884" s="14" t="s">
        <v>8329</v>
      </c>
      <c r="B1884" t="s">
        <v>8333</v>
      </c>
    </row>
    <row r="1885" spans="1:2" x14ac:dyDescent="0.2">
      <c r="A1885" s="14" t="s">
        <v>8329</v>
      </c>
      <c r="B1885" t="s">
        <v>8333</v>
      </c>
    </row>
    <row r="1886" spans="1:2" x14ac:dyDescent="0.2">
      <c r="A1886" s="14" t="s">
        <v>8329</v>
      </c>
      <c r="B1886" t="s">
        <v>8333</v>
      </c>
    </row>
    <row r="1887" spans="1:2" x14ac:dyDescent="0.2">
      <c r="A1887" s="14" t="s">
        <v>8329</v>
      </c>
      <c r="B1887" t="s">
        <v>8333</v>
      </c>
    </row>
    <row r="1888" spans="1:2" x14ac:dyDescent="0.2">
      <c r="A1888" s="14" t="s">
        <v>8329</v>
      </c>
      <c r="B1888" t="s">
        <v>8333</v>
      </c>
    </row>
    <row r="1889" spans="1:2" x14ac:dyDescent="0.2">
      <c r="A1889" s="14" t="s">
        <v>8329</v>
      </c>
      <c r="B1889" t="s">
        <v>8333</v>
      </c>
    </row>
    <row r="1890" spans="1:2" x14ac:dyDescent="0.2">
      <c r="A1890" s="14" t="s">
        <v>8329</v>
      </c>
      <c r="B1890" t="s">
        <v>8333</v>
      </c>
    </row>
    <row r="1891" spans="1:2" x14ac:dyDescent="0.2">
      <c r="A1891" s="14" t="s">
        <v>8329</v>
      </c>
      <c r="B1891" t="s">
        <v>8333</v>
      </c>
    </row>
    <row r="1892" spans="1:2" x14ac:dyDescent="0.2">
      <c r="A1892" s="14" t="s">
        <v>8329</v>
      </c>
      <c r="B1892" t="s">
        <v>8333</v>
      </c>
    </row>
    <row r="1893" spans="1:2" x14ac:dyDescent="0.2">
      <c r="A1893" s="14" t="s">
        <v>8329</v>
      </c>
      <c r="B1893" t="s">
        <v>8333</v>
      </c>
    </row>
    <row r="1894" spans="1:2" x14ac:dyDescent="0.2">
      <c r="A1894" s="14" t="s">
        <v>8329</v>
      </c>
      <c r="B1894" t="s">
        <v>8333</v>
      </c>
    </row>
    <row r="1895" spans="1:2" x14ac:dyDescent="0.2">
      <c r="A1895" s="14" t="s">
        <v>8329</v>
      </c>
      <c r="B1895" t="s">
        <v>8333</v>
      </c>
    </row>
    <row r="1896" spans="1:2" x14ac:dyDescent="0.2">
      <c r="A1896" s="14" t="s">
        <v>8329</v>
      </c>
      <c r="B1896" t="s">
        <v>8333</v>
      </c>
    </row>
    <row r="1897" spans="1:2" x14ac:dyDescent="0.2">
      <c r="A1897" s="14" t="s">
        <v>8329</v>
      </c>
      <c r="B1897" t="s">
        <v>8333</v>
      </c>
    </row>
    <row r="1898" spans="1:2" x14ac:dyDescent="0.2">
      <c r="A1898" s="14" t="s">
        <v>8329</v>
      </c>
      <c r="B1898" t="s">
        <v>8333</v>
      </c>
    </row>
    <row r="1899" spans="1:2" x14ac:dyDescent="0.2">
      <c r="A1899" s="14" t="s">
        <v>8329</v>
      </c>
      <c r="B1899" t="s">
        <v>8333</v>
      </c>
    </row>
    <row r="1900" spans="1:2" x14ac:dyDescent="0.2">
      <c r="A1900" s="14" t="s">
        <v>8329</v>
      </c>
      <c r="B1900" t="s">
        <v>8333</v>
      </c>
    </row>
    <row r="1901" spans="1:2" x14ac:dyDescent="0.2">
      <c r="A1901" s="14" t="s">
        <v>8329</v>
      </c>
      <c r="B1901" t="s">
        <v>8333</v>
      </c>
    </row>
    <row r="1902" spans="1:2" x14ac:dyDescent="0.2">
      <c r="A1902" s="14" t="s">
        <v>8329</v>
      </c>
      <c r="B1902" t="s">
        <v>8333</v>
      </c>
    </row>
    <row r="1903" spans="1:2" x14ac:dyDescent="0.2">
      <c r="A1903" s="14" t="s">
        <v>8323</v>
      </c>
      <c r="B1903" t="s">
        <v>8352</v>
      </c>
    </row>
    <row r="1904" spans="1:2" x14ac:dyDescent="0.2">
      <c r="A1904" s="14" t="s">
        <v>8323</v>
      </c>
      <c r="B1904" t="s">
        <v>8352</v>
      </c>
    </row>
    <row r="1905" spans="1:2" x14ac:dyDescent="0.2">
      <c r="A1905" s="14" t="s">
        <v>8323</v>
      </c>
      <c r="B1905" t="s">
        <v>8352</v>
      </c>
    </row>
    <row r="1906" spans="1:2" x14ac:dyDescent="0.2">
      <c r="A1906" s="14" t="s">
        <v>8323</v>
      </c>
      <c r="B1906" t="s">
        <v>8352</v>
      </c>
    </row>
    <row r="1907" spans="1:2" x14ac:dyDescent="0.2">
      <c r="A1907" s="14" t="s">
        <v>8323</v>
      </c>
      <c r="B1907" t="s">
        <v>8352</v>
      </c>
    </row>
    <row r="1908" spans="1:2" x14ac:dyDescent="0.2">
      <c r="A1908" s="14" t="s">
        <v>8323</v>
      </c>
      <c r="B1908" t="s">
        <v>8352</v>
      </c>
    </row>
    <row r="1909" spans="1:2" x14ac:dyDescent="0.2">
      <c r="A1909" s="14" t="s">
        <v>8323</v>
      </c>
      <c r="B1909" t="s">
        <v>8352</v>
      </c>
    </row>
    <row r="1910" spans="1:2" x14ac:dyDescent="0.2">
      <c r="A1910" s="14" t="s">
        <v>8323</v>
      </c>
      <c r="B1910" t="s">
        <v>8352</v>
      </c>
    </row>
    <row r="1911" spans="1:2" x14ac:dyDescent="0.2">
      <c r="A1911" s="14" t="s">
        <v>8323</v>
      </c>
      <c r="B1911" t="s">
        <v>8352</v>
      </c>
    </row>
    <row r="1912" spans="1:2" x14ac:dyDescent="0.2">
      <c r="A1912" s="14" t="s">
        <v>8323</v>
      </c>
      <c r="B1912" t="s">
        <v>8352</v>
      </c>
    </row>
    <row r="1913" spans="1:2" x14ac:dyDescent="0.2">
      <c r="A1913" s="14" t="s">
        <v>8323</v>
      </c>
      <c r="B1913" t="s">
        <v>8352</v>
      </c>
    </row>
    <row r="1914" spans="1:2" x14ac:dyDescent="0.2">
      <c r="A1914" s="14" t="s">
        <v>8323</v>
      </c>
      <c r="B1914" t="s">
        <v>8352</v>
      </c>
    </row>
    <row r="1915" spans="1:2" x14ac:dyDescent="0.2">
      <c r="A1915" s="14" t="s">
        <v>8323</v>
      </c>
      <c r="B1915" t="s">
        <v>8352</v>
      </c>
    </row>
    <row r="1916" spans="1:2" x14ac:dyDescent="0.2">
      <c r="A1916" s="14" t="s">
        <v>8323</v>
      </c>
      <c r="B1916" t="s">
        <v>8352</v>
      </c>
    </row>
    <row r="1917" spans="1:2" x14ac:dyDescent="0.2">
      <c r="A1917" s="14" t="s">
        <v>8323</v>
      </c>
      <c r="B1917" t="s">
        <v>8352</v>
      </c>
    </row>
    <row r="1918" spans="1:2" x14ac:dyDescent="0.2">
      <c r="A1918" s="14" t="s">
        <v>8323</v>
      </c>
      <c r="B1918" t="s">
        <v>8352</v>
      </c>
    </row>
    <row r="1919" spans="1:2" x14ac:dyDescent="0.2">
      <c r="A1919" s="14" t="s">
        <v>8323</v>
      </c>
      <c r="B1919" t="s">
        <v>8352</v>
      </c>
    </row>
    <row r="1920" spans="1:2" x14ac:dyDescent="0.2">
      <c r="A1920" s="14" t="s">
        <v>8323</v>
      </c>
      <c r="B1920" t="s">
        <v>8352</v>
      </c>
    </row>
    <row r="1921" spans="1:2" x14ac:dyDescent="0.2">
      <c r="A1921" s="14" t="s">
        <v>8323</v>
      </c>
      <c r="B1921" t="s">
        <v>8352</v>
      </c>
    </row>
    <row r="1922" spans="1:2" x14ac:dyDescent="0.2">
      <c r="A1922" s="14" t="s">
        <v>8323</v>
      </c>
      <c r="B1922" t="s">
        <v>8352</v>
      </c>
    </row>
    <row r="1923" spans="1:2" x14ac:dyDescent="0.2">
      <c r="A1923" s="14" t="s">
        <v>8329</v>
      </c>
      <c r="B1923" t="s">
        <v>8333</v>
      </c>
    </row>
    <row r="1924" spans="1:2" x14ac:dyDescent="0.2">
      <c r="A1924" s="14" t="s">
        <v>8329</v>
      </c>
      <c r="B1924" t="s">
        <v>8333</v>
      </c>
    </row>
    <row r="1925" spans="1:2" x14ac:dyDescent="0.2">
      <c r="A1925" s="14" t="s">
        <v>8329</v>
      </c>
      <c r="B1925" t="s">
        <v>8333</v>
      </c>
    </row>
    <row r="1926" spans="1:2" x14ac:dyDescent="0.2">
      <c r="A1926" s="14" t="s">
        <v>8329</v>
      </c>
      <c r="B1926" t="s">
        <v>8333</v>
      </c>
    </row>
    <row r="1927" spans="1:2" x14ac:dyDescent="0.2">
      <c r="A1927" s="14" t="s">
        <v>8329</v>
      </c>
      <c r="B1927" t="s">
        <v>8333</v>
      </c>
    </row>
    <row r="1928" spans="1:2" x14ac:dyDescent="0.2">
      <c r="A1928" s="14" t="s">
        <v>8329</v>
      </c>
      <c r="B1928" t="s">
        <v>8333</v>
      </c>
    </row>
    <row r="1929" spans="1:2" x14ac:dyDescent="0.2">
      <c r="A1929" s="14" t="s">
        <v>8329</v>
      </c>
      <c r="B1929" t="s">
        <v>8333</v>
      </c>
    </row>
    <row r="1930" spans="1:2" x14ac:dyDescent="0.2">
      <c r="A1930" s="14" t="s">
        <v>8329</v>
      </c>
      <c r="B1930" t="s">
        <v>8333</v>
      </c>
    </row>
    <row r="1931" spans="1:2" x14ac:dyDescent="0.2">
      <c r="A1931" s="14" t="s">
        <v>8329</v>
      </c>
      <c r="B1931" t="s">
        <v>8333</v>
      </c>
    </row>
    <row r="1932" spans="1:2" x14ac:dyDescent="0.2">
      <c r="A1932" s="14" t="s">
        <v>8329</v>
      </c>
      <c r="B1932" t="s">
        <v>8333</v>
      </c>
    </row>
    <row r="1933" spans="1:2" x14ac:dyDescent="0.2">
      <c r="A1933" s="14" t="s">
        <v>8329</v>
      </c>
      <c r="B1933" t="s">
        <v>8333</v>
      </c>
    </row>
    <row r="1934" spans="1:2" x14ac:dyDescent="0.2">
      <c r="A1934" s="14" t="s">
        <v>8329</v>
      </c>
      <c r="B1934" t="s">
        <v>8333</v>
      </c>
    </row>
    <row r="1935" spans="1:2" x14ac:dyDescent="0.2">
      <c r="A1935" s="14" t="s">
        <v>8329</v>
      </c>
      <c r="B1935" t="s">
        <v>8333</v>
      </c>
    </row>
    <row r="1936" spans="1:2" x14ac:dyDescent="0.2">
      <c r="A1936" s="14" t="s">
        <v>8329</v>
      </c>
      <c r="B1936" t="s">
        <v>8333</v>
      </c>
    </row>
    <row r="1937" spans="1:2" x14ac:dyDescent="0.2">
      <c r="A1937" s="14" t="s">
        <v>8329</v>
      </c>
      <c r="B1937" t="s">
        <v>8333</v>
      </c>
    </row>
    <row r="1938" spans="1:2" x14ac:dyDescent="0.2">
      <c r="A1938" s="14" t="s">
        <v>8329</v>
      </c>
      <c r="B1938" t="s">
        <v>8333</v>
      </c>
    </row>
    <row r="1939" spans="1:2" x14ac:dyDescent="0.2">
      <c r="A1939" s="14" t="s">
        <v>8329</v>
      </c>
      <c r="B1939" t="s">
        <v>8333</v>
      </c>
    </row>
    <row r="1940" spans="1:2" x14ac:dyDescent="0.2">
      <c r="A1940" s="14" t="s">
        <v>8329</v>
      </c>
      <c r="B1940" t="s">
        <v>8333</v>
      </c>
    </row>
    <row r="1941" spans="1:2" x14ac:dyDescent="0.2">
      <c r="A1941" s="14" t="s">
        <v>8329</v>
      </c>
      <c r="B1941" t="s">
        <v>8333</v>
      </c>
    </row>
    <row r="1942" spans="1:2" x14ac:dyDescent="0.2">
      <c r="A1942" s="14" t="s">
        <v>8329</v>
      </c>
      <c r="B1942" t="s">
        <v>8333</v>
      </c>
    </row>
    <row r="1943" spans="1:2" x14ac:dyDescent="0.2">
      <c r="A1943" s="14" t="s">
        <v>8323</v>
      </c>
      <c r="B1943" t="s">
        <v>8353</v>
      </c>
    </row>
    <row r="1944" spans="1:2" x14ac:dyDescent="0.2">
      <c r="A1944" s="14" t="s">
        <v>8323</v>
      </c>
      <c r="B1944" t="s">
        <v>8353</v>
      </c>
    </row>
    <row r="1945" spans="1:2" x14ac:dyDescent="0.2">
      <c r="A1945" s="14" t="s">
        <v>8323</v>
      </c>
      <c r="B1945" t="s">
        <v>8353</v>
      </c>
    </row>
    <row r="1946" spans="1:2" x14ac:dyDescent="0.2">
      <c r="A1946" s="14" t="s">
        <v>8323</v>
      </c>
      <c r="B1946" t="s">
        <v>8353</v>
      </c>
    </row>
    <row r="1947" spans="1:2" x14ac:dyDescent="0.2">
      <c r="A1947" s="14" t="s">
        <v>8323</v>
      </c>
      <c r="B1947" t="s">
        <v>8353</v>
      </c>
    </row>
    <row r="1948" spans="1:2" x14ac:dyDescent="0.2">
      <c r="A1948" s="14" t="s">
        <v>8323</v>
      </c>
      <c r="B1948" t="s">
        <v>8353</v>
      </c>
    </row>
    <row r="1949" spans="1:2" x14ac:dyDescent="0.2">
      <c r="A1949" s="14" t="s">
        <v>8323</v>
      </c>
      <c r="B1949" t="s">
        <v>8353</v>
      </c>
    </row>
    <row r="1950" spans="1:2" x14ac:dyDescent="0.2">
      <c r="A1950" s="14" t="s">
        <v>8323</v>
      </c>
      <c r="B1950" t="s">
        <v>8353</v>
      </c>
    </row>
    <row r="1951" spans="1:2" x14ac:dyDescent="0.2">
      <c r="A1951" s="14" t="s">
        <v>8323</v>
      </c>
      <c r="B1951" t="s">
        <v>8353</v>
      </c>
    </row>
    <row r="1952" spans="1:2" x14ac:dyDescent="0.2">
      <c r="A1952" s="14" t="s">
        <v>8323</v>
      </c>
      <c r="B1952" t="s">
        <v>8353</v>
      </c>
    </row>
    <row r="1953" spans="1:2" x14ac:dyDescent="0.2">
      <c r="A1953" s="14" t="s">
        <v>8323</v>
      </c>
      <c r="B1953" t="s">
        <v>8353</v>
      </c>
    </row>
    <row r="1954" spans="1:2" x14ac:dyDescent="0.2">
      <c r="A1954" s="14" t="s">
        <v>8323</v>
      </c>
      <c r="B1954" t="s">
        <v>8353</v>
      </c>
    </row>
    <row r="1955" spans="1:2" x14ac:dyDescent="0.2">
      <c r="A1955" s="14" t="s">
        <v>8323</v>
      </c>
      <c r="B1955" t="s">
        <v>8353</v>
      </c>
    </row>
    <row r="1956" spans="1:2" x14ac:dyDescent="0.2">
      <c r="A1956" s="14" t="s">
        <v>8323</v>
      </c>
      <c r="B1956" t="s">
        <v>8353</v>
      </c>
    </row>
    <row r="1957" spans="1:2" x14ac:dyDescent="0.2">
      <c r="A1957" s="14" t="s">
        <v>8323</v>
      </c>
      <c r="B1957" t="s">
        <v>8353</v>
      </c>
    </row>
    <row r="1958" spans="1:2" x14ac:dyDescent="0.2">
      <c r="A1958" s="14" t="s">
        <v>8323</v>
      </c>
      <c r="B1958" t="s">
        <v>8353</v>
      </c>
    </row>
    <row r="1959" spans="1:2" x14ac:dyDescent="0.2">
      <c r="A1959" s="14" t="s">
        <v>8323</v>
      </c>
      <c r="B1959" t="s">
        <v>8353</v>
      </c>
    </row>
    <row r="1960" spans="1:2" x14ac:dyDescent="0.2">
      <c r="A1960" s="14" t="s">
        <v>8323</v>
      </c>
      <c r="B1960" t="s">
        <v>8353</v>
      </c>
    </row>
    <row r="1961" spans="1:2" x14ac:dyDescent="0.2">
      <c r="A1961" s="14" t="s">
        <v>8323</v>
      </c>
      <c r="B1961" t="s">
        <v>8353</v>
      </c>
    </row>
    <row r="1962" spans="1:2" x14ac:dyDescent="0.2">
      <c r="A1962" s="14" t="s">
        <v>8323</v>
      </c>
      <c r="B1962" t="s">
        <v>8353</v>
      </c>
    </row>
    <row r="1963" spans="1:2" x14ac:dyDescent="0.2">
      <c r="A1963" s="14" t="s">
        <v>8323</v>
      </c>
      <c r="B1963" t="s">
        <v>8353</v>
      </c>
    </row>
    <row r="1964" spans="1:2" x14ac:dyDescent="0.2">
      <c r="A1964" s="14" t="s">
        <v>8323</v>
      </c>
      <c r="B1964" t="s">
        <v>8353</v>
      </c>
    </row>
    <row r="1965" spans="1:2" x14ac:dyDescent="0.2">
      <c r="A1965" s="14" t="s">
        <v>8323</v>
      </c>
      <c r="B1965" t="s">
        <v>8353</v>
      </c>
    </row>
    <row r="1966" spans="1:2" x14ac:dyDescent="0.2">
      <c r="A1966" s="14" t="s">
        <v>8323</v>
      </c>
      <c r="B1966" t="s">
        <v>8353</v>
      </c>
    </row>
    <row r="1967" spans="1:2" x14ac:dyDescent="0.2">
      <c r="A1967" s="14" t="s">
        <v>8323</v>
      </c>
      <c r="B1967" t="s">
        <v>8353</v>
      </c>
    </row>
    <row r="1968" spans="1:2" x14ac:dyDescent="0.2">
      <c r="A1968" s="14" t="s">
        <v>8323</v>
      </c>
      <c r="B1968" t="s">
        <v>8353</v>
      </c>
    </row>
    <row r="1969" spans="1:2" x14ac:dyDescent="0.2">
      <c r="A1969" s="14" t="s">
        <v>8323</v>
      </c>
      <c r="B1969" t="s">
        <v>8353</v>
      </c>
    </row>
    <row r="1970" spans="1:2" x14ac:dyDescent="0.2">
      <c r="A1970" s="14" t="s">
        <v>8323</v>
      </c>
      <c r="B1970" t="s">
        <v>8353</v>
      </c>
    </row>
    <row r="1971" spans="1:2" x14ac:dyDescent="0.2">
      <c r="A1971" s="14" t="s">
        <v>8323</v>
      </c>
      <c r="B1971" t="s">
        <v>8353</v>
      </c>
    </row>
    <row r="1972" spans="1:2" x14ac:dyDescent="0.2">
      <c r="A1972" s="14" t="s">
        <v>8323</v>
      </c>
      <c r="B1972" t="s">
        <v>8353</v>
      </c>
    </row>
    <row r="1973" spans="1:2" x14ac:dyDescent="0.2">
      <c r="A1973" s="14" t="s">
        <v>8323</v>
      </c>
      <c r="B1973" t="s">
        <v>8353</v>
      </c>
    </row>
    <row r="1974" spans="1:2" x14ac:dyDescent="0.2">
      <c r="A1974" s="14" t="s">
        <v>8323</v>
      </c>
      <c r="B1974" t="s">
        <v>8353</v>
      </c>
    </row>
    <row r="1975" spans="1:2" x14ac:dyDescent="0.2">
      <c r="A1975" s="14" t="s">
        <v>8323</v>
      </c>
      <c r="B1975" t="s">
        <v>8353</v>
      </c>
    </row>
    <row r="1976" spans="1:2" x14ac:dyDescent="0.2">
      <c r="A1976" s="14" t="s">
        <v>8323</v>
      </c>
      <c r="B1976" t="s">
        <v>8353</v>
      </c>
    </row>
    <row r="1977" spans="1:2" x14ac:dyDescent="0.2">
      <c r="A1977" s="14" t="s">
        <v>8323</v>
      </c>
      <c r="B1977" t="s">
        <v>8353</v>
      </c>
    </row>
    <row r="1978" spans="1:2" x14ac:dyDescent="0.2">
      <c r="A1978" s="14" t="s">
        <v>8323</v>
      </c>
      <c r="B1978" t="s">
        <v>8353</v>
      </c>
    </row>
    <row r="1979" spans="1:2" x14ac:dyDescent="0.2">
      <c r="A1979" s="14" t="s">
        <v>8323</v>
      </c>
      <c r="B1979" t="s">
        <v>8353</v>
      </c>
    </row>
    <row r="1980" spans="1:2" x14ac:dyDescent="0.2">
      <c r="A1980" s="14" t="s">
        <v>8323</v>
      </c>
      <c r="B1980" t="s">
        <v>8353</v>
      </c>
    </row>
    <row r="1981" spans="1:2" x14ac:dyDescent="0.2">
      <c r="A1981" s="14" t="s">
        <v>8323</v>
      </c>
      <c r="B1981" t="s">
        <v>8353</v>
      </c>
    </row>
    <row r="1982" spans="1:2" x14ac:dyDescent="0.2">
      <c r="A1982" s="14" t="s">
        <v>8323</v>
      </c>
      <c r="B1982" t="s">
        <v>8353</v>
      </c>
    </row>
    <row r="1983" spans="1:2" x14ac:dyDescent="0.2">
      <c r="A1983" s="14" t="s">
        <v>8342</v>
      </c>
      <c r="B1983" t="s">
        <v>8354</v>
      </c>
    </row>
    <row r="1984" spans="1:2" x14ac:dyDescent="0.2">
      <c r="A1984" s="14" t="s">
        <v>8342</v>
      </c>
      <c r="B1984" t="s">
        <v>8354</v>
      </c>
    </row>
    <row r="1985" spans="1:2" x14ac:dyDescent="0.2">
      <c r="A1985" s="14" t="s">
        <v>8342</v>
      </c>
      <c r="B1985" t="s">
        <v>8354</v>
      </c>
    </row>
    <row r="1986" spans="1:2" x14ac:dyDescent="0.2">
      <c r="A1986" s="14" t="s">
        <v>8342</v>
      </c>
      <c r="B1986" t="s">
        <v>8354</v>
      </c>
    </row>
    <row r="1987" spans="1:2" x14ac:dyDescent="0.2">
      <c r="A1987" s="14" t="s">
        <v>8342</v>
      </c>
      <c r="B1987" t="s">
        <v>8354</v>
      </c>
    </row>
    <row r="1988" spans="1:2" x14ac:dyDescent="0.2">
      <c r="A1988" s="14" t="s">
        <v>8342</v>
      </c>
      <c r="B1988" t="s">
        <v>8354</v>
      </c>
    </row>
    <row r="1989" spans="1:2" x14ac:dyDescent="0.2">
      <c r="A1989" s="14" t="s">
        <v>8342</v>
      </c>
      <c r="B1989" t="s">
        <v>8354</v>
      </c>
    </row>
    <row r="1990" spans="1:2" x14ac:dyDescent="0.2">
      <c r="A1990" s="14" t="s">
        <v>8342</v>
      </c>
      <c r="B1990" t="s">
        <v>8354</v>
      </c>
    </row>
    <row r="1991" spans="1:2" x14ac:dyDescent="0.2">
      <c r="A1991" s="14" t="s">
        <v>8342</v>
      </c>
      <c r="B1991" t="s">
        <v>8354</v>
      </c>
    </row>
    <row r="1992" spans="1:2" x14ac:dyDescent="0.2">
      <c r="A1992" s="14" t="s">
        <v>8342</v>
      </c>
      <c r="B1992" t="s">
        <v>8354</v>
      </c>
    </row>
    <row r="1993" spans="1:2" x14ac:dyDescent="0.2">
      <c r="A1993" s="14" t="s">
        <v>8342</v>
      </c>
      <c r="B1993" t="s">
        <v>8354</v>
      </c>
    </row>
    <row r="1994" spans="1:2" x14ac:dyDescent="0.2">
      <c r="A1994" s="14" t="s">
        <v>8342</v>
      </c>
      <c r="B1994" t="s">
        <v>8354</v>
      </c>
    </row>
    <row r="1995" spans="1:2" x14ac:dyDescent="0.2">
      <c r="A1995" s="14" t="s">
        <v>8342</v>
      </c>
      <c r="B1995" t="s">
        <v>8354</v>
      </c>
    </row>
    <row r="1996" spans="1:2" x14ac:dyDescent="0.2">
      <c r="A1996" s="14" t="s">
        <v>8342</v>
      </c>
      <c r="B1996" t="s">
        <v>8354</v>
      </c>
    </row>
    <row r="1997" spans="1:2" x14ac:dyDescent="0.2">
      <c r="A1997" s="14" t="s">
        <v>8342</v>
      </c>
      <c r="B1997" t="s">
        <v>8354</v>
      </c>
    </row>
    <row r="1998" spans="1:2" x14ac:dyDescent="0.2">
      <c r="A1998" s="14" t="s">
        <v>8342</v>
      </c>
      <c r="B1998" t="s">
        <v>8354</v>
      </c>
    </row>
    <row r="1999" spans="1:2" x14ac:dyDescent="0.2">
      <c r="A1999" s="14" t="s">
        <v>8342</v>
      </c>
      <c r="B1999" t="s">
        <v>8354</v>
      </c>
    </row>
    <row r="2000" spans="1:2" x14ac:dyDescent="0.2">
      <c r="A2000" s="14" t="s">
        <v>8342</v>
      </c>
      <c r="B2000" t="s">
        <v>8354</v>
      </c>
    </row>
    <row r="2001" spans="1:2" x14ac:dyDescent="0.2">
      <c r="A2001" s="14" t="s">
        <v>8342</v>
      </c>
      <c r="B2001" t="s">
        <v>8354</v>
      </c>
    </row>
    <row r="2002" spans="1:2" x14ac:dyDescent="0.2">
      <c r="A2002" s="14" t="s">
        <v>8342</v>
      </c>
      <c r="B2002" t="s">
        <v>8354</v>
      </c>
    </row>
    <row r="2003" spans="1:2" x14ac:dyDescent="0.2">
      <c r="A2003" s="14" t="s">
        <v>8323</v>
      </c>
      <c r="B2003" t="s">
        <v>8353</v>
      </c>
    </row>
    <row r="2004" spans="1:2" x14ac:dyDescent="0.2">
      <c r="A2004" s="14" t="s">
        <v>8323</v>
      </c>
      <c r="B2004" t="s">
        <v>8353</v>
      </c>
    </row>
    <row r="2005" spans="1:2" x14ac:dyDescent="0.2">
      <c r="A2005" s="14" t="s">
        <v>8323</v>
      </c>
      <c r="B2005" t="s">
        <v>8353</v>
      </c>
    </row>
    <row r="2006" spans="1:2" x14ac:dyDescent="0.2">
      <c r="A2006" s="14" t="s">
        <v>8323</v>
      </c>
      <c r="B2006" t="s">
        <v>8353</v>
      </c>
    </row>
    <row r="2007" spans="1:2" x14ac:dyDescent="0.2">
      <c r="A2007" s="14" t="s">
        <v>8323</v>
      </c>
      <c r="B2007" t="s">
        <v>8353</v>
      </c>
    </row>
    <row r="2008" spans="1:2" x14ac:dyDescent="0.2">
      <c r="A2008" s="14" t="s">
        <v>8323</v>
      </c>
      <c r="B2008" t="s">
        <v>8353</v>
      </c>
    </row>
    <row r="2009" spans="1:2" x14ac:dyDescent="0.2">
      <c r="A2009" s="14" t="s">
        <v>8323</v>
      </c>
      <c r="B2009" t="s">
        <v>8353</v>
      </c>
    </row>
    <row r="2010" spans="1:2" x14ac:dyDescent="0.2">
      <c r="A2010" s="14" t="s">
        <v>8323</v>
      </c>
      <c r="B2010" t="s">
        <v>8353</v>
      </c>
    </row>
    <row r="2011" spans="1:2" x14ac:dyDescent="0.2">
      <c r="A2011" s="14" t="s">
        <v>8323</v>
      </c>
      <c r="B2011" t="s">
        <v>8353</v>
      </c>
    </row>
    <row r="2012" spans="1:2" x14ac:dyDescent="0.2">
      <c r="A2012" s="14" t="s">
        <v>8323</v>
      </c>
      <c r="B2012" t="s">
        <v>8353</v>
      </c>
    </row>
    <row r="2013" spans="1:2" x14ac:dyDescent="0.2">
      <c r="A2013" s="14" t="s">
        <v>8323</v>
      </c>
      <c r="B2013" t="s">
        <v>8353</v>
      </c>
    </row>
    <row r="2014" spans="1:2" x14ac:dyDescent="0.2">
      <c r="A2014" s="14" t="s">
        <v>8323</v>
      </c>
      <c r="B2014" t="s">
        <v>8353</v>
      </c>
    </row>
    <row r="2015" spans="1:2" x14ac:dyDescent="0.2">
      <c r="A2015" s="14" t="s">
        <v>8323</v>
      </c>
      <c r="B2015" t="s">
        <v>8353</v>
      </c>
    </row>
    <row r="2016" spans="1:2" x14ac:dyDescent="0.2">
      <c r="A2016" s="14" t="s">
        <v>8323</v>
      </c>
      <c r="B2016" t="s">
        <v>8353</v>
      </c>
    </row>
    <row r="2017" spans="1:2" x14ac:dyDescent="0.2">
      <c r="A2017" s="14" t="s">
        <v>8323</v>
      </c>
      <c r="B2017" t="s">
        <v>8353</v>
      </c>
    </row>
    <row r="2018" spans="1:2" x14ac:dyDescent="0.2">
      <c r="A2018" s="14" t="s">
        <v>8323</v>
      </c>
      <c r="B2018" t="s">
        <v>8353</v>
      </c>
    </row>
    <row r="2019" spans="1:2" x14ac:dyDescent="0.2">
      <c r="A2019" s="14" t="s">
        <v>8323</v>
      </c>
      <c r="B2019" t="s">
        <v>8353</v>
      </c>
    </row>
    <row r="2020" spans="1:2" x14ac:dyDescent="0.2">
      <c r="A2020" s="14" t="s">
        <v>8323</v>
      </c>
      <c r="B2020" t="s">
        <v>8353</v>
      </c>
    </row>
    <row r="2021" spans="1:2" x14ac:dyDescent="0.2">
      <c r="A2021" s="14" t="s">
        <v>8323</v>
      </c>
      <c r="B2021" t="s">
        <v>8353</v>
      </c>
    </row>
    <row r="2022" spans="1:2" x14ac:dyDescent="0.2">
      <c r="A2022" s="14" t="s">
        <v>8323</v>
      </c>
      <c r="B2022" t="s">
        <v>8353</v>
      </c>
    </row>
    <row r="2023" spans="1:2" x14ac:dyDescent="0.2">
      <c r="A2023" s="14" t="s">
        <v>8323</v>
      </c>
      <c r="B2023" t="s">
        <v>8353</v>
      </c>
    </row>
    <row r="2024" spans="1:2" x14ac:dyDescent="0.2">
      <c r="A2024" s="14" t="s">
        <v>8323</v>
      </c>
      <c r="B2024" t="s">
        <v>8353</v>
      </c>
    </row>
    <row r="2025" spans="1:2" x14ac:dyDescent="0.2">
      <c r="A2025" s="14" t="s">
        <v>8323</v>
      </c>
      <c r="B2025" t="s">
        <v>8353</v>
      </c>
    </row>
    <row r="2026" spans="1:2" x14ac:dyDescent="0.2">
      <c r="A2026" s="14" t="s">
        <v>8323</v>
      </c>
      <c r="B2026" t="s">
        <v>8353</v>
      </c>
    </row>
    <row r="2027" spans="1:2" x14ac:dyDescent="0.2">
      <c r="A2027" s="14" t="s">
        <v>8323</v>
      </c>
      <c r="B2027" t="s">
        <v>8353</v>
      </c>
    </row>
    <row r="2028" spans="1:2" x14ac:dyDescent="0.2">
      <c r="A2028" s="14" t="s">
        <v>8323</v>
      </c>
      <c r="B2028" t="s">
        <v>8353</v>
      </c>
    </row>
    <row r="2029" spans="1:2" x14ac:dyDescent="0.2">
      <c r="A2029" s="14" t="s">
        <v>8323</v>
      </c>
      <c r="B2029" t="s">
        <v>8353</v>
      </c>
    </row>
    <row r="2030" spans="1:2" x14ac:dyDescent="0.2">
      <c r="A2030" s="14" t="s">
        <v>8323</v>
      </c>
      <c r="B2030" t="s">
        <v>8353</v>
      </c>
    </row>
    <row r="2031" spans="1:2" x14ac:dyDescent="0.2">
      <c r="A2031" s="14" t="s">
        <v>8323</v>
      </c>
      <c r="B2031" t="s">
        <v>8353</v>
      </c>
    </row>
    <row r="2032" spans="1:2" x14ac:dyDescent="0.2">
      <c r="A2032" s="14" t="s">
        <v>8323</v>
      </c>
      <c r="B2032" t="s">
        <v>8353</v>
      </c>
    </row>
    <row r="2033" spans="1:2" x14ac:dyDescent="0.2">
      <c r="A2033" s="14" t="s">
        <v>8323</v>
      </c>
      <c r="B2033" t="s">
        <v>8353</v>
      </c>
    </row>
    <row r="2034" spans="1:2" x14ac:dyDescent="0.2">
      <c r="A2034" s="14" t="s">
        <v>8323</v>
      </c>
      <c r="B2034" t="s">
        <v>8353</v>
      </c>
    </row>
    <row r="2035" spans="1:2" x14ac:dyDescent="0.2">
      <c r="A2035" s="14" t="s">
        <v>8323</v>
      </c>
      <c r="B2035" t="s">
        <v>8353</v>
      </c>
    </row>
    <row r="2036" spans="1:2" x14ac:dyDescent="0.2">
      <c r="A2036" s="14" t="s">
        <v>8323</v>
      </c>
      <c r="B2036" t="s">
        <v>8353</v>
      </c>
    </row>
    <row r="2037" spans="1:2" x14ac:dyDescent="0.2">
      <c r="A2037" s="14" t="s">
        <v>8323</v>
      </c>
      <c r="B2037" t="s">
        <v>8353</v>
      </c>
    </row>
    <row r="2038" spans="1:2" x14ac:dyDescent="0.2">
      <c r="A2038" s="14" t="s">
        <v>8323</v>
      </c>
      <c r="B2038" t="s">
        <v>8353</v>
      </c>
    </row>
    <row r="2039" spans="1:2" x14ac:dyDescent="0.2">
      <c r="A2039" s="14" t="s">
        <v>8323</v>
      </c>
      <c r="B2039" t="s">
        <v>8353</v>
      </c>
    </row>
    <row r="2040" spans="1:2" x14ac:dyDescent="0.2">
      <c r="A2040" s="14" t="s">
        <v>8323</v>
      </c>
      <c r="B2040" t="s">
        <v>8353</v>
      </c>
    </row>
    <row r="2041" spans="1:2" x14ac:dyDescent="0.2">
      <c r="A2041" s="14" t="s">
        <v>8323</v>
      </c>
      <c r="B2041" t="s">
        <v>8353</v>
      </c>
    </row>
    <row r="2042" spans="1:2" x14ac:dyDescent="0.2">
      <c r="A2042" s="14" t="s">
        <v>8323</v>
      </c>
      <c r="B2042" t="s">
        <v>8353</v>
      </c>
    </row>
    <row r="2043" spans="1:2" x14ac:dyDescent="0.2">
      <c r="A2043" s="14" t="s">
        <v>8323</v>
      </c>
      <c r="B2043" t="s">
        <v>8353</v>
      </c>
    </row>
    <row r="2044" spans="1:2" x14ac:dyDescent="0.2">
      <c r="A2044" s="14" t="s">
        <v>8323</v>
      </c>
      <c r="B2044" t="s">
        <v>8353</v>
      </c>
    </row>
    <row r="2045" spans="1:2" x14ac:dyDescent="0.2">
      <c r="A2045" s="14" t="s">
        <v>8323</v>
      </c>
      <c r="B2045" t="s">
        <v>8353</v>
      </c>
    </row>
    <row r="2046" spans="1:2" x14ac:dyDescent="0.2">
      <c r="A2046" s="14" t="s">
        <v>8323</v>
      </c>
      <c r="B2046" t="s">
        <v>8353</v>
      </c>
    </row>
    <row r="2047" spans="1:2" x14ac:dyDescent="0.2">
      <c r="A2047" s="14" t="s">
        <v>8323</v>
      </c>
      <c r="B2047" t="s">
        <v>8353</v>
      </c>
    </row>
    <row r="2048" spans="1:2" x14ac:dyDescent="0.2">
      <c r="A2048" s="14" t="s">
        <v>8323</v>
      </c>
      <c r="B2048" t="s">
        <v>8353</v>
      </c>
    </row>
    <row r="2049" spans="1:2" x14ac:dyDescent="0.2">
      <c r="A2049" s="14" t="s">
        <v>8323</v>
      </c>
      <c r="B2049" t="s">
        <v>8353</v>
      </c>
    </row>
    <row r="2050" spans="1:2" x14ac:dyDescent="0.2">
      <c r="A2050" s="14" t="s">
        <v>8323</v>
      </c>
      <c r="B2050" t="s">
        <v>8353</v>
      </c>
    </row>
    <row r="2051" spans="1:2" x14ac:dyDescent="0.2">
      <c r="A2051" s="14" t="s">
        <v>8323</v>
      </c>
      <c r="B2051" t="s">
        <v>8353</v>
      </c>
    </row>
    <row r="2052" spans="1:2" x14ac:dyDescent="0.2">
      <c r="A2052" s="14" t="s">
        <v>8323</v>
      </c>
      <c r="B2052" t="s">
        <v>8353</v>
      </c>
    </row>
    <row r="2053" spans="1:2" x14ac:dyDescent="0.2">
      <c r="A2053" s="14" t="s">
        <v>8323</v>
      </c>
      <c r="B2053" t="s">
        <v>8353</v>
      </c>
    </row>
    <row r="2054" spans="1:2" x14ac:dyDescent="0.2">
      <c r="A2054" s="14" t="s">
        <v>8323</v>
      </c>
      <c r="B2054" t="s">
        <v>8353</v>
      </c>
    </row>
    <row r="2055" spans="1:2" x14ac:dyDescent="0.2">
      <c r="A2055" s="14" t="s">
        <v>8323</v>
      </c>
      <c r="B2055" t="s">
        <v>8353</v>
      </c>
    </row>
    <row r="2056" spans="1:2" x14ac:dyDescent="0.2">
      <c r="A2056" s="14" t="s">
        <v>8323</v>
      </c>
      <c r="B2056" t="s">
        <v>8353</v>
      </c>
    </row>
    <row r="2057" spans="1:2" x14ac:dyDescent="0.2">
      <c r="A2057" s="14" t="s">
        <v>8323</v>
      </c>
      <c r="B2057" t="s">
        <v>8353</v>
      </c>
    </row>
    <row r="2058" spans="1:2" x14ac:dyDescent="0.2">
      <c r="A2058" s="14" t="s">
        <v>8323</v>
      </c>
      <c r="B2058" t="s">
        <v>8353</v>
      </c>
    </row>
    <row r="2059" spans="1:2" x14ac:dyDescent="0.2">
      <c r="A2059" s="14" t="s">
        <v>8323</v>
      </c>
      <c r="B2059" t="s">
        <v>8353</v>
      </c>
    </row>
    <row r="2060" spans="1:2" x14ac:dyDescent="0.2">
      <c r="A2060" s="14" t="s">
        <v>8323</v>
      </c>
      <c r="B2060" t="s">
        <v>8353</v>
      </c>
    </row>
    <row r="2061" spans="1:2" x14ac:dyDescent="0.2">
      <c r="A2061" s="14" t="s">
        <v>8323</v>
      </c>
      <c r="B2061" t="s">
        <v>8353</v>
      </c>
    </row>
    <row r="2062" spans="1:2" x14ac:dyDescent="0.2">
      <c r="A2062" s="14" t="s">
        <v>8323</v>
      </c>
      <c r="B2062" t="s">
        <v>8353</v>
      </c>
    </row>
    <row r="2063" spans="1:2" x14ac:dyDescent="0.2">
      <c r="A2063" s="14" t="s">
        <v>8323</v>
      </c>
      <c r="B2063" t="s">
        <v>8353</v>
      </c>
    </row>
    <row r="2064" spans="1:2" x14ac:dyDescent="0.2">
      <c r="A2064" s="14" t="s">
        <v>8323</v>
      </c>
      <c r="B2064" t="s">
        <v>8353</v>
      </c>
    </row>
    <row r="2065" spans="1:2" x14ac:dyDescent="0.2">
      <c r="A2065" s="14" t="s">
        <v>8323</v>
      </c>
      <c r="B2065" t="s">
        <v>8353</v>
      </c>
    </row>
    <row r="2066" spans="1:2" x14ac:dyDescent="0.2">
      <c r="A2066" s="14" t="s">
        <v>8323</v>
      </c>
      <c r="B2066" t="s">
        <v>8353</v>
      </c>
    </row>
    <row r="2067" spans="1:2" x14ac:dyDescent="0.2">
      <c r="A2067" s="14" t="s">
        <v>8323</v>
      </c>
      <c r="B2067" t="s">
        <v>8353</v>
      </c>
    </row>
    <row r="2068" spans="1:2" x14ac:dyDescent="0.2">
      <c r="A2068" s="14" t="s">
        <v>8323</v>
      </c>
      <c r="B2068" t="s">
        <v>8353</v>
      </c>
    </row>
    <row r="2069" spans="1:2" x14ac:dyDescent="0.2">
      <c r="A2069" s="14" t="s">
        <v>8323</v>
      </c>
      <c r="B2069" t="s">
        <v>8353</v>
      </c>
    </row>
    <row r="2070" spans="1:2" x14ac:dyDescent="0.2">
      <c r="A2070" s="14" t="s">
        <v>8323</v>
      </c>
      <c r="B2070" t="s">
        <v>8353</v>
      </c>
    </row>
    <row r="2071" spans="1:2" x14ac:dyDescent="0.2">
      <c r="A2071" s="14" t="s">
        <v>8323</v>
      </c>
      <c r="B2071" t="s">
        <v>8353</v>
      </c>
    </row>
    <row r="2072" spans="1:2" x14ac:dyDescent="0.2">
      <c r="A2072" s="14" t="s">
        <v>8323</v>
      </c>
      <c r="B2072" t="s">
        <v>8353</v>
      </c>
    </row>
    <row r="2073" spans="1:2" x14ac:dyDescent="0.2">
      <c r="A2073" s="14" t="s">
        <v>8323</v>
      </c>
      <c r="B2073" t="s">
        <v>8353</v>
      </c>
    </row>
    <row r="2074" spans="1:2" x14ac:dyDescent="0.2">
      <c r="A2074" s="14" t="s">
        <v>8323</v>
      </c>
      <c r="B2074" t="s">
        <v>8353</v>
      </c>
    </row>
    <row r="2075" spans="1:2" x14ac:dyDescent="0.2">
      <c r="A2075" s="14" t="s">
        <v>8323</v>
      </c>
      <c r="B2075" t="s">
        <v>8353</v>
      </c>
    </row>
    <row r="2076" spans="1:2" x14ac:dyDescent="0.2">
      <c r="A2076" s="14" t="s">
        <v>8323</v>
      </c>
      <c r="B2076" t="s">
        <v>8353</v>
      </c>
    </row>
    <row r="2077" spans="1:2" x14ac:dyDescent="0.2">
      <c r="A2077" s="14" t="s">
        <v>8323</v>
      </c>
      <c r="B2077" t="s">
        <v>8353</v>
      </c>
    </row>
    <row r="2078" spans="1:2" x14ac:dyDescent="0.2">
      <c r="A2078" s="14" t="s">
        <v>8323</v>
      </c>
      <c r="B2078" t="s">
        <v>8353</v>
      </c>
    </row>
    <row r="2079" spans="1:2" x14ac:dyDescent="0.2">
      <c r="A2079" s="14" t="s">
        <v>8323</v>
      </c>
      <c r="B2079" t="s">
        <v>8353</v>
      </c>
    </row>
    <row r="2080" spans="1:2" x14ac:dyDescent="0.2">
      <c r="A2080" s="14" t="s">
        <v>8323</v>
      </c>
      <c r="B2080" t="s">
        <v>8353</v>
      </c>
    </row>
    <row r="2081" spans="1:2" x14ac:dyDescent="0.2">
      <c r="A2081" s="14" t="s">
        <v>8323</v>
      </c>
      <c r="B2081" t="s">
        <v>8353</v>
      </c>
    </row>
    <row r="2082" spans="1:2" x14ac:dyDescent="0.2">
      <c r="A2082" s="14" t="s">
        <v>8323</v>
      </c>
      <c r="B2082" t="s">
        <v>8353</v>
      </c>
    </row>
    <row r="2083" spans="1:2" x14ac:dyDescent="0.2">
      <c r="A2083" s="14" t="s">
        <v>8329</v>
      </c>
      <c r="B2083" t="s">
        <v>8333</v>
      </c>
    </row>
    <row r="2084" spans="1:2" x14ac:dyDescent="0.2">
      <c r="A2084" s="14" t="s">
        <v>8329</v>
      </c>
      <c r="B2084" t="s">
        <v>8333</v>
      </c>
    </row>
    <row r="2085" spans="1:2" x14ac:dyDescent="0.2">
      <c r="A2085" s="14" t="s">
        <v>8329</v>
      </c>
      <c r="B2085" t="s">
        <v>8333</v>
      </c>
    </row>
    <row r="2086" spans="1:2" x14ac:dyDescent="0.2">
      <c r="A2086" s="14" t="s">
        <v>8329</v>
      </c>
      <c r="B2086" t="s">
        <v>8333</v>
      </c>
    </row>
    <row r="2087" spans="1:2" x14ac:dyDescent="0.2">
      <c r="A2087" s="14" t="s">
        <v>8329</v>
      </c>
      <c r="B2087" t="s">
        <v>8333</v>
      </c>
    </row>
    <row r="2088" spans="1:2" x14ac:dyDescent="0.2">
      <c r="A2088" s="14" t="s">
        <v>8329</v>
      </c>
      <c r="B2088" t="s">
        <v>8333</v>
      </c>
    </row>
    <row r="2089" spans="1:2" x14ac:dyDescent="0.2">
      <c r="A2089" s="14" t="s">
        <v>8329</v>
      </c>
      <c r="B2089" t="s">
        <v>8333</v>
      </c>
    </row>
    <row r="2090" spans="1:2" x14ac:dyDescent="0.2">
      <c r="A2090" s="14" t="s">
        <v>8329</v>
      </c>
      <c r="B2090" t="s">
        <v>8333</v>
      </c>
    </row>
    <row r="2091" spans="1:2" x14ac:dyDescent="0.2">
      <c r="A2091" s="14" t="s">
        <v>8329</v>
      </c>
      <c r="B2091" t="s">
        <v>8333</v>
      </c>
    </row>
    <row r="2092" spans="1:2" x14ac:dyDescent="0.2">
      <c r="A2092" s="14" t="s">
        <v>8329</v>
      </c>
      <c r="B2092" t="s">
        <v>8333</v>
      </c>
    </row>
    <row r="2093" spans="1:2" x14ac:dyDescent="0.2">
      <c r="A2093" s="14" t="s">
        <v>8329</v>
      </c>
      <c r="B2093" t="s">
        <v>8333</v>
      </c>
    </row>
    <row r="2094" spans="1:2" x14ac:dyDescent="0.2">
      <c r="A2094" s="14" t="s">
        <v>8329</v>
      </c>
      <c r="B2094" t="s">
        <v>8333</v>
      </c>
    </row>
    <row r="2095" spans="1:2" x14ac:dyDescent="0.2">
      <c r="A2095" s="14" t="s">
        <v>8329</v>
      </c>
      <c r="B2095" t="s">
        <v>8333</v>
      </c>
    </row>
    <row r="2096" spans="1:2" x14ac:dyDescent="0.2">
      <c r="A2096" s="14" t="s">
        <v>8329</v>
      </c>
      <c r="B2096" t="s">
        <v>8333</v>
      </c>
    </row>
    <row r="2097" spans="1:2" x14ac:dyDescent="0.2">
      <c r="A2097" s="14" t="s">
        <v>8329</v>
      </c>
      <c r="B2097" t="s">
        <v>8333</v>
      </c>
    </row>
    <row r="2098" spans="1:2" x14ac:dyDescent="0.2">
      <c r="A2098" s="14" t="s">
        <v>8329</v>
      </c>
      <c r="B2098" t="s">
        <v>8333</v>
      </c>
    </row>
    <row r="2099" spans="1:2" x14ac:dyDescent="0.2">
      <c r="A2099" s="14" t="s">
        <v>8329</v>
      </c>
      <c r="B2099" t="s">
        <v>8333</v>
      </c>
    </row>
    <row r="2100" spans="1:2" x14ac:dyDescent="0.2">
      <c r="A2100" s="14" t="s">
        <v>8329</v>
      </c>
      <c r="B2100" t="s">
        <v>8333</v>
      </c>
    </row>
    <row r="2101" spans="1:2" x14ac:dyDescent="0.2">
      <c r="A2101" s="14" t="s">
        <v>8329</v>
      </c>
      <c r="B2101" t="s">
        <v>8333</v>
      </c>
    </row>
    <row r="2102" spans="1:2" x14ac:dyDescent="0.2">
      <c r="A2102" s="14" t="s">
        <v>8329</v>
      </c>
      <c r="B2102" t="s">
        <v>8333</v>
      </c>
    </row>
    <row r="2103" spans="1:2" x14ac:dyDescent="0.2">
      <c r="A2103" s="14" t="s">
        <v>8329</v>
      </c>
      <c r="B2103" t="s">
        <v>8333</v>
      </c>
    </row>
    <row r="2104" spans="1:2" x14ac:dyDescent="0.2">
      <c r="A2104" s="14" t="s">
        <v>8329</v>
      </c>
      <c r="B2104" t="s">
        <v>8333</v>
      </c>
    </row>
    <row r="2105" spans="1:2" x14ac:dyDescent="0.2">
      <c r="A2105" s="14" t="s">
        <v>8329</v>
      </c>
      <c r="B2105" t="s">
        <v>8333</v>
      </c>
    </row>
    <row r="2106" spans="1:2" x14ac:dyDescent="0.2">
      <c r="A2106" s="14" t="s">
        <v>8329</v>
      </c>
      <c r="B2106" t="s">
        <v>8333</v>
      </c>
    </row>
    <row r="2107" spans="1:2" x14ac:dyDescent="0.2">
      <c r="A2107" s="14" t="s">
        <v>8329</v>
      </c>
      <c r="B2107" t="s">
        <v>8333</v>
      </c>
    </row>
    <row r="2108" spans="1:2" x14ac:dyDescent="0.2">
      <c r="A2108" s="14" t="s">
        <v>8329</v>
      </c>
      <c r="B2108" t="s">
        <v>8333</v>
      </c>
    </row>
    <row r="2109" spans="1:2" x14ac:dyDescent="0.2">
      <c r="A2109" s="14" t="s">
        <v>8329</v>
      </c>
      <c r="B2109" t="s">
        <v>8333</v>
      </c>
    </row>
    <row r="2110" spans="1:2" x14ac:dyDescent="0.2">
      <c r="A2110" s="14" t="s">
        <v>8329</v>
      </c>
      <c r="B2110" t="s">
        <v>8333</v>
      </c>
    </row>
    <row r="2111" spans="1:2" x14ac:dyDescent="0.2">
      <c r="A2111" s="14" t="s">
        <v>8329</v>
      </c>
      <c r="B2111" t="s">
        <v>8333</v>
      </c>
    </row>
    <row r="2112" spans="1:2" x14ac:dyDescent="0.2">
      <c r="A2112" s="14" t="s">
        <v>8329</v>
      </c>
      <c r="B2112" t="s">
        <v>8333</v>
      </c>
    </row>
    <row r="2113" spans="1:2" x14ac:dyDescent="0.2">
      <c r="A2113" s="14" t="s">
        <v>8329</v>
      </c>
      <c r="B2113" t="s">
        <v>8333</v>
      </c>
    </row>
    <row r="2114" spans="1:2" x14ac:dyDescent="0.2">
      <c r="A2114" s="14" t="s">
        <v>8329</v>
      </c>
      <c r="B2114" t="s">
        <v>8333</v>
      </c>
    </row>
    <row r="2115" spans="1:2" x14ac:dyDescent="0.2">
      <c r="A2115" s="14" t="s">
        <v>8329</v>
      </c>
      <c r="B2115" t="s">
        <v>8333</v>
      </c>
    </row>
    <row r="2116" spans="1:2" x14ac:dyDescent="0.2">
      <c r="A2116" s="14" t="s">
        <v>8329</v>
      </c>
      <c r="B2116" t="s">
        <v>8333</v>
      </c>
    </row>
    <row r="2117" spans="1:2" x14ac:dyDescent="0.2">
      <c r="A2117" s="14" t="s">
        <v>8329</v>
      </c>
      <c r="B2117" t="s">
        <v>8333</v>
      </c>
    </row>
    <row r="2118" spans="1:2" x14ac:dyDescent="0.2">
      <c r="A2118" s="14" t="s">
        <v>8329</v>
      </c>
      <c r="B2118" t="s">
        <v>8333</v>
      </c>
    </row>
    <row r="2119" spans="1:2" x14ac:dyDescent="0.2">
      <c r="A2119" s="14" t="s">
        <v>8329</v>
      </c>
      <c r="B2119" t="s">
        <v>8333</v>
      </c>
    </row>
    <row r="2120" spans="1:2" x14ac:dyDescent="0.2">
      <c r="A2120" s="14" t="s">
        <v>8329</v>
      </c>
      <c r="B2120" t="s">
        <v>8333</v>
      </c>
    </row>
    <row r="2121" spans="1:2" x14ac:dyDescent="0.2">
      <c r="A2121" s="14" t="s">
        <v>8329</v>
      </c>
      <c r="B2121" t="s">
        <v>8333</v>
      </c>
    </row>
    <row r="2122" spans="1:2" x14ac:dyDescent="0.2">
      <c r="A2122" s="14" t="s">
        <v>8329</v>
      </c>
      <c r="B2122" t="s">
        <v>8333</v>
      </c>
    </row>
    <row r="2123" spans="1:2" x14ac:dyDescent="0.2">
      <c r="A2123" s="14" t="s">
        <v>8337</v>
      </c>
      <c r="B2123" t="s">
        <v>8338</v>
      </c>
    </row>
    <row r="2124" spans="1:2" x14ac:dyDescent="0.2">
      <c r="A2124" s="14" t="s">
        <v>8337</v>
      </c>
      <c r="B2124" t="s">
        <v>8338</v>
      </c>
    </row>
    <row r="2125" spans="1:2" x14ac:dyDescent="0.2">
      <c r="A2125" s="14" t="s">
        <v>8337</v>
      </c>
      <c r="B2125" t="s">
        <v>8338</v>
      </c>
    </row>
    <row r="2126" spans="1:2" x14ac:dyDescent="0.2">
      <c r="A2126" s="14" t="s">
        <v>8337</v>
      </c>
      <c r="B2126" t="s">
        <v>8338</v>
      </c>
    </row>
    <row r="2127" spans="1:2" x14ac:dyDescent="0.2">
      <c r="A2127" s="14" t="s">
        <v>8337</v>
      </c>
      <c r="B2127" t="s">
        <v>8338</v>
      </c>
    </row>
    <row r="2128" spans="1:2" x14ac:dyDescent="0.2">
      <c r="A2128" s="14" t="s">
        <v>8337</v>
      </c>
      <c r="B2128" t="s">
        <v>8338</v>
      </c>
    </row>
    <row r="2129" spans="1:2" x14ac:dyDescent="0.2">
      <c r="A2129" s="14" t="s">
        <v>8337</v>
      </c>
      <c r="B2129" t="s">
        <v>8338</v>
      </c>
    </row>
    <row r="2130" spans="1:2" x14ac:dyDescent="0.2">
      <c r="A2130" s="14" t="s">
        <v>8337</v>
      </c>
      <c r="B2130" t="s">
        <v>8338</v>
      </c>
    </row>
    <row r="2131" spans="1:2" x14ac:dyDescent="0.2">
      <c r="A2131" s="14" t="s">
        <v>8337</v>
      </c>
      <c r="B2131" t="s">
        <v>8338</v>
      </c>
    </row>
    <row r="2132" spans="1:2" x14ac:dyDescent="0.2">
      <c r="A2132" s="14" t="s">
        <v>8337</v>
      </c>
      <c r="B2132" t="s">
        <v>8338</v>
      </c>
    </row>
    <row r="2133" spans="1:2" x14ac:dyDescent="0.2">
      <c r="A2133" s="14" t="s">
        <v>8337</v>
      </c>
      <c r="B2133" t="s">
        <v>8338</v>
      </c>
    </row>
    <row r="2134" spans="1:2" x14ac:dyDescent="0.2">
      <c r="A2134" s="14" t="s">
        <v>8337</v>
      </c>
      <c r="B2134" t="s">
        <v>8338</v>
      </c>
    </row>
    <row r="2135" spans="1:2" x14ac:dyDescent="0.2">
      <c r="A2135" s="14" t="s">
        <v>8337</v>
      </c>
      <c r="B2135" t="s">
        <v>8338</v>
      </c>
    </row>
    <row r="2136" spans="1:2" x14ac:dyDescent="0.2">
      <c r="A2136" s="14" t="s">
        <v>8337</v>
      </c>
      <c r="B2136" t="s">
        <v>8338</v>
      </c>
    </row>
    <row r="2137" spans="1:2" x14ac:dyDescent="0.2">
      <c r="A2137" s="14" t="s">
        <v>8337</v>
      </c>
      <c r="B2137" t="s">
        <v>8338</v>
      </c>
    </row>
    <row r="2138" spans="1:2" x14ac:dyDescent="0.2">
      <c r="A2138" s="14" t="s">
        <v>8337</v>
      </c>
      <c r="B2138" t="s">
        <v>8338</v>
      </c>
    </row>
    <row r="2139" spans="1:2" x14ac:dyDescent="0.2">
      <c r="A2139" s="14" t="s">
        <v>8337</v>
      </c>
      <c r="B2139" t="s">
        <v>8338</v>
      </c>
    </row>
    <row r="2140" spans="1:2" x14ac:dyDescent="0.2">
      <c r="A2140" s="14" t="s">
        <v>8337</v>
      </c>
      <c r="B2140" t="s">
        <v>8338</v>
      </c>
    </row>
    <row r="2141" spans="1:2" x14ac:dyDescent="0.2">
      <c r="A2141" s="14" t="s">
        <v>8337</v>
      </c>
      <c r="B2141" t="s">
        <v>8338</v>
      </c>
    </row>
    <row r="2142" spans="1:2" x14ac:dyDescent="0.2">
      <c r="A2142" s="14" t="s">
        <v>8337</v>
      </c>
      <c r="B2142" t="s">
        <v>8338</v>
      </c>
    </row>
    <row r="2143" spans="1:2" x14ac:dyDescent="0.2">
      <c r="A2143" s="14" t="s">
        <v>8337</v>
      </c>
      <c r="B2143" t="s">
        <v>8338</v>
      </c>
    </row>
    <row r="2144" spans="1:2" x14ac:dyDescent="0.2">
      <c r="A2144" s="14" t="s">
        <v>8337</v>
      </c>
      <c r="B2144" t="s">
        <v>8338</v>
      </c>
    </row>
    <row r="2145" spans="1:2" x14ac:dyDescent="0.2">
      <c r="A2145" s="14" t="s">
        <v>8337</v>
      </c>
      <c r="B2145" t="s">
        <v>8338</v>
      </c>
    </row>
    <row r="2146" spans="1:2" x14ac:dyDescent="0.2">
      <c r="A2146" s="14" t="s">
        <v>8337</v>
      </c>
      <c r="B2146" t="s">
        <v>8338</v>
      </c>
    </row>
    <row r="2147" spans="1:2" x14ac:dyDescent="0.2">
      <c r="A2147" s="14" t="s">
        <v>8337</v>
      </c>
      <c r="B2147" t="s">
        <v>8338</v>
      </c>
    </row>
    <row r="2148" spans="1:2" x14ac:dyDescent="0.2">
      <c r="A2148" s="14" t="s">
        <v>8337</v>
      </c>
      <c r="B2148" t="s">
        <v>8338</v>
      </c>
    </row>
    <row r="2149" spans="1:2" x14ac:dyDescent="0.2">
      <c r="A2149" s="14" t="s">
        <v>8337</v>
      </c>
      <c r="B2149" t="s">
        <v>8338</v>
      </c>
    </row>
    <row r="2150" spans="1:2" x14ac:dyDescent="0.2">
      <c r="A2150" s="14" t="s">
        <v>8337</v>
      </c>
      <c r="B2150" t="s">
        <v>8338</v>
      </c>
    </row>
    <row r="2151" spans="1:2" x14ac:dyDescent="0.2">
      <c r="A2151" s="14" t="s">
        <v>8337</v>
      </c>
      <c r="B2151" t="s">
        <v>8338</v>
      </c>
    </row>
    <row r="2152" spans="1:2" x14ac:dyDescent="0.2">
      <c r="A2152" s="14" t="s">
        <v>8337</v>
      </c>
      <c r="B2152" t="s">
        <v>8338</v>
      </c>
    </row>
    <row r="2153" spans="1:2" x14ac:dyDescent="0.2">
      <c r="A2153" s="14" t="s">
        <v>8337</v>
      </c>
      <c r="B2153" t="s">
        <v>8338</v>
      </c>
    </row>
    <row r="2154" spans="1:2" x14ac:dyDescent="0.2">
      <c r="A2154" s="14" t="s">
        <v>8337</v>
      </c>
      <c r="B2154" t="s">
        <v>8338</v>
      </c>
    </row>
    <row r="2155" spans="1:2" x14ac:dyDescent="0.2">
      <c r="A2155" s="14" t="s">
        <v>8337</v>
      </c>
      <c r="B2155" t="s">
        <v>8338</v>
      </c>
    </row>
    <row r="2156" spans="1:2" x14ac:dyDescent="0.2">
      <c r="A2156" s="14" t="s">
        <v>8337</v>
      </c>
      <c r="B2156" t="s">
        <v>8338</v>
      </c>
    </row>
    <row r="2157" spans="1:2" x14ac:dyDescent="0.2">
      <c r="A2157" s="14" t="s">
        <v>8337</v>
      </c>
      <c r="B2157" t="s">
        <v>8338</v>
      </c>
    </row>
    <row r="2158" spans="1:2" x14ac:dyDescent="0.2">
      <c r="A2158" s="14" t="s">
        <v>8337</v>
      </c>
      <c r="B2158" t="s">
        <v>8338</v>
      </c>
    </row>
    <row r="2159" spans="1:2" x14ac:dyDescent="0.2">
      <c r="A2159" s="14" t="s">
        <v>8337</v>
      </c>
      <c r="B2159" t="s">
        <v>8338</v>
      </c>
    </row>
    <row r="2160" spans="1:2" x14ac:dyDescent="0.2">
      <c r="A2160" s="14" t="s">
        <v>8337</v>
      </c>
      <c r="B2160" t="s">
        <v>8338</v>
      </c>
    </row>
    <row r="2161" spans="1:2" x14ac:dyDescent="0.2">
      <c r="A2161" s="14" t="s">
        <v>8337</v>
      </c>
      <c r="B2161" t="s">
        <v>8338</v>
      </c>
    </row>
    <row r="2162" spans="1:2" x14ac:dyDescent="0.2">
      <c r="A2162" s="14" t="s">
        <v>8337</v>
      </c>
      <c r="B2162" t="s">
        <v>8338</v>
      </c>
    </row>
    <row r="2163" spans="1:2" x14ac:dyDescent="0.2">
      <c r="A2163" s="14" t="s">
        <v>8329</v>
      </c>
      <c r="B2163" t="s">
        <v>8330</v>
      </c>
    </row>
    <row r="2164" spans="1:2" x14ac:dyDescent="0.2">
      <c r="A2164" s="14" t="s">
        <v>8329</v>
      </c>
      <c r="B2164" t="s">
        <v>8330</v>
      </c>
    </row>
    <row r="2165" spans="1:2" x14ac:dyDescent="0.2">
      <c r="A2165" s="14" t="s">
        <v>8329</v>
      </c>
      <c r="B2165" t="s">
        <v>8330</v>
      </c>
    </row>
    <row r="2166" spans="1:2" x14ac:dyDescent="0.2">
      <c r="A2166" s="14" t="s">
        <v>8329</v>
      </c>
      <c r="B2166" t="s">
        <v>8330</v>
      </c>
    </row>
    <row r="2167" spans="1:2" x14ac:dyDescent="0.2">
      <c r="A2167" s="14" t="s">
        <v>8329</v>
      </c>
      <c r="B2167" t="s">
        <v>8330</v>
      </c>
    </row>
    <row r="2168" spans="1:2" x14ac:dyDescent="0.2">
      <c r="A2168" s="14" t="s">
        <v>8329</v>
      </c>
      <c r="B2168" t="s">
        <v>8330</v>
      </c>
    </row>
    <row r="2169" spans="1:2" x14ac:dyDescent="0.2">
      <c r="A2169" s="14" t="s">
        <v>8329</v>
      </c>
      <c r="B2169" t="s">
        <v>8330</v>
      </c>
    </row>
    <row r="2170" spans="1:2" x14ac:dyDescent="0.2">
      <c r="A2170" s="14" t="s">
        <v>8329</v>
      </c>
      <c r="B2170" t="s">
        <v>8330</v>
      </c>
    </row>
    <row r="2171" spans="1:2" x14ac:dyDescent="0.2">
      <c r="A2171" s="14" t="s">
        <v>8329</v>
      </c>
      <c r="B2171" t="s">
        <v>8330</v>
      </c>
    </row>
    <row r="2172" spans="1:2" x14ac:dyDescent="0.2">
      <c r="A2172" s="14" t="s">
        <v>8329</v>
      </c>
      <c r="B2172" t="s">
        <v>8330</v>
      </c>
    </row>
    <row r="2173" spans="1:2" x14ac:dyDescent="0.2">
      <c r="A2173" s="14" t="s">
        <v>8329</v>
      </c>
      <c r="B2173" t="s">
        <v>8330</v>
      </c>
    </row>
    <row r="2174" spans="1:2" x14ac:dyDescent="0.2">
      <c r="A2174" s="14" t="s">
        <v>8329</v>
      </c>
      <c r="B2174" t="s">
        <v>8330</v>
      </c>
    </row>
    <row r="2175" spans="1:2" x14ac:dyDescent="0.2">
      <c r="A2175" s="14" t="s">
        <v>8329</v>
      </c>
      <c r="B2175" t="s">
        <v>8330</v>
      </c>
    </row>
    <row r="2176" spans="1:2" x14ac:dyDescent="0.2">
      <c r="A2176" s="14" t="s">
        <v>8329</v>
      </c>
      <c r="B2176" t="s">
        <v>8330</v>
      </c>
    </row>
    <row r="2177" spans="1:2" x14ac:dyDescent="0.2">
      <c r="A2177" s="14" t="s">
        <v>8329</v>
      </c>
      <c r="B2177" t="s">
        <v>8330</v>
      </c>
    </row>
    <row r="2178" spans="1:2" x14ac:dyDescent="0.2">
      <c r="A2178" s="14" t="s">
        <v>8329</v>
      </c>
      <c r="B2178" t="s">
        <v>8330</v>
      </c>
    </row>
    <row r="2179" spans="1:2" x14ac:dyDescent="0.2">
      <c r="A2179" s="14" t="s">
        <v>8329</v>
      </c>
      <c r="B2179" t="s">
        <v>8330</v>
      </c>
    </row>
    <row r="2180" spans="1:2" x14ac:dyDescent="0.2">
      <c r="A2180" s="14" t="s">
        <v>8329</v>
      </c>
      <c r="B2180" t="s">
        <v>8330</v>
      </c>
    </row>
    <row r="2181" spans="1:2" x14ac:dyDescent="0.2">
      <c r="A2181" s="14" t="s">
        <v>8329</v>
      </c>
      <c r="B2181" t="s">
        <v>8330</v>
      </c>
    </row>
    <row r="2182" spans="1:2" x14ac:dyDescent="0.2">
      <c r="A2182" s="14" t="s">
        <v>8329</v>
      </c>
      <c r="B2182" t="s">
        <v>8330</v>
      </c>
    </row>
    <row r="2183" spans="1:2" x14ac:dyDescent="0.2">
      <c r="A2183" s="14" t="s">
        <v>8337</v>
      </c>
      <c r="B2183" t="s">
        <v>8355</v>
      </c>
    </row>
    <row r="2184" spans="1:2" x14ac:dyDescent="0.2">
      <c r="A2184" s="14" t="s">
        <v>8337</v>
      </c>
      <c r="B2184" t="s">
        <v>8355</v>
      </c>
    </row>
    <row r="2185" spans="1:2" x14ac:dyDescent="0.2">
      <c r="A2185" s="14" t="s">
        <v>8337</v>
      </c>
      <c r="B2185" t="s">
        <v>8355</v>
      </c>
    </row>
    <row r="2186" spans="1:2" x14ac:dyDescent="0.2">
      <c r="A2186" s="14" t="s">
        <v>8337</v>
      </c>
      <c r="B2186" t="s">
        <v>8355</v>
      </c>
    </row>
    <row r="2187" spans="1:2" x14ac:dyDescent="0.2">
      <c r="A2187" s="14" t="s">
        <v>8337</v>
      </c>
      <c r="B2187" t="s">
        <v>8355</v>
      </c>
    </row>
    <row r="2188" spans="1:2" x14ac:dyDescent="0.2">
      <c r="A2188" s="14" t="s">
        <v>8337</v>
      </c>
      <c r="B2188" t="s">
        <v>8355</v>
      </c>
    </row>
    <row r="2189" spans="1:2" x14ac:dyDescent="0.2">
      <c r="A2189" s="14" t="s">
        <v>8337</v>
      </c>
      <c r="B2189" t="s">
        <v>8355</v>
      </c>
    </row>
    <row r="2190" spans="1:2" x14ac:dyDescent="0.2">
      <c r="A2190" s="14" t="s">
        <v>8337</v>
      </c>
      <c r="B2190" t="s">
        <v>8355</v>
      </c>
    </row>
    <row r="2191" spans="1:2" x14ac:dyDescent="0.2">
      <c r="A2191" s="14" t="s">
        <v>8337</v>
      </c>
      <c r="B2191" t="s">
        <v>8355</v>
      </c>
    </row>
    <row r="2192" spans="1:2" x14ac:dyDescent="0.2">
      <c r="A2192" s="14" t="s">
        <v>8337</v>
      </c>
      <c r="B2192" t="s">
        <v>8355</v>
      </c>
    </row>
    <row r="2193" spans="1:2" x14ac:dyDescent="0.2">
      <c r="A2193" s="14" t="s">
        <v>8337</v>
      </c>
      <c r="B2193" t="s">
        <v>8355</v>
      </c>
    </row>
    <row r="2194" spans="1:2" x14ac:dyDescent="0.2">
      <c r="A2194" s="14" t="s">
        <v>8337</v>
      </c>
      <c r="B2194" t="s">
        <v>8355</v>
      </c>
    </row>
    <row r="2195" spans="1:2" x14ac:dyDescent="0.2">
      <c r="A2195" s="14" t="s">
        <v>8337</v>
      </c>
      <c r="B2195" t="s">
        <v>8355</v>
      </c>
    </row>
    <row r="2196" spans="1:2" x14ac:dyDescent="0.2">
      <c r="A2196" s="14" t="s">
        <v>8337</v>
      </c>
      <c r="B2196" t="s">
        <v>8355</v>
      </c>
    </row>
    <row r="2197" spans="1:2" x14ac:dyDescent="0.2">
      <c r="A2197" s="14" t="s">
        <v>8337</v>
      </c>
      <c r="B2197" t="s">
        <v>8355</v>
      </c>
    </row>
    <row r="2198" spans="1:2" x14ac:dyDescent="0.2">
      <c r="A2198" s="14" t="s">
        <v>8337</v>
      </c>
      <c r="B2198" t="s">
        <v>8355</v>
      </c>
    </row>
    <row r="2199" spans="1:2" x14ac:dyDescent="0.2">
      <c r="A2199" s="14" t="s">
        <v>8337</v>
      </c>
      <c r="B2199" t="s">
        <v>8355</v>
      </c>
    </row>
    <row r="2200" spans="1:2" x14ac:dyDescent="0.2">
      <c r="A2200" s="14" t="s">
        <v>8337</v>
      </c>
      <c r="B2200" t="s">
        <v>8355</v>
      </c>
    </row>
    <row r="2201" spans="1:2" x14ac:dyDescent="0.2">
      <c r="A2201" s="14" t="s">
        <v>8337</v>
      </c>
      <c r="B2201" t="s">
        <v>8355</v>
      </c>
    </row>
    <row r="2202" spans="1:2" x14ac:dyDescent="0.2">
      <c r="A2202" s="14" t="s">
        <v>8337</v>
      </c>
      <c r="B2202" t="s">
        <v>8355</v>
      </c>
    </row>
    <row r="2203" spans="1:2" x14ac:dyDescent="0.2">
      <c r="A2203" s="14" t="s">
        <v>8329</v>
      </c>
      <c r="B2203" t="s">
        <v>8334</v>
      </c>
    </row>
    <row r="2204" spans="1:2" x14ac:dyDescent="0.2">
      <c r="A2204" s="14" t="s">
        <v>8329</v>
      </c>
      <c r="B2204" t="s">
        <v>8334</v>
      </c>
    </row>
    <row r="2205" spans="1:2" x14ac:dyDescent="0.2">
      <c r="A2205" s="14" t="s">
        <v>8329</v>
      </c>
      <c r="B2205" t="s">
        <v>8334</v>
      </c>
    </row>
    <row r="2206" spans="1:2" x14ac:dyDescent="0.2">
      <c r="A2206" s="14" t="s">
        <v>8329</v>
      </c>
      <c r="B2206" t="s">
        <v>8334</v>
      </c>
    </row>
    <row r="2207" spans="1:2" x14ac:dyDescent="0.2">
      <c r="A2207" s="14" t="s">
        <v>8329</v>
      </c>
      <c r="B2207" t="s">
        <v>8334</v>
      </c>
    </row>
    <row r="2208" spans="1:2" x14ac:dyDescent="0.2">
      <c r="A2208" s="14" t="s">
        <v>8329</v>
      </c>
      <c r="B2208" t="s">
        <v>8334</v>
      </c>
    </row>
    <row r="2209" spans="1:2" x14ac:dyDescent="0.2">
      <c r="A2209" s="14" t="s">
        <v>8329</v>
      </c>
      <c r="B2209" t="s">
        <v>8334</v>
      </c>
    </row>
    <row r="2210" spans="1:2" x14ac:dyDescent="0.2">
      <c r="A2210" s="14" t="s">
        <v>8329</v>
      </c>
      <c r="B2210" t="s">
        <v>8334</v>
      </c>
    </row>
    <row r="2211" spans="1:2" x14ac:dyDescent="0.2">
      <c r="A2211" s="14" t="s">
        <v>8329</v>
      </c>
      <c r="B2211" t="s">
        <v>8334</v>
      </c>
    </row>
    <row r="2212" spans="1:2" x14ac:dyDescent="0.2">
      <c r="A2212" s="14" t="s">
        <v>8329</v>
      </c>
      <c r="B2212" t="s">
        <v>8334</v>
      </c>
    </row>
    <row r="2213" spans="1:2" x14ac:dyDescent="0.2">
      <c r="A2213" s="14" t="s">
        <v>8329</v>
      </c>
      <c r="B2213" t="s">
        <v>8334</v>
      </c>
    </row>
    <row r="2214" spans="1:2" x14ac:dyDescent="0.2">
      <c r="A2214" s="14" t="s">
        <v>8329</v>
      </c>
      <c r="B2214" t="s">
        <v>8334</v>
      </c>
    </row>
    <row r="2215" spans="1:2" x14ac:dyDescent="0.2">
      <c r="A2215" s="14" t="s">
        <v>8329</v>
      </c>
      <c r="B2215" t="s">
        <v>8334</v>
      </c>
    </row>
    <row r="2216" spans="1:2" x14ac:dyDescent="0.2">
      <c r="A2216" s="14" t="s">
        <v>8329</v>
      </c>
      <c r="B2216" t="s">
        <v>8334</v>
      </c>
    </row>
    <row r="2217" spans="1:2" x14ac:dyDescent="0.2">
      <c r="A2217" s="14" t="s">
        <v>8329</v>
      </c>
      <c r="B2217" t="s">
        <v>8334</v>
      </c>
    </row>
    <row r="2218" spans="1:2" x14ac:dyDescent="0.2">
      <c r="A2218" s="14" t="s">
        <v>8329</v>
      </c>
      <c r="B2218" t="s">
        <v>8334</v>
      </c>
    </row>
    <row r="2219" spans="1:2" x14ac:dyDescent="0.2">
      <c r="A2219" s="14" t="s">
        <v>8329</v>
      </c>
      <c r="B2219" t="s">
        <v>8334</v>
      </c>
    </row>
    <row r="2220" spans="1:2" x14ac:dyDescent="0.2">
      <c r="A2220" s="14" t="s">
        <v>8329</v>
      </c>
      <c r="B2220" t="s">
        <v>8334</v>
      </c>
    </row>
    <row r="2221" spans="1:2" x14ac:dyDescent="0.2">
      <c r="A2221" s="14" t="s">
        <v>8329</v>
      </c>
      <c r="B2221" t="s">
        <v>8334</v>
      </c>
    </row>
    <row r="2222" spans="1:2" x14ac:dyDescent="0.2">
      <c r="A2222" s="14" t="s">
        <v>8329</v>
      </c>
      <c r="B2222" t="s">
        <v>8334</v>
      </c>
    </row>
    <row r="2223" spans="1:2" x14ac:dyDescent="0.2">
      <c r="A2223" s="14" t="s">
        <v>8337</v>
      </c>
      <c r="B2223" t="s">
        <v>8355</v>
      </c>
    </row>
    <row r="2224" spans="1:2" x14ac:dyDescent="0.2">
      <c r="A2224" s="14" t="s">
        <v>8337</v>
      </c>
      <c r="B2224" t="s">
        <v>8355</v>
      </c>
    </row>
    <row r="2225" spans="1:2" x14ac:dyDescent="0.2">
      <c r="A2225" s="14" t="s">
        <v>8337</v>
      </c>
      <c r="B2225" t="s">
        <v>8355</v>
      </c>
    </row>
    <row r="2226" spans="1:2" x14ac:dyDescent="0.2">
      <c r="A2226" s="14" t="s">
        <v>8337</v>
      </c>
      <c r="B2226" t="s">
        <v>8355</v>
      </c>
    </row>
    <row r="2227" spans="1:2" x14ac:dyDescent="0.2">
      <c r="A2227" s="14" t="s">
        <v>8337</v>
      </c>
      <c r="B2227" t="s">
        <v>8355</v>
      </c>
    </row>
    <row r="2228" spans="1:2" x14ac:dyDescent="0.2">
      <c r="A2228" s="14" t="s">
        <v>8337</v>
      </c>
      <c r="B2228" t="s">
        <v>8355</v>
      </c>
    </row>
    <row r="2229" spans="1:2" x14ac:dyDescent="0.2">
      <c r="A2229" s="14" t="s">
        <v>8337</v>
      </c>
      <c r="B2229" t="s">
        <v>8355</v>
      </c>
    </row>
    <row r="2230" spans="1:2" x14ac:dyDescent="0.2">
      <c r="A2230" s="14" t="s">
        <v>8337</v>
      </c>
      <c r="B2230" t="s">
        <v>8355</v>
      </c>
    </row>
    <row r="2231" spans="1:2" x14ac:dyDescent="0.2">
      <c r="A2231" s="14" t="s">
        <v>8337</v>
      </c>
      <c r="B2231" t="s">
        <v>8355</v>
      </c>
    </row>
    <row r="2232" spans="1:2" x14ac:dyDescent="0.2">
      <c r="A2232" s="14" t="s">
        <v>8337</v>
      </c>
      <c r="B2232" t="s">
        <v>8355</v>
      </c>
    </row>
    <row r="2233" spans="1:2" x14ac:dyDescent="0.2">
      <c r="A2233" s="14" t="s">
        <v>8337</v>
      </c>
      <c r="B2233" t="s">
        <v>8355</v>
      </c>
    </row>
    <row r="2234" spans="1:2" x14ac:dyDescent="0.2">
      <c r="A2234" s="14" t="s">
        <v>8337</v>
      </c>
      <c r="B2234" t="s">
        <v>8355</v>
      </c>
    </row>
    <row r="2235" spans="1:2" x14ac:dyDescent="0.2">
      <c r="A2235" s="14" t="s">
        <v>8337</v>
      </c>
      <c r="B2235" t="s">
        <v>8355</v>
      </c>
    </row>
    <row r="2236" spans="1:2" x14ac:dyDescent="0.2">
      <c r="A2236" s="14" t="s">
        <v>8337</v>
      </c>
      <c r="B2236" t="s">
        <v>8355</v>
      </c>
    </row>
    <row r="2237" spans="1:2" x14ac:dyDescent="0.2">
      <c r="A2237" s="14" t="s">
        <v>8337</v>
      </c>
      <c r="B2237" t="s">
        <v>8355</v>
      </c>
    </row>
    <row r="2238" spans="1:2" x14ac:dyDescent="0.2">
      <c r="A2238" s="14" t="s">
        <v>8337</v>
      </c>
      <c r="B2238" t="s">
        <v>8355</v>
      </c>
    </row>
    <row r="2239" spans="1:2" x14ac:dyDescent="0.2">
      <c r="A2239" s="14" t="s">
        <v>8337</v>
      </c>
      <c r="B2239" t="s">
        <v>8355</v>
      </c>
    </row>
    <row r="2240" spans="1:2" x14ac:dyDescent="0.2">
      <c r="A2240" s="14" t="s">
        <v>8337</v>
      </c>
      <c r="B2240" t="s">
        <v>8355</v>
      </c>
    </row>
    <row r="2241" spans="1:2" x14ac:dyDescent="0.2">
      <c r="A2241" s="14" t="s">
        <v>8337</v>
      </c>
      <c r="B2241" t="s">
        <v>8355</v>
      </c>
    </row>
    <row r="2242" spans="1:2" x14ac:dyDescent="0.2">
      <c r="A2242" s="14" t="s">
        <v>8337</v>
      </c>
      <c r="B2242" t="s">
        <v>8355</v>
      </c>
    </row>
    <row r="2243" spans="1:2" x14ac:dyDescent="0.2">
      <c r="A2243" s="14" t="s">
        <v>8337</v>
      </c>
      <c r="B2243" t="s">
        <v>8355</v>
      </c>
    </row>
    <row r="2244" spans="1:2" x14ac:dyDescent="0.2">
      <c r="A2244" s="14" t="s">
        <v>8337</v>
      </c>
      <c r="B2244" t="s">
        <v>8355</v>
      </c>
    </row>
    <row r="2245" spans="1:2" x14ac:dyDescent="0.2">
      <c r="A2245" s="14" t="s">
        <v>8337</v>
      </c>
      <c r="B2245" t="s">
        <v>8355</v>
      </c>
    </row>
    <row r="2246" spans="1:2" x14ac:dyDescent="0.2">
      <c r="A2246" s="14" t="s">
        <v>8337</v>
      </c>
      <c r="B2246" t="s">
        <v>8355</v>
      </c>
    </row>
    <row r="2247" spans="1:2" x14ac:dyDescent="0.2">
      <c r="A2247" s="14" t="s">
        <v>8337</v>
      </c>
      <c r="B2247" t="s">
        <v>8355</v>
      </c>
    </row>
    <row r="2248" spans="1:2" x14ac:dyDescent="0.2">
      <c r="A2248" s="14" t="s">
        <v>8337</v>
      </c>
      <c r="B2248" t="s">
        <v>8355</v>
      </c>
    </row>
    <row r="2249" spans="1:2" x14ac:dyDescent="0.2">
      <c r="A2249" s="14" t="s">
        <v>8337</v>
      </c>
      <c r="B2249" t="s">
        <v>8355</v>
      </c>
    </row>
    <row r="2250" spans="1:2" x14ac:dyDescent="0.2">
      <c r="A2250" s="14" t="s">
        <v>8337</v>
      </c>
      <c r="B2250" t="s">
        <v>8355</v>
      </c>
    </row>
    <row r="2251" spans="1:2" x14ac:dyDescent="0.2">
      <c r="A2251" s="14" t="s">
        <v>8337</v>
      </c>
      <c r="B2251" t="s">
        <v>8355</v>
      </c>
    </row>
    <row r="2252" spans="1:2" x14ac:dyDescent="0.2">
      <c r="A2252" s="14" t="s">
        <v>8337</v>
      </c>
      <c r="B2252" t="s">
        <v>8355</v>
      </c>
    </row>
    <row r="2253" spans="1:2" x14ac:dyDescent="0.2">
      <c r="A2253" s="14" t="s">
        <v>8337</v>
      </c>
      <c r="B2253" t="s">
        <v>8355</v>
      </c>
    </row>
    <row r="2254" spans="1:2" x14ac:dyDescent="0.2">
      <c r="A2254" s="14" t="s">
        <v>8337</v>
      </c>
      <c r="B2254" t="s">
        <v>8355</v>
      </c>
    </row>
    <row r="2255" spans="1:2" x14ac:dyDescent="0.2">
      <c r="A2255" s="14" t="s">
        <v>8337</v>
      </c>
      <c r="B2255" t="s">
        <v>8355</v>
      </c>
    </row>
    <row r="2256" spans="1:2" x14ac:dyDescent="0.2">
      <c r="A2256" s="14" t="s">
        <v>8337</v>
      </c>
      <c r="B2256" t="s">
        <v>8355</v>
      </c>
    </row>
    <row r="2257" spans="1:2" x14ac:dyDescent="0.2">
      <c r="A2257" s="14" t="s">
        <v>8337</v>
      </c>
      <c r="B2257" t="s">
        <v>8355</v>
      </c>
    </row>
    <row r="2258" spans="1:2" x14ac:dyDescent="0.2">
      <c r="A2258" s="14" t="s">
        <v>8337</v>
      </c>
      <c r="B2258" t="s">
        <v>8355</v>
      </c>
    </row>
    <row r="2259" spans="1:2" x14ac:dyDescent="0.2">
      <c r="A2259" s="14" t="s">
        <v>8337</v>
      </c>
      <c r="B2259" t="s">
        <v>8355</v>
      </c>
    </row>
    <row r="2260" spans="1:2" x14ac:dyDescent="0.2">
      <c r="A2260" s="14" t="s">
        <v>8337</v>
      </c>
      <c r="B2260" t="s">
        <v>8355</v>
      </c>
    </row>
    <row r="2261" spans="1:2" x14ac:dyDescent="0.2">
      <c r="A2261" s="14" t="s">
        <v>8337</v>
      </c>
      <c r="B2261" t="s">
        <v>8355</v>
      </c>
    </row>
    <row r="2262" spans="1:2" x14ac:dyDescent="0.2">
      <c r="A2262" s="14" t="s">
        <v>8337</v>
      </c>
      <c r="B2262" t="s">
        <v>8355</v>
      </c>
    </row>
    <row r="2263" spans="1:2" x14ac:dyDescent="0.2">
      <c r="A2263" s="14" t="s">
        <v>8337</v>
      </c>
      <c r="B2263" t="s">
        <v>8355</v>
      </c>
    </row>
    <row r="2264" spans="1:2" x14ac:dyDescent="0.2">
      <c r="A2264" s="14" t="s">
        <v>8337</v>
      </c>
      <c r="B2264" t="s">
        <v>8355</v>
      </c>
    </row>
    <row r="2265" spans="1:2" x14ac:dyDescent="0.2">
      <c r="A2265" s="14" t="s">
        <v>8337</v>
      </c>
      <c r="B2265" t="s">
        <v>8355</v>
      </c>
    </row>
    <row r="2266" spans="1:2" x14ac:dyDescent="0.2">
      <c r="A2266" s="14" t="s">
        <v>8337</v>
      </c>
      <c r="B2266" t="s">
        <v>8355</v>
      </c>
    </row>
    <row r="2267" spans="1:2" x14ac:dyDescent="0.2">
      <c r="A2267" s="14" t="s">
        <v>8337</v>
      </c>
      <c r="B2267" t="s">
        <v>8355</v>
      </c>
    </row>
    <row r="2268" spans="1:2" x14ac:dyDescent="0.2">
      <c r="A2268" s="14" t="s">
        <v>8337</v>
      </c>
      <c r="B2268" t="s">
        <v>8355</v>
      </c>
    </row>
    <row r="2269" spans="1:2" x14ac:dyDescent="0.2">
      <c r="A2269" s="14" t="s">
        <v>8337</v>
      </c>
      <c r="B2269" t="s">
        <v>8355</v>
      </c>
    </row>
    <row r="2270" spans="1:2" x14ac:dyDescent="0.2">
      <c r="A2270" s="14" t="s">
        <v>8337</v>
      </c>
      <c r="B2270" t="s">
        <v>8355</v>
      </c>
    </row>
    <row r="2271" spans="1:2" x14ac:dyDescent="0.2">
      <c r="A2271" s="14" t="s">
        <v>8337</v>
      </c>
      <c r="B2271" t="s">
        <v>8355</v>
      </c>
    </row>
    <row r="2272" spans="1:2" x14ac:dyDescent="0.2">
      <c r="A2272" s="14" t="s">
        <v>8337</v>
      </c>
      <c r="B2272" t="s">
        <v>8355</v>
      </c>
    </row>
    <row r="2273" spans="1:2" x14ac:dyDescent="0.2">
      <c r="A2273" s="14" t="s">
        <v>8337</v>
      </c>
      <c r="B2273" t="s">
        <v>8355</v>
      </c>
    </row>
    <row r="2274" spans="1:2" x14ac:dyDescent="0.2">
      <c r="A2274" s="14" t="s">
        <v>8337</v>
      </c>
      <c r="B2274" t="s">
        <v>8355</v>
      </c>
    </row>
    <row r="2275" spans="1:2" x14ac:dyDescent="0.2">
      <c r="A2275" s="14" t="s">
        <v>8337</v>
      </c>
      <c r="B2275" t="s">
        <v>8355</v>
      </c>
    </row>
    <row r="2276" spans="1:2" x14ac:dyDescent="0.2">
      <c r="A2276" s="14" t="s">
        <v>8337</v>
      </c>
      <c r="B2276" t="s">
        <v>8355</v>
      </c>
    </row>
    <row r="2277" spans="1:2" x14ac:dyDescent="0.2">
      <c r="A2277" s="14" t="s">
        <v>8337</v>
      </c>
      <c r="B2277" t="s">
        <v>8355</v>
      </c>
    </row>
    <row r="2278" spans="1:2" x14ac:dyDescent="0.2">
      <c r="A2278" s="14" t="s">
        <v>8337</v>
      </c>
      <c r="B2278" t="s">
        <v>8355</v>
      </c>
    </row>
    <row r="2279" spans="1:2" x14ac:dyDescent="0.2">
      <c r="A2279" s="14" t="s">
        <v>8337</v>
      </c>
      <c r="B2279" t="s">
        <v>8355</v>
      </c>
    </row>
    <row r="2280" spans="1:2" x14ac:dyDescent="0.2">
      <c r="A2280" s="14" t="s">
        <v>8337</v>
      </c>
      <c r="B2280" t="s">
        <v>8355</v>
      </c>
    </row>
    <row r="2281" spans="1:2" x14ac:dyDescent="0.2">
      <c r="A2281" s="14" t="s">
        <v>8337</v>
      </c>
      <c r="B2281" t="s">
        <v>8355</v>
      </c>
    </row>
    <row r="2282" spans="1:2" x14ac:dyDescent="0.2">
      <c r="A2282" s="14" t="s">
        <v>8337</v>
      </c>
      <c r="B2282" t="s">
        <v>8355</v>
      </c>
    </row>
    <row r="2283" spans="1:2" x14ac:dyDescent="0.2">
      <c r="A2283" s="14" t="s">
        <v>8329</v>
      </c>
      <c r="B2283" t="s">
        <v>8330</v>
      </c>
    </row>
    <row r="2284" spans="1:2" x14ac:dyDescent="0.2">
      <c r="A2284" s="14" t="s">
        <v>8329</v>
      </c>
      <c r="B2284" t="s">
        <v>8330</v>
      </c>
    </row>
    <row r="2285" spans="1:2" x14ac:dyDescent="0.2">
      <c r="A2285" s="14" t="s">
        <v>8329</v>
      </c>
      <c r="B2285" t="s">
        <v>8330</v>
      </c>
    </row>
    <row r="2286" spans="1:2" x14ac:dyDescent="0.2">
      <c r="A2286" s="14" t="s">
        <v>8329</v>
      </c>
      <c r="B2286" t="s">
        <v>8330</v>
      </c>
    </row>
    <row r="2287" spans="1:2" x14ac:dyDescent="0.2">
      <c r="A2287" s="14" t="s">
        <v>8329</v>
      </c>
      <c r="B2287" t="s">
        <v>8330</v>
      </c>
    </row>
    <row r="2288" spans="1:2" x14ac:dyDescent="0.2">
      <c r="A2288" s="14" t="s">
        <v>8329</v>
      </c>
      <c r="B2288" t="s">
        <v>8330</v>
      </c>
    </row>
    <row r="2289" spans="1:2" x14ac:dyDescent="0.2">
      <c r="A2289" s="14" t="s">
        <v>8329</v>
      </c>
      <c r="B2289" t="s">
        <v>8330</v>
      </c>
    </row>
    <row r="2290" spans="1:2" x14ac:dyDescent="0.2">
      <c r="A2290" s="14" t="s">
        <v>8329</v>
      </c>
      <c r="B2290" t="s">
        <v>8330</v>
      </c>
    </row>
    <row r="2291" spans="1:2" x14ac:dyDescent="0.2">
      <c r="A2291" s="14" t="s">
        <v>8329</v>
      </c>
      <c r="B2291" t="s">
        <v>8330</v>
      </c>
    </row>
    <row r="2292" spans="1:2" x14ac:dyDescent="0.2">
      <c r="A2292" s="14" t="s">
        <v>8329</v>
      </c>
      <c r="B2292" t="s">
        <v>8330</v>
      </c>
    </row>
    <row r="2293" spans="1:2" x14ac:dyDescent="0.2">
      <c r="A2293" s="14" t="s">
        <v>8329</v>
      </c>
      <c r="B2293" t="s">
        <v>8330</v>
      </c>
    </row>
    <row r="2294" spans="1:2" x14ac:dyDescent="0.2">
      <c r="A2294" s="14" t="s">
        <v>8329</v>
      </c>
      <c r="B2294" t="s">
        <v>8330</v>
      </c>
    </row>
    <row r="2295" spans="1:2" x14ac:dyDescent="0.2">
      <c r="A2295" s="14" t="s">
        <v>8329</v>
      </c>
      <c r="B2295" t="s">
        <v>8330</v>
      </c>
    </row>
    <row r="2296" spans="1:2" x14ac:dyDescent="0.2">
      <c r="A2296" s="14" t="s">
        <v>8329</v>
      </c>
      <c r="B2296" t="s">
        <v>8330</v>
      </c>
    </row>
    <row r="2297" spans="1:2" x14ac:dyDescent="0.2">
      <c r="A2297" s="14" t="s">
        <v>8329</v>
      </c>
      <c r="B2297" t="s">
        <v>8330</v>
      </c>
    </row>
    <row r="2298" spans="1:2" x14ac:dyDescent="0.2">
      <c r="A2298" s="14" t="s">
        <v>8329</v>
      </c>
      <c r="B2298" t="s">
        <v>8330</v>
      </c>
    </row>
    <row r="2299" spans="1:2" x14ac:dyDescent="0.2">
      <c r="A2299" s="14" t="s">
        <v>8329</v>
      </c>
      <c r="B2299" t="s">
        <v>8330</v>
      </c>
    </row>
    <row r="2300" spans="1:2" x14ac:dyDescent="0.2">
      <c r="A2300" s="14" t="s">
        <v>8329</v>
      </c>
      <c r="B2300" t="s">
        <v>8330</v>
      </c>
    </row>
    <row r="2301" spans="1:2" x14ac:dyDescent="0.2">
      <c r="A2301" s="14" t="s">
        <v>8329</v>
      </c>
      <c r="B2301" t="s">
        <v>8330</v>
      </c>
    </row>
    <row r="2302" spans="1:2" x14ac:dyDescent="0.2">
      <c r="A2302" s="14" t="s">
        <v>8329</v>
      </c>
      <c r="B2302" t="s">
        <v>8330</v>
      </c>
    </row>
    <row r="2303" spans="1:2" x14ac:dyDescent="0.2">
      <c r="A2303" s="14" t="s">
        <v>8329</v>
      </c>
      <c r="B2303" t="s">
        <v>8333</v>
      </c>
    </row>
    <row r="2304" spans="1:2" x14ac:dyDescent="0.2">
      <c r="A2304" s="14" t="s">
        <v>8329</v>
      </c>
      <c r="B2304" t="s">
        <v>8333</v>
      </c>
    </row>
    <row r="2305" spans="1:2" x14ac:dyDescent="0.2">
      <c r="A2305" s="14" t="s">
        <v>8329</v>
      </c>
      <c r="B2305" t="s">
        <v>8333</v>
      </c>
    </row>
    <row r="2306" spans="1:2" x14ac:dyDescent="0.2">
      <c r="A2306" s="14" t="s">
        <v>8329</v>
      </c>
      <c r="B2306" t="s">
        <v>8333</v>
      </c>
    </row>
    <row r="2307" spans="1:2" x14ac:dyDescent="0.2">
      <c r="A2307" s="14" t="s">
        <v>8329</v>
      </c>
      <c r="B2307" t="s">
        <v>8333</v>
      </c>
    </row>
    <row r="2308" spans="1:2" x14ac:dyDescent="0.2">
      <c r="A2308" s="14" t="s">
        <v>8329</v>
      </c>
      <c r="B2308" t="s">
        <v>8333</v>
      </c>
    </row>
    <row r="2309" spans="1:2" x14ac:dyDescent="0.2">
      <c r="A2309" s="14" t="s">
        <v>8329</v>
      </c>
      <c r="B2309" t="s">
        <v>8333</v>
      </c>
    </row>
    <row r="2310" spans="1:2" x14ac:dyDescent="0.2">
      <c r="A2310" s="14" t="s">
        <v>8329</v>
      </c>
      <c r="B2310" t="s">
        <v>8333</v>
      </c>
    </row>
    <row r="2311" spans="1:2" x14ac:dyDescent="0.2">
      <c r="A2311" s="14" t="s">
        <v>8329</v>
      </c>
      <c r="B2311" t="s">
        <v>8333</v>
      </c>
    </row>
    <row r="2312" spans="1:2" x14ac:dyDescent="0.2">
      <c r="A2312" s="14" t="s">
        <v>8329</v>
      </c>
      <c r="B2312" t="s">
        <v>8333</v>
      </c>
    </row>
    <row r="2313" spans="1:2" x14ac:dyDescent="0.2">
      <c r="A2313" s="14" t="s">
        <v>8329</v>
      </c>
      <c r="B2313" t="s">
        <v>8333</v>
      </c>
    </row>
    <row r="2314" spans="1:2" x14ac:dyDescent="0.2">
      <c r="A2314" s="14" t="s">
        <v>8329</v>
      </c>
      <c r="B2314" t="s">
        <v>8333</v>
      </c>
    </row>
    <row r="2315" spans="1:2" x14ac:dyDescent="0.2">
      <c r="A2315" s="14" t="s">
        <v>8329</v>
      </c>
      <c r="B2315" t="s">
        <v>8333</v>
      </c>
    </row>
    <row r="2316" spans="1:2" x14ac:dyDescent="0.2">
      <c r="A2316" s="14" t="s">
        <v>8329</v>
      </c>
      <c r="B2316" t="s">
        <v>8333</v>
      </c>
    </row>
    <row r="2317" spans="1:2" x14ac:dyDescent="0.2">
      <c r="A2317" s="14" t="s">
        <v>8329</v>
      </c>
      <c r="B2317" t="s">
        <v>8333</v>
      </c>
    </row>
    <row r="2318" spans="1:2" x14ac:dyDescent="0.2">
      <c r="A2318" s="14" t="s">
        <v>8329</v>
      </c>
      <c r="B2318" t="s">
        <v>8333</v>
      </c>
    </row>
    <row r="2319" spans="1:2" x14ac:dyDescent="0.2">
      <c r="A2319" s="14" t="s">
        <v>8329</v>
      </c>
      <c r="B2319" t="s">
        <v>8333</v>
      </c>
    </row>
    <row r="2320" spans="1:2" x14ac:dyDescent="0.2">
      <c r="A2320" s="14" t="s">
        <v>8329</v>
      </c>
      <c r="B2320" t="s">
        <v>8333</v>
      </c>
    </row>
    <row r="2321" spans="1:2" x14ac:dyDescent="0.2">
      <c r="A2321" s="14" t="s">
        <v>8329</v>
      </c>
      <c r="B2321" t="s">
        <v>8333</v>
      </c>
    </row>
    <row r="2322" spans="1:2" x14ac:dyDescent="0.2">
      <c r="A2322" s="14" t="s">
        <v>8329</v>
      </c>
      <c r="B2322" t="s">
        <v>8333</v>
      </c>
    </row>
    <row r="2323" spans="1:2" x14ac:dyDescent="0.2">
      <c r="A2323" s="14" t="s">
        <v>8340</v>
      </c>
      <c r="B2323" t="s">
        <v>8356</v>
      </c>
    </row>
    <row r="2324" spans="1:2" x14ac:dyDescent="0.2">
      <c r="A2324" s="14" t="s">
        <v>8340</v>
      </c>
      <c r="B2324" t="s">
        <v>8356</v>
      </c>
    </row>
    <row r="2325" spans="1:2" x14ac:dyDescent="0.2">
      <c r="A2325" s="14" t="s">
        <v>8340</v>
      </c>
      <c r="B2325" t="s">
        <v>8356</v>
      </c>
    </row>
    <row r="2326" spans="1:2" x14ac:dyDescent="0.2">
      <c r="A2326" s="14" t="s">
        <v>8340</v>
      </c>
      <c r="B2326" t="s">
        <v>8356</v>
      </c>
    </row>
    <row r="2327" spans="1:2" x14ac:dyDescent="0.2">
      <c r="A2327" s="14" t="s">
        <v>8340</v>
      </c>
      <c r="B2327" t="s">
        <v>8356</v>
      </c>
    </row>
    <row r="2328" spans="1:2" x14ac:dyDescent="0.2">
      <c r="A2328" s="14" t="s">
        <v>8340</v>
      </c>
      <c r="B2328" t="s">
        <v>8356</v>
      </c>
    </row>
    <row r="2329" spans="1:2" x14ac:dyDescent="0.2">
      <c r="A2329" s="14" t="s">
        <v>8340</v>
      </c>
      <c r="B2329" t="s">
        <v>8356</v>
      </c>
    </row>
    <row r="2330" spans="1:2" x14ac:dyDescent="0.2">
      <c r="A2330" s="14" t="s">
        <v>8340</v>
      </c>
      <c r="B2330" t="s">
        <v>8356</v>
      </c>
    </row>
    <row r="2331" spans="1:2" x14ac:dyDescent="0.2">
      <c r="A2331" s="14" t="s">
        <v>8340</v>
      </c>
      <c r="B2331" t="s">
        <v>8356</v>
      </c>
    </row>
    <row r="2332" spans="1:2" x14ac:dyDescent="0.2">
      <c r="A2332" s="14" t="s">
        <v>8340</v>
      </c>
      <c r="B2332" t="s">
        <v>8356</v>
      </c>
    </row>
    <row r="2333" spans="1:2" x14ac:dyDescent="0.2">
      <c r="A2333" s="14" t="s">
        <v>8340</v>
      </c>
      <c r="B2333" t="s">
        <v>8356</v>
      </c>
    </row>
    <row r="2334" spans="1:2" x14ac:dyDescent="0.2">
      <c r="A2334" s="14" t="s">
        <v>8340</v>
      </c>
      <c r="B2334" t="s">
        <v>8356</v>
      </c>
    </row>
    <row r="2335" spans="1:2" x14ac:dyDescent="0.2">
      <c r="A2335" s="14" t="s">
        <v>8340</v>
      </c>
      <c r="B2335" t="s">
        <v>8356</v>
      </c>
    </row>
    <row r="2336" spans="1:2" x14ac:dyDescent="0.2">
      <c r="A2336" s="14" t="s">
        <v>8340</v>
      </c>
      <c r="B2336" t="s">
        <v>8356</v>
      </c>
    </row>
    <row r="2337" spans="1:2" x14ac:dyDescent="0.2">
      <c r="A2337" s="14" t="s">
        <v>8340</v>
      </c>
      <c r="B2337" t="s">
        <v>8356</v>
      </c>
    </row>
    <row r="2338" spans="1:2" x14ac:dyDescent="0.2">
      <c r="A2338" s="14" t="s">
        <v>8340</v>
      </c>
      <c r="B2338" t="s">
        <v>8356</v>
      </c>
    </row>
    <row r="2339" spans="1:2" x14ac:dyDescent="0.2">
      <c r="A2339" s="14" t="s">
        <v>8340</v>
      </c>
      <c r="B2339" t="s">
        <v>8356</v>
      </c>
    </row>
    <row r="2340" spans="1:2" x14ac:dyDescent="0.2">
      <c r="A2340" s="14" t="s">
        <v>8340</v>
      </c>
      <c r="B2340" t="s">
        <v>8356</v>
      </c>
    </row>
    <row r="2341" spans="1:2" x14ac:dyDescent="0.2">
      <c r="A2341" s="14" t="s">
        <v>8340</v>
      </c>
      <c r="B2341" t="s">
        <v>8356</v>
      </c>
    </row>
    <row r="2342" spans="1:2" x14ac:dyDescent="0.2">
      <c r="A2342" s="14" t="s">
        <v>8340</v>
      </c>
      <c r="B2342" t="s">
        <v>8356</v>
      </c>
    </row>
    <row r="2343" spans="1:2" x14ac:dyDescent="0.2">
      <c r="A2343" s="14" t="s">
        <v>8323</v>
      </c>
      <c r="B2343" t="s">
        <v>8324</v>
      </c>
    </row>
    <row r="2344" spans="1:2" x14ac:dyDescent="0.2">
      <c r="A2344" s="14" t="s">
        <v>8323</v>
      </c>
      <c r="B2344" t="s">
        <v>8324</v>
      </c>
    </row>
    <row r="2345" spans="1:2" x14ac:dyDescent="0.2">
      <c r="A2345" s="14" t="s">
        <v>8323</v>
      </c>
      <c r="B2345" t="s">
        <v>8324</v>
      </c>
    </row>
    <row r="2346" spans="1:2" x14ac:dyDescent="0.2">
      <c r="A2346" s="14" t="s">
        <v>8323</v>
      </c>
      <c r="B2346" t="s">
        <v>8324</v>
      </c>
    </row>
    <row r="2347" spans="1:2" x14ac:dyDescent="0.2">
      <c r="A2347" s="14" t="s">
        <v>8323</v>
      </c>
      <c r="B2347" t="s">
        <v>8324</v>
      </c>
    </row>
    <row r="2348" spans="1:2" x14ac:dyDescent="0.2">
      <c r="A2348" s="14" t="s">
        <v>8323</v>
      </c>
      <c r="B2348" t="s">
        <v>8324</v>
      </c>
    </row>
    <row r="2349" spans="1:2" x14ac:dyDescent="0.2">
      <c r="A2349" s="14" t="s">
        <v>8323</v>
      </c>
      <c r="B2349" t="s">
        <v>8324</v>
      </c>
    </row>
    <row r="2350" spans="1:2" x14ac:dyDescent="0.2">
      <c r="A2350" s="14" t="s">
        <v>8323</v>
      </c>
      <c r="B2350" t="s">
        <v>8324</v>
      </c>
    </row>
    <row r="2351" spans="1:2" x14ac:dyDescent="0.2">
      <c r="A2351" s="14" t="s">
        <v>8323</v>
      </c>
      <c r="B2351" t="s">
        <v>8324</v>
      </c>
    </row>
    <row r="2352" spans="1:2" x14ac:dyDescent="0.2">
      <c r="A2352" s="14" t="s">
        <v>8323</v>
      </c>
      <c r="B2352" t="s">
        <v>8324</v>
      </c>
    </row>
    <row r="2353" spans="1:2" x14ac:dyDescent="0.2">
      <c r="A2353" s="14" t="s">
        <v>8323</v>
      </c>
      <c r="B2353" t="s">
        <v>8324</v>
      </c>
    </row>
    <row r="2354" spans="1:2" x14ac:dyDescent="0.2">
      <c r="A2354" s="14" t="s">
        <v>8323</v>
      </c>
      <c r="B2354" t="s">
        <v>8324</v>
      </c>
    </row>
    <row r="2355" spans="1:2" x14ac:dyDescent="0.2">
      <c r="A2355" s="14" t="s">
        <v>8323</v>
      </c>
      <c r="B2355" t="s">
        <v>8324</v>
      </c>
    </row>
    <row r="2356" spans="1:2" x14ac:dyDescent="0.2">
      <c r="A2356" s="14" t="s">
        <v>8323</v>
      </c>
      <c r="B2356" t="s">
        <v>8324</v>
      </c>
    </row>
    <row r="2357" spans="1:2" x14ac:dyDescent="0.2">
      <c r="A2357" s="14" t="s">
        <v>8323</v>
      </c>
      <c r="B2357" t="s">
        <v>8324</v>
      </c>
    </row>
    <row r="2358" spans="1:2" x14ac:dyDescent="0.2">
      <c r="A2358" s="14" t="s">
        <v>8323</v>
      </c>
      <c r="B2358" t="s">
        <v>8324</v>
      </c>
    </row>
    <row r="2359" spans="1:2" x14ac:dyDescent="0.2">
      <c r="A2359" s="14" t="s">
        <v>8323</v>
      </c>
      <c r="B2359" t="s">
        <v>8324</v>
      </c>
    </row>
    <row r="2360" spans="1:2" x14ac:dyDescent="0.2">
      <c r="A2360" s="14" t="s">
        <v>8323</v>
      </c>
      <c r="B2360" t="s">
        <v>8324</v>
      </c>
    </row>
    <row r="2361" spans="1:2" x14ac:dyDescent="0.2">
      <c r="A2361" s="14" t="s">
        <v>8323</v>
      </c>
      <c r="B2361" t="s">
        <v>8324</v>
      </c>
    </row>
    <row r="2362" spans="1:2" x14ac:dyDescent="0.2">
      <c r="A2362" s="14" t="s">
        <v>8323</v>
      </c>
      <c r="B2362" t="s">
        <v>8324</v>
      </c>
    </row>
    <row r="2363" spans="1:2" x14ac:dyDescent="0.2">
      <c r="A2363" s="14" t="s">
        <v>8323</v>
      </c>
      <c r="B2363" t="s">
        <v>8324</v>
      </c>
    </row>
    <row r="2364" spans="1:2" x14ac:dyDescent="0.2">
      <c r="A2364" s="14" t="s">
        <v>8323</v>
      </c>
      <c r="B2364" t="s">
        <v>8324</v>
      </c>
    </row>
    <row r="2365" spans="1:2" x14ac:dyDescent="0.2">
      <c r="A2365" s="14" t="s">
        <v>8323</v>
      </c>
      <c r="B2365" t="s">
        <v>8324</v>
      </c>
    </row>
    <row r="2366" spans="1:2" x14ac:dyDescent="0.2">
      <c r="A2366" s="14" t="s">
        <v>8323</v>
      </c>
      <c r="B2366" t="s">
        <v>8324</v>
      </c>
    </row>
    <row r="2367" spans="1:2" x14ac:dyDescent="0.2">
      <c r="A2367" s="14" t="s">
        <v>8323</v>
      </c>
      <c r="B2367" t="s">
        <v>8324</v>
      </c>
    </row>
    <row r="2368" spans="1:2" x14ac:dyDescent="0.2">
      <c r="A2368" s="14" t="s">
        <v>8323</v>
      </c>
      <c r="B2368" t="s">
        <v>8324</v>
      </c>
    </row>
    <row r="2369" spans="1:2" x14ac:dyDescent="0.2">
      <c r="A2369" s="14" t="s">
        <v>8323</v>
      </c>
      <c r="B2369" t="s">
        <v>8324</v>
      </c>
    </row>
    <row r="2370" spans="1:2" x14ac:dyDescent="0.2">
      <c r="A2370" s="14" t="s">
        <v>8323</v>
      </c>
      <c r="B2370" t="s">
        <v>8324</v>
      </c>
    </row>
    <row r="2371" spans="1:2" x14ac:dyDescent="0.2">
      <c r="A2371" s="14" t="s">
        <v>8323</v>
      </c>
      <c r="B2371" t="s">
        <v>8324</v>
      </c>
    </row>
    <row r="2372" spans="1:2" x14ac:dyDescent="0.2">
      <c r="A2372" s="14" t="s">
        <v>8323</v>
      </c>
      <c r="B2372" t="s">
        <v>8324</v>
      </c>
    </row>
    <row r="2373" spans="1:2" x14ac:dyDescent="0.2">
      <c r="A2373" s="14" t="s">
        <v>8323</v>
      </c>
      <c r="B2373" t="s">
        <v>8324</v>
      </c>
    </row>
    <row r="2374" spans="1:2" x14ac:dyDescent="0.2">
      <c r="A2374" s="14" t="s">
        <v>8323</v>
      </c>
      <c r="B2374" t="s">
        <v>8324</v>
      </c>
    </row>
    <row r="2375" spans="1:2" x14ac:dyDescent="0.2">
      <c r="A2375" s="14" t="s">
        <v>8323</v>
      </c>
      <c r="B2375" t="s">
        <v>8324</v>
      </c>
    </row>
    <row r="2376" spans="1:2" x14ac:dyDescent="0.2">
      <c r="A2376" s="14" t="s">
        <v>8323</v>
      </c>
      <c r="B2376" t="s">
        <v>8324</v>
      </c>
    </row>
    <row r="2377" spans="1:2" x14ac:dyDescent="0.2">
      <c r="A2377" s="14" t="s">
        <v>8323</v>
      </c>
      <c r="B2377" t="s">
        <v>8324</v>
      </c>
    </row>
    <row r="2378" spans="1:2" x14ac:dyDescent="0.2">
      <c r="A2378" s="14" t="s">
        <v>8323</v>
      </c>
      <c r="B2378" t="s">
        <v>8324</v>
      </c>
    </row>
    <row r="2379" spans="1:2" x14ac:dyDescent="0.2">
      <c r="A2379" s="14" t="s">
        <v>8323</v>
      </c>
      <c r="B2379" t="s">
        <v>8324</v>
      </c>
    </row>
    <row r="2380" spans="1:2" x14ac:dyDescent="0.2">
      <c r="A2380" s="14" t="s">
        <v>8323</v>
      </c>
      <c r="B2380" t="s">
        <v>8324</v>
      </c>
    </row>
    <row r="2381" spans="1:2" x14ac:dyDescent="0.2">
      <c r="A2381" s="14" t="s">
        <v>8323</v>
      </c>
      <c r="B2381" t="s">
        <v>8324</v>
      </c>
    </row>
    <row r="2382" spans="1:2" x14ac:dyDescent="0.2">
      <c r="A2382" s="14" t="s">
        <v>8323</v>
      </c>
      <c r="B2382" t="s">
        <v>8324</v>
      </c>
    </row>
    <row r="2383" spans="1:2" x14ac:dyDescent="0.2">
      <c r="A2383" s="14" t="s">
        <v>8323</v>
      </c>
      <c r="B2383" t="s">
        <v>8324</v>
      </c>
    </row>
    <row r="2384" spans="1:2" x14ac:dyDescent="0.2">
      <c r="A2384" s="14" t="s">
        <v>8323</v>
      </c>
      <c r="B2384" t="s">
        <v>8324</v>
      </c>
    </row>
    <row r="2385" spans="1:2" x14ac:dyDescent="0.2">
      <c r="A2385" s="14" t="s">
        <v>8323</v>
      </c>
      <c r="B2385" t="s">
        <v>8324</v>
      </c>
    </row>
    <row r="2386" spans="1:2" x14ac:dyDescent="0.2">
      <c r="A2386" s="14" t="s">
        <v>8323</v>
      </c>
      <c r="B2386" t="s">
        <v>8324</v>
      </c>
    </row>
    <row r="2387" spans="1:2" x14ac:dyDescent="0.2">
      <c r="A2387" s="14" t="s">
        <v>8323</v>
      </c>
      <c r="B2387" t="s">
        <v>8324</v>
      </c>
    </row>
    <row r="2388" spans="1:2" x14ac:dyDescent="0.2">
      <c r="A2388" s="14" t="s">
        <v>8323</v>
      </c>
      <c r="B2388" t="s">
        <v>8324</v>
      </c>
    </row>
    <row r="2389" spans="1:2" x14ac:dyDescent="0.2">
      <c r="A2389" s="14" t="s">
        <v>8323</v>
      </c>
      <c r="B2389" t="s">
        <v>8324</v>
      </c>
    </row>
    <row r="2390" spans="1:2" x14ac:dyDescent="0.2">
      <c r="A2390" s="14" t="s">
        <v>8323</v>
      </c>
      <c r="B2390" t="s">
        <v>8324</v>
      </c>
    </row>
    <row r="2391" spans="1:2" x14ac:dyDescent="0.2">
      <c r="A2391" s="14" t="s">
        <v>8323</v>
      </c>
      <c r="B2391" t="s">
        <v>8324</v>
      </c>
    </row>
    <row r="2392" spans="1:2" x14ac:dyDescent="0.2">
      <c r="A2392" s="14" t="s">
        <v>8323</v>
      </c>
      <c r="B2392" t="s">
        <v>8324</v>
      </c>
    </row>
    <row r="2393" spans="1:2" x14ac:dyDescent="0.2">
      <c r="A2393" s="14" t="s">
        <v>8323</v>
      </c>
      <c r="B2393" t="s">
        <v>8324</v>
      </c>
    </row>
    <row r="2394" spans="1:2" x14ac:dyDescent="0.2">
      <c r="A2394" s="14" t="s">
        <v>8323</v>
      </c>
      <c r="B2394" t="s">
        <v>8324</v>
      </c>
    </row>
    <row r="2395" spans="1:2" x14ac:dyDescent="0.2">
      <c r="A2395" s="14" t="s">
        <v>8323</v>
      </c>
      <c r="B2395" t="s">
        <v>8324</v>
      </c>
    </row>
    <row r="2396" spans="1:2" x14ac:dyDescent="0.2">
      <c r="A2396" s="14" t="s">
        <v>8323</v>
      </c>
      <c r="B2396" t="s">
        <v>8324</v>
      </c>
    </row>
    <row r="2397" spans="1:2" x14ac:dyDescent="0.2">
      <c r="A2397" s="14" t="s">
        <v>8323</v>
      </c>
      <c r="B2397" t="s">
        <v>8324</v>
      </c>
    </row>
    <row r="2398" spans="1:2" x14ac:dyDescent="0.2">
      <c r="A2398" s="14" t="s">
        <v>8323</v>
      </c>
      <c r="B2398" t="s">
        <v>8324</v>
      </c>
    </row>
    <row r="2399" spans="1:2" x14ac:dyDescent="0.2">
      <c r="A2399" s="14" t="s">
        <v>8323</v>
      </c>
      <c r="B2399" t="s">
        <v>8324</v>
      </c>
    </row>
    <row r="2400" spans="1:2" x14ac:dyDescent="0.2">
      <c r="A2400" s="14" t="s">
        <v>8323</v>
      </c>
      <c r="B2400" t="s">
        <v>8324</v>
      </c>
    </row>
    <row r="2401" spans="1:2" x14ac:dyDescent="0.2">
      <c r="A2401" s="14" t="s">
        <v>8323</v>
      </c>
      <c r="B2401" t="s">
        <v>8324</v>
      </c>
    </row>
    <row r="2402" spans="1:2" x14ac:dyDescent="0.2">
      <c r="A2402" s="14" t="s">
        <v>8323</v>
      </c>
      <c r="B2402" t="s">
        <v>8324</v>
      </c>
    </row>
    <row r="2403" spans="1:2" x14ac:dyDescent="0.2">
      <c r="A2403" s="14" t="s">
        <v>8340</v>
      </c>
      <c r="B2403" t="s">
        <v>8341</v>
      </c>
    </row>
    <row r="2404" spans="1:2" x14ac:dyDescent="0.2">
      <c r="A2404" s="14" t="s">
        <v>8340</v>
      </c>
      <c r="B2404" t="s">
        <v>8341</v>
      </c>
    </row>
    <row r="2405" spans="1:2" x14ac:dyDescent="0.2">
      <c r="A2405" s="14" t="s">
        <v>8340</v>
      </c>
      <c r="B2405" t="s">
        <v>8341</v>
      </c>
    </row>
    <row r="2406" spans="1:2" x14ac:dyDescent="0.2">
      <c r="A2406" s="14" t="s">
        <v>8340</v>
      </c>
      <c r="B2406" t="s">
        <v>8341</v>
      </c>
    </row>
    <row r="2407" spans="1:2" x14ac:dyDescent="0.2">
      <c r="A2407" s="14" t="s">
        <v>8340</v>
      </c>
      <c r="B2407" t="s">
        <v>8341</v>
      </c>
    </row>
    <row r="2408" spans="1:2" x14ac:dyDescent="0.2">
      <c r="A2408" s="14" t="s">
        <v>8340</v>
      </c>
      <c r="B2408" t="s">
        <v>8341</v>
      </c>
    </row>
    <row r="2409" spans="1:2" x14ac:dyDescent="0.2">
      <c r="A2409" s="14" t="s">
        <v>8340</v>
      </c>
      <c r="B2409" t="s">
        <v>8341</v>
      </c>
    </row>
    <row r="2410" spans="1:2" x14ac:dyDescent="0.2">
      <c r="A2410" s="14" t="s">
        <v>8340</v>
      </c>
      <c r="B2410" t="s">
        <v>8341</v>
      </c>
    </row>
    <row r="2411" spans="1:2" x14ac:dyDescent="0.2">
      <c r="A2411" s="14" t="s">
        <v>8340</v>
      </c>
      <c r="B2411" t="s">
        <v>8341</v>
      </c>
    </row>
    <row r="2412" spans="1:2" x14ac:dyDescent="0.2">
      <c r="A2412" s="14" t="s">
        <v>8340</v>
      </c>
      <c r="B2412" t="s">
        <v>8341</v>
      </c>
    </row>
    <row r="2413" spans="1:2" x14ac:dyDescent="0.2">
      <c r="A2413" s="14" t="s">
        <v>8340</v>
      </c>
      <c r="B2413" t="s">
        <v>8341</v>
      </c>
    </row>
    <row r="2414" spans="1:2" x14ac:dyDescent="0.2">
      <c r="A2414" s="14" t="s">
        <v>8340</v>
      </c>
      <c r="B2414" t="s">
        <v>8341</v>
      </c>
    </row>
    <row r="2415" spans="1:2" x14ac:dyDescent="0.2">
      <c r="A2415" s="14" t="s">
        <v>8340</v>
      </c>
      <c r="B2415" t="s">
        <v>8341</v>
      </c>
    </row>
    <row r="2416" spans="1:2" x14ac:dyDescent="0.2">
      <c r="A2416" s="14" t="s">
        <v>8340</v>
      </c>
      <c r="B2416" t="s">
        <v>8341</v>
      </c>
    </row>
    <row r="2417" spans="1:2" x14ac:dyDescent="0.2">
      <c r="A2417" s="14" t="s">
        <v>8340</v>
      </c>
      <c r="B2417" t="s">
        <v>8341</v>
      </c>
    </row>
    <row r="2418" spans="1:2" x14ac:dyDescent="0.2">
      <c r="A2418" s="14" t="s">
        <v>8340</v>
      </c>
      <c r="B2418" t="s">
        <v>8341</v>
      </c>
    </row>
    <row r="2419" spans="1:2" x14ac:dyDescent="0.2">
      <c r="A2419" s="14" t="s">
        <v>8340</v>
      </c>
      <c r="B2419" t="s">
        <v>8341</v>
      </c>
    </row>
    <row r="2420" spans="1:2" x14ac:dyDescent="0.2">
      <c r="A2420" s="14" t="s">
        <v>8340</v>
      </c>
      <c r="B2420" t="s">
        <v>8341</v>
      </c>
    </row>
    <row r="2421" spans="1:2" x14ac:dyDescent="0.2">
      <c r="A2421" s="14" t="s">
        <v>8340</v>
      </c>
      <c r="B2421" t="s">
        <v>8341</v>
      </c>
    </row>
    <row r="2422" spans="1:2" x14ac:dyDescent="0.2">
      <c r="A2422" s="14" t="s">
        <v>8340</v>
      </c>
      <c r="B2422" t="s">
        <v>8341</v>
      </c>
    </row>
    <row r="2423" spans="1:2" x14ac:dyDescent="0.2">
      <c r="A2423" s="14" t="s">
        <v>8340</v>
      </c>
      <c r="B2423" t="s">
        <v>8341</v>
      </c>
    </row>
    <row r="2424" spans="1:2" x14ac:dyDescent="0.2">
      <c r="A2424" s="14" t="s">
        <v>8340</v>
      </c>
      <c r="B2424" t="s">
        <v>8341</v>
      </c>
    </row>
    <row r="2425" spans="1:2" x14ac:dyDescent="0.2">
      <c r="A2425" s="14" t="s">
        <v>8340</v>
      </c>
      <c r="B2425" t="s">
        <v>8341</v>
      </c>
    </row>
    <row r="2426" spans="1:2" x14ac:dyDescent="0.2">
      <c r="A2426" s="14" t="s">
        <v>8340</v>
      </c>
      <c r="B2426" t="s">
        <v>8341</v>
      </c>
    </row>
    <row r="2427" spans="1:2" x14ac:dyDescent="0.2">
      <c r="A2427" s="14" t="s">
        <v>8340</v>
      </c>
      <c r="B2427" t="s">
        <v>8341</v>
      </c>
    </row>
    <row r="2428" spans="1:2" x14ac:dyDescent="0.2">
      <c r="A2428" s="14" t="s">
        <v>8340</v>
      </c>
      <c r="B2428" t="s">
        <v>8341</v>
      </c>
    </row>
    <row r="2429" spans="1:2" x14ac:dyDescent="0.2">
      <c r="A2429" s="14" t="s">
        <v>8340</v>
      </c>
      <c r="B2429" t="s">
        <v>8341</v>
      </c>
    </row>
    <row r="2430" spans="1:2" x14ac:dyDescent="0.2">
      <c r="A2430" s="14" t="s">
        <v>8340</v>
      </c>
      <c r="B2430" t="s">
        <v>8341</v>
      </c>
    </row>
    <row r="2431" spans="1:2" x14ac:dyDescent="0.2">
      <c r="A2431" s="14" t="s">
        <v>8340</v>
      </c>
      <c r="B2431" t="s">
        <v>8341</v>
      </c>
    </row>
    <row r="2432" spans="1:2" x14ac:dyDescent="0.2">
      <c r="A2432" s="14" t="s">
        <v>8340</v>
      </c>
      <c r="B2432" t="s">
        <v>8341</v>
      </c>
    </row>
    <row r="2433" spans="1:2" x14ac:dyDescent="0.2">
      <c r="A2433" s="14" t="s">
        <v>8340</v>
      </c>
      <c r="B2433" t="s">
        <v>8341</v>
      </c>
    </row>
    <row r="2434" spans="1:2" x14ac:dyDescent="0.2">
      <c r="A2434" s="14" t="s">
        <v>8340</v>
      </c>
      <c r="B2434" t="s">
        <v>8341</v>
      </c>
    </row>
    <row r="2435" spans="1:2" x14ac:dyDescent="0.2">
      <c r="A2435" s="14" t="s">
        <v>8340</v>
      </c>
      <c r="B2435" t="s">
        <v>8341</v>
      </c>
    </row>
    <row r="2436" spans="1:2" x14ac:dyDescent="0.2">
      <c r="A2436" s="14" t="s">
        <v>8340</v>
      </c>
      <c r="B2436" t="s">
        <v>8341</v>
      </c>
    </row>
    <row r="2437" spans="1:2" x14ac:dyDescent="0.2">
      <c r="A2437" s="14" t="s">
        <v>8340</v>
      </c>
      <c r="B2437" t="s">
        <v>8341</v>
      </c>
    </row>
    <row r="2438" spans="1:2" x14ac:dyDescent="0.2">
      <c r="A2438" s="14" t="s">
        <v>8340</v>
      </c>
      <c r="B2438" t="s">
        <v>8341</v>
      </c>
    </row>
    <row r="2439" spans="1:2" x14ac:dyDescent="0.2">
      <c r="A2439" s="14" t="s">
        <v>8340</v>
      </c>
      <c r="B2439" t="s">
        <v>8341</v>
      </c>
    </row>
    <row r="2440" spans="1:2" x14ac:dyDescent="0.2">
      <c r="A2440" s="14" t="s">
        <v>8340</v>
      </c>
      <c r="B2440" t="s">
        <v>8341</v>
      </c>
    </row>
    <row r="2441" spans="1:2" x14ac:dyDescent="0.2">
      <c r="A2441" s="14" t="s">
        <v>8340</v>
      </c>
      <c r="B2441" t="s">
        <v>8341</v>
      </c>
    </row>
    <row r="2442" spans="1:2" x14ac:dyDescent="0.2">
      <c r="A2442" s="14" t="s">
        <v>8340</v>
      </c>
      <c r="B2442" t="s">
        <v>8341</v>
      </c>
    </row>
    <row r="2443" spans="1:2" x14ac:dyDescent="0.2">
      <c r="A2443" s="14" t="s">
        <v>8340</v>
      </c>
      <c r="B2443" t="s">
        <v>8356</v>
      </c>
    </row>
    <row r="2444" spans="1:2" x14ac:dyDescent="0.2">
      <c r="A2444" s="14" t="s">
        <v>8340</v>
      </c>
      <c r="B2444" t="s">
        <v>8356</v>
      </c>
    </row>
    <row r="2445" spans="1:2" x14ac:dyDescent="0.2">
      <c r="A2445" s="14" t="s">
        <v>8340</v>
      </c>
      <c r="B2445" t="s">
        <v>8356</v>
      </c>
    </row>
    <row r="2446" spans="1:2" x14ac:dyDescent="0.2">
      <c r="A2446" s="14" t="s">
        <v>8340</v>
      </c>
      <c r="B2446" t="s">
        <v>8356</v>
      </c>
    </row>
    <row r="2447" spans="1:2" x14ac:dyDescent="0.2">
      <c r="A2447" s="14" t="s">
        <v>8340</v>
      </c>
      <c r="B2447" t="s">
        <v>8356</v>
      </c>
    </row>
    <row r="2448" spans="1:2" x14ac:dyDescent="0.2">
      <c r="A2448" s="14" t="s">
        <v>8340</v>
      </c>
      <c r="B2448" t="s">
        <v>8356</v>
      </c>
    </row>
    <row r="2449" spans="1:2" x14ac:dyDescent="0.2">
      <c r="A2449" s="14" t="s">
        <v>8340</v>
      </c>
      <c r="B2449" t="s">
        <v>8356</v>
      </c>
    </row>
    <row r="2450" spans="1:2" x14ac:dyDescent="0.2">
      <c r="A2450" s="14" t="s">
        <v>8340</v>
      </c>
      <c r="B2450" t="s">
        <v>8356</v>
      </c>
    </row>
    <row r="2451" spans="1:2" x14ac:dyDescent="0.2">
      <c r="A2451" s="14" t="s">
        <v>8340</v>
      </c>
      <c r="B2451" t="s">
        <v>8356</v>
      </c>
    </row>
    <row r="2452" spans="1:2" x14ac:dyDescent="0.2">
      <c r="A2452" s="14" t="s">
        <v>8340</v>
      </c>
      <c r="B2452" t="s">
        <v>8356</v>
      </c>
    </row>
    <row r="2453" spans="1:2" x14ac:dyDescent="0.2">
      <c r="A2453" s="14" t="s">
        <v>8340</v>
      </c>
      <c r="B2453" t="s">
        <v>8356</v>
      </c>
    </row>
    <row r="2454" spans="1:2" x14ac:dyDescent="0.2">
      <c r="A2454" s="14" t="s">
        <v>8340</v>
      </c>
      <c r="B2454" t="s">
        <v>8356</v>
      </c>
    </row>
    <row r="2455" spans="1:2" x14ac:dyDescent="0.2">
      <c r="A2455" s="14" t="s">
        <v>8340</v>
      </c>
      <c r="B2455" t="s">
        <v>8356</v>
      </c>
    </row>
    <row r="2456" spans="1:2" x14ac:dyDescent="0.2">
      <c r="A2456" s="14" t="s">
        <v>8340</v>
      </c>
      <c r="B2456" t="s">
        <v>8356</v>
      </c>
    </row>
    <row r="2457" spans="1:2" x14ac:dyDescent="0.2">
      <c r="A2457" s="14" t="s">
        <v>8340</v>
      </c>
      <c r="B2457" t="s">
        <v>8356</v>
      </c>
    </row>
    <row r="2458" spans="1:2" x14ac:dyDescent="0.2">
      <c r="A2458" s="14" t="s">
        <v>8340</v>
      </c>
      <c r="B2458" t="s">
        <v>8356</v>
      </c>
    </row>
    <row r="2459" spans="1:2" x14ac:dyDescent="0.2">
      <c r="A2459" s="14" t="s">
        <v>8340</v>
      </c>
      <c r="B2459" t="s">
        <v>8356</v>
      </c>
    </row>
    <row r="2460" spans="1:2" x14ac:dyDescent="0.2">
      <c r="A2460" s="14" t="s">
        <v>8340</v>
      </c>
      <c r="B2460" t="s">
        <v>8356</v>
      </c>
    </row>
    <row r="2461" spans="1:2" x14ac:dyDescent="0.2">
      <c r="A2461" s="14" t="s">
        <v>8340</v>
      </c>
      <c r="B2461" t="s">
        <v>8356</v>
      </c>
    </row>
    <row r="2462" spans="1:2" x14ac:dyDescent="0.2">
      <c r="A2462" s="14" t="s">
        <v>8340</v>
      </c>
      <c r="B2462" t="s">
        <v>8356</v>
      </c>
    </row>
    <row r="2463" spans="1:2" x14ac:dyDescent="0.2">
      <c r="A2463" s="14" t="s">
        <v>8329</v>
      </c>
      <c r="B2463" t="s">
        <v>8333</v>
      </c>
    </row>
    <row r="2464" spans="1:2" x14ac:dyDescent="0.2">
      <c r="A2464" s="14" t="s">
        <v>8329</v>
      </c>
      <c r="B2464" t="s">
        <v>8333</v>
      </c>
    </row>
    <row r="2465" spans="1:2" x14ac:dyDescent="0.2">
      <c r="A2465" s="14" t="s">
        <v>8329</v>
      </c>
      <c r="B2465" t="s">
        <v>8333</v>
      </c>
    </row>
    <row r="2466" spans="1:2" x14ac:dyDescent="0.2">
      <c r="A2466" s="14" t="s">
        <v>8329</v>
      </c>
      <c r="B2466" t="s">
        <v>8333</v>
      </c>
    </row>
    <row r="2467" spans="1:2" x14ac:dyDescent="0.2">
      <c r="A2467" s="14" t="s">
        <v>8329</v>
      </c>
      <c r="B2467" t="s">
        <v>8333</v>
      </c>
    </row>
    <row r="2468" spans="1:2" x14ac:dyDescent="0.2">
      <c r="A2468" s="14" t="s">
        <v>8329</v>
      </c>
      <c r="B2468" t="s">
        <v>8333</v>
      </c>
    </row>
    <row r="2469" spans="1:2" x14ac:dyDescent="0.2">
      <c r="A2469" s="14" t="s">
        <v>8329</v>
      </c>
      <c r="B2469" t="s">
        <v>8333</v>
      </c>
    </row>
    <row r="2470" spans="1:2" x14ac:dyDescent="0.2">
      <c r="A2470" s="14" t="s">
        <v>8329</v>
      </c>
      <c r="B2470" t="s">
        <v>8333</v>
      </c>
    </row>
    <row r="2471" spans="1:2" x14ac:dyDescent="0.2">
      <c r="A2471" s="14" t="s">
        <v>8329</v>
      </c>
      <c r="B2471" t="s">
        <v>8333</v>
      </c>
    </row>
    <row r="2472" spans="1:2" x14ac:dyDescent="0.2">
      <c r="A2472" s="14" t="s">
        <v>8329</v>
      </c>
      <c r="B2472" t="s">
        <v>8333</v>
      </c>
    </row>
    <row r="2473" spans="1:2" x14ac:dyDescent="0.2">
      <c r="A2473" s="14" t="s">
        <v>8329</v>
      </c>
      <c r="B2473" t="s">
        <v>8333</v>
      </c>
    </row>
    <row r="2474" spans="1:2" x14ac:dyDescent="0.2">
      <c r="A2474" s="14" t="s">
        <v>8329</v>
      </c>
      <c r="B2474" t="s">
        <v>8333</v>
      </c>
    </row>
    <row r="2475" spans="1:2" x14ac:dyDescent="0.2">
      <c r="A2475" s="14" t="s">
        <v>8329</v>
      </c>
      <c r="B2475" t="s">
        <v>8333</v>
      </c>
    </row>
    <row r="2476" spans="1:2" x14ac:dyDescent="0.2">
      <c r="A2476" s="14" t="s">
        <v>8329</v>
      </c>
      <c r="B2476" t="s">
        <v>8333</v>
      </c>
    </row>
    <row r="2477" spans="1:2" x14ac:dyDescent="0.2">
      <c r="A2477" s="14" t="s">
        <v>8329</v>
      </c>
      <c r="B2477" t="s">
        <v>8333</v>
      </c>
    </row>
    <row r="2478" spans="1:2" x14ac:dyDescent="0.2">
      <c r="A2478" s="14" t="s">
        <v>8329</v>
      </c>
      <c r="B2478" t="s">
        <v>8333</v>
      </c>
    </row>
    <row r="2479" spans="1:2" x14ac:dyDescent="0.2">
      <c r="A2479" s="14" t="s">
        <v>8329</v>
      </c>
      <c r="B2479" t="s">
        <v>8333</v>
      </c>
    </row>
    <row r="2480" spans="1:2" x14ac:dyDescent="0.2">
      <c r="A2480" s="14" t="s">
        <v>8329</v>
      </c>
      <c r="B2480" t="s">
        <v>8333</v>
      </c>
    </row>
    <row r="2481" spans="1:2" x14ac:dyDescent="0.2">
      <c r="A2481" s="14" t="s">
        <v>8329</v>
      </c>
      <c r="B2481" t="s">
        <v>8333</v>
      </c>
    </row>
    <row r="2482" spans="1:2" x14ac:dyDescent="0.2">
      <c r="A2482" s="14" t="s">
        <v>8329</v>
      </c>
      <c r="B2482" t="s">
        <v>8333</v>
      </c>
    </row>
    <row r="2483" spans="1:2" x14ac:dyDescent="0.2">
      <c r="A2483" s="14" t="s">
        <v>8329</v>
      </c>
      <c r="B2483" t="s">
        <v>8333</v>
      </c>
    </row>
    <row r="2484" spans="1:2" x14ac:dyDescent="0.2">
      <c r="A2484" s="14" t="s">
        <v>8329</v>
      </c>
      <c r="B2484" t="s">
        <v>8333</v>
      </c>
    </row>
    <row r="2485" spans="1:2" x14ac:dyDescent="0.2">
      <c r="A2485" s="14" t="s">
        <v>8329</v>
      </c>
      <c r="B2485" t="s">
        <v>8333</v>
      </c>
    </row>
    <row r="2486" spans="1:2" x14ac:dyDescent="0.2">
      <c r="A2486" s="14" t="s">
        <v>8329</v>
      </c>
      <c r="B2486" t="s">
        <v>8333</v>
      </c>
    </row>
    <row r="2487" spans="1:2" x14ac:dyDescent="0.2">
      <c r="A2487" s="14" t="s">
        <v>8329</v>
      </c>
      <c r="B2487" t="s">
        <v>8333</v>
      </c>
    </row>
    <row r="2488" spans="1:2" x14ac:dyDescent="0.2">
      <c r="A2488" s="14" t="s">
        <v>8329</v>
      </c>
      <c r="B2488" t="s">
        <v>8333</v>
      </c>
    </row>
    <row r="2489" spans="1:2" x14ac:dyDescent="0.2">
      <c r="A2489" s="14" t="s">
        <v>8329</v>
      </c>
      <c r="B2489" t="s">
        <v>8333</v>
      </c>
    </row>
    <row r="2490" spans="1:2" x14ac:dyDescent="0.2">
      <c r="A2490" s="14" t="s">
        <v>8329</v>
      </c>
      <c r="B2490" t="s">
        <v>8333</v>
      </c>
    </row>
    <row r="2491" spans="1:2" x14ac:dyDescent="0.2">
      <c r="A2491" s="14" t="s">
        <v>8329</v>
      </c>
      <c r="B2491" t="s">
        <v>8333</v>
      </c>
    </row>
    <row r="2492" spans="1:2" x14ac:dyDescent="0.2">
      <c r="A2492" s="14" t="s">
        <v>8329</v>
      </c>
      <c r="B2492" t="s">
        <v>8333</v>
      </c>
    </row>
    <row r="2493" spans="1:2" x14ac:dyDescent="0.2">
      <c r="A2493" s="14" t="s">
        <v>8329</v>
      </c>
      <c r="B2493" t="s">
        <v>8333</v>
      </c>
    </row>
    <row r="2494" spans="1:2" x14ac:dyDescent="0.2">
      <c r="A2494" s="14" t="s">
        <v>8329</v>
      </c>
      <c r="B2494" t="s">
        <v>8333</v>
      </c>
    </row>
    <row r="2495" spans="1:2" x14ac:dyDescent="0.2">
      <c r="A2495" s="14" t="s">
        <v>8329</v>
      </c>
      <c r="B2495" t="s">
        <v>8333</v>
      </c>
    </row>
    <row r="2496" spans="1:2" x14ac:dyDescent="0.2">
      <c r="A2496" s="14" t="s">
        <v>8329</v>
      </c>
      <c r="B2496" t="s">
        <v>8333</v>
      </c>
    </row>
    <row r="2497" spans="1:2" x14ac:dyDescent="0.2">
      <c r="A2497" s="14" t="s">
        <v>8329</v>
      </c>
      <c r="B2497" t="s">
        <v>8333</v>
      </c>
    </row>
    <row r="2498" spans="1:2" x14ac:dyDescent="0.2">
      <c r="A2498" s="14" t="s">
        <v>8329</v>
      </c>
      <c r="B2498" t="s">
        <v>8333</v>
      </c>
    </row>
    <row r="2499" spans="1:2" x14ac:dyDescent="0.2">
      <c r="A2499" s="14" t="s">
        <v>8329</v>
      </c>
      <c r="B2499" t="s">
        <v>8333</v>
      </c>
    </row>
    <row r="2500" spans="1:2" x14ac:dyDescent="0.2">
      <c r="A2500" s="14" t="s">
        <v>8329</v>
      </c>
      <c r="B2500" t="s">
        <v>8333</v>
      </c>
    </row>
    <row r="2501" spans="1:2" x14ac:dyDescent="0.2">
      <c r="A2501" s="14" t="s">
        <v>8329</v>
      </c>
      <c r="B2501" t="s">
        <v>8333</v>
      </c>
    </row>
    <row r="2502" spans="1:2" x14ac:dyDescent="0.2">
      <c r="A2502" s="14" t="s">
        <v>8329</v>
      </c>
      <c r="B2502" t="s">
        <v>8333</v>
      </c>
    </row>
    <row r="2503" spans="1:2" x14ac:dyDescent="0.2">
      <c r="A2503" s="14" t="s">
        <v>8340</v>
      </c>
      <c r="B2503" t="s">
        <v>8357</v>
      </c>
    </row>
    <row r="2504" spans="1:2" x14ac:dyDescent="0.2">
      <c r="A2504" s="14" t="s">
        <v>8340</v>
      </c>
      <c r="B2504" t="s">
        <v>8357</v>
      </c>
    </row>
    <row r="2505" spans="1:2" x14ac:dyDescent="0.2">
      <c r="A2505" s="14" t="s">
        <v>8340</v>
      </c>
      <c r="B2505" t="s">
        <v>8357</v>
      </c>
    </row>
    <row r="2506" spans="1:2" x14ac:dyDescent="0.2">
      <c r="A2506" s="14" t="s">
        <v>8340</v>
      </c>
      <c r="B2506" t="s">
        <v>8357</v>
      </c>
    </row>
    <row r="2507" spans="1:2" x14ac:dyDescent="0.2">
      <c r="A2507" s="14" t="s">
        <v>8340</v>
      </c>
      <c r="B2507" t="s">
        <v>8357</v>
      </c>
    </row>
    <row r="2508" spans="1:2" x14ac:dyDescent="0.2">
      <c r="A2508" s="14" t="s">
        <v>8340</v>
      </c>
      <c r="B2508" t="s">
        <v>8357</v>
      </c>
    </row>
    <row r="2509" spans="1:2" x14ac:dyDescent="0.2">
      <c r="A2509" s="14" t="s">
        <v>8340</v>
      </c>
      <c r="B2509" t="s">
        <v>8357</v>
      </c>
    </row>
    <row r="2510" spans="1:2" x14ac:dyDescent="0.2">
      <c r="A2510" s="14" t="s">
        <v>8340</v>
      </c>
      <c r="B2510" t="s">
        <v>8357</v>
      </c>
    </row>
    <row r="2511" spans="1:2" x14ac:dyDescent="0.2">
      <c r="A2511" s="14" t="s">
        <v>8340</v>
      </c>
      <c r="B2511" t="s">
        <v>8357</v>
      </c>
    </row>
    <row r="2512" spans="1:2" x14ac:dyDescent="0.2">
      <c r="A2512" s="14" t="s">
        <v>8340</v>
      </c>
      <c r="B2512" t="s">
        <v>8357</v>
      </c>
    </row>
    <row r="2513" spans="1:2" x14ac:dyDescent="0.2">
      <c r="A2513" s="14" t="s">
        <v>8340</v>
      </c>
      <c r="B2513" t="s">
        <v>8357</v>
      </c>
    </row>
    <row r="2514" spans="1:2" x14ac:dyDescent="0.2">
      <c r="A2514" s="14" t="s">
        <v>8340</v>
      </c>
      <c r="B2514" t="s">
        <v>8357</v>
      </c>
    </row>
    <row r="2515" spans="1:2" x14ac:dyDescent="0.2">
      <c r="A2515" s="14" t="s">
        <v>8340</v>
      </c>
      <c r="B2515" t="s">
        <v>8357</v>
      </c>
    </row>
    <row r="2516" spans="1:2" x14ac:dyDescent="0.2">
      <c r="A2516" s="14" t="s">
        <v>8340</v>
      </c>
      <c r="B2516" t="s">
        <v>8357</v>
      </c>
    </row>
    <row r="2517" spans="1:2" x14ac:dyDescent="0.2">
      <c r="A2517" s="14" t="s">
        <v>8340</v>
      </c>
      <c r="B2517" t="s">
        <v>8357</v>
      </c>
    </row>
    <row r="2518" spans="1:2" x14ac:dyDescent="0.2">
      <c r="A2518" s="14" t="s">
        <v>8340</v>
      </c>
      <c r="B2518" t="s">
        <v>8357</v>
      </c>
    </row>
    <row r="2519" spans="1:2" x14ac:dyDescent="0.2">
      <c r="A2519" s="14" t="s">
        <v>8340</v>
      </c>
      <c r="B2519" t="s">
        <v>8357</v>
      </c>
    </row>
    <row r="2520" spans="1:2" x14ac:dyDescent="0.2">
      <c r="A2520" s="14" t="s">
        <v>8340</v>
      </c>
      <c r="B2520" t="s">
        <v>8357</v>
      </c>
    </row>
    <row r="2521" spans="1:2" x14ac:dyDescent="0.2">
      <c r="A2521" s="14" t="s">
        <v>8340</v>
      </c>
      <c r="B2521" t="s">
        <v>8357</v>
      </c>
    </row>
    <row r="2522" spans="1:2" x14ac:dyDescent="0.2">
      <c r="A2522" s="14" t="s">
        <v>8340</v>
      </c>
      <c r="B2522" t="s">
        <v>8357</v>
      </c>
    </row>
    <row r="2523" spans="1:2" x14ac:dyDescent="0.2">
      <c r="A2523" s="14" t="s">
        <v>8329</v>
      </c>
      <c r="B2523" t="s">
        <v>8358</v>
      </c>
    </row>
    <row r="2524" spans="1:2" x14ac:dyDescent="0.2">
      <c r="A2524" s="14" t="s">
        <v>8329</v>
      </c>
      <c r="B2524" t="s">
        <v>8358</v>
      </c>
    </row>
    <row r="2525" spans="1:2" x14ac:dyDescent="0.2">
      <c r="A2525" s="14" t="s">
        <v>8329</v>
      </c>
      <c r="B2525" t="s">
        <v>8358</v>
      </c>
    </row>
    <row r="2526" spans="1:2" x14ac:dyDescent="0.2">
      <c r="A2526" s="14" t="s">
        <v>8329</v>
      </c>
      <c r="B2526" t="s">
        <v>8358</v>
      </c>
    </row>
    <row r="2527" spans="1:2" x14ac:dyDescent="0.2">
      <c r="A2527" s="14" t="s">
        <v>8329</v>
      </c>
      <c r="B2527" t="s">
        <v>8358</v>
      </c>
    </row>
    <row r="2528" spans="1:2" x14ac:dyDescent="0.2">
      <c r="A2528" s="14" t="s">
        <v>8329</v>
      </c>
      <c r="B2528" t="s">
        <v>8358</v>
      </c>
    </row>
    <row r="2529" spans="1:2" x14ac:dyDescent="0.2">
      <c r="A2529" s="14" t="s">
        <v>8329</v>
      </c>
      <c r="B2529" t="s">
        <v>8358</v>
      </c>
    </row>
    <row r="2530" spans="1:2" x14ac:dyDescent="0.2">
      <c r="A2530" s="14" t="s">
        <v>8329</v>
      </c>
      <c r="B2530" t="s">
        <v>8358</v>
      </c>
    </row>
    <row r="2531" spans="1:2" x14ac:dyDescent="0.2">
      <c r="A2531" s="14" t="s">
        <v>8329</v>
      </c>
      <c r="B2531" t="s">
        <v>8358</v>
      </c>
    </row>
    <row r="2532" spans="1:2" x14ac:dyDescent="0.2">
      <c r="A2532" s="14" t="s">
        <v>8329</v>
      </c>
      <c r="B2532" t="s">
        <v>8358</v>
      </c>
    </row>
    <row r="2533" spans="1:2" x14ac:dyDescent="0.2">
      <c r="A2533" s="14" t="s">
        <v>8329</v>
      </c>
      <c r="B2533" t="s">
        <v>8358</v>
      </c>
    </row>
    <row r="2534" spans="1:2" x14ac:dyDescent="0.2">
      <c r="A2534" s="14" t="s">
        <v>8329</v>
      </c>
      <c r="B2534" t="s">
        <v>8358</v>
      </c>
    </row>
    <row r="2535" spans="1:2" x14ac:dyDescent="0.2">
      <c r="A2535" s="14" t="s">
        <v>8329</v>
      </c>
      <c r="B2535" t="s">
        <v>8358</v>
      </c>
    </row>
    <row r="2536" spans="1:2" x14ac:dyDescent="0.2">
      <c r="A2536" s="14" t="s">
        <v>8329</v>
      </c>
      <c r="B2536" t="s">
        <v>8358</v>
      </c>
    </row>
    <row r="2537" spans="1:2" x14ac:dyDescent="0.2">
      <c r="A2537" s="14" t="s">
        <v>8329</v>
      </c>
      <c r="B2537" t="s">
        <v>8358</v>
      </c>
    </row>
    <row r="2538" spans="1:2" x14ac:dyDescent="0.2">
      <c r="A2538" s="14" t="s">
        <v>8329</v>
      </c>
      <c r="B2538" t="s">
        <v>8358</v>
      </c>
    </row>
    <row r="2539" spans="1:2" x14ac:dyDescent="0.2">
      <c r="A2539" s="14" t="s">
        <v>8329</v>
      </c>
      <c r="B2539" t="s">
        <v>8358</v>
      </c>
    </row>
    <row r="2540" spans="1:2" x14ac:dyDescent="0.2">
      <c r="A2540" s="14" t="s">
        <v>8329</v>
      </c>
      <c r="B2540" t="s">
        <v>8358</v>
      </c>
    </row>
    <row r="2541" spans="1:2" x14ac:dyDescent="0.2">
      <c r="A2541" s="14" t="s">
        <v>8329</v>
      </c>
      <c r="B2541" t="s">
        <v>8358</v>
      </c>
    </row>
    <row r="2542" spans="1:2" x14ac:dyDescent="0.2">
      <c r="A2542" s="14" t="s">
        <v>8329</v>
      </c>
      <c r="B2542" t="s">
        <v>8358</v>
      </c>
    </row>
    <row r="2543" spans="1:2" x14ac:dyDescent="0.2">
      <c r="A2543" s="14" t="s">
        <v>8329</v>
      </c>
      <c r="B2543" t="s">
        <v>8358</v>
      </c>
    </row>
    <row r="2544" spans="1:2" x14ac:dyDescent="0.2">
      <c r="A2544" s="14" t="s">
        <v>8329</v>
      </c>
      <c r="B2544" t="s">
        <v>8358</v>
      </c>
    </row>
    <row r="2545" spans="1:2" x14ac:dyDescent="0.2">
      <c r="A2545" s="14" t="s">
        <v>8329</v>
      </c>
      <c r="B2545" t="s">
        <v>8358</v>
      </c>
    </row>
    <row r="2546" spans="1:2" x14ac:dyDescent="0.2">
      <c r="A2546" s="14" t="s">
        <v>8329</v>
      </c>
      <c r="B2546" t="s">
        <v>8358</v>
      </c>
    </row>
    <row r="2547" spans="1:2" x14ac:dyDescent="0.2">
      <c r="A2547" s="14" t="s">
        <v>8329</v>
      </c>
      <c r="B2547" t="s">
        <v>8358</v>
      </c>
    </row>
    <row r="2548" spans="1:2" x14ac:dyDescent="0.2">
      <c r="A2548" s="14" t="s">
        <v>8329</v>
      </c>
      <c r="B2548" t="s">
        <v>8358</v>
      </c>
    </row>
    <row r="2549" spans="1:2" x14ac:dyDescent="0.2">
      <c r="A2549" s="14" t="s">
        <v>8329</v>
      </c>
      <c r="B2549" t="s">
        <v>8358</v>
      </c>
    </row>
    <row r="2550" spans="1:2" x14ac:dyDescent="0.2">
      <c r="A2550" s="14" t="s">
        <v>8329</v>
      </c>
      <c r="B2550" t="s">
        <v>8358</v>
      </c>
    </row>
    <row r="2551" spans="1:2" x14ac:dyDescent="0.2">
      <c r="A2551" s="14" t="s">
        <v>8329</v>
      </c>
      <c r="B2551" t="s">
        <v>8358</v>
      </c>
    </row>
    <row r="2552" spans="1:2" x14ac:dyDescent="0.2">
      <c r="A2552" s="14" t="s">
        <v>8329</v>
      </c>
      <c r="B2552" t="s">
        <v>8358</v>
      </c>
    </row>
    <row r="2553" spans="1:2" x14ac:dyDescent="0.2">
      <c r="A2553" s="14" t="s">
        <v>8329</v>
      </c>
      <c r="B2553" t="s">
        <v>8358</v>
      </c>
    </row>
    <row r="2554" spans="1:2" x14ac:dyDescent="0.2">
      <c r="A2554" s="14" t="s">
        <v>8329</v>
      </c>
      <c r="B2554" t="s">
        <v>8358</v>
      </c>
    </row>
    <row r="2555" spans="1:2" x14ac:dyDescent="0.2">
      <c r="A2555" s="14" t="s">
        <v>8329</v>
      </c>
      <c r="B2555" t="s">
        <v>8358</v>
      </c>
    </row>
    <row r="2556" spans="1:2" x14ac:dyDescent="0.2">
      <c r="A2556" s="14" t="s">
        <v>8329</v>
      </c>
      <c r="B2556" t="s">
        <v>8358</v>
      </c>
    </row>
    <row r="2557" spans="1:2" x14ac:dyDescent="0.2">
      <c r="A2557" s="14" t="s">
        <v>8329</v>
      </c>
      <c r="B2557" t="s">
        <v>8358</v>
      </c>
    </row>
    <row r="2558" spans="1:2" x14ac:dyDescent="0.2">
      <c r="A2558" s="14" t="s">
        <v>8329</v>
      </c>
      <c r="B2558" t="s">
        <v>8358</v>
      </c>
    </row>
    <row r="2559" spans="1:2" x14ac:dyDescent="0.2">
      <c r="A2559" s="14" t="s">
        <v>8329</v>
      </c>
      <c r="B2559" t="s">
        <v>8358</v>
      </c>
    </row>
    <row r="2560" spans="1:2" x14ac:dyDescent="0.2">
      <c r="A2560" s="14" t="s">
        <v>8329</v>
      </c>
      <c r="B2560" t="s">
        <v>8358</v>
      </c>
    </row>
    <row r="2561" spans="1:2" x14ac:dyDescent="0.2">
      <c r="A2561" s="14" t="s">
        <v>8329</v>
      </c>
      <c r="B2561" t="s">
        <v>8358</v>
      </c>
    </row>
    <row r="2562" spans="1:2" x14ac:dyDescent="0.2">
      <c r="A2562" s="14" t="s">
        <v>8329</v>
      </c>
      <c r="B2562" t="s">
        <v>8358</v>
      </c>
    </row>
    <row r="2563" spans="1:2" x14ac:dyDescent="0.2">
      <c r="A2563" s="14" t="s">
        <v>8340</v>
      </c>
      <c r="B2563" t="s">
        <v>8341</v>
      </c>
    </row>
    <row r="2564" spans="1:2" x14ac:dyDescent="0.2">
      <c r="A2564" s="14" t="s">
        <v>8340</v>
      </c>
      <c r="B2564" t="s">
        <v>8341</v>
      </c>
    </row>
    <row r="2565" spans="1:2" x14ac:dyDescent="0.2">
      <c r="A2565" s="14" t="s">
        <v>8340</v>
      </c>
      <c r="B2565" t="s">
        <v>8341</v>
      </c>
    </row>
    <row r="2566" spans="1:2" x14ac:dyDescent="0.2">
      <c r="A2566" s="14" t="s">
        <v>8340</v>
      </c>
      <c r="B2566" t="s">
        <v>8341</v>
      </c>
    </row>
    <row r="2567" spans="1:2" x14ac:dyDescent="0.2">
      <c r="A2567" s="14" t="s">
        <v>8340</v>
      </c>
      <c r="B2567" t="s">
        <v>8341</v>
      </c>
    </row>
    <row r="2568" spans="1:2" x14ac:dyDescent="0.2">
      <c r="A2568" s="14" t="s">
        <v>8340</v>
      </c>
      <c r="B2568" t="s">
        <v>8341</v>
      </c>
    </row>
    <row r="2569" spans="1:2" x14ac:dyDescent="0.2">
      <c r="A2569" s="14" t="s">
        <v>8340</v>
      </c>
      <c r="B2569" t="s">
        <v>8341</v>
      </c>
    </row>
    <row r="2570" spans="1:2" x14ac:dyDescent="0.2">
      <c r="A2570" s="14" t="s">
        <v>8340</v>
      </c>
      <c r="B2570" t="s">
        <v>8341</v>
      </c>
    </row>
    <row r="2571" spans="1:2" x14ac:dyDescent="0.2">
      <c r="A2571" s="14" t="s">
        <v>8340</v>
      </c>
      <c r="B2571" t="s">
        <v>8341</v>
      </c>
    </row>
    <row r="2572" spans="1:2" x14ac:dyDescent="0.2">
      <c r="A2572" s="14" t="s">
        <v>8340</v>
      </c>
      <c r="B2572" t="s">
        <v>8341</v>
      </c>
    </row>
    <row r="2573" spans="1:2" x14ac:dyDescent="0.2">
      <c r="A2573" s="14" t="s">
        <v>8340</v>
      </c>
      <c r="B2573" t="s">
        <v>8341</v>
      </c>
    </row>
    <row r="2574" spans="1:2" x14ac:dyDescent="0.2">
      <c r="A2574" s="14" t="s">
        <v>8340</v>
      </c>
      <c r="B2574" t="s">
        <v>8341</v>
      </c>
    </row>
    <row r="2575" spans="1:2" x14ac:dyDescent="0.2">
      <c r="A2575" s="14" t="s">
        <v>8340</v>
      </c>
      <c r="B2575" t="s">
        <v>8341</v>
      </c>
    </row>
    <row r="2576" spans="1:2" x14ac:dyDescent="0.2">
      <c r="A2576" s="14" t="s">
        <v>8340</v>
      </c>
      <c r="B2576" t="s">
        <v>8341</v>
      </c>
    </row>
    <row r="2577" spans="1:2" x14ac:dyDescent="0.2">
      <c r="A2577" s="14" t="s">
        <v>8340</v>
      </c>
      <c r="B2577" t="s">
        <v>8341</v>
      </c>
    </row>
    <row r="2578" spans="1:2" x14ac:dyDescent="0.2">
      <c r="A2578" s="14" t="s">
        <v>8340</v>
      </c>
      <c r="B2578" t="s">
        <v>8341</v>
      </c>
    </row>
    <row r="2579" spans="1:2" x14ac:dyDescent="0.2">
      <c r="A2579" s="14" t="s">
        <v>8340</v>
      </c>
      <c r="B2579" t="s">
        <v>8341</v>
      </c>
    </row>
    <row r="2580" spans="1:2" x14ac:dyDescent="0.2">
      <c r="A2580" s="14" t="s">
        <v>8340</v>
      </c>
      <c r="B2580" t="s">
        <v>8341</v>
      </c>
    </row>
    <row r="2581" spans="1:2" x14ac:dyDescent="0.2">
      <c r="A2581" s="14" t="s">
        <v>8340</v>
      </c>
      <c r="B2581" t="s">
        <v>8341</v>
      </c>
    </row>
    <row r="2582" spans="1:2" x14ac:dyDescent="0.2">
      <c r="A2582" s="14" t="s">
        <v>8340</v>
      </c>
      <c r="B2582" t="s">
        <v>8341</v>
      </c>
    </row>
    <row r="2583" spans="1:2" x14ac:dyDescent="0.2">
      <c r="A2583" s="14" t="s">
        <v>8340</v>
      </c>
      <c r="B2583" t="s">
        <v>8341</v>
      </c>
    </row>
    <row r="2584" spans="1:2" x14ac:dyDescent="0.2">
      <c r="A2584" s="14" t="s">
        <v>8340</v>
      </c>
      <c r="B2584" t="s">
        <v>8341</v>
      </c>
    </row>
    <row r="2585" spans="1:2" x14ac:dyDescent="0.2">
      <c r="A2585" s="14" t="s">
        <v>8340</v>
      </c>
      <c r="B2585" t="s">
        <v>8341</v>
      </c>
    </row>
    <row r="2586" spans="1:2" x14ac:dyDescent="0.2">
      <c r="A2586" s="14" t="s">
        <v>8340</v>
      </c>
      <c r="B2586" t="s">
        <v>8341</v>
      </c>
    </row>
    <row r="2587" spans="1:2" x14ac:dyDescent="0.2">
      <c r="A2587" s="14" t="s">
        <v>8340</v>
      </c>
      <c r="B2587" t="s">
        <v>8341</v>
      </c>
    </row>
    <row r="2588" spans="1:2" x14ac:dyDescent="0.2">
      <c r="A2588" s="14" t="s">
        <v>8340</v>
      </c>
      <c r="B2588" t="s">
        <v>8341</v>
      </c>
    </row>
    <row r="2589" spans="1:2" x14ac:dyDescent="0.2">
      <c r="A2589" s="14" t="s">
        <v>8340</v>
      </c>
      <c r="B2589" t="s">
        <v>8341</v>
      </c>
    </row>
    <row r="2590" spans="1:2" x14ac:dyDescent="0.2">
      <c r="A2590" s="14" t="s">
        <v>8340</v>
      </c>
      <c r="B2590" t="s">
        <v>8341</v>
      </c>
    </row>
    <row r="2591" spans="1:2" x14ac:dyDescent="0.2">
      <c r="A2591" s="14" t="s">
        <v>8340</v>
      </c>
      <c r="B2591" t="s">
        <v>8341</v>
      </c>
    </row>
    <row r="2592" spans="1:2" x14ac:dyDescent="0.2">
      <c r="A2592" s="14" t="s">
        <v>8340</v>
      </c>
      <c r="B2592" t="s">
        <v>8341</v>
      </c>
    </row>
    <row r="2593" spans="1:2" x14ac:dyDescent="0.2">
      <c r="A2593" s="14" t="s">
        <v>8340</v>
      </c>
      <c r="B2593" t="s">
        <v>8341</v>
      </c>
    </row>
    <row r="2594" spans="1:2" x14ac:dyDescent="0.2">
      <c r="A2594" s="14" t="s">
        <v>8340</v>
      </c>
      <c r="B2594" t="s">
        <v>8341</v>
      </c>
    </row>
    <row r="2595" spans="1:2" x14ac:dyDescent="0.2">
      <c r="A2595" s="14" t="s">
        <v>8340</v>
      </c>
      <c r="B2595" t="s">
        <v>8341</v>
      </c>
    </row>
    <row r="2596" spans="1:2" x14ac:dyDescent="0.2">
      <c r="A2596" s="14" t="s">
        <v>8340</v>
      </c>
      <c r="B2596" t="s">
        <v>8341</v>
      </c>
    </row>
    <row r="2597" spans="1:2" x14ac:dyDescent="0.2">
      <c r="A2597" s="14" t="s">
        <v>8340</v>
      </c>
      <c r="B2597" t="s">
        <v>8341</v>
      </c>
    </row>
    <row r="2598" spans="1:2" x14ac:dyDescent="0.2">
      <c r="A2598" s="14" t="s">
        <v>8340</v>
      </c>
      <c r="B2598" t="s">
        <v>8341</v>
      </c>
    </row>
    <row r="2599" spans="1:2" x14ac:dyDescent="0.2">
      <c r="A2599" s="14" t="s">
        <v>8340</v>
      </c>
      <c r="B2599" t="s">
        <v>8341</v>
      </c>
    </row>
    <row r="2600" spans="1:2" x14ac:dyDescent="0.2">
      <c r="A2600" s="14" t="s">
        <v>8340</v>
      </c>
      <c r="B2600" t="s">
        <v>8341</v>
      </c>
    </row>
    <row r="2601" spans="1:2" x14ac:dyDescent="0.2">
      <c r="A2601" s="14" t="s">
        <v>8340</v>
      </c>
      <c r="B2601" t="s">
        <v>8341</v>
      </c>
    </row>
    <row r="2602" spans="1:2" x14ac:dyDescent="0.2">
      <c r="A2602" s="14" t="s">
        <v>8340</v>
      </c>
      <c r="B2602" t="s">
        <v>8341</v>
      </c>
    </row>
    <row r="2603" spans="1:2" x14ac:dyDescent="0.2">
      <c r="A2603" s="14" t="s">
        <v>8323</v>
      </c>
      <c r="B2603" t="s">
        <v>8359</v>
      </c>
    </row>
    <row r="2604" spans="1:2" x14ac:dyDescent="0.2">
      <c r="A2604" s="14" t="s">
        <v>8323</v>
      </c>
      <c r="B2604" t="s">
        <v>8359</v>
      </c>
    </row>
    <row r="2605" spans="1:2" x14ac:dyDescent="0.2">
      <c r="A2605" s="14" t="s">
        <v>8323</v>
      </c>
      <c r="B2605" t="s">
        <v>8359</v>
      </c>
    </row>
    <row r="2606" spans="1:2" x14ac:dyDescent="0.2">
      <c r="A2606" s="14" t="s">
        <v>8323</v>
      </c>
      <c r="B2606" t="s">
        <v>8359</v>
      </c>
    </row>
    <row r="2607" spans="1:2" x14ac:dyDescent="0.2">
      <c r="A2607" s="14" t="s">
        <v>8323</v>
      </c>
      <c r="B2607" t="s">
        <v>8359</v>
      </c>
    </row>
    <row r="2608" spans="1:2" x14ac:dyDescent="0.2">
      <c r="A2608" s="14" t="s">
        <v>8323</v>
      </c>
      <c r="B2608" t="s">
        <v>8359</v>
      </c>
    </row>
    <row r="2609" spans="1:2" x14ac:dyDescent="0.2">
      <c r="A2609" s="14" t="s">
        <v>8323</v>
      </c>
      <c r="B2609" t="s">
        <v>8359</v>
      </c>
    </row>
    <row r="2610" spans="1:2" x14ac:dyDescent="0.2">
      <c r="A2610" s="14" t="s">
        <v>8323</v>
      </c>
      <c r="B2610" t="s">
        <v>8359</v>
      </c>
    </row>
    <row r="2611" spans="1:2" x14ac:dyDescent="0.2">
      <c r="A2611" s="14" t="s">
        <v>8323</v>
      </c>
      <c r="B2611" t="s">
        <v>8359</v>
      </c>
    </row>
    <row r="2612" spans="1:2" x14ac:dyDescent="0.2">
      <c r="A2612" s="14" t="s">
        <v>8323</v>
      </c>
      <c r="B2612" t="s">
        <v>8359</v>
      </c>
    </row>
    <row r="2613" spans="1:2" x14ac:dyDescent="0.2">
      <c r="A2613" s="14" t="s">
        <v>8323</v>
      </c>
      <c r="B2613" t="s">
        <v>8359</v>
      </c>
    </row>
    <row r="2614" spans="1:2" x14ac:dyDescent="0.2">
      <c r="A2614" s="14" t="s">
        <v>8323</v>
      </c>
      <c r="B2614" t="s">
        <v>8359</v>
      </c>
    </row>
    <row r="2615" spans="1:2" x14ac:dyDescent="0.2">
      <c r="A2615" s="14" t="s">
        <v>8323</v>
      </c>
      <c r="B2615" t="s">
        <v>8359</v>
      </c>
    </row>
    <row r="2616" spans="1:2" x14ac:dyDescent="0.2">
      <c r="A2616" s="14" t="s">
        <v>8323</v>
      </c>
      <c r="B2616" t="s">
        <v>8359</v>
      </c>
    </row>
    <row r="2617" spans="1:2" x14ac:dyDescent="0.2">
      <c r="A2617" s="14" t="s">
        <v>8323</v>
      </c>
      <c r="B2617" t="s">
        <v>8359</v>
      </c>
    </row>
    <row r="2618" spans="1:2" x14ac:dyDescent="0.2">
      <c r="A2618" s="14" t="s">
        <v>8323</v>
      </c>
      <c r="B2618" t="s">
        <v>8359</v>
      </c>
    </row>
    <row r="2619" spans="1:2" x14ac:dyDescent="0.2">
      <c r="A2619" s="14" t="s">
        <v>8323</v>
      </c>
      <c r="B2619" t="s">
        <v>8359</v>
      </c>
    </row>
    <row r="2620" spans="1:2" x14ac:dyDescent="0.2">
      <c r="A2620" s="14" t="s">
        <v>8323</v>
      </c>
      <c r="B2620" t="s">
        <v>8359</v>
      </c>
    </row>
    <row r="2621" spans="1:2" x14ac:dyDescent="0.2">
      <c r="A2621" s="14" t="s">
        <v>8323</v>
      </c>
      <c r="B2621" t="s">
        <v>8359</v>
      </c>
    </row>
    <row r="2622" spans="1:2" x14ac:dyDescent="0.2">
      <c r="A2622" s="14" t="s">
        <v>8323</v>
      </c>
      <c r="B2622" t="s">
        <v>8359</v>
      </c>
    </row>
    <row r="2623" spans="1:2" x14ac:dyDescent="0.2">
      <c r="A2623" s="14" t="s">
        <v>8323</v>
      </c>
      <c r="B2623" t="s">
        <v>8359</v>
      </c>
    </row>
    <row r="2624" spans="1:2" x14ac:dyDescent="0.2">
      <c r="A2624" s="14" t="s">
        <v>8323</v>
      </c>
      <c r="B2624" t="s">
        <v>8359</v>
      </c>
    </row>
    <row r="2625" spans="1:2" x14ac:dyDescent="0.2">
      <c r="A2625" s="14" t="s">
        <v>8323</v>
      </c>
      <c r="B2625" t="s">
        <v>8359</v>
      </c>
    </row>
    <row r="2626" spans="1:2" x14ac:dyDescent="0.2">
      <c r="A2626" s="14" t="s">
        <v>8323</v>
      </c>
      <c r="B2626" t="s">
        <v>8359</v>
      </c>
    </row>
    <row r="2627" spans="1:2" x14ac:dyDescent="0.2">
      <c r="A2627" s="14" t="s">
        <v>8323</v>
      </c>
      <c r="B2627" t="s">
        <v>8359</v>
      </c>
    </row>
    <row r="2628" spans="1:2" x14ac:dyDescent="0.2">
      <c r="A2628" s="14" t="s">
        <v>8323</v>
      </c>
      <c r="B2628" t="s">
        <v>8359</v>
      </c>
    </row>
    <row r="2629" spans="1:2" x14ac:dyDescent="0.2">
      <c r="A2629" s="14" t="s">
        <v>8323</v>
      </c>
      <c r="B2629" t="s">
        <v>8359</v>
      </c>
    </row>
    <row r="2630" spans="1:2" x14ac:dyDescent="0.2">
      <c r="A2630" s="14" t="s">
        <v>8323</v>
      </c>
      <c r="B2630" t="s">
        <v>8359</v>
      </c>
    </row>
    <row r="2631" spans="1:2" x14ac:dyDescent="0.2">
      <c r="A2631" s="14" t="s">
        <v>8323</v>
      </c>
      <c r="B2631" t="s">
        <v>8359</v>
      </c>
    </row>
    <row r="2632" spans="1:2" x14ac:dyDescent="0.2">
      <c r="A2632" s="14" t="s">
        <v>8323</v>
      </c>
      <c r="B2632" t="s">
        <v>8359</v>
      </c>
    </row>
    <row r="2633" spans="1:2" x14ac:dyDescent="0.2">
      <c r="A2633" s="14" t="s">
        <v>8323</v>
      </c>
      <c r="B2633" t="s">
        <v>8359</v>
      </c>
    </row>
    <row r="2634" spans="1:2" x14ac:dyDescent="0.2">
      <c r="A2634" s="14" t="s">
        <v>8323</v>
      </c>
      <c r="B2634" t="s">
        <v>8359</v>
      </c>
    </row>
    <row r="2635" spans="1:2" x14ac:dyDescent="0.2">
      <c r="A2635" s="14" t="s">
        <v>8323</v>
      </c>
      <c r="B2635" t="s">
        <v>8359</v>
      </c>
    </row>
    <row r="2636" spans="1:2" x14ac:dyDescent="0.2">
      <c r="A2636" s="14" t="s">
        <v>8323</v>
      </c>
      <c r="B2636" t="s">
        <v>8359</v>
      </c>
    </row>
    <row r="2637" spans="1:2" x14ac:dyDescent="0.2">
      <c r="A2637" s="14" t="s">
        <v>8323</v>
      </c>
      <c r="B2637" t="s">
        <v>8359</v>
      </c>
    </row>
    <row r="2638" spans="1:2" x14ac:dyDescent="0.2">
      <c r="A2638" s="14" t="s">
        <v>8323</v>
      </c>
      <c r="B2638" t="s">
        <v>8359</v>
      </c>
    </row>
    <row r="2639" spans="1:2" x14ac:dyDescent="0.2">
      <c r="A2639" s="14" t="s">
        <v>8323</v>
      </c>
      <c r="B2639" t="s">
        <v>8359</v>
      </c>
    </row>
    <row r="2640" spans="1:2" x14ac:dyDescent="0.2">
      <c r="A2640" s="14" t="s">
        <v>8323</v>
      </c>
      <c r="B2640" t="s">
        <v>8359</v>
      </c>
    </row>
    <row r="2641" spans="1:2" x14ac:dyDescent="0.2">
      <c r="A2641" s="14" t="s">
        <v>8323</v>
      </c>
      <c r="B2641" t="s">
        <v>8359</v>
      </c>
    </row>
    <row r="2642" spans="1:2" x14ac:dyDescent="0.2">
      <c r="A2642" s="14" t="s">
        <v>8323</v>
      </c>
      <c r="B2642" t="s">
        <v>8359</v>
      </c>
    </row>
    <row r="2643" spans="1:2" x14ac:dyDescent="0.2">
      <c r="A2643" s="14" t="s">
        <v>8323</v>
      </c>
      <c r="B2643" t="s">
        <v>8359</v>
      </c>
    </row>
    <row r="2644" spans="1:2" x14ac:dyDescent="0.2">
      <c r="A2644" s="14" t="s">
        <v>8323</v>
      </c>
      <c r="B2644" t="s">
        <v>8359</v>
      </c>
    </row>
    <row r="2645" spans="1:2" x14ac:dyDescent="0.2">
      <c r="A2645" s="14" t="s">
        <v>8323</v>
      </c>
      <c r="B2645" t="s">
        <v>8359</v>
      </c>
    </row>
    <row r="2646" spans="1:2" x14ac:dyDescent="0.2">
      <c r="A2646" s="14" t="s">
        <v>8323</v>
      </c>
      <c r="B2646" t="s">
        <v>8359</v>
      </c>
    </row>
    <row r="2647" spans="1:2" x14ac:dyDescent="0.2">
      <c r="A2647" s="14" t="s">
        <v>8323</v>
      </c>
      <c r="B2647" t="s">
        <v>8359</v>
      </c>
    </row>
    <row r="2648" spans="1:2" x14ac:dyDescent="0.2">
      <c r="A2648" s="14" t="s">
        <v>8323</v>
      </c>
      <c r="B2648" t="s">
        <v>8359</v>
      </c>
    </row>
    <row r="2649" spans="1:2" x14ac:dyDescent="0.2">
      <c r="A2649" s="14" t="s">
        <v>8323</v>
      </c>
      <c r="B2649" t="s">
        <v>8359</v>
      </c>
    </row>
    <row r="2650" spans="1:2" x14ac:dyDescent="0.2">
      <c r="A2650" s="14" t="s">
        <v>8323</v>
      </c>
      <c r="B2650" t="s">
        <v>8359</v>
      </c>
    </row>
    <row r="2651" spans="1:2" x14ac:dyDescent="0.2">
      <c r="A2651" s="14" t="s">
        <v>8323</v>
      </c>
      <c r="B2651" t="s">
        <v>8359</v>
      </c>
    </row>
    <row r="2652" spans="1:2" x14ac:dyDescent="0.2">
      <c r="A2652" s="14" t="s">
        <v>8323</v>
      </c>
      <c r="B2652" t="s">
        <v>8359</v>
      </c>
    </row>
    <row r="2653" spans="1:2" x14ac:dyDescent="0.2">
      <c r="A2653" s="14" t="s">
        <v>8323</v>
      </c>
      <c r="B2653" t="s">
        <v>8359</v>
      </c>
    </row>
    <row r="2654" spans="1:2" x14ac:dyDescent="0.2">
      <c r="A2654" s="14" t="s">
        <v>8323</v>
      </c>
      <c r="B2654" t="s">
        <v>8359</v>
      </c>
    </row>
    <row r="2655" spans="1:2" x14ac:dyDescent="0.2">
      <c r="A2655" s="14" t="s">
        <v>8323</v>
      </c>
      <c r="B2655" t="s">
        <v>8359</v>
      </c>
    </row>
    <row r="2656" spans="1:2" x14ac:dyDescent="0.2">
      <c r="A2656" s="14" t="s">
        <v>8323</v>
      </c>
      <c r="B2656" t="s">
        <v>8359</v>
      </c>
    </row>
    <row r="2657" spans="1:2" x14ac:dyDescent="0.2">
      <c r="A2657" s="14" t="s">
        <v>8323</v>
      </c>
      <c r="B2657" t="s">
        <v>8359</v>
      </c>
    </row>
    <row r="2658" spans="1:2" x14ac:dyDescent="0.2">
      <c r="A2658" s="14" t="s">
        <v>8323</v>
      </c>
      <c r="B2658" t="s">
        <v>8359</v>
      </c>
    </row>
    <row r="2659" spans="1:2" x14ac:dyDescent="0.2">
      <c r="A2659" s="14" t="s">
        <v>8323</v>
      </c>
      <c r="B2659" t="s">
        <v>8359</v>
      </c>
    </row>
    <row r="2660" spans="1:2" x14ac:dyDescent="0.2">
      <c r="A2660" s="14" t="s">
        <v>8323</v>
      </c>
      <c r="B2660" t="s">
        <v>8359</v>
      </c>
    </row>
    <row r="2661" spans="1:2" x14ac:dyDescent="0.2">
      <c r="A2661" s="14" t="s">
        <v>8323</v>
      </c>
      <c r="B2661" t="s">
        <v>8359</v>
      </c>
    </row>
    <row r="2662" spans="1:2" x14ac:dyDescent="0.2">
      <c r="A2662" s="14" t="s">
        <v>8323</v>
      </c>
      <c r="B2662" t="s">
        <v>8359</v>
      </c>
    </row>
    <row r="2663" spans="1:2" x14ac:dyDescent="0.2">
      <c r="A2663" s="14" t="s">
        <v>8323</v>
      </c>
      <c r="B2663" t="s">
        <v>8360</v>
      </c>
    </row>
    <row r="2664" spans="1:2" x14ac:dyDescent="0.2">
      <c r="A2664" s="14" t="s">
        <v>8323</v>
      </c>
      <c r="B2664" t="s">
        <v>8360</v>
      </c>
    </row>
    <row r="2665" spans="1:2" x14ac:dyDescent="0.2">
      <c r="A2665" s="14" t="s">
        <v>8323</v>
      </c>
      <c r="B2665" t="s">
        <v>8360</v>
      </c>
    </row>
    <row r="2666" spans="1:2" x14ac:dyDescent="0.2">
      <c r="A2666" s="14" t="s">
        <v>8323</v>
      </c>
      <c r="B2666" t="s">
        <v>8360</v>
      </c>
    </row>
    <row r="2667" spans="1:2" x14ac:dyDescent="0.2">
      <c r="A2667" s="14" t="s">
        <v>8323</v>
      </c>
      <c r="B2667" t="s">
        <v>8360</v>
      </c>
    </row>
    <row r="2668" spans="1:2" x14ac:dyDescent="0.2">
      <c r="A2668" s="14" t="s">
        <v>8323</v>
      </c>
      <c r="B2668" t="s">
        <v>8360</v>
      </c>
    </row>
    <row r="2669" spans="1:2" x14ac:dyDescent="0.2">
      <c r="A2669" s="14" t="s">
        <v>8323</v>
      </c>
      <c r="B2669" t="s">
        <v>8360</v>
      </c>
    </row>
    <row r="2670" spans="1:2" x14ac:dyDescent="0.2">
      <c r="A2670" s="14" t="s">
        <v>8323</v>
      </c>
      <c r="B2670" t="s">
        <v>8360</v>
      </c>
    </row>
    <row r="2671" spans="1:2" x14ac:dyDescent="0.2">
      <c r="A2671" s="14" t="s">
        <v>8323</v>
      </c>
      <c r="B2671" t="s">
        <v>8360</v>
      </c>
    </row>
    <row r="2672" spans="1:2" x14ac:dyDescent="0.2">
      <c r="A2672" s="14" t="s">
        <v>8323</v>
      </c>
      <c r="B2672" t="s">
        <v>8360</v>
      </c>
    </row>
    <row r="2673" spans="1:2" x14ac:dyDescent="0.2">
      <c r="A2673" s="14" t="s">
        <v>8323</v>
      </c>
      <c r="B2673" t="s">
        <v>8360</v>
      </c>
    </row>
    <row r="2674" spans="1:2" x14ac:dyDescent="0.2">
      <c r="A2674" s="14" t="s">
        <v>8323</v>
      </c>
      <c r="B2674" t="s">
        <v>8360</v>
      </c>
    </row>
    <row r="2675" spans="1:2" x14ac:dyDescent="0.2">
      <c r="A2675" s="14" t="s">
        <v>8323</v>
      </c>
      <c r="B2675" t="s">
        <v>8360</v>
      </c>
    </row>
    <row r="2676" spans="1:2" x14ac:dyDescent="0.2">
      <c r="A2676" s="14" t="s">
        <v>8323</v>
      </c>
      <c r="B2676" t="s">
        <v>8360</v>
      </c>
    </row>
    <row r="2677" spans="1:2" x14ac:dyDescent="0.2">
      <c r="A2677" s="14" t="s">
        <v>8323</v>
      </c>
      <c r="B2677" t="s">
        <v>8360</v>
      </c>
    </row>
    <row r="2678" spans="1:2" x14ac:dyDescent="0.2">
      <c r="A2678" s="14" t="s">
        <v>8323</v>
      </c>
      <c r="B2678" t="s">
        <v>8360</v>
      </c>
    </row>
    <row r="2679" spans="1:2" x14ac:dyDescent="0.2">
      <c r="A2679" s="14" t="s">
        <v>8323</v>
      </c>
      <c r="B2679" t="s">
        <v>8360</v>
      </c>
    </row>
    <row r="2680" spans="1:2" x14ac:dyDescent="0.2">
      <c r="A2680" s="14" t="s">
        <v>8323</v>
      </c>
      <c r="B2680" t="s">
        <v>8360</v>
      </c>
    </row>
    <row r="2681" spans="1:2" x14ac:dyDescent="0.2">
      <c r="A2681" s="14" t="s">
        <v>8323</v>
      </c>
      <c r="B2681" t="s">
        <v>8360</v>
      </c>
    </row>
    <row r="2682" spans="1:2" x14ac:dyDescent="0.2">
      <c r="A2682" s="14" t="s">
        <v>8323</v>
      </c>
      <c r="B2682" t="s">
        <v>8360</v>
      </c>
    </row>
    <row r="2683" spans="1:2" x14ac:dyDescent="0.2">
      <c r="A2683" s="14" t="s">
        <v>8340</v>
      </c>
      <c r="B2683" t="s">
        <v>8341</v>
      </c>
    </row>
    <row r="2684" spans="1:2" x14ac:dyDescent="0.2">
      <c r="A2684" s="14" t="s">
        <v>8340</v>
      </c>
      <c r="B2684" t="s">
        <v>8341</v>
      </c>
    </row>
    <row r="2685" spans="1:2" x14ac:dyDescent="0.2">
      <c r="A2685" s="14" t="s">
        <v>8340</v>
      </c>
      <c r="B2685" t="s">
        <v>8341</v>
      </c>
    </row>
    <row r="2686" spans="1:2" x14ac:dyDescent="0.2">
      <c r="A2686" s="14" t="s">
        <v>8340</v>
      </c>
      <c r="B2686" t="s">
        <v>8341</v>
      </c>
    </row>
    <row r="2687" spans="1:2" x14ac:dyDescent="0.2">
      <c r="A2687" s="14" t="s">
        <v>8340</v>
      </c>
      <c r="B2687" t="s">
        <v>8341</v>
      </c>
    </row>
    <row r="2688" spans="1:2" x14ac:dyDescent="0.2">
      <c r="A2688" s="14" t="s">
        <v>8340</v>
      </c>
      <c r="B2688" t="s">
        <v>8341</v>
      </c>
    </row>
    <row r="2689" spans="1:2" x14ac:dyDescent="0.2">
      <c r="A2689" s="14" t="s">
        <v>8340</v>
      </c>
      <c r="B2689" t="s">
        <v>8341</v>
      </c>
    </row>
    <row r="2690" spans="1:2" x14ac:dyDescent="0.2">
      <c r="A2690" s="14" t="s">
        <v>8340</v>
      </c>
      <c r="B2690" t="s">
        <v>8341</v>
      </c>
    </row>
    <row r="2691" spans="1:2" x14ac:dyDescent="0.2">
      <c r="A2691" s="14" t="s">
        <v>8340</v>
      </c>
      <c r="B2691" t="s">
        <v>8341</v>
      </c>
    </row>
    <row r="2692" spans="1:2" x14ac:dyDescent="0.2">
      <c r="A2692" s="14" t="s">
        <v>8340</v>
      </c>
      <c r="B2692" t="s">
        <v>8341</v>
      </c>
    </row>
    <row r="2693" spans="1:2" x14ac:dyDescent="0.2">
      <c r="A2693" s="14" t="s">
        <v>8340</v>
      </c>
      <c r="B2693" t="s">
        <v>8341</v>
      </c>
    </row>
    <row r="2694" spans="1:2" x14ac:dyDescent="0.2">
      <c r="A2694" s="14" t="s">
        <v>8340</v>
      </c>
      <c r="B2694" t="s">
        <v>8341</v>
      </c>
    </row>
    <row r="2695" spans="1:2" x14ac:dyDescent="0.2">
      <c r="A2695" s="14" t="s">
        <v>8340</v>
      </c>
      <c r="B2695" t="s">
        <v>8341</v>
      </c>
    </row>
    <row r="2696" spans="1:2" x14ac:dyDescent="0.2">
      <c r="A2696" s="14" t="s">
        <v>8340</v>
      </c>
      <c r="B2696" t="s">
        <v>8341</v>
      </c>
    </row>
    <row r="2697" spans="1:2" x14ac:dyDescent="0.2">
      <c r="A2697" s="14" t="s">
        <v>8340</v>
      </c>
      <c r="B2697" t="s">
        <v>8341</v>
      </c>
    </row>
    <row r="2698" spans="1:2" x14ac:dyDescent="0.2">
      <c r="A2698" s="14" t="s">
        <v>8340</v>
      </c>
      <c r="B2698" t="s">
        <v>8341</v>
      </c>
    </row>
    <row r="2699" spans="1:2" x14ac:dyDescent="0.2">
      <c r="A2699" s="14" t="s">
        <v>8340</v>
      </c>
      <c r="B2699" t="s">
        <v>8341</v>
      </c>
    </row>
    <row r="2700" spans="1:2" x14ac:dyDescent="0.2">
      <c r="A2700" s="14" t="s">
        <v>8340</v>
      </c>
      <c r="B2700" t="s">
        <v>8341</v>
      </c>
    </row>
    <row r="2701" spans="1:2" x14ac:dyDescent="0.2">
      <c r="A2701" s="14" t="s">
        <v>8340</v>
      </c>
      <c r="B2701" t="s">
        <v>8341</v>
      </c>
    </row>
    <row r="2702" spans="1:2" x14ac:dyDescent="0.2">
      <c r="A2702" s="14" t="s">
        <v>8340</v>
      </c>
      <c r="B2702" t="s">
        <v>8341</v>
      </c>
    </row>
    <row r="2703" spans="1:2" x14ac:dyDescent="0.2">
      <c r="A2703" s="14" t="s">
        <v>8321</v>
      </c>
      <c r="B2703" t="s">
        <v>8361</v>
      </c>
    </row>
    <row r="2704" spans="1:2" x14ac:dyDescent="0.2">
      <c r="A2704" s="14" t="s">
        <v>8321</v>
      </c>
      <c r="B2704" t="s">
        <v>8361</v>
      </c>
    </row>
    <row r="2705" spans="1:2" x14ac:dyDescent="0.2">
      <c r="A2705" s="14" t="s">
        <v>8321</v>
      </c>
      <c r="B2705" t="s">
        <v>8361</v>
      </c>
    </row>
    <row r="2706" spans="1:2" x14ac:dyDescent="0.2">
      <c r="A2706" s="14" t="s">
        <v>8321</v>
      </c>
      <c r="B2706" t="s">
        <v>8361</v>
      </c>
    </row>
    <row r="2707" spans="1:2" x14ac:dyDescent="0.2">
      <c r="A2707" s="14" t="s">
        <v>8321</v>
      </c>
      <c r="B2707" t="s">
        <v>8361</v>
      </c>
    </row>
    <row r="2708" spans="1:2" x14ac:dyDescent="0.2">
      <c r="A2708" s="14" t="s">
        <v>8321</v>
      </c>
      <c r="B2708" t="s">
        <v>8361</v>
      </c>
    </row>
    <row r="2709" spans="1:2" x14ac:dyDescent="0.2">
      <c r="A2709" s="14" t="s">
        <v>8321</v>
      </c>
      <c r="B2709" t="s">
        <v>8361</v>
      </c>
    </row>
    <row r="2710" spans="1:2" x14ac:dyDescent="0.2">
      <c r="A2710" s="14" t="s">
        <v>8321</v>
      </c>
      <c r="B2710" t="s">
        <v>8361</v>
      </c>
    </row>
    <row r="2711" spans="1:2" x14ac:dyDescent="0.2">
      <c r="A2711" s="14" t="s">
        <v>8321</v>
      </c>
      <c r="B2711" t="s">
        <v>8361</v>
      </c>
    </row>
    <row r="2712" spans="1:2" x14ac:dyDescent="0.2">
      <c r="A2712" s="14" t="s">
        <v>8321</v>
      </c>
      <c r="B2712" t="s">
        <v>8361</v>
      </c>
    </row>
    <row r="2713" spans="1:2" x14ac:dyDescent="0.2">
      <c r="A2713" s="14" t="s">
        <v>8321</v>
      </c>
      <c r="B2713" t="s">
        <v>8361</v>
      </c>
    </row>
    <row r="2714" spans="1:2" x14ac:dyDescent="0.2">
      <c r="A2714" s="14" t="s">
        <v>8321</v>
      </c>
      <c r="B2714" t="s">
        <v>8361</v>
      </c>
    </row>
    <row r="2715" spans="1:2" x14ac:dyDescent="0.2">
      <c r="A2715" s="14" t="s">
        <v>8321</v>
      </c>
      <c r="B2715" t="s">
        <v>8361</v>
      </c>
    </row>
    <row r="2716" spans="1:2" x14ac:dyDescent="0.2">
      <c r="A2716" s="14" t="s">
        <v>8321</v>
      </c>
      <c r="B2716" t="s">
        <v>8361</v>
      </c>
    </row>
    <row r="2717" spans="1:2" x14ac:dyDescent="0.2">
      <c r="A2717" s="14" t="s">
        <v>8321</v>
      </c>
      <c r="B2717" t="s">
        <v>8361</v>
      </c>
    </row>
    <row r="2718" spans="1:2" x14ac:dyDescent="0.2">
      <c r="A2718" s="14" t="s">
        <v>8321</v>
      </c>
      <c r="B2718" t="s">
        <v>8361</v>
      </c>
    </row>
    <row r="2719" spans="1:2" x14ac:dyDescent="0.2">
      <c r="A2719" s="14" t="s">
        <v>8321</v>
      </c>
      <c r="B2719" t="s">
        <v>8361</v>
      </c>
    </row>
    <row r="2720" spans="1:2" x14ac:dyDescent="0.2">
      <c r="A2720" s="14" t="s">
        <v>8321</v>
      </c>
      <c r="B2720" t="s">
        <v>8361</v>
      </c>
    </row>
    <row r="2721" spans="1:2" x14ac:dyDescent="0.2">
      <c r="A2721" s="14" t="s">
        <v>8321</v>
      </c>
      <c r="B2721" t="s">
        <v>8361</v>
      </c>
    </row>
    <row r="2722" spans="1:2" x14ac:dyDescent="0.2">
      <c r="A2722" s="14" t="s">
        <v>8321</v>
      </c>
      <c r="B2722" t="s">
        <v>8361</v>
      </c>
    </row>
    <row r="2723" spans="1:2" x14ac:dyDescent="0.2">
      <c r="A2723" s="14" t="s">
        <v>8323</v>
      </c>
      <c r="B2723" t="s">
        <v>8353</v>
      </c>
    </row>
    <row r="2724" spans="1:2" x14ac:dyDescent="0.2">
      <c r="A2724" s="14" t="s">
        <v>8323</v>
      </c>
      <c r="B2724" t="s">
        <v>8353</v>
      </c>
    </row>
    <row r="2725" spans="1:2" x14ac:dyDescent="0.2">
      <c r="A2725" s="14" t="s">
        <v>8323</v>
      </c>
      <c r="B2725" t="s">
        <v>8353</v>
      </c>
    </row>
    <row r="2726" spans="1:2" x14ac:dyDescent="0.2">
      <c r="A2726" s="14" t="s">
        <v>8323</v>
      </c>
      <c r="B2726" t="s">
        <v>8353</v>
      </c>
    </row>
    <row r="2727" spans="1:2" x14ac:dyDescent="0.2">
      <c r="A2727" s="14" t="s">
        <v>8323</v>
      </c>
      <c r="B2727" t="s">
        <v>8353</v>
      </c>
    </row>
    <row r="2728" spans="1:2" x14ac:dyDescent="0.2">
      <c r="A2728" s="14" t="s">
        <v>8323</v>
      </c>
      <c r="B2728" t="s">
        <v>8353</v>
      </c>
    </row>
    <row r="2729" spans="1:2" x14ac:dyDescent="0.2">
      <c r="A2729" s="14" t="s">
        <v>8323</v>
      </c>
      <c r="B2729" t="s">
        <v>8353</v>
      </c>
    </row>
    <row r="2730" spans="1:2" x14ac:dyDescent="0.2">
      <c r="A2730" s="14" t="s">
        <v>8323</v>
      </c>
      <c r="B2730" t="s">
        <v>8353</v>
      </c>
    </row>
    <row r="2731" spans="1:2" x14ac:dyDescent="0.2">
      <c r="A2731" s="14" t="s">
        <v>8323</v>
      </c>
      <c r="B2731" t="s">
        <v>8353</v>
      </c>
    </row>
    <row r="2732" spans="1:2" x14ac:dyDescent="0.2">
      <c r="A2732" s="14" t="s">
        <v>8323</v>
      </c>
      <c r="B2732" t="s">
        <v>8353</v>
      </c>
    </row>
    <row r="2733" spans="1:2" x14ac:dyDescent="0.2">
      <c r="A2733" s="14" t="s">
        <v>8323</v>
      </c>
      <c r="B2733" t="s">
        <v>8353</v>
      </c>
    </row>
    <row r="2734" spans="1:2" x14ac:dyDescent="0.2">
      <c r="A2734" s="14" t="s">
        <v>8323</v>
      </c>
      <c r="B2734" t="s">
        <v>8353</v>
      </c>
    </row>
    <row r="2735" spans="1:2" x14ac:dyDescent="0.2">
      <c r="A2735" s="14" t="s">
        <v>8323</v>
      </c>
      <c r="B2735" t="s">
        <v>8353</v>
      </c>
    </row>
    <row r="2736" spans="1:2" x14ac:dyDescent="0.2">
      <c r="A2736" s="14" t="s">
        <v>8323</v>
      </c>
      <c r="B2736" t="s">
        <v>8353</v>
      </c>
    </row>
    <row r="2737" spans="1:2" x14ac:dyDescent="0.2">
      <c r="A2737" s="14" t="s">
        <v>8323</v>
      </c>
      <c r="B2737" t="s">
        <v>8353</v>
      </c>
    </row>
    <row r="2738" spans="1:2" x14ac:dyDescent="0.2">
      <c r="A2738" s="14" t="s">
        <v>8323</v>
      </c>
      <c r="B2738" t="s">
        <v>8353</v>
      </c>
    </row>
    <row r="2739" spans="1:2" x14ac:dyDescent="0.2">
      <c r="A2739" s="14" t="s">
        <v>8323</v>
      </c>
      <c r="B2739" t="s">
        <v>8353</v>
      </c>
    </row>
    <row r="2740" spans="1:2" x14ac:dyDescent="0.2">
      <c r="A2740" s="14" t="s">
        <v>8323</v>
      </c>
      <c r="B2740" t="s">
        <v>8353</v>
      </c>
    </row>
    <row r="2741" spans="1:2" x14ac:dyDescent="0.2">
      <c r="A2741" s="14" t="s">
        <v>8323</v>
      </c>
      <c r="B2741" t="s">
        <v>8353</v>
      </c>
    </row>
    <row r="2742" spans="1:2" x14ac:dyDescent="0.2">
      <c r="A2742" s="14" t="s">
        <v>8323</v>
      </c>
      <c r="B2742" t="s">
        <v>8353</v>
      </c>
    </row>
    <row r="2743" spans="1:2" x14ac:dyDescent="0.2">
      <c r="A2743" s="14" t="s">
        <v>8326</v>
      </c>
      <c r="B2743" t="s">
        <v>8362</v>
      </c>
    </row>
    <row r="2744" spans="1:2" x14ac:dyDescent="0.2">
      <c r="A2744" s="14" t="s">
        <v>8326</v>
      </c>
      <c r="B2744" t="s">
        <v>8362</v>
      </c>
    </row>
    <row r="2745" spans="1:2" x14ac:dyDescent="0.2">
      <c r="A2745" s="14" t="s">
        <v>8326</v>
      </c>
      <c r="B2745" t="s">
        <v>8362</v>
      </c>
    </row>
    <row r="2746" spans="1:2" x14ac:dyDescent="0.2">
      <c r="A2746" s="14" t="s">
        <v>8326</v>
      </c>
      <c r="B2746" t="s">
        <v>8362</v>
      </c>
    </row>
    <row r="2747" spans="1:2" x14ac:dyDescent="0.2">
      <c r="A2747" s="14" t="s">
        <v>8326</v>
      </c>
      <c r="B2747" t="s">
        <v>8362</v>
      </c>
    </row>
    <row r="2748" spans="1:2" x14ac:dyDescent="0.2">
      <c r="A2748" s="14" t="s">
        <v>8326</v>
      </c>
      <c r="B2748" t="s">
        <v>8362</v>
      </c>
    </row>
    <row r="2749" spans="1:2" x14ac:dyDescent="0.2">
      <c r="A2749" s="14" t="s">
        <v>8326</v>
      </c>
      <c r="B2749" t="s">
        <v>8362</v>
      </c>
    </row>
    <row r="2750" spans="1:2" x14ac:dyDescent="0.2">
      <c r="A2750" s="14" t="s">
        <v>8326</v>
      </c>
      <c r="B2750" t="s">
        <v>8362</v>
      </c>
    </row>
    <row r="2751" spans="1:2" x14ac:dyDescent="0.2">
      <c r="A2751" s="14" t="s">
        <v>8326</v>
      </c>
      <c r="B2751" t="s">
        <v>8362</v>
      </c>
    </row>
    <row r="2752" spans="1:2" x14ac:dyDescent="0.2">
      <c r="A2752" s="14" t="s">
        <v>8326</v>
      </c>
      <c r="B2752" t="s">
        <v>8362</v>
      </c>
    </row>
    <row r="2753" spans="1:2" x14ac:dyDescent="0.2">
      <c r="A2753" s="14" t="s">
        <v>8326</v>
      </c>
      <c r="B2753" t="s">
        <v>8362</v>
      </c>
    </row>
    <row r="2754" spans="1:2" x14ac:dyDescent="0.2">
      <c r="A2754" s="14" t="s">
        <v>8326</v>
      </c>
      <c r="B2754" t="s">
        <v>8362</v>
      </c>
    </row>
    <row r="2755" spans="1:2" x14ac:dyDescent="0.2">
      <c r="A2755" s="14" t="s">
        <v>8326</v>
      </c>
      <c r="B2755" t="s">
        <v>8362</v>
      </c>
    </row>
    <row r="2756" spans="1:2" x14ac:dyDescent="0.2">
      <c r="A2756" s="14" t="s">
        <v>8326</v>
      </c>
      <c r="B2756" t="s">
        <v>8362</v>
      </c>
    </row>
    <row r="2757" spans="1:2" x14ac:dyDescent="0.2">
      <c r="A2757" s="14" t="s">
        <v>8326</v>
      </c>
      <c r="B2757" t="s">
        <v>8362</v>
      </c>
    </row>
    <row r="2758" spans="1:2" x14ac:dyDescent="0.2">
      <c r="A2758" s="14" t="s">
        <v>8326</v>
      </c>
      <c r="B2758" t="s">
        <v>8362</v>
      </c>
    </row>
    <row r="2759" spans="1:2" x14ac:dyDescent="0.2">
      <c r="A2759" s="14" t="s">
        <v>8326</v>
      </c>
      <c r="B2759" t="s">
        <v>8362</v>
      </c>
    </row>
    <row r="2760" spans="1:2" x14ac:dyDescent="0.2">
      <c r="A2760" s="14" t="s">
        <v>8326</v>
      </c>
      <c r="B2760" t="s">
        <v>8362</v>
      </c>
    </row>
    <row r="2761" spans="1:2" x14ac:dyDescent="0.2">
      <c r="A2761" s="14" t="s">
        <v>8326</v>
      </c>
      <c r="B2761" t="s">
        <v>8362</v>
      </c>
    </row>
    <row r="2762" spans="1:2" x14ac:dyDescent="0.2">
      <c r="A2762" s="14" t="s">
        <v>8326</v>
      </c>
      <c r="B2762" t="s">
        <v>8362</v>
      </c>
    </row>
    <row r="2763" spans="1:2" x14ac:dyDescent="0.2">
      <c r="A2763" s="14" t="s">
        <v>8326</v>
      </c>
      <c r="B2763" t="s">
        <v>8362</v>
      </c>
    </row>
    <row r="2764" spans="1:2" x14ac:dyDescent="0.2">
      <c r="A2764" s="14" t="s">
        <v>8326</v>
      </c>
      <c r="B2764" t="s">
        <v>8362</v>
      </c>
    </row>
    <row r="2765" spans="1:2" x14ac:dyDescent="0.2">
      <c r="A2765" s="14" t="s">
        <v>8326</v>
      </c>
      <c r="B2765" t="s">
        <v>8362</v>
      </c>
    </row>
    <row r="2766" spans="1:2" x14ac:dyDescent="0.2">
      <c r="A2766" s="14" t="s">
        <v>8326</v>
      </c>
      <c r="B2766" t="s">
        <v>8362</v>
      </c>
    </row>
    <row r="2767" spans="1:2" x14ac:dyDescent="0.2">
      <c r="A2767" s="14" t="s">
        <v>8326</v>
      </c>
      <c r="B2767" t="s">
        <v>8362</v>
      </c>
    </row>
    <row r="2768" spans="1:2" x14ac:dyDescent="0.2">
      <c r="A2768" s="14" t="s">
        <v>8326</v>
      </c>
      <c r="B2768" t="s">
        <v>8362</v>
      </c>
    </row>
    <row r="2769" spans="1:2" x14ac:dyDescent="0.2">
      <c r="A2769" s="14" t="s">
        <v>8326</v>
      </c>
      <c r="B2769" t="s">
        <v>8362</v>
      </c>
    </row>
    <row r="2770" spans="1:2" x14ac:dyDescent="0.2">
      <c r="A2770" s="14" t="s">
        <v>8326</v>
      </c>
      <c r="B2770" t="s">
        <v>8362</v>
      </c>
    </row>
    <row r="2771" spans="1:2" x14ac:dyDescent="0.2">
      <c r="A2771" s="14" t="s">
        <v>8326</v>
      </c>
      <c r="B2771" t="s">
        <v>8362</v>
      </c>
    </row>
    <row r="2772" spans="1:2" x14ac:dyDescent="0.2">
      <c r="A2772" s="14" t="s">
        <v>8326</v>
      </c>
      <c r="B2772" t="s">
        <v>8362</v>
      </c>
    </row>
    <row r="2773" spans="1:2" x14ac:dyDescent="0.2">
      <c r="A2773" s="14" t="s">
        <v>8326</v>
      </c>
      <c r="B2773" t="s">
        <v>8362</v>
      </c>
    </row>
    <row r="2774" spans="1:2" x14ac:dyDescent="0.2">
      <c r="A2774" s="14" t="s">
        <v>8326</v>
      </c>
      <c r="B2774" t="s">
        <v>8362</v>
      </c>
    </row>
    <row r="2775" spans="1:2" x14ac:dyDescent="0.2">
      <c r="A2775" s="14" t="s">
        <v>8326</v>
      </c>
      <c r="B2775" t="s">
        <v>8362</v>
      </c>
    </row>
    <row r="2776" spans="1:2" x14ac:dyDescent="0.2">
      <c r="A2776" s="14" t="s">
        <v>8326</v>
      </c>
      <c r="B2776" t="s">
        <v>8362</v>
      </c>
    </row>
    <row r="2777" spans="1:2" x14ac:dyDescent="0.2">
      <c r="A2777" s="14" t="s">
        <v>8326</v>
      </c>
      <c r="B2777" t="s">
        <v>8362</v>
      </c>
    </row>
    <row r="2778" spans="1:2" x14ac:dyDescent="0.2">
      <c r="A2778" s="14" t="s">
        <v>8326</v>
      </c>
      <c r="B2778" t="s">
        <v>8362</v>
      </c>
    </row>
    <row r="2779" spans="1:2" x14ac:dyDescent="0.2">
      <c r="A2779" s="14" t="s">
        <v>8326</v>
      </c>
      <c r="B2779" t="s">
        <v>8362</v>
      </c>
    </row>
    <row r="2780" spans="1:2" x14ac:dyDescent="0.2">
      <c r="A2780" s="14" t="s">
        <v>8326</v>
      </c>
      <c r="B2780" t="s">
        <v>8362</v>
      </c>
    </row>
    <row r="2781" spans="1:2" x14ac:dyDescent="0.2">
      <c r="A2781" s="14" t="s">
        <v>8326</v>
      </c>
      <c r="B2781" t="s">
        <v>8362</v>
      </c>
    </row>
    <row r="2782" spans="1:2" x14ac:dyDescent="0.2">
      <c r="A2782" s="14" t="s">
        <v>8326</v>
      </c>
      <c r="B2782" t="s">
        <v>8362</v>
      </c>
    </row>
    <row r="2783" spans="1:2" x14ac:dyDescent="0.2">
      <c r="A2783" s="14" t="s">
        <v>8321</v>
      </c>
      <c r="B2783" t="s">
        <v>8322</v>
      </c>
    </row>
    <row r="2784" spans="1:2" x14ac:dyDescent="0.2">
      <c r="A2784" s="14" t="s">
        <v>8321</v>
      </c>
      <c r="B2784" t="s">
        <v>8322</v>
      </c>
    </row>
    <row r="2785" spans="1:2" x14ac:dyDescent="0.2">
      <c r="A2785" s="14" t="s">
        <v>8321</v>
      </c>
      <c r="B2785" t="s">
        <v>8322</v>
      </c>
    </row>
    <row r="2786" spans="1:2" x14ac:dyDescent="0.2">
      <c r="A2786" s="14" t="s">
        <v>8321</v>
      </c>
      <c r="B2786" t="s">
        <v>8322</v>
      </c>
    </row>
    <row r="2787" spans="1:2" x14ac:dyDescent="0.2">
      <c r="A2787" s="14" t="s">
        <v>8321</v>
      </c>
      <c r="B2787" t="s">
        <v>8322</v>
      </c>
    </row>
    <row r="2788" spans="1:2" x14ac:dyDescent="0.2">
      <c r="A2788" s="14" t="s">
        <v>8321</v>
      </c>
      <c r="B2788" t="s">
        <v>8322</v>
      </c>
    </row>
    <row r="2789" spans="1:2" x14ac:dyDescent="0.2">
      <c r="A2789" s="14" t="s">
        <v>8321</v>
      </c>
      <c r="B2789" t="s">
        <v>8322</v>
      </c>
    </row>
    <row r="2790" spans="1:2" x14ac:dyDescent="0.2">
      <c r="A2790" s="14" t="s">
        <v>8321</v>
      </c>
      <c r="B2790" t="s">
        <v>8322</v>
      </c>
    </row>
    <row r="2791" spans="1:2" x14ac:dyDescent="0.2">
      <c r="A2791" s="14" t="s">
        <v>8321</v>
      </c>
      <c r="B2791" t="s">
        <v>8322</v>
      </c>
    </row>
    <row r="2792" spans="1:2" x14ac:dyDescent="0.2">
      <c r="A2792" s="14" t="s">
        <v>8321</v>
      </c>
      <c r="B2792" t="s">
        <v>8322</v>
      </c>
    </row>
    <row r="2793" spans="1:2" x14ac:dyDescent="0.2">
      <c r="A2793" s="14" t="s">
        <v>8321</v>
      </c>
      <c r="B2793" t="s">
        <v>8322</v>
      </c>
    </row>
    <row r="2794" spans="1:2" x14ac:dyDescent="0.2">
      <c r="A2794" s="14" t="s">
        <v>8321</v>
      </c>
      <c r="B2794" t="s">
        <v>8322</v>
      </c>
    </row>
    <row r="2795" spans="1:2" x14ac:dyDescent="0.2">
      <c r="A2795" s="14" t="s">
        <v>8321</v>
      </c>
      <c r="B2795" t="s">
        <v>8322</v>
      </c>
    </row>
    <row r="2796" spans="1:2" x14ac:dyDescent="0.2">
      <c r="A2796" s="14" t="s">
        <v>8321</v>
      </c>
      <c r="B2796" t="s">
        <v>8322</v>
      </c>
    </row>
    <row r="2797" spans="1:2" x14ac:dyDescent="0.2">
      <c r="A2797" s="14" t="s">
        <v>8321</v>
      </c>
      <c r="B2797" t="s">
        <v>8322</v>
      </c>
    </row>
    <row r="2798" spans="1:2" x14ac:dyDescent="0.2">
      <c r="A2798" s="14" t="s">
        <v>8321</v>
      </c>
      <c r="B2798" t="s">
        <v>8322</v>
      </c>
    </row>
    <row r="2799" spans="1:2" x14ac:dyDescent="0.2">
      <c r="A2799" s="14" t="s">
        <v>8321</v>
      </c>
      <c r="B2799" t="s">
        <v>8322</v>
      </c>
    </row>
    <row r="2800" spans="1:2" x14ac:dyDescent="0.2">
      <c r="A2800" s="14" t="s">
        <v>8321</v>
      </c>
      <c r="B2800" t="s">
        <v>8322</v>
      </c>
    </row>
    <row r="2801" spans="1:2" x14ac:dyDescent="0.2">
      <c r="A2801" s="14" t="s">
        <v>8321</v>
      </c>
      <c r="B2801" t="s">
        <v>8322</v>
      </c>
    </row>
    <row r="2802" spans="1:2" x14ac:dyDescent="0.2">
      <c r="A2802" s="14" t="s">
        <v>8321</v>
      </c>
      <c r="B2802" t="s">
        <v>8322</v>
      </c>
    </row>
    <row r="2803" spans="1:2" x14ac:dyDescent="0.2">
      <c r="A2803" s="14" t="s">
        <v>8321</v>
      </c>
      <c r="B2803" t="s">
        <v>8322</v>
      </c>
    </row>
    <row r="2804" spans="1:2" x14ac:dyDescent="0.2">
      <c r="A2804" s="14" t="s">
        <v>8321</v>
      </c>
      <c r="B2804" t="s">
        <v>8322</v>
      </c>
    </row>
    <row r="2805" spans="1:2" x14ac:dyDescent="0.2">
      <c r="A2805" s="14" t="s">
        <v>8321</v>
      </c>
      <c r="B2805" t="s">
        <v>8322</v>
      </c>
    </row>
    <row r="2806" spans="1:2" x14ac:dyDescent="0.2">
      <c r="A2806" s="14" t="s">
        <v>8321</v>
      </c>
      <c r="B2806" t="s">
        <v>8322</v>
      </c>
    </row>
    <row r="2807" spans="1:2" x14ac:dyDescent="0.2">
      <c r="A2807" s="14" t="s">
        <v>8321</v>
      </c>
      <c r="B2807" t="s">
        <v>8322</v>
      </c>
    </row>
    <row r="2808" spans="1:2" x14ac:dyDescent="0.2">
      <c r="A2808" s="14" t="s">
        <v>8321</v>
      </c>
      <c r="B2808" t="s">
        <v>8322</v>
      </c>
    </row>
    <row r="2809" spans="1:2" x14ac:dyDescent="0.2">
      <c r="A2809" s="14" t="s">
        <v>8321</v>
      </c>
      <c r="B2809" t="s">
        <v>8322</v>
      </c>
    </row>
    <row r="2810" spans="1:2" x14ac:dyDescent="0.2">
      <c r="A2810" s="14" t="s">
        <v>8321</v>
      </c>
      <c r="B2810" t="s">
        <v>8322</v>
      </c>
    </row>
    <row r="2811" spans="1:2" x14ac:dyDescent="0.2">
      <c r="A2811" s="14" t="s">
        <v>8321</v>
      </c>
      <c r="B2811" t="s">
        <v>8322</v>
      </c>
    </row>
    <row r="2812" spans="1:2" x14ac:dyDescent="0.2">
      <c r="A2812" s="14" t="s">
        <v>8321</v>
      </c>
      <c r="B2812" t="s">
        <v>8322</v>
      </c>
    </row>
    <row r="2813" spans="1:2" x14ac:dyDescent="0.2">
      <c r="A2813" s="14" t="s">
        <v>8321</v>
      </c>
      <c r="B2813" t="s">
        <v>8322</v>
      </c>
    </row>
    <row r="2814" spans="1:2" x14ac:dyDescent="0.2">
      <c r="A2814" s="14" t="s">
        <v>8321</v>
      </c>
      <c r="B2814" t="s">
        <v>8322</v>
      </c>
    </row>
    <row r="2815" spans="1:2" x14ac:dyDescent="0.2">
      <c r="A2815" s="14" t="s">
        <v>8321</v>
      </c>
      <c r="B2815" t="s">
        <v>8322</v>
      </c>
    </row>
    <row r="2816" spans="1:2" x14ac:dyDescent="0.2">
      <c r="A2816" s="14" t="s">
        <v>8321</v>
      </c>
      <c r="B2816" t="s">
        <v>8322</v>
      </c>
    </row>
    <row r="2817" spans="1:2" x14ac:dyDescent="0.2">
      <c r="A2817" s="14" t="s">
        <v>8321</v>
      </c>
      <c r="B2817" t="s">
        <v>8322</v>
      </c>
    </row>
    <row r="2818" spans="1:2" x14ac:dyDescent="0.2">
      <c r="A2818" s="14" t="s">
        <v>8321</v>
      </c>
      <c r="B2818" t="s">
        <v>8322</v>
      </c>
    </row>
    <row r="2819" spans="1:2" x14ac:dyDescent="0.2">
      <c r="A2819" s="14" t="s">
        <v>8321</v>
      </c>
      <c r="B2819" t="s">
        <v>8322</v>
      </c>
    </row>
    <row r="2820" spans="1:2" x14ac:dyDescent="0.2">
      <c r="A2820" s="14" t="s">
        <v>8321</v>
      </c>
      <c r="B2820" t="s">
        <v>8322</v>
      </c>
    </row>
    <row r="2821" spans="1:2" x14ac:dyDescent="0.2">
      <c r="A2821" s="14" t="s">
        <v>8321</v>
      </c>
      <c r="B2821" t="s">
        <v>8322</v>
      </c>
    </row>
    <row r="2822" spans="1:2" x14ac:dyDescent="0.2">
      <c r="A2822" s="14" t="s">
        <v>8321</v>
      </c>
      <c r="B2822" t="s">
        <v>8322</v>
      </c>
    </row>
    <row r="2823" spans="1:2" x14ac:dyDescent="0.2">
      <c r="A2823" s="14" t="s">
        <v>8321</v>
      </c>
      <c r="B2823" t="s">
        <v>8322</v>
      </c>
    </row>
    <row r="2824" spans="1:2" x14ac:dyDescent="0.2">
      <c r="A2824" s="14" t="s">
        <v>8321</v>
      </c>
      <c r="B2824" t="s">
        <v>8322</v>
      </c>
    </row>
    <row r="2825" spans="1:2" x14ac:dyDescent="0.2">
      <c r="A2825" s="14" t="s">
        <v>8321</v>
      </c>
      <c r="B2825" t="s">
        <v>8322</v>
      </c>
    </row>
    <row r="2826" spans="1:2" x14ac:dyDescent="0.2">
      <c r="A2826" s="14" t="s">
        <v>8321</v>
      </c>
      <c r="B2826" t="s">
        <v>8322</v>
      </c>
    </row>
    <row r="2827" spans="1:2" x14ac:dyDescent="0.2">
      <c r="A2827" s="14" t="s">
        <v>8321</v>
      </c>
      <c r="B2827" t="s">
        <v>8322</v>
      </c>
    </row>
    <row r="2828" spans="1:2" x14ac:dyDescent="0.2">
      <c r="A2828" s="14" t="s">
        <v>8321</v>
      </c>
      <c r="B2828" t="s">
        <v>8322</v>
      </c>
    </row>
    <row r="2829" spans="1:2" x14ac:dyDescent="0.2">
      <c r="A2829" s="14" t="s">
        <v>8321</v>
      </c>
      <c r="B2829" t="s">
        <v>8322</v>
      </c>
    </row>
    <row r="2830" spans="1:2" x14ac:dyDescent="0.2">
      <c r="A2830" s="14" t="s">
        <v>8321</v>
      </c>
      <c r="B2830" t="s">
        <v>8322</v>
      </c>
    </row>
    <row r="2831" spans="1:2" x14ac:dyDescent="0.2">
      <c r="A2831" s="14" t="s">
        <v>8321</v>
      </c>
      <c r="B2831" t="s">
        <v>8322</v>
      </c>
    </row>
    <row r="2832" spans="1:2" x14ac:dyDescent="0.2">
      <c r="A2832" s="14" t="s">
        <v>8321</v>
      </c>
      <c r="B2832" t="s">
        <v>8322</v>
      </c>
    </row>
    <row r="2833" spans="1:2" x14ac:dyDescent="0.2">
      <c r="A2833" s="14" t="s">
        <v>8321</v>
      </c>
      <c r="B2833" t="s">
        <v>8322</v>
      </c>
    </row>
    <row r="2834" spans="1:2" x14ac:dyDescent="0.2">
      <c r="A2834" s="14" t="s">
        <v>8321</v>
      </c>
      <c r="B2834" t="s">
        <v>8322</v>
      </c>
    </row>
    <row r="2835" spans="1:2" x14ac:dyDescent="0.2">
      <c r="A2835" s="14" t="s">
        <v>8321</v>
      </c>
      <c r="B2835" t="s">
        <v>8322</v>
      </c>
    </row>
    <row r="2836" spans="1:2" x14ac:dyDescent="0.2">
      <c r="A2836" s="14" t="s">
        <v>8321</v>
      </c>
      <c r="B2836" t="s">
        <v>8322</v>
      </c>
    </row>
    <row r="2837" spans="1:2" x14ac:dyDescent="0.2">
      <c r="A2837" s="14" t="s">
        <v>8321</v>
      </c>
      <c r="B2837" t="s">
        <v>8322</v>
      </c>
    </row>
    <row r="2838" spans="1:2" x14ac:dyDescent="0.2">
      <c r="A2838" s="14" t="s">
        <v>8321</v>
      </c>
      <c r="B2838" t="s">
        <v>8322</v>
      </c>
    </row>
    <row r="2839" spans="1:2" x14ac:dyDescent="0.2">
      <c r="A2839" s="14" t="s">
        <v>8321</v>
      </c>
      <c r="B2839" t="s">
        <v>8322</v>
      </c>
    </row>
    <row r="2840" spans="1:2" x14ac:dyDescent="0.2">
      <c r="A2840" s="14" t="s">
        <v>8321</v>
      </c>
      <c r="B2840" t="s">
        <v>8322</v>
      </c>
    </row>
    <row r="2841" spans="1:2" x14ac:dyDescent="0.2">
      <c r="A2841" s="14" t="s">
        <v>8321</v>
      </c>
      <c r="B2841" t="s">
        <v>8322</v>
      </c>
    </row>
    <row r="2842" spans="1:2" x14ac:dyDescent="0.2">
      <c r="A2842" s="14" t="s">
        <v>8321</v>
      </c>
      <c r="B2842" t="s">
        <v>8322</v>
      </c>
    </row>
    <row r="2843" spans="1:2" x14ac:dyDescent="0.2">
      <c r="A2843" s="14" t="s">
        <v>8321</v>
      </c>
      <c r="B2843" t="s">
        <v>8322</v>
      </c>
    </row>
    <row r="2844" spans="1:2" x14ac:dyDescent="0.2">
      <c r="A2844" s="14" t="s">
        <v>8321</v>
      </c>
      <c r="B2844" t="s">
        <v>8322</v>
      </c>
    </row>
    <row r="2845" spans="1:2" x14ac:dyDescent="0.2">
      <c r="A2845" s="14" t="s">
        <v>8321</v>
      </c>
      <c r="B2845" t="s">
        <v>8322</v>
      </c>
    </row>
    <row r="2846" spans="1:2" x14ac:dyDescent="0.2">
      <c r="A2846" s="14" t="s">
        <v>8321</v>
      </c>
      <c r="B2846" t="s">
        <v>8322</v>
      </c>
    </row>
    <row r="2847" spans="1:2" x14ac:dyDescent="0.2">
      <c r="A2847" s="14" t="s">
        <v>8321</v>
      </c>
      <c r="B2847" t="s">
        <v>8322</v>
      </c>
    </row>
    <row r="2848" spans="1:2" x14ac:dyDescent="0.2">
      <c r="A2848" s="14" t="s">
        <v>8321</v>
      </c>
      <c r="B2848" t="s">
        <v>8322</v>
      </c>
    </row>
    <row r="2849" spans="1:2" x14ac:dyDescent="0.2">
      <c r="A2849" s="14" t="s">
        <v>8321</v>
      </c>
      <c r="B2849" t="s">
        <v>8322</v>
      </c>
    </row>
    <row r="2850" spans="1:2" x14ac:dyDescent="0.2">
      <c r="A2850" s="14" t="s">
        <v>8321</v>
      </c>
      <c r="B2850" t="s">
        <v>8322</v>
      </c>
    </row>
    <row r="2851" spans="1:2" x14ac:dyDescent="0.2">
      <c r="A2851" s="14" t="s">
        <v>8321</v>
      </c>
      <c r="B2851" t="s">
        <v>8322</v>
      </c>
    </row>
    <row r="2852" spans="1:2" x14ac:dyDescent="0.2">
      <c r="A2852" s="14" t="s">
        <v>8321</v>
      </c>
      <c r="B2852" t="s">
        <v>8322</v>
      </c>
    </row>
    <row r="2853" spans="1:2" x14ac:dyDescent="0.2">
      <c r="A2853" s="14" t="s">
        <v>8321</v>
      </c>
      <c r="B2853" t="s">
        <v>8322</v>
      </c>
    </row>
    <row r="2854" spans="1:2" x14ac:dyDescent="0.2">
      <c r="A2854" s="14" t="s">
        <v>8321</v>
      </c>
      <c r="B2854" t="s">
        <v>8322</v>
      </c>
    </row>
    <row r="2855" spans="1:2" x14ac:dyDescent="0.2">
      <c r="A2855" s="14" t="s">
        <v>8321</v>
      </c>
      <c r="B2855" t="s">
        <v>8322</v>
      </c>
    </row>
    <row r="2856" spans="1:2" x14ac:dyDescent="0.2">
      <c r="A2856" s="14" t="s">
        <v>8321</v>
      </c>
      <c r="B2856" t="s">
        <v>8322</v>
      </c>
    </row>
    <row r="2857" spans="1:2" x14ac:dyDescent="0.2">
      <c r="A2857" s="14" t="s">
        <v>8321</v>
      </c>
      <c r="B2857" t="s">
        <v>8322</v>
      </c>
    </row>
    <row r="2858" spans="1:2" x14ac:dyDescent="0.2">
      <c r="A2858" s="14" t="s">
        <v>8321</v>
      </c>
      <c r="B2858" t="s">
        <v>8322</v>
      </c>
    </row>
    <row r="2859" spans="1:2" x14ac:dyDescent="0.2">
      <c r="A2859" s="14" t="s">
        <v>8321</v>
      </c>
      <c r="B2859" t="s">
        <v>8322</v>
      </c>
    </row>
    <row r="2860" spans="1:2" x14ac:dyDescent="0.2">
      <c r="A2860" s="14" t="s">
        <v>8321</v>
      </c>
      <c r="B2860" t="s">
        <v>8322</v>
      </c>
    </row>
    <row r="2861" spans="1:2" x14ac:dyDescent="0.2">
      <c r="A2861" s="14" t="s">
        <v>8321</v>
      </c>
      <c r="B2861" t="s">
        <v>8322</v>
      </c>
    </row>
    <row r="2862" spans="1:2" x14ac:dyDescent="0.2">
      <c r="A2862" s="14" t="s">
        <v>8321</v>
      </c>
      <c r="B2862" t="s">
        <v>8322</v>
      </c>
    </row>
    <row r="2863" spans="1:2" x14ac:dyDescent="0.2">
      <c r="A2863" s="14" t="s">
        <v>8321</v>
      </c>
      <c r="B2863" t="s">
        <v>8322</v>
      </c>
    </row>
    <row r="2864" spans="1:2" x14ac:dyDescent="0.2">
      <c r="A2864" s="14" t="s">
        <v>8321</v>
      </c>
      <c r="B2864" t="s">
        <v>8322</v>
      </c>
    </row>
    <row r="2865" spans="1:2" x14ac:dyDescent="0.2">
      <c r="A2865" s="14" t="s">
        <v>8321</v>
      </c>
      <c r="B2865" t="s">
        <v>8322</v>
      </c>
    </row>
    <row r="2866" spans="1:2" x14ac:dyDescent="0.2">
      <c r="A2866" s="14" t="s">
        <v>8321</v>
      </c>
      <c r="B2866" t="s">
        <v>8322</v>
      </c>
    </row>
    <row r="2867" spans="1:2" x14ac:dyDescent="0.2">
      <c r="A2867" s="14" t="s">
        <v>8321</v>
      </c>
      <c r="B2867" t="s">
        <v>8322</v>
      </c>
    </row>
    <row r="2868" spans="1:2" x14ac:dyDescent="0.2">
      <c r="A2868" s="14" t="s">
        <v>8321</v>
      </c>
      <c r="B2868" t="s">
        <v>8322</v>
      </c>
    </row>
    <row r="2869" spans="1:2" x14ac:dyDescent="0.2">
      <c r="A2869" s="14" t="s">
        <v>8321</v>
      </c>
      <c r="B2869" t="s">
        <v>8322</v>
      </c>
    </row>
    <row r="2870" spans="1:2" x14ac:dyDescent="0.2">
      <c r="A2870" s="14" t="s">
        <v>8321</v>
      </c>
      <c r="B2870" t="s">
        <v>8322</v>
      </c>
    </row>
    <row r="2871" spans="1:2" x14ac:dyDescent="0.2">
      <c r="A2871" s="14" t="s">
        <v>8321</v>
      </c>
      <c r="B2871" t="s">
        <v>8322</v>
      </c>
    </row>
    <row r="2872" spans="1:2" x14ac:dyDescent="0.2">
      <c r="A2872" s="14" t="s">
        <v>8321</v>
      </c>
      <c r="B2872" t="s">
        <v>8322</v>
      </c>
    </row>
    <row r="2873" spans="1:2" x14ac:dyDescent="0.2">
      <c r="A2873" s="14" t="s">
        <v>8321</v>
      </c>
      <c r="B2873" t="s">
        <v>8322</v>
      </c>
    </row>
    <row r="2874" spans="1:2" x14ac:dyDescent="0.2">
      <c r="A2874" s="14" t="s">
        <v>8321</v>
      </c>
      <c r="B2874" t="s">
        <v>8322</v>
      </c>
    </row>
    <row r="2875" spans="1:2" x14ac:dyDescent="0.2">
      <c r="A2875" s="14" t="s">
        <v>8321</v>
      </c>
      <c r="B2875" t="s">
        <v>8322</v>
      </c>
    </row>
    <row r="2876" spans="1:2" x14ac:dyDescent="0.2">
      <c r="A2876" s="14" t="s">
        <v>8321</v>
      </c>
      <c r="B2876" t="s">
        <v>8322</v>
      </c>
    </row>
    <row r="2877" spans="1:2" x14ac:dyDescent="0.2">
      <c r="A2877" s="14" t="s">
        <v>8321</v>
      </c>
      <c r="B2877" t="s">
        <v>8322</v>
      </c>
    </row>
    <row r="2878" spans="1:2" x14ac:dyDescent="0.2">
      <c r="A2878" s="14" t="s">
        <v>8321</v>
      </c>
      <c r="B2878" t="s">
        <v>8322</v>
      </c>
    </row>
    <row r="2879" spans="1:2" x14ac:dyDescent="0.2">
      <c r="A2879" s="14" t="s">
        <v>8321</v>
      </c>
      <c r="B2879" t="s">
        <v>8322</v>
      </c>
    </row>
    <row r="2880" spans="1:2" x14ac:dyDescent="0.2">
      <c r="A2880" s="14" t="s">
        <v>8321</v>
      </c>
      <c r="B2880" t="s">
        <v>8322</v>
      </c>
    </row>
    <row r="2881" spans="1:2" x14ac:dyDescent="0.2">
      <c r="A2881" s="14" t="s">
        <v>8321</v>
      </c>
      <c r="B2881" t="s">
        <v>8322</v>
      </c>
    </row>
    <row r="2882" spans="1:2" x14ac:dyDescent="0.2">
      <c r="A2882" s="14" t="s">
        <v>8321</v>
      </c>
      <c r="B2882" t="s">
        <v>8322</v>
      </c>
    </row>
    <row r="2883" spans="1:2" x14ac:dyDescent="0.2">
      <c r="A2883" s="14" t="s">
        <v>8321</v>
      </c>
      <c r="B2883" t="s">
        <v>8322</v>
      </c>
    </row>
    <row r="2884" spans="1:2" x14ac:dyDescent="0.2">
      <c r="A2884" s="14" t="s">
        <v>8321</v>
      </c>
      <c r="B2884" t="s">
        <v>8322</v>
      </c>
    </row>
    <row r="2885" spans="1:2" x14ac:dyDescent="0.2">
      <c r="A2885" s="14" t="s">
        <v>8321</v>
      </c>
      <c r="B2885" t="s">
        <v>8322</v>
      </c>
    </row>
    <row r="2886" spans="1:2" x14ac:dyDescent="0.2">
      <c r="A2886" s="14" t="s">
        <v>8321</v>
      </c>
      <c r="B2886" t="s">
        <v>8322</v>
      </c>
    </row>
    <row r="2887" spans="1:2" x14ac:dyDescent="0.2">
      <c r="A2887" s="14" t="s">
        <v>8321</v>
      </c>
      <c r="B2887" t="s">
        <v>8322</v>
      </c>
    </row>
    <row r="2888" spans="1:2" x14ac:dyDescent="0.2">
      <c r="A2888" s="14" t="s">
        <v>8321</v>
      </c>
      <c r="B2888" t="s">
        <v>8322</v>
      </c>
    </row>
    <row r="2889" spans="1:2" x14ac:dyDescent="0.2">
      <c r="A2889" s="14" t="s">
        <v>8321</v>
      </c>
      <c r="B2889" t="s">
        <v>8322</v>
      </c>
    </row>
    <row r="2890" spans="1:2" x14ac:dyDescent="0.2">
      <c r="A2890" s="14" t="s">
        <v>8321</v>
      </c>
      <c r="B2890" t="s">
        <v>8322</v>
      </c>
    </row>
    <row r="2891" spans="1:2" x14ac:dyDescent="0.2">
      <c r="A2891" s="14" t="s">
        <v>8321</v>
      </c>
      <c r="B2891" t="s">
        <v>8322</v>
      </c>
    </row>
    <row r="2892" spans="1:2" x14ac:dyDescent="0.2">
      <c r="A2892" s="14" t="s">
        <v>8321</v>
      </c>
      <c r="B2892" t="s">
        <v>8322</v>
      </c>
    </row>
    <row r="2893" spans="1:2" x14ac:dyDescent="0.2">
      <c r="A2893" s="14" t="s">
        <v>8321</v>
      </c>
      <c r="B2893" t="s">
        <v>8322</v>
      </c>
    </row>
    <row r="2894" spans="1:2" x14ac:dyDescent="0.2">
      <c r="A2894" s="14" t="s">
        <v>8321</v>
      </c>
      <c r="B2894" t="s">
        <v>8322</v>
      </c>
    </row>
    <row r="2895" spans="1:2" x14ac:dyDescent="0.2">
      <c r="A2895" s="14" t="s">
        <v>8321</v>
      </c>
      <c r="B2895" t="s">
        <v>8322</v>
      </c>
    </row>
    <row r="2896" spans="1:2" x14ac:dyDescent="0.2">
      <c r="A2896" s="14" t="s">
        <v>8321</v>
      </c>
      <c r="B2896" t="s">
        <v>8322</v>
      </c>
    </row>
    <row r="2897" spans="1:2" x14ac:dyDescent="0.2">
      <c r="A2897" s="14" t="s">
        <v>8321</v>
      </c>
      <c r="B2897" t="s">
        <v>8322</v>
      </c>
    </row>
    <row r="2898" spans="1:2" x14ac:dyDescent="0.2">
      <c r="A2898" s="14" t="s">
        <v>8321</v>
      </c>
      <c r="B2898" t="s">
        <v>8322</v>
      </c>
    </row>
    <row r="2899" spans="1:2" x14ac:dyDescent="0.2">
      <c r="A2899" s="14" t="s">
        <v>8321</v>
      </c>
      <c r="B2899" t="s">
        <v>8322</v>
      </c>
    </row>
    <row r="2900" spans="1:2" x14ac:dyDescent="0.2">
      <c r="A2900" s="14" t="s">
        <v>8321</v>
      </c>
      <c r="B2900" t="s">
        <v>8322</v>
      </c>
    </row>
    <row r="2901" spans="1:2" x14ac:dyDescent="0.2">
      <c r="A2901" s="14" t="s">
        <v>8321</v>
      </c>
      <c r="B2901" t="s">
        <v>8322</v>
      </c>
    </row>
    <row r="2902" spans="1:2" x14ac:dyDescent="0.2">
      <c r="A2902" s="14" t="s">
        <v>8321</v>
      </c>
      <c r="B2902" t="s">
        <v>8322</v>
      </c>
    </row>
    <row r="2903" spans="1:2" x14ac:dyDescent="0.2">
      <c r="A2903" s="14" t="s">
        <v>8321</v>
      </c>
      <c r="B2903" t="s">
        <v>8322</v>
      </c>
    </row>
    <row r="2904" spans="1:2" x14ac:dyDescent="0.2">
      <c r="A2904" s="14" t="s">
        <v>8321</v>
      </c>
      <c r="B2904" t="s">
        <v>8322</v>
      </c>
    </row>
    <row r="2905" spans="1:2" x14ac:dyDescent="0.2">
      <c r="A2905" s="14" t="s">
        <v>8321</v>
      </c>
      <c r="B2905" t="s">
        <v>8322</v>
      </c>
    </row>
    <row r="2906" spans="1:2" x14ac:dyDescent="0.2">
      <c r="A2906" s="14" t="s">
        <v>8321</v>
      </c>
      <c r="B2906" t="s">
        <v>8322</v>
      </c>
    </row>
    <row r="2907" spans="1:2" x14ac:dyDescent="0.2">
      <c r="A2907" s="14" t="s">
        <v>8321</v>
      </c>
      <c r="B2907" t="s">
        <v>8322</v>
      </c>
    </row>
    <row r="2908" spans="1:2" x14ac:dyDescent="0.2">
      <c r="A2908" s="14" t="s">
        <v>8321</v>
      </c>
      <c r="B2908" t="s">
        <v>8322</v>
      </c>
    </row>
    <row r="2909" spans="1:2" x14ac:dyDescent="0.2">
      <c r="A2909" s="14" t="s">
        <v>8321</v>
      </c>
      <c r="B2909" t="s">
        <v>8322</v>
      </c>
    </row>
    <row r="2910" spans="1:2" x14ac:dyDescent="0.2">
      <c r="A2910" s="14" t="s">
        <v>8321</v>
      </c>
      <c r="B2910" t="s">
        <v>8322</v>
      </c>
    </row>
    <row r="2911" spans="1:2" x14ac:dyDescent="0.2">
      <c r="A2911" s="14" t="s">
        <v>8321</v>
      </c>
      <c r="B2911" t="s">
        <v>8322</v>
      </c>
    </row>
    <row r="2912" spans="1:2" x14ac:dyDescent="0.2">
      <c r="A2912" s="14" t="s">
        <v>8321</v>
      </c>
      <c r="B2912" t="s">
        <v>8322</v>
      </c>
    </row>
    <row r="2913" spans="1:2" x14ac:dyDescent="0.2">
      <c r="A2913" s="14" t="s">
        <v>8321</v>
      </c>
      <c r="B2913" t="s">
        <v>8322</v>
      </c>
    </row>
    <row r="2914" spans="1:2" x14ac:dyDescent="0.2">
      <c r="A2914" s="14" t="s">
        <v>8321</v>
      </c>
      <c r="B2914" t="s">
        <v>8322</v>
      </c>
    </row>
    <row r="2915" spans="1:2" x14ac:dyDescent="0.2">
      <c r="A2915" s="14" t="s">
        <v>8321</v>
      </c>
      <c r="B2915" t="s">
        <v>8322</v>
      </c>
    </row>
    <row r="2916" spans="1:2" x14ac:dyDescent="0.2">
      <c r="A2916" s="14" t="s">
        <v>8321</v>
      </c>
      <c r="B2916" t="s">
        <v>8322</v>
      </c>
    </row>
    <row r="2917" spans="1:2" x14ac:dyDescent="0.2">
      <c r="A2917" s="14" t="s">
        <v>8321</v>
      </c>
      <c r="B2917" t="s">
        <v>8322</v>
      </c>
    </row>
    <row r="2918" spans="1:2" x14ac:dyDescent="0.2">
      <c r="A2918" s="14" t="s">
        <v>8321</v>
      </c>
      <c r="B2918" t="s">
        <v>8322</v>
      </c>
    </row>
    <row r="2919" spans="1:2" x14ac:dyDescent="0.2">
      <c r="A2919" s="14" t="s">
        <v>8321</v>
      </c>
      <c r="B2919" t="s">
        <v>8322</v>
      </c>
    </row>
    <row r="2920" spans="1:2" x14ac:dyDescent="0.2">
      <c r="A2920" s="14" t="s">
        <v>8321</v>
      </c>
      <c r="B2920" t="s">
        <v>8322</v>
      </c>
    </row>
    <row r="2921" spans="1:2" x14ac:dyDescent="0.2">
      <c r="A2921" s="14" t="s">
        <v>8321</v>
      </c>
      <c r="B2921" t="s">
        <v>8322</v>
      </c>
    </row>
    <row r="2922" spans="1:2" x14ac:dyDescent="0.2">
      <c r="A2922" s="14" t="s">
        <v>8321</v>
      </c>
      <c r="B2922" t="s">
        <v>8322</v>
      </c>
    </row>
    <row r="2923" spans="1:2" x14ac:dyDescent="0.2">
      <c r="A2923" s="14" t="s">
        <v>8321</v>
      </c>
      <c r="B2923" t="s">
        <v>8363</v>
      </c>
    </row>
    <row r="2924" spans="1:2" x14ac:dyDescent="0.2">
      <c r="A2924" s="14" t="s">
        <v>8321</v>
      </c>
      <c r="B2924" t="s">
        <v>8363</v>
      </c>
    </row>
    <row r="2925" spans="1:2" x14ac:dyDescent="0.2">
      <c r="A2925" s="14" t="s">
        <v>8321</v>
      </c>
      <c r="B2925" t="s">
        <v>8363</v>
      </c>
    </row>
    <row r="2926" spans="1:2" x14ac:dyDescent="0.2">
      <c r="A2926" s="14" t="s">
        <v>8321</v>
      </c>
      <c r="B2926" t="s">
        <v>8363</v>
      </c>
    </row>
    <row r="2927" spans="1:2" x14ac:dyDescent="0.2">
      <c r="A2927" s="14" t="s">
        <v>8321</v>
      </c>
      <c r="B2927" t="s">
        <v>8363</v>
      </c>
    </row>
    <row r="2928" spans="1:2" x14ac:dyDescent="0.2">
      <c r="A2928" s="14" t="s">
        <v>8321</v>
      </c>
      <c r="B2928" t="s">
        <v>8363</v>
      </c>
    </row>
    <row r="2929" spans="1:2" x14ac:dyDescent="0.2">
      <c r="A2929" s="14" t="s">
        <v>8321</v>
      </c>
      <c r="B2929" t="s">
        <v>8363</v>
      </c>
    </row>
    <row r="2930" spans="1:2" x14ac:dyDescent="0.2">
      <c r="A2930" s="14" t="s">
        <v>8321</v>
      </c>
      <c r="B2930" t="s">
        <v>8363</v>
      </c>
    </row>
    <row r="2931" spans="1:2" x14ac:dyDescent="0.2">
      <c r="A2931" s="14" t="s">
        <v>8321</v>
      </c>
      <c r="B2931" t="s">
        <v>8363</v>
      </c>
    </row>
    <row r="2932" spans="1:2" x14ac:dyDescent="0.2">
      <c r="A2932" s="14" t="s">
        <v>8321</v>
      </c>
      <c r="B2932" t="s">
        <v>8363</v>
      </c>
    </row>
    <row r="2933" spans="1:2" x14ac:dyDescent="0.2">
      <c r="A2933" s="14" t="s">
        <v>8321</v>
      </c>
      <c r="B2933" t="s">
        <v>8363</v>
      </c>
    </row>
    <row r="2934" spans="1:2" x14ac:dyDescent="0.2">
      <c r="A2934" s="14" t="s">
        <v>8321</v>
      </c>
      <c r="B2934" t="s">
        <v>8363</v>
      </c>
    </row>
    <row r="2935" spans="1:2" x14ac:dyDescent="0.2">
      <c r="A2935" s="14" t="s">
        <v>8321</v>
      </c>
      <c r="B2935" t="s">
        <v>8363</v>
      </c>
    </row>
    <row r="2936" spans="1:2" x14ac:dyDescent="0.2">
      <c r="A2936" s="14" t="s">
        <v>8321</v>
      </c>
      <c r="B2936" t="s">
        <v>8363</v>
      </c>
    </row>
    <row r="2937" spans="1:2" x14ac:dyDescent="0.2">
      <c r="A2937" s="14" t="s">
        <v>8321</v>
      </c>
      <c r="B2937" t="s">
        <v>8363</v>
      </c>
    </row>
    <row r="2938" spans="1:2" x14ac:dyDescent="0.2">
      <c r="A2938" s="14" t="s">
        <v>8321</v>
      </c>
      <c r="B2938" t="s">
        <v>8363</v>
      </c>
    </row>
    <row r="2939" spans="1:2" x14ac:dyDescent="0.2">
      <c r="A2939" s="14" t="s">
        <v>8321</v>
      </c>
      <c r="B2939" t="s">
        <v>8363</v>
      </c>
    </row>
    <row r="2940" spans="1:2" x14ac:dyDescent="0.2">
      <c r="A2940" s="14" t="s">
        <v>8321</v>
      </c>
      <c r="B2940" t="s">
        <v>8363</v>
      </c>
    </row>
    <row r="2941" spans="1:2" x14ac:dyDescent="0.2">
      <c r="A2941" s="14" t="s">
        <v>8321</v>
      </c>
      <c r="B2941" t="s">
        <v>8363</v>
      </c>
    </row>
    <row r="2942" spans="1:2" x14ac:dyDescent="0.2">
      <c r="A2942" s="14" t="s">
        <v>8321</v>
      </c>
      <c r="B2942" t="s">
        <v>8363</v>
      </c>
    </row>
    <row r="2943" spans="1:2" x14ac:dyDescent="0.2">
      <c r="A2943" s="14" t="s">
        <v>8321</v>
      </c>
      <c r="B2943" t="s">
        <v>8361</v>
      </c>
    </row>
    <row r="2944" spans="1:2" x14ac:dyDescent="0.2">
      <c r="A2944" s="14" t="s">
        <v>8321</v>
      </c>
      <c r="B2944" t="s">
        <v>8361</v>
      </c>
    </row>
    <row r="2945" spans="1:2" x14ac:dyDescent="0.2">
      <c r="A2945" s="14" t="s">
        <v>8321</v>
      </c>
      <c r="B2945" t="s">
        <v>8361</v>
      </c>
    </row>
    <row r="2946" spans="1:2" x14ac:dyDescent="0.2">
      <c r="A2946" s="14" t="s">
        <v>8321</v>
      </c>
      <c r="B2946" t="s">
        <v>8361</v>
      </c>
    </row>
    <row r="2947" spans="1:2" x14ac:dyDescent="0.2">
      <c r="A2947" s="14" t="s">
        <v>8321</v>
      </c>
      <c r="B2947" t="s">
        <v>8361</v>
      </c>
    </row>
    <row r="2948" spans="1:2" x14ac:dyDescent="0.2">
      <c r="A2948" s="14" t="s">
        <v>8321</v>
      </c>
      <c r="B2948" t="s">
        <v>8361</v>
      </c>
    </row>
    <row r="2949" spans="1:2" x14ac:dyDescent="0.2">
      <c r="A2949" s="14" t="s">
        <v>8321</v>
      </c>
      <c r="B2949" t="s">
        <v>8361</v>
      </c>
    </row>
    <row r="2950" spans="1:2" x14ac:dyDescent="0.2">
      <c r="A2950" s="14" t="s">
        <v>8321</v>
      </c>
      <c r="B2950" t="s">
        <v>8361</v>
      </c>
    </row>
    <row r="2951" spans="1:2" x14ac:dyDescent="0.2">
      <c r="A2951" s="14" t="s">
        <v>8321</v>
      </c>
      <c r="B2951" t="s">
        <v>8361</v>
      </c>
    </row>
    <row r="2952" spans="1:2" x14ac:dyDescent="0.2">
      <c r="A2952" s="14" t="s">
        <v>8321</v>
      </c>
      <c r="B2952" t="s">
        <v>8361</v>
      </c>
    </row>
    <row r="2953" spans="1:2" x14ac:dyDescent="0.2">
      <c r="A2953" s="14" t="s">
        <v>8321</v>
      </c>
      <c r="B2953" t="s">
        <v>8361</v>
      </c>
    </row>
    <row r="2954" spans="1:2" x14ac:dyDescent="0.2">
      <c r="A2954" s="14" t="s">
        <v>8321</v>
      </c>
      <c r="B2954" t="s">
        <v>8361</v>
      </c>
    </row>
    <row r="2955" spans="1:2" x14ac:dyDescent="0.2">
      <c r="A2955" s="14" t="s">
        <v>8321</v>
      </c>
      <c r="B2955" t="s">
        <v>8361</v>
      </c>
    </row>
    <row r="2956" spans="1:2" x14ac:dyDescent="0.2">
      <c r="A2956" s="14" t="s">
        <v>8321</v>
      </c>
      <c r="B2956" t="s">
        <v>8361</v>
      </c>
    </row>
    <row r="2957" spans="1:2" x14ac:dyDescent="0.2">
      <c r="A2957" s="14" t="s">
        <v>8321</v>
      </c>
      <c r="B2957" t="s">
        <v>8361</v>
      </c>
    </row>
    <row r="2958" spans="1:2" x14ac:dyDescent="0.2">
      <c r="A2958" s="14" t="s">
        <v>8321</v>
      </c>
      <c r="B2958" t="s">
        <v>8361</v>
      </c>
    </row>
    <row r="2959" spans="1:2" x14ac:dyDescent="0.2">
      <c r="A2959" s="14" t="s">
        <v>8321</v>
      </c>
      <c r="B2959" t="s">
        <v>8361</v>
      </c>
    </row>
    <row r="2960" spans="1:2" x14ac:dyDescent="0.2">
      <c r="A2960" s="14" t="s">
        <v>8321</v>
      </c>
      <c r="B2960" t="s">
        <v>8361</v>
      </c>
    </row>
    <row r="2961" spans="1:2" x14ac:dyDescent="0.2">
      <c r="A2961" s="14" t="s">
        <v>8321</v>
      </c>
      <c r="B2961" t="s">
        <v>8361</v>
      </c>
    </row>
    <row r="2962" spans="1:2" x14ac:dyDescent="0.2">
      <c r="A2962" s="14" t="s">
        <v>8321</v>
      </c>
      <c r="B2962" t="s">
        <v>8361</v>
      </c>
    </row>
    <row r="2963" spans="1:2" x14ac:dyDescent="0.2">
      <c r="A2963" s="14" t="s">
        <v>8321</v>
      </c>
      <c r="B2963" t="s">
        <v>8322</v>
      </c>
    </row>
    <row r="2964" spans="1:2" x14ac:dyDescent="0.2">
      <c r="A2964" s="14" t="s">
        <v>8321</v>
      </c>
      <c r="B2964" t="s">
        <v>8322</v>
      </c>
    </row>
    <row r="2965" spans="1:2" x14ac:dyDescent="0.2">
      <c r="A2965" s="14" t="s">
        <v>8321</v>
      </c>
      <c r="B2965" t="s">
        <v>8322</v>
      </c>
    </row>
    <row r="2966" spans="1:2" x14ac:dyDescent="0.2">
      <c r="A2966" s="14" t="s">
        <v>8321</v>
      </c>
      <c r="B2966" t="s">
        <v>8322</v>
      </c>
    </row>
    <row r="2967" spans="1:2" x14ac:dyDescent="0.2">
      <c r="A2967" s="14" t="s">
        <v>8321</v>
      </c>
      <c r="B2967" t="s">
        <v>8322</v>
      </c>
    </row>
    <row r="2968" spans="1:2" x14ac:dyDescent="0.2">
      <c r="A2968" s="14" t="s">
        <v>8321</v>
      </c>
      <c r="B2968" t="s">
        <v>8322</v>
      </c>
    </row>
    <row r="2969" spans="1:2" x14ac:dyDescent="0.2">
      <c r="A2969" s="14" t="s">
        <v>8321</v>
      </c>
      <c r="B2969" t="s">
        <v>8322</v>
      </c>
    </row>
    <row r="2970" spans="1:2" x14ac:dyDescent="0.2">
      <c r="A2970" s="14" t="s">
        <v>8321</v>
      </c>
      <c r="B2970" t="s">
        <v>8322</v>
      </c>
    </row>
    <row r="2971" spans="1:2" x14ac:dyDescent="0.2">
      <c r="A2971" s="14" t="s">
        <v>8321</v>
      </c>
      <c r="B2971" t="s">
        <v>8322</v>
      </c>
    </row>
    <row r="2972" spans="1:2" x14ac:dyDescent="0.2">
      <c r="A2972" s="14" t="s">
        <v>8321</v>
      </c>
      <c r="B2972" t="s">
        <v>8322</v>
      </c>
    </row>
    <row r="2973" spans="1:2" x14ac:dyDescent="0.2">
      <c r="A2973" s="14" t="s">
        <v>8321</v>
      </c>
      <c r="B2973" t="s">
        <v>8322</v>
      </c>
    </row>
    <row r="2974" spans="1:2" x14ac:dyDescent="0.2">
      <c r="A2974" s="14" t="s">
        <v>8321</v>
      </c>
      <c r="B2974" t="s">
        <v>8322</v>
      </c>
    </row>
    <row r="2975" spans="1:2" x14ac:dyDescent="0.2">
      <c r="A2975" s="14" t="s">
        <v>8321</v>
      </c>
      <c r="B2975" t="s">
        <v>8322</v>
      </c>
    </row>
    <row r="2976" spans="1:2" x14ac:dyDescent="0.2">
      <c r="A2976" s="14" t="s">
        <v>8321</v>
      </c>
      <c r="B2976" t="s">
        <v>8322</v>
      </c>
    </row>
    <row r="2977" spans="1:2" x14ac:dyDescent="0.2">
      <c r="A2977" s="14" t="s">
        <v>8321</v>
      </c>
      <c r="B2977" t="s">
        <v>8322</v>
      </c>
    </row>
    <row r="2978" spans="1:2" x14ac:dyDescent="0.2">
      <c r="A2978" s="14" t="s">
        <v>8321</v>
      </c>
      <c r="B2978" t="s">
        <v>8322</v>
      </c>
    </row>
    <row r="2979" spans="1:2" x14ac:dyDescent="0.2">
      <c r="A2979" s="14" t="s">
        <v>8321</v>
      </c>
      <c r="B2979" t="s">
        <v>8322</v>
      </c>
    </row>
    <row r="2980" spans="1:2" x14ac:dyDescent="0.2">
      <c r="A2980" s="14" t="s">
        <v>8321</v>
      </c>
      <c r="B2980" t="s">
        <v>8322</v>
      </c>
    </row>
    <row r="2981" spans="1:2" x14ac:dyDescent="0.2">
      <c r="A2981" s="14" t="s">
        <v>8321</v>
      </c>
      <c r="B2981" t="s">
        <v>8322</v>
      </c>
    </row>
    <row r="2982" spans="1:2" x14ac:dyDescent="0.2">
      <c r="A2982" s="14" t="s">
        <v>8321</v>
      </c>
      <c r="B2982" t="s">
        <v>8322</v>
      </c>
    </row>
    <row r="2983" spans="1:2" x14ac:dyDescent="0.2">
      <c r="A2983" s="14" t="s">
        <v>8321</v>
      </c>
      <c r="B2983" t="s">
        <v>8361</v>
      </c>
    </row>
    <row r="2984" spans="1:2" x14ac:dyDescent="0.2">
      <c r="A2984" s="14" t="s">
        <v>8321</v>
      </c>
      <c r="B2984" t="s">
        <v>8361</v>
      </c>
    </row>
    <row r="2985" spans="1:2" x14ac:dyDescent="0.2">
      <c r="A2985" s="14" t="s">
        <v>8321</v>
      </c>
      <c r="B2985" t="s">
        <v>8361</v>
      </c>
    </row>
    <row r="2986" spans="1:2" x14ac:dyDescent="0.2">
      <c r="A2986" s="14" t="s">
        <v>8321</v>
      </c>
      <c r="B2986" t="s">
        <v>8361</v>
      </c>
    </row>
    <row r="2987" spans="1:2" x14ac:dyDescent="0.2">
      <c r="A2987" s="14" t="s">
        <v>8321</v>
      </c>
      <c r="B2987" t="s">
        <v>8361</v>
      </c>
    </row>
    <row r="2988" spans="1:2" x14ac:dyDescent="0.2">
      <c r="A2988" s="14" t="s">
        <v>8321</v>
      </c>
      <c r="B2988" t="s">
        <v>8361</v>
      </c>
    </row>
    <row r="2989" spans="1:2" x14ac:dyDescent="0.2">
      <c r="A2989" s="14" t="s">
        <v>8321</v>
      </c>
      <c r="B2989" t="s">
        <v>8361</v>
      </c>
    </row>
    <row r="2990" spans="1:2" x14ac:dyDescent="0.2">
      <c r="A2990" s="14" t="s">
        <v>8321</v>
      </c>
      <c r="B2990" t="s">
        <v>8361</v>
      </c>
    </row>
    <row r="2991" spans="1:2" x14ac:dyDescent="0.2">
      <c r="A2991" s="14" t="s">
        <v>8321</v>
      </c>
      <c r="B2991" t="s">
        <v>8361</v>
      </c>
    </row>
    <row r="2992" spans="1:2" x14ac:dyDescent="0.2">
      <c r="A2992" s="14" t="s">
        <v>8321</v>
      </c>
      <c r="B2992" t="s">
        <v>8361</v>
      </c>
    </row>
    <row r="2993" spans="1:2" x14ac:dyDescent="0.2">
      <c r="A2993" s="14" t="s">
        <v>8321</v>
      </c>
      <c r="B2993" t="s">
        <v>8361</v>
      </c>
    </row>
    <row r="2994" spans="1:2" x14ac:dyDescent="0.2">
      <c r="A2994" s="14" t="s">
        <v>8321</v>
      </c>
      <c r="B2994" t="s">
        <v>8361</v>
      </c>
    </row>
    <row r="2995" spans="1:2" x14ac:dyDescent="0.2">
      <c r="A2995" s="14" t="s">
        <v>8321</v>
      </c>
      <c r="B2995" t="s">
        <v>8361</v>
      </c>
    </row>
    <row r="2996" spans="1:2" x14ac:dyDescent="0.2">
      <c r="A2996" s="14" t="s">
        <v>8321</v>
      </c>
      <c r="B2996" t="s">
        <v>8361</v>
      </c>
    </row>
    <row r="2997" spans="1:2" x14ac:dyDescent="0.2">
      <c r="A2997" s="14" t="s">
        <v>8321</v>
      </c>
      <c r="B2997" t="s">
        <v>8361</v>
      </c>
    </row>
    <row r="2998" spans="1:2" x14ac:dyDescent="0.2">
      <c r="A2998" s="14" t="s">
        <v>8321</v>
      </c>
      <c r="B2998" t="s">
        <v>8361</v>
      </c>
    </row>
    <row r="2999" spans="1:2" x14ac:dyDescent="0.2">
      <c r="A2999" s="14" t="s">
        <v>8321</v>
      </c>
      <c r="B2999" t="s">
        <v>8361</v>
      </c>
    </row>
    <row r="3000" spans="1:2" x14ac:dyDescent="0.2">
      <c r="A3000" s="14" t="s">
        <v>8321</v>
      </c>
      <c r="B3000" t="s">
        <v>8361</v>
      </c>
    </row>
    <row r="3001" spans="1:2" x14ac:dyDescent="0.2">
      <c r="A3001" s="14" t="s">
        <v>8321</v>
      </c>
      <c r="B3001" t="s">
        <v>8361</v>
      </c>
    </row>
    <row r="3002" spans="1:2" x14ac:dyDescent="0.2">
      <c r="A3002" s="14" t="s">
        <v>8321</v>
      </c>
      <c r="B3002" t="s">
        <v>8361</v>
      </c>
    </row>
    <row r="3003" spans="1:2" x14ac:dyDescent="0.2">
      <c r="A3003" s="14" t="s">
        <v>8321</v>
      </c>
      <c r="B3003" t="s">
        <v>8361</v>
      </c>
    </row>
    <row r="3004" spans="1:2" x14ac:dyDescent="0.2">
      <c r="A3004" s="14" t="s">
        <v>8321</v>
      </c>
      <c r="B3004" t="s">
        <v>8361</v>
      </c>
    </row>
    <row r="3005" spans="1:2" x14ac:dyDescent="0.2">
      <c r="A3005" s="14" t="s">
        <v>8321</v>
      </c>
      <c r="B3005" t="s">
        <v>8361</v>
      </c>
    </row>
    <row r="3006" spans="1:2" x14ac:dyDescent="0.2">
      <c r="A3006" s="14" t="s">
        <v>8321</v>
      </c>
      <c r="B3006" t="s">
        <v>8361</v>
      </c>
    </row>
    <row r="3007" spans="1:2" x14ac:dyDescent="0.2">
      <c r="A3007" s="14" t="s">
        <v>8321</v>
      </c>
      <c r="B3007" t="s">
        <v>8361</v>
      </c>
    </row>
    <row r="3008" spans="1:2" x14ac:dyDescent="0.2">
      <c r="A3008" s="14" t="s">
        <v>8321</v>
      </c>
      <c r="B3008" t="s">
        <v>8361</v>
      </c>
    </row>
    <row r="3009" spans="1:2" x14ac:dyDescent="0.2">
      <c r="A3009" s="14" t="s">
        <v>8321</v>
      </c>
      <c r="B3009" t="s">
        <v>8361</v>
      </c>
    </row>
    <row r="3010" spans="1:2" x14ac:dyDescent="0.2">
      <c r="A3010" s="14" t="s">
        <v>8321</v>
      </c>
      <c r="B3010" t="s">
        <v>8361</v>
      </c>
    </row>
    <row r="3011" spans="1:2" x14ac:dyDescent="0.2">
      <c r="A3011" s="14" t="s">
        <v>8321</v>
      </c>
      <c r="B3011" t="s">
        <v>8361</v>
      </c>
    </row>
    <row r="3012" spans="1:2" x14ac:dyDescent="0.2">
      <c r="A3012" s="14" t="s">
        <v>8321</v>
      </c>
      <c r="B3012" t="s">
        <v>8361</v>
      </c>
    </row>
    <row r="3013" spans="1:2" x14ac:dyDescent="0.2">
      <c r="A3013" s="14" t="s">
        <v>8321</v>
      </c>
      <c r="B3013" t="s">
        <v>8361</v>
      </c>
    </row>
    <row r="3014" spans="1:2" x14ac:dyDescent="0.2">
      <c r="A3014" s="14" t="s">
        <v>8321</v>
      </c>
      <c r="B3014" t="s">
        <v>8361</v>
      </c>
    </row>
    <row r="3015" spans="1:2" x14ac:dyDescent="0.2">
      <c r="A3015" s="14" t="s">
        <v>8321</v>
      </c>
      <c r="B3015" t="s">
        <v>8361</v>
      </c>
    </row>
    <row r="3016" spans="1:2" x14ac:dyDescent="0.2">
      <c r="A3016" s="14" t="s">
        <v>8321</v>
      </c>
      <c r="B3016" t="s">
        <v>8361</v>
      </c>
    </row>
    <row r="3017" spans="1:2" x14ac:dyDescent="0.2">
      <c r="A3017" s="14" t="s">
        <v>8321</v>
      </c>
      <c r="B3017" t="s">
        <v>8361</v>
      </c>
    </row>
    <row r="3018" spans="1:2" x14ac:dyDescent="0.2">
      <c r="A3018" s="14" t="s">
        <v>8321</v>
      </c>
      <c r="B3018" t="s">
        <v>8361</v>
      </c>
    </row>
    <row r="3019" spans="1:2" x14ac:dyDescent="0.2">
      <c r="A3019" s="14" t="s">
        <v>8321</v>
      </c>
      <c r="B3019" t="s">
        <v>8361</v>
      </c>
    </row>
    <row r="3020" spans="1:2" x14ac:dyDescent="0.2">
      <c r="A3020" s="14" t="s">
        <v>8321</v>
      </c>
      <c r="B3020" t="s">
        <v>8361</v>
      </c>
    </row>
    <row r="3021" spans="1:2" x14ac:dyDescent="0.2">
      <c r="A3021" s="14" t="s">
        <v>8321</v>
      </c>
      <c r="B3021" t="s">
        <v>8361</v>
      </c>
    </row>
    <row r="3022" spans="1:2" x14ac:dyDescent="0.2">
      <c r="A3022" s="14" t="s">
        <v>8321</v>
      </c>
      <c r="B3022" t="s">
        <v>8361</v>
      </c>
    </row>
    <row r="3023" spans="1:2" x14ac:dyDescent="0.2">
      <c r="A3023" s="14" t="s">
        <v>8321</v>
      </c>
      <c r="B3023" t="s">
        <v>8361</v>
      </c>
    </row>
    <row r="3024" spans="1:2" x14ac:dyDescent="0.2">
      <c r="A3024" s="14" t="s">
        <v>8321</v>
      </c>
      <c r="B3024" t="s">
        <v>8361</v>
      </c>
    </row>
    <row r="3025" spans="1:2" x14ac:dyDescent="0.2">
      <c r="A3025" s="14" t="s">
        <v>8321</v>
      </c>
      <c r="B3025" t="s">
        <v>8361</v>
      </c>
    </row>
    <row r="3026" spans="1:2" x14ac:dyDescent="0.2">
      <c r="A3026" s="14" t="s">
        <v>8321</v>
      </c>
      <c r="B3026" t="s">
        <v>8361</v>
      </c>
    </row>
    <row r="3027" spans="1:2" x14ac:dyDescent="0.2">
      <c r="A3027" s="14" t="s">
        <v>8321</v>
      </c>
      <c r="B3027" t="s">
        <v>8361</v>
      </c>
    </row>
    <row r="3028" spans="1:2" x14ac:dyDescent="0.2">
      <c r="A3028" s="14" t="s">
        <v>8321</v>
      </c>
      <c r="B3028" t="s">
        <v>8361</v>
      </c>
    </row>
    <row r="3029" spans="1:2" x14ac:dyDescent="0.2">
      <c r="A3029" s="14" t="s">
        <v>8321</v>
      </c>
      <c r="B3029" t="s">
        <v>8361</v>
      </c>
    </row>
    <row r="3030" spans="1:2" x14ac:dyDescent="0.2">
      <c r="A3030" s="14" t="s">
        <v>8321</v>
      </c>
      <c r="B3030" t="s">
        <v>8361</v>
      </c>
    </row>
    <row r="3031" spans="1:2" x14ac:dyDescent="0.2">
      <c r="A3031" s="14" t="s">
        <v>8321</v>
      </c>
      <c r="B3031" t="s">
        <v>8361</v>
      </c>
    </row>
    <row r="3032" spans="1:2" x14ac:dyDescent="0.2">
      <c r="A3032" s="14" t="s">
        <v>8321</v>
      </c>
      <c r="B3032" t="s">
        <v>8361</v>
      </c>
    </row>
    <row r="3033" spans="1:2" x14ac:dyDescent="0.2">
      <c r="A3033" s="14" t="s">
        <v>8321</v>
      </c>
      <c r="B3033" t="s">
        <v>8361</v>
      </c>
    </row>
    <row r="3034" spans="1:2" x14ac:dyDescent="0.2">
      <c r="A3034" s="14" t="s">
        <v>8321</v>
      </c>
      <c r="B3034" t="s">
        <v>8361</v>
      </c>
    </row>
    <row r="3035" spans="1:2" x14ac:dyDescent="0.2">
      <c r="A3035" s="14" t="s">
        <v>8321</v>
      </c>
      <c r="B3035" t="s">
        <v>8361</v>
      </c>
    </row>
    <row r="3036" spans="1:2" x14ac:dyDescent="0.2">
      <c r="A3036" s="14" t="s">
        <v>8321</v>
      </c>
      <c r="B3036" t="s">
        <v>8361</v>
      </c>
    </row>
    <row r="3037" spans="1:2" x14ac:dyDescent="0.2">
      <c r="A3037" s="14" t="s">
        <v>8321</v>
      </c>
      <c r="B3037" t="s">
        <v>8361</v>
      </c>
    </row>
    <row r="3038" spans="1:2" x14ac:dyDescent="0.2">
      <c r="A3038" s="14" t="s">
        <v>8321</v>
      </c>
      <c r="B3038" t="s">
        <v>8361</v>
      </c>
    </row>
    <row r="3039" spans="1:2" x14ac:dyDescent="0.2">
      <c r="A3039" s="14" t="s">
        <v>8321</v>
      </c>
      <c r="B3039" t="s">
        <v>8361</v>
      </c>
    </row>
    <row r="3040" spans="1:2" x14ac:dyDescent="0.2">
      <c r="A3040" s="14" t="s">
        <v>8321</v>
      </c>
      <c r="B3040" t="s">
        <v>8361</v>
      </c>
    </row>
    <row r="3041" spans="1:2" x14ac:dyDescent="0.2">
      <c r="A3041" s="14" t="s">
        <v>8321</v>
      </c>
      <c r="B3041" t="s">
        <v>8361</v>
      </c>
    </row>
    <row r="3042" spans="1:2" x14ac:dyDescent="0.2">
      <c r="A3042" s="14" t="s">
        <v>8321</v>
      </c>
      <c r="B3042" t="s">
        <v>8361</v>
      </c>
    </row>
    <row r="3043" spans="1:2" x14ac:dyDescent="0.2">
      <c r="A3043" s="14" t="s">
        <v>8321</v>
      </c>
      <c r="B3043" t="s">
        <v>8361</v>
      </c>
    </row>
    <row r="3044" spans="1:2" x14ac:dyDescent="0.2">
      <c r="A3044" s="14" t="s">
        <v>8321</v>
      </c>
      <c r="B3044" t="s">
        <v>8361</v>
      </c>
    </row>
    <row r="3045" spans="1:2" x14ac:dyDescent="0.2">
      <c r="A3045" s="14" t="s">
        <v>8321</v>
      </c>
      <c r="B3045" t="s">
        <v>8361</v>
      </c>
    </row>
    <row r="3046" spans="1:2" x14ac:dyDescent="0.2">
      <c r="A3046" s="14" t="s">
        <v>8321</v>
      </c>
      <c r="B3046" t="s">
        <v>8361</v>
      </c>
    </row>
    <row r="3047" spans="1:2" x14ac:dyDescent="0.2">
      <c r="A3047" s="14" t="s">
        <v>8321</v>
      </c>
      <c r="B3047" t="s">
        <v>8361</v>
      </c>
    </row>
    <row r="3048" spans="1:2" x14ac:dyDescent="0.2">
      <c r="A3048" s="14" t="s">
        <v>8321</v>
      </c>
      <c r="B3048" t="s">
        <v>8361</v>
      </c>
    </row>
    <row r="3049" spans="1:2" x14ac:dyDescent="0.2">
      <c r="A3049" s="14" t="s">
        <v>8321</v>
      </c>
      <c r="B3049" t="s">
        <v>8361</v>
      </c>
    </row>
    <row r="3050" spans="1:2" x14ac:dyDescent="0.2">
      <c r="A3050" s="14" t="s">
        <v>8321</v>
      </c>
      <c r="B3050" t="s">
        <v>8361</v>
      </c>
    </row>
    <row r="3051" spans="1:2" x14ac:dyDescent="0.2">
      <c r="A3051" s="14" t="s">
        <v>8321</v>
      </c>
      <c r="B3051" t="s">
        <v>8361</v>
      </c>
    </row>
    <row r="3052" spans="1:2" x14ac:dyDescent="0.2">
      <c r="A3052" s="14" t="s">
        <v>8321</v>
      </c>
      <c r="B3052" t="s">
        <v>8361</v>
      </c>
    </row>
    <row r="3053" spans="1:2" x14ac:dyDescent="0.2">
      <c r="A3053" s="14" t="s">
        <v>8321</v>
      </c>
      <c r="B3053" t="s">
        <v>8361</v>
      </c>
    </row>
    <row r="3054" spans="1:2" x14ac:dyDescent="0.2">
      <c r="A3054" s="14" t="s">
        <v>8321</v>
      </c>
      <c r="B3054" t="s">
        <v>8361</v>
      </c>
    </row>
    <row r="3055" spans="1:2" x14ac:dyDescent="0.2">
      <c r="A3055" s="14" t="s">
        <v>8321</v>
      </c>
      <c r="B3055" t="s">
        <v>8361</v>
      </c>
    </row>
    <row r="3056" spans="1:2" x14ac:dyDescent="0.2">
      <c r="A3056" s="14" t="s">
        <v>8321</v>
      </c>
      <c r="B3056" t="s">
        <v>8361</v>
      </c>
    </row>
    <row r="3057" spans="1:2" x14ac:dyDescent="0.2">
      <c r="A3057" s="14" t="s">
        <v>8321</v>
      </c>
      <c r="B3057" t="s">
        <v>8361</v>
      </c>
    </row>
    <row r="3058" spans="1:2" x14ac:dyDescent="0.2">
      <c r="A3058" s="14" t="s">
        <v>8321</v>
      </c>
      <c r="B3058" t="s">
        <v>8361</v>
      </c>
    </row>
    <row r="3059" spans="1:2" x14ac:dyDescent="0.2">
      <c r="A3059" s="14" t="s">
        <v>8321</v>
      </c>
      <c r="B3059" t="s">
        <v>8361</v>
      </c>
    </row>
    <row r="3060" spans="1:2" x14ac:dyDescent="0.2">
      <c r="A3060" s="14" t="s">
        <v>8321</v>
      </c>
      <c r="B3060" t="s">
        <v>8361</v>
      </c>
    </row>
    <row r="3061" spans="1:2" x14ac:dyDescent="0.2">
      <c r="A3061" s="14" t="s">
        <v>8321</v>
      </c>
      <c r="B3061" t="s">
        <v>8361</v>
      </c>
    </row>
    <row r="3062" spans="1:2" x14ac:dyDescent="0.2">
      <c r="A3062" s="14" t="s">
        <v>8321</v>
      </c>
      <c r="B3062" t="s">
        <v>8361</v>
      </c>
    </row>
    <row r="3063" spans="1:2" x14ac:dyDescent="0.2">
      <c r="A3063" s="14" t="s">
        <v>8321</v>
      </c>
      <c r="B3063" t="s">
        <v>8361</v>
      </c>
    </row>
    <row r="3064" spans="1:2" x14ac:dyDescent="0.2">
      <c r="A3064" s="14" t="s">
        <v>8321</v>
      </c>
      <c r="B3064" t="s">
        <v>8361</v>
      </c>
    </row>
    <row r="3065" spans="1:2" x14ac:dyDescent="0.2">
      <c r="A3065" s="14" t="s">
        <v>8321</v>
      </c>
      <c r="B3065" t="s">
        <v>8361</v>
      </c>
    </row>
    <row r="3066" spans="1:2" x14ac:dyDescent="0.2">
      <c r="A3066" s="14" t="s">
        <v>8321</v>
      </c>
      <c r="B3066" t="s">
        <v>8361</v>
      </c>
    </row>
    <row r="3067" spans="1:2" x14ac:dyDescent="0.2">
      <c r="A3067" s="14" t="s">
        <v>8321</v>
      </c>
      <c r="B3067" t="s">
        <v>8361</v>
      </c>
    </row>
    <row r="3068" spans="1:2" x14ac:dyDescent="0.2">
      <c r="A3068" s="14" t="s">
        <v>8321</v>
      </c>
      <c r="B3068" t="s">
        <v>8361</v>
      </c>
    </row>
    <row r="3069" spans="1:2" x14ac:dyDescent="0.2">
      <c r="A3069" s="14" t="s">
        <v>8321</v>
      </c>
      <c r="B3069" t="s">
        <v>8361</v>
      </c>
    </row>
    <row r="3070" spans="1:2" x14ac:dyDescent="0.2">
      <c r="A3070" s="14" t="s">
        <v>8321</v>
      </c>
      <c r="B3070" t="s">
        <v>8361</v>
      </c>
    </row>
    <row r="3071" spans="1:2" x14ac:dyDescent="0.2">
      <c r="A3071" s="14" t="s">
        <v>8321</v>
      </c>
      <c r="B3071" t="s">
        <v>8361</v>
      </c>
    </row>
    <row r="3072" spans="1:2" x14ac:dyDescent="0.2">
      <c r="A3072" s="14" t="s">
        <v>8321</v>
      </c>
      <c r="B3072" t="s">
        <v>8361</v>
      </c>
    </row>
    <row r="3073" spans="1:2" x14ac:dyDescent="0.2">
      <c r="A3073" s="14" t="s">
        <v>8321</v>
      </c>
      <c r="B3073" t="s">
        <v>8361</v>
      </c>
    </row>
    <row r="3074" spans="1:2" x14ac:dyDescent="0.2">
      <c r="A3074" s="14" t="s">
        <v>8321</v>
      </c>
      <c r="B3074" t="s">
        <v>8361</v>
      </c>
    </row>
    <row r="3075" spans="1:2" x14ac:dyDescent="0.2">
      <c r="A3075" s="14" t="s">
        <v>8321</v>
      </c>
      <c r="B3075" t="s">
        <v>8361</v>
      </c>
    </row>
    <row r="3076" spans="1:2" x14ac:dyDescent="0.2">
      <c r="A3076" s="14" t="s">
        <v>8321</v>
      </c>
      <c r="B3076" t="s">
        <v>8361</v>
      </c>
    </row>
    <row r="3077" spans="1:2" x14ac:dyDescent="0.2">
      <c r="A3077" s="14" t="s">
        <v>8321</v>
      </c>
      <c r="B3077" t="s">
        <v>8361</v>
      </c>
    </row>
    <row r="3078" spans="1:2" x14ac:dyDescent="0.2">
      <c r="A3078" s="14" t="s">
        <v>8321</v>
      </c>
      <c r="B3078" t="s">
        <v>8361</v>
      </c>
    </row>
    <row r="3079" spans="1:2" x14ac:dyDescent="0.2">
      <c r="A3079" s="14" t="s">
        <v>8321</v>
      </c>
      <c r="B3079" t="s">
        <v>8361</v>
      </c>
    </row>
    <row r="3080" spans="1:2" x14ac:dyDescent="0.2">
      <c r="A3080" s="14" t="s">
        <v>8321</v>
      </c>
      <c r="B3080" t="s">
        <v>8361</v>
      </c>
    </row>
    <row r="3081" spans="1:2" x14ac:dyDescent="0.2">
      <c r="A3081" s="14" t="s">
        <v>8321</v>
      </c>
      <c r="B3081" t="s">
        <v>8361</v>
      </c>
    </row>
    <row r="3082" spans="1:2" x14ac:dyDescent="0.2">
      <c r="A3082" s="14" t="s">
        <v>8321</v>
      </c>
      <c r="B3082" t="s">
        <v>8361</v>
      </c>
    </row>
    <row r="3083" spans="1:2" x14ac:dyDescent="0.2">
      <c r="A3083" s="14" t="s">
        <v>8321</v>
      </c>
      <c r="B3083" t="s">
        <v>8361</v>
      </c>
    </row>
    <row r="3084" spans="1:2" x14ac:dyDescent="0.2">
      <c r="A3084" s="14" t="s">
        <v>8321</v>
      </c>
      <c r="B3084" t="s">
        <v>8361</v>
      </c>
    </row>
    <row r="3085" spans="1:2" x14ac:dyDescent="0.2">
      <c r="A3085" s="14" t="s">
        <v>8321</v>
      </c>
      <c r="B3085" t="s">
        <v>8361</v>
      </c>
    </row>
    <row r="3086" spans="1:2" x14ac:dyDescent="0.2">
      <c r="A3086" s="14" t="s">
        <v>8321</v>
      </c>
      <c r="B3086" t="s">
        <v>8361</v>
      </c>
    </row>
    <row r="3087" spans="1:2" x14ac:dyDescent="0.2">
      <c r="A3087" s="14" t="s">
        <v>8321</v>
      </c>
      <c r="B3087" t="s">
        <v>8361</v>
      </c>
    </row>
    <row r="3088" spans="1:2" x14ac:dyDescent="0.2">
      <c r="A3088" s="14" t="s">
        <v>8321</v>
      </c>
      <c r="B3088" t="s">
        <v>8361</v>
      </c>
    </row>
    <row r="3089" spans="1:2" x14ac:dyDescent="0.2">
      <c r="A3089" s="14" t="s">
        <v>8321</v>
      </c>
      <c r="B3089" t="s">
        <v>8361</v>
      </c>
    </row>
    <row r="3090" spans="1:2" x14ac:dyDescent="0.2">
      <c r="A3090" s="14" t="s">
        <v>8321</v>
      </c>
      <c r="B3090" t="s">
        <v>8361</v>
      </c>
    </row>
    <row r="3091" spans="1:2" x14ac:dyDescent="0.2">
      <c r="A3091" s="14" t="s">
        <v>8321</v>
      </c>
      <c r="B3091" t="s">
        <v>8361</v>
      </c>
    </row>
    <row r="3092" spans="1:2" x14ac:dyDescent="0.2">
      <c r="A3092" s="14" t="s">
        <v>8321</v>
      </c>
      <c r="B3092" t="s">
        <v>8361</v>
      </c>
    </row>
    <row r="3093" spans="1:2" x14ac:dyDescent="0.2">
      <c r="A3093" s="14" t="s">
        <v>8321</v>
      </c>
      <c r="B3093" t="s">
        <v>8361</v>
      </c>
    </row>
    <row r="3094" spans="1:2" x14ac:dyDescent="0.2">
      <c r="A3094" s="14" t="s">
        <v>8321</v>
      </c>
      <c r="B3094" t="s">
        <v>8361</v>
      </c>
    </row>
    <row r="3095" spans="1:2" x14ac:dyDescent="0.2">
      <c r="A3095" s="14" t="s">
        <v>8321</v>
      </c>
      <c r="B3095" t="s">
        <v>8361</v>
      </c>
    </row>
    <row r="3096" spans="1:2" x14ac:dyDescent="0.2">
      <c r="A3096" s="14" t="s">
        <v>8321</v>
      </c>
      <c r="B3096" t="s">
        <v>8361</v>
      </c>
    </row>
    <row r="3097" spans="1:2" x14ac:dyDescent="0.2">
      <c r="A3097" s="14" t="s">
        <v>8321</v>
      </c>
      <c r="B3097" t="s">
        <v>8361</v>
      </c>
    </row>
    <row r="3098" spans="1:2" x14ac:dyDescent="0.2">
      <c r="A3098" s="14" t="s">
        <v>8321</v>
      </c>
      <c r="B3098" t="s">
        <v>8361</v>
      </c>
    </row>
    <row r="3099" spans="1:2" x14ac:dyDescent="0.2">
      <c r="A3099" s="14" t="s">
        <v>8321</v>
      </c>
      <c r="B3099" t="s">
        <v>8361</v>
      </c>
    </row>
    <row r="3100" spans="1:2" x14ac:dyDescent="0.2">
      <c r="A3100" s="14" t="s">
        <v>8321</v>
      </c>
      <c r="B3100" t="s">
        <v>8361</v>
      </c>
    </row>
    <row r="3101" spans="1:2" x14ac:dyDescent="0.2">
      <c r="A3101" s="14" t="s">
        <v>8321</v>
      </c>
      <c r="B3101" t="s">
        <v>8361</v>
      </c>
    </row>
    <row r="3102" spans="1:2" x14ac:dyDescent="0.2">
      <c r="A3102" s="14" t="s">
        <v>8321</v>
      </c>
      <c r="B3102" t="s">
        <v>8361</v>
      </c>
    </row>
    <row r="3103" spans="1:2" x14ac:dyDescent="0.2">
      <c r="A3103" s="14" t="s">
        <v>8321</v>
      </c>
      <c r="B3103" t="s">
        <v>8361</v>
      </c>
    </row>
    <row r="3104" spans="1:2" x14ac:dyDescent="0.2">
      <c r="A3104" s="14" t="s">
        <v>8321</v>
      </c>
      <c r="B3104" t="s">
        <v>8361</v>
      </c>
    </row>
    <row r="3105" spans="1:2" x14ac:dyDescent="0.2">
      <c r="A3105" s="14" t="s">
        <v>8321</v>
      </c>
      <c r="B3105" t="s">
        <v>8361</v>
      </c>
    </row>
    <row r="3106" spans="1:2" x14ac:dyDescent="0.2">
      <c r="A3106" s="14" t="s">
        <v>8321</v>
      </c>
      <c r="B3106" t="s">
        <v>8361</v>
      </c>
    </row>
    <row r="3107" spans="1:2" x14ac:dyDescent="0.2">
      <c r="A3107" s="14" t="s">
        <v>8321</v>
      </c>
      <c r="B3107" t="s">
        <v>8361</v>
      </c>
    </row>
    <row r="3108" spans="1:2" x14ac:dyDescent="0.2">
      <c r="A3108" s="14" t="s">
        <v>8321</v>
      </c>
      <c r="B3108" t="s">
        <v>8361</v>
      </c>
    </row>
    <row r="3109" spans="1:2" x14ac:dyDescent="0.2">
      <c r="A3109" s="14" t="s">
        <v>8321</v>
      </c>
      <c r="B3109" t="s">
        <v>8361</v>
      </c>
    </row>
    <row r="3110" spans="1:2" x14ac:dyDescent="0.2">
      <c r="A3110" s="14" t="s">
        <v>8321</v>
      </c>
      <c r="B3110" t="s">
        <v>8361</v>
      </c>
    </row>
    <row r="3111" spans="1:2" x14ac:dyDescent="0.2">
      <c r="A3111" s="14" t="s">
        <v>8321</v>
      </c>
      <c r="B3111" t="s">
        <v>8361</v>
      </c>
    </row>
    <row r="3112" spans="1:2" x14ac:dyDescent="0.2">
      <c r="A3112" s="14" t="s">
        <v>8321</v>
      </c>
      <c r="B3112" t="s">
        <v>8361</v>
      </c>
    </row>
    <row r="3113" spans="1:2" x14ac:dyDescent="0.2">
      <c r="A3113" s="14" t="s">
        <v>8321</v>
      </c>
      <c r="B3113" t="s">
        <v>8361</v>
      </c>
    </row>
    <row r="3114" spans="1:2" x14ac:dyDescent="0.2">
      <c r="A3114" s="14" t="s">
        <v>8321</v>
      </c>
      <c r="B3114" t="s">
        <v>8361</v>
      </c>
    </row>
    <row r="3115" spans="1:2" x14ac:dyDescent="0.2">
      <c r="A3115" s="14" t="s">
        <v>8321</v>
      </c>
      <c r="B3115" t="s">
        <v>8361</v>
      </c>
    </row>
    <row r="3116" spans="1:2" x14ac:dyDescent="0.2">
      <c r="A3116" s="14" t="s">
        <v>8321</v>
      </c>
      <c r="B3116" t="s">
        <v>8361</v>
      </c>
    </row>
    <row r="3117" spans="1:2" x14ac:dyDescent="0.2">
      <c r="A3117" s="14" t="s">
        <v>8321</v>
      </c>
      <c r="B3117" t="s">
        <v>8361</v>
      </c>
    </row>
    <row r="3118" spans="1:2" x14ac:dyDescent="0.2">
      <c r="A3118" s="14" t="s">
        <v>8321</v>
      </c>
      <c r="B3118" t="s">
        <v>8361</v>
      </c>
    </row>
    <row r="3119" spans="1:2" x14ac:dyDescent="0.2">
      <c r="A3119" s="14" t="s">
        <v>8321</v>
      </c>
      <c r="B3119" t="s">
        <v>8361</v>
      </c>
    </row>
    <row r="3120" spans="1:2" x14ac:dyDescent="0.2">
      <c r="A3120" s="14" t="s">
        <v>8321</v>
      </c>
      <c r="B3120" t="s">
        <v>8361</v>
      </c>
    </row>
    <row r="3121" spans="1:2" x14ac:dyDescent="0.2">
      <c r="A3121" s="14" t="s">
        <v>8321</v>
      </c>
      <c r="B3121" t="s">
        <v>8361</v>
      </c>
    </row>
    <row r="3122" spans="1:2" x14ac:dyDescent="0.2">
      <c r="A3122" s="14" t="s">
        <v>8321</v>
      </c>
      <c r="B3122" t="s">
        <v>8361</v>
      </c>
    </row>
    <row r="3123" spans="1:2" x14ac:dyDescent="0.2">
      <c r="A3123" s="14" t="s">
        <v>8321</v>
      </c>
      <c r="B3123" t="s">
        <v>8361</v>
      </c>
    </row>
    <row r="3124" spans="1:2" x14ac:dyDescent="0.2">
      <c r="A3124" s="14" t="s">
        <v>8321</v>
      </c>
      <c r="B3124" t="s">
        <v>8361</v>
      </c>
    </row>
    <row r="3125" spans="1:2" x14ac:dyDescent="0.2">
      <c r="A3125" s="14" t="s">
        <v>8321</v>
      </c>
      <c r="B3125" t="s">
        <v>8361</v>
      </c>
    </row>
    <row r="3126" spans="1:2" x14ac:dyDescent="0.2">
      <c r="A3126" s="14" t="s">
        <v>8321</v>
      </c>
      <c r="B3126" t="s">
        <v>8361</v>
      </c>
    </row>
    <row r="3127" spans="1:2" x14ac:dyDescent="0.2">
      <c r="A3127" s="14" t="s">
        <v>8321</v>
      </c>
      <c r="B3127" t="s">
        <v>8361</v>
      </c>
    </row>
    <row r="3128" spans="1:2" x14ac:dyDescent="0.2">
      <c r="A3128" s="14" t="s">
        <v>8321</v>
      </c>
      <c r="B3128" t="s">
        <v>8361</v>
      </c>
    </row>
    <row r="3129" spans="1:2" x14ac:dyDescent="0.2">
      <c r="A3129" s="14" t="s">
        <v>8321</v>
      </c>
      <c r="B3129" t="s">
        <v>8361</v>
      </c>
    </row>
    <row r="3130" spans="1:2" x14ac:dyDescent="0.2">
      <c r="A3130" s="14" t="s">
        <v>8321</v>
      </c>
      <c r="B3130" t="s">
        <v>8322</v>
      </c>
    </row>
    <row r="3131" spans="1:2" x14ac:dyDescent="0.2">
      <c r="A3131" s="14" t="s">
        <v>8321</v>
      </c>
      <c r="B3131" t="s">
        <v>8322</v>
      </c>
    </row>
    <row r="3132" spans="1:2" x14ac:dyDescent="0.2">
      <c r="A3132" s="14" t="s">
        <v>8321</v>
      </c>
      <c r="B3132" t="s">
        <v>8322</v>
      </c>
    </row>
    <row r="3133" spans="1:2" x14ac:dyDescent="0.2">
      <c r="A3133" s="14" t="s">
        <v>8321</v>
      </c>
      <c r="B3133" t="s">
        <v>8322</v>
      </c>
    </row>
    <row r="3134" spans="1:2" x14ac:dyDescent="0.2">
      <c r="A3134" s="14" t="s">
        <v>8321</v>
      </c>
      <c r="B3134" t="s">
        <v>8322</v>
      </c>
    </row>
    <row r="3135" spans="1:2" x14ac:dyDescent="0.2">
      <c r="A3135" s="14" t="s">
        <v>8321</v>
      </c>
      <c r="B3135" t="s">
        <v>8322</v>
      </c>
    </row>
    <row r="3136" spans="1:2" x14ac:dyDescent="0.2">
      <c r="A3136" s="14" t="s">
        <v>8321</v>
      </c>
      <c r="B3136" t="s">
        <v>8322</v>
      </c>
    </row>
    <row r="3137" spans="1:2" x14ac:dyDescent="0.2">
      <c r="A3137" s="14" t="s">
        <v>8321</v>
      </c>
      <c r="B3137" t="s">
        <v>8322</v>
      </c>
    </row>
    <row r="3138" spans="1:2" x14ac:dyDescent="0.2">
      <c r="A3138" s="14" t="s">
        <v>8321</v>
      </c>
      <c r="B3138" t="s">
        <v>8322</v>
      </c>
    </row>
    <row r="3139" spans="1:2" x14ac:dyDescent="0.2">
      <c r="A3139" s="14" t="s">
        <v>8321</v>
      </c>
      <c r="B3139" t="s">
        <v>8322</v>
      </c>
    </row>
    <row r="3140" spans="1:2" x14ac:dyDescent="0.2">
      <c r="A3140" s="14" t="s">
        <v>8321</v>
      </c>
      <c r="B3140" t="s">
        <v>8322</v>
      </c>
    </row>
    <row r="3141" spans="1:2" x14ac:dyDescent="0.2">
      <c r="A3141" s="14" t="s">
        <v>8321</v>
      </c>
      <c r="B3141" t="s">
        <v>8322</v>
      </c>
    </row>
    <row r="3142" spans="1:2" x14ac:dyDescent="0.2">
      <c r="A3142" s="14" t="s">
        <v>8321</v>
      </c>
      <c r="B3142" t="s">
        <v>8322</v>
      </c>
    </row>
    <row r="3143" spans="1:2" x14ac:dyDescent="0.2">
      <c r="A3143" s="14" t="s">
        <v>8321</v>
      </c>
      <c r="B3143" t="s">
        <v>8322</v>
      </c>
    </row>
    <row r="3144" spans="1:2" x14ac:dyDescent="0.2">
      <c r="A3144" s="14" t="s">
        <v>8321</v>
      </c>
      <c r="B3144" t="s">
        <v>8322</v>
      </c>
    </row>
    <row r="3145" spans="1:2" x14ac:dyDescent="0.2">
      <c r="A3145" s="14" t="s">
        <v>8321</v>
      </c>
      <c r="B3145" t="s">
        <v>8322</v>
      </c>
    </row>
    <row r="3146" spans="1:2" x14ac:dyDescent="0.2">
      <c r="A3146" s="14" t="s">
        <v>8321</v>
      </c>
      <c r="B3146" t="s">
        <v>8322</v>
      </c>
    </row>
    <row r="3147" spans="1:2" x14ac:dyDescent="0.2">
      <c r="A3147" s="14" t="s">
        <v>8321</v>
      </c>
      <c r="B3147" t="s">
        <v>8322</v>
      </c>
    </row>
    <row r="3148" spans="1:2" x14ac:dyDescent="0.2">
      <c r="A3148" s="14" t="s">
        <v>8321</v>
      </c>
      <c r="B3148" t="s">
        <v>8322</v>
      </c>
    </row>
    <row r="3149" spans="1:2" x14ac:dyDescent="0.2">
      <c r="A3149" s="14" t="s">
        <v>8321</v>
      </c>
      <c r="B3149" t="s">
        <v>8322</v>
      </c>
    </row>
    <row r="3150" spans="1:2" x14ac:dyDescent="0.2">
      <c r="A3150" s="14" t="s">
        <v>8321</v>
      </c>
      <c r="B3150" t="s">
        <v>8322</v>
      </c>
    </row>
    <row r="3151" spans="1:2" x14ac:dyDescent="0.2">
      <c r="A3151" s="14" t="s">
        <v>8321</v>
      </c>
      <c r="B3151" t="s">
        <v>8322</v>
      </c>
    </row>
    <row r="3152" spans="1:2" x14ac:dyDescent="0.2">
      <c r="A3152" s="14" t="s">
        <v>8321</v>
      </c>
      <c r="B3152" t="s">
        <v>8322</v>
      </c>
    </row>
    <row r="3153" spans="1:2" x14ac:dyDescent="0.2">
      <c r="A3153" s="14" t="s">
        <v>8321</v>
      </c>
      <c r="B3153" t="s">
        <v>8322</v>
      </c>
    </row>
    <row r="3154" spans="1:2" x14ac:dyDescent="0.2">
      <c r="A3154" s="14" t="s">
        <v>8321</v>
      </c>
      <c r="B3154" t="s">
        <v>8322</v>
      </c>
    </row>
    <row r="3155" spans="1:2" x14ac:dyDescent="0.2">
      <c r="A3155" s="14" t="s">
        <v>8321</v>
      </c>
      <c r="B3155" t="s">
        <v>8322</v>
      </c>
    </row>
    <row r="3156" spans="1:2" x14ac:dyDescent="0.2">
      <c r="A3156" s="14" t="s">
        <v>8321</v>
      </c>
      <c r="B3156" t="s">
        <v>8322</v>
      </c>
    </row>
    <row r="3157" spans="1:2" x14ac:dyDescent="0.2">
      <c r="A3157" s="14" t="s">
        <v>8321</v>
      </c>
      <c r="B3157" t="s">
        <v>8322</v>
      </c>
    </row>
    <row r="3158" spans="1:2" x14ac:dyDescent="0.2">
      <c r="A3158" s="14" t="s">
        <v>8321</v>
      </c>
      <c r="B3158" t="s">
        <v>8322</v>
      </c>
    </row>
    <row r="3159" spans="1:2" x14ac:dyDescent="0.2">
      <c r="A3159" s="14" t="s">
        <v>8321</v>
      </c>
      <c r="B3159" t="s">
        <v>8322</v>
      </c>
    </row>
    <row r="3160" spans="1:2" x14ac:dyDescent="0.2">
      <c r="A3160" s="14" t="s">
        <v>8321</v>
      </c>
      <c r="B3160" t="s">
        <v>8322</v>
      </c>
    </row>
    <row r="3161" spans="1:2" x14ac:dyDescent="0.2">
      <c r="A3161" s="14" t="s">
        <v>8321</v>
      </c>
      <c r="B3161" t="s">
        <v>8322</v>
      </c>
    </row>
    <row r="3162" spans="1:2" x14ac:dyDescent="0.2">
      <c r="A3162" s="14" t="s">
        <v>8321</v>
      </c>
      <c r="B3162" t="s">
        <v>8322</v>
      </c>
    </row>
    <row r="3163" spans="1:2" x14ac:dyDescent="0.2">
      <c r="A3163" s="14" t="s">
        <v>8321</v>
      </c>
      <c r="B3163" t="s">
        <v>8322</v>
      </c>
    </row>
    <row r="3164" spans="1:2" x14ac:dyDescent="0.2">
      <c r="A3164" s="14" t="s">
        <v>8321</v>
      </c>
      <c r="B3164" t="s">
        <v>8322</v>
      </c>
    </row>
    <row r="3165" spans="1:2" x14ac:dyDescent="0.2">
      <c r="A3165" s="14" t="s">
        <v>8321</v>
      </c>
      <c r="B3165" t="s">
        <v>8322</v>
      </c>
    </row>
    <row r="3166" spans="1:2" x14ac:dyDescent="0.2">
      <c r="A3166" s="14" t="s">
        <v>8321</v>
      </c>
      <c r="B3166" t="s">
        <v>8322</v>
      </c>
    </row>
    <row r="3167" spans="1:2" x14ac:dyDescent="0.2">
      <c r="A3167" s="14" t="s">
        <v>8321</v>
      </c>
      <c r="B3167" t="s">
        <v>8322</v>
      </c>
    </row>
    <row r="3168" spans="1:2" x14ac:dyDescent="0.2">
      <c r="A3168" s="14" t="s">
        <v>8321</v>
      </c>
      <c r="B3168" t="s">
        <v>8322</v>
      </c>
    </row>
    <row r="3169" spans="1:2" x14ac:dyDescent="0.2">
      <c r="A3169" s="14" t="s">
        <v>8321</v>
      </c>
      <c r="B3169" t="s">
        <v>8322</v>
      </c>
    </row>
    <row r="3170" spans="1:2" x14ac:dyDescent="0.2">
      <c r="A3170" s="14" t="s">
        <v>8321</v>
      </c>
      <c r="B3170" t="s">
        <v>8322</v>
      </c>
    </row>
    <row r="3171" spans="1:2" x14ac:dyDescent="0.2">
      <c r="A3171" s="14" t="s">
        <v>8321</v>
      </c>
      <c r="B3171" t="s">
        <v>8322</v>
      </c>
    </row>
    <row r="3172" spans="1:2" x14ac:dyDescent="0.2">
      <c r="A3172" s="14" t="s">
        <v>8321</v>
      </c>
      <c r="B3172" t="s">
        <v>8322</v>
      </c>
    </row>
    <row r="3173" spans="1:2" x14ac:dyDescent="0.2">
      <c r="A3173" s="14" t="s">
        <v>8321</v>
      </c>
      <c r="B3173" t="s">
        <v>8322</v>
      </c>
    </row>
    <row r="3174" spans="1:2" x14ac:dyDescent="0.2">
      <c r="A3174" s="14" t="s">
        <v>8321</v>
      </c>
      <c r="B3174" t="s">
        <v>8322</v>
      </c>
    </row>
    <row r="3175" spans="1:2" x14ac:dyDescent="0.2">
      <c r="A3175" s="14" t="s">
        <v>8321</v>
      </c>
      <c r="B3175" t="s">
        <v>8322</v>
      </c>
    </row>
    <row r="3176" spans="1:2" x14ac:dyDescent="0.2">
      <c r="A3176" s="14" t="s">
        <v>8321</v>
      </c>
      <c r="B3176" t="s">
        <v>8322</v>
      </c>
    </row>
    <row r="3177" spans="1:2" x14ac:dyDescent="0.2">
      <c r="A3177" s="14" t="s">
        <v>8321</v>
      </c>
      <c r="B3177" t="s">
        <v>8322</v>
      </c>
    </row>
    <row r="3178" spans="1:2" x14ac:dyDescent="0.2">
      <c r="A3178" s="14" t="s">
        <v>8321</v>
      </c>
      <c r="B3178" t="s">
        <v>8322</v>
      </c>
    </row>
    <row r="3179" spans="1:2" x14ac:dyDescent="0.2">
      <c r="A3179" s="14" t="s">
        <v>8321</v>
      </c>
      <c r="B3179" t="s">
        <v>8322</v>
      </c>
    </row>
    <row r="3180" spans="1:2" x14ac:dyDescent="0.2">
      <c r="A3180" s="14" t="s">
        <v>8321</v>
      </c>
      <c r="B3180" t="s">
        <v>8322</v>
      </c>
    </row>
    <row r="3181" spans="1:2" x14ac:dyDescent="0.2">
      <c r="A3181" s="14" t="s">
        <v>8321</v>
      </c>
      <c r="B3181" t="s">
        <v>8322</v>
      </c>
    </row>
    <row r="3182" spans="1:2" x14ac:dyDescent="0.2">
      <c r="A3182" s="14" t="s">
        <v>8321</v>
      </c>
      <c r="B3182" t="s">
        <v>8322</v>
      </c>
    </row>
    <row r="3183" spans="1:2" x14ac:dyDescent="0.2">
      <c r="A3183" s="14" t="s">
        <v>8321</v>
      </c>
      <c r="B3183" t="s">
        <v>8322</v>
      </c>
    </row>
    <row r="3184" spans="1:2" x14ac:dyDescent="0.2">
      <c r="A3184" s="14" t="s">
        <v>8321</v>
      </c>
      <c r="B3184" t="s">
        <v>8322</v>
      </c>
    </row>
    <row r="3185" spans="1:2" x14ac:dyDescent="0.2">
      <c r="A3185" s="14" t="s">
        <v>8321</v>
      </c>
      <c r="B3185" t="s">
        <v>8322</v>
      </c>
    </row>
    <row r="3186" spans="1:2" x14ac:dyDescent="0.2">
      <c r="A3186" s="14" t="s">
        <v>8321</v>
      </c>
      <c r="B3186" t="s">
        <v>8322</v>
      </c>
    </row>
    <row r="3187" spans="1:2" x14ac:dyDescent="0.2">
      <c r="A3187" s="14" t="s">
        <v>8321</v>
      </c>
      <c r="B3187" t="s">
        <v>8322</v>
      </c>
    </row>
    <row r="3188" spans="1:2" x14ac:dyDescent="0.2">
      <c r="A3188" s="14" t="s">
        <v>8321</v>
      </c>
      <c r="B3188" t="s">
        <v>8322</v>
      </c>
    </row>
    <row r="3189" spans="1:2" x14ac:dyDescent="0.2">
      <c r="A3189" s="14" t="s">
        <v>8321</v>
      </c>
      <c r="B3189" t="s">
        <v>8322</v>
      </c>
    </row>
    <row r="3190" spans="1:2" x14ac:dyDescent="0.2">
      <c r="A3190" s="14" t="s">
        <v>8321</v>
      </c>
      <c r="B3190" t="s">
        <v>8363</v>
      </c>
    </row>
    <row r="3191" spans="1:2" x14ac:dyDescent="0.2">
      <c r="A3191" s="14" t="s">
        <v>8321</v>
      </c>
      <c r="B3191" t="s">
        <v>8363</v>
      </c>
    </row>
    <row r="3192" spans="1:2" x14ac:dyDescent="0.2">
      <c r="A3192" s="14" t="s">
        <v>8321</v>
      </c>
      <c r="B3192" t="s">
        <v>8363</v>
      </c>
    </row>
    <row r="3193" spans="1:2" x14ac:dyDescent="0.2">
      <c r="A3193" s="14" t="s">
        <v>8321</v>
      </c>
      <c r="B3193" t="s">
        <v>8363</v>
      </c>
    </row>
    <row r="3194" spans="1:2" x14ac:dyDescent="0.2">
      <c r="A3194" s="14" t="s">
        <v>8321</v>
      </c>
      <c r="B3194" t="s">
        <v>8363</v>
      </c>
    </row>
    <row r="3195" spans="1:2" x14ac:dyDescent="0.2">
      <c r="A3195" s="14" t="s">
        <v>8321</v>
      </c>
      <c r="B3195" t="s">
        <v>8363</v>
      </c>
    </row>
    <row r="3196" spans="1:2" x14ac:dyDescent="0.2">
      <c r="A3196" s="14" t="s">
        <v>8321</v>
      </c>
      <c r="B3196" t="s">
        <v>8363</v>
      </c>
    </row>
    <row r="3197" spans="1:2" x14ac:dyDescent="0.2">
      <c r="A3197" s="14" t="s">
        <v>8321</v>
      </c>
      <c r="B3197" t="s">
        <v>8363</v>
      </c>
    </row>
    <row r="3198" spans="1:2" x14ac:dyDescent="0.2">
      <c r="A3198" s="14" t="s">
        <v>8321</v>
      </c>
      <c r="B3198" t="s">
        <v>8363</v>
      </c>
    </row>
    <row r="3199" spans="1:2" x14ac:dyDescent="0.2">
      <c r="A3199" s="14" t="s">
        <v>8321</v>
      </c>
      <c r="B3199" t="s">
        <v>8363</v>
      </c>
    </row>
    <row r="3200" spans="1:2" x14ac:dyDescent="0.2">
      <c r="A3200" s="14" t="s">
        <v>8321</v>
      </c>
      <c r="B3200" t="s">
        <v>8363</v>
      </c>
    </row>
    <row r="3201" spans="1:2" x14ac:dyDescent="0.2">
      <c r="A3201" s="14" t="s">
        <v>8321</v>
      </c>
      <c r="B3201" t="s">
        <v>8363</v>
      </c>
    </row>
    <row r="3202" spans="1:2" x14ac:dyDescent="0.2">
      <c r="A3202" s="14" t="s">
        <v>8321</v>
      </c>
      <c r="B3202" t="s">
        <v>8363</v>
      </c>
    </row>
    <row r="3203" spans="1:2" x14ac:dyDescent="0.2">
      <c r="A3203" s="14" t="s">
        <v>8321</v>
      </c>
      <c r="B3203" t="s">
        <v>8363</v>
      </c>
    </row>
    <row r="3204" spans="1:2" x14ac:dyDescent="0.2">
      <c r="A3204" s="14" t="s">
        <v>8321</v>
      </c>
      <c r="B3204" t="s">
        <v>8363</v>
      </c>
    </row>
    <row r="3205" spans="1:2" x14ac:dyDescent="0.2">
      <c r="A3205" s="14" t="s">
        <v>8321</v>
      </c>
      <c r="B3205" t="s">
        <v>8363</v>
      </c>
    </row>
    <row r="3206" spans="1:2" x14ac:dyDescent="0.2">
      <c r="A3206" s="14" t="s">
        <v>8321</v>
      </c>
      <c r="B3206" t="s">
        <v>8363</v>
      </c>
    </row>
    <row r="3207" spans="1:2" x14ac:dyDescent="0.2">
      <c r="A3207" s="14" t="s">
        <v>8321</v>
      </c>
      <c r="B3207" t="s">
        <v>8363</v>
      </c>
    </row>
    <row r="3208" spans="1:2" x14ac:dyDescent="0.2">
      <c r="A3208" s="14" t="s">
        <v>8321</v>
      </c>
      <c r="B3208" t="s">
        <v>8363</v>
      </c>
    </row>
    <row r="3209" spans="1:2" x14ac:dyDescent="0.2">
      <c r="A3209" s="14" t="s">
        <v>8321</v>
      </c>
      <c r="B3209" t="s">
        <v>8363</v>
      </c>
    </row>
    <row r="3210" spans="1:2" x14ac:dyDescent="0.2">
      <c r="A3210" s="14" t="s">
        <v>8321</v>
      </c>
      <c r="B3210" t="s">
        <v>8322</v>
      </c>
    </row>
    <row r="3211" spans="1:2" x14ac:dyDescent="0.2">
      <c r="A3211" s="14" t="s">
        <v>8321</v>
      </c>
      <c r="B3211" t="s">
        <v>8322</v>
      </c>
    </row>
    <row r="3212" spans="1:2" x14ac:dyDescent="0.2">
      <c r="A3212" s="14" t="s">
        <v>8321</v>
      </c>
      <c r="B3212" t="s">
        <v>8322</v>
      </c>
    </row>
    <row r="3213" spans="1:2" x14ac:dyDescent="0.2">
      <c r="A3213" s="14" t="s">
        <v>8321</v>
      </c>
      <c r="B3213" t="s">
        <v>8322</v>
      </c>
    </row>
    <row r="3214" spans="1:2" x14ac:dyDescent="0.2">
      <c r="A3214" s="14" t="s">
        <v>8321</v>
      </c>
      <c r="B3214" t="s">
        <v>8322</v>
      </c>
    </row>
    <row r="3215" spans="1:2" x14ac:dyDescent="0.2">
      <c r="A3215" s="14" t="s">
        <v>8321</v>
      </c>
      <c r="B3215" t="s">
        <v>8322</v>
      </c>
    </row>
    <row r="3216" spans="1:2" x14ac:dyDescent="0.2">
      <c r="A3216" s="14" t="s">
        <v>8321</v>
      </c>
      <c r="B3216" t="s">
        <v>8322</v>
      </c>
    </row>
    <row r="3217" spans="1:2" x14ac:dyDescent="0.2">
      <c r="A3217" s="14" t="s">
        <v>8321</v>
      </c>
      <c r="B3217" t="s">
        <v>8322</v>
      </c>
    </row>
    <row r="3218" spans="1:2" x14ac:dyDescent="0.2">
      <c r="A3218" s="14" t="s">
        <v>8321</v>
      </c>
      <c r="B3218" t="s">
        <v>8322</v>
      </c>
    </row>
    <row r="3219" spans="1:2" x14ac:dyDescent="0.2">
      <c r="A3219" s="14" t="s">
        <v>8321</v>
      </c>
      <c r="B3219" t="s">
        <v>8322</v>
      </c>
    </row>
    <row r="3220" spans="1:2" x14ac:dyDescent="0.2">
      <c r="A3220" s="14" t="s">
        <v>8321</v>
      </c>
      <c r="B3220" t="s">
        <v>8322</v>
      </c>
    </row>
    <row r="3221" spans="1:2" x14ac:dyDescent="0.2">
      <c r="A3221" s="14" t="s">
        <v>8321</v>
      </c>
      <c r="B3221" t="s">
        <v>8322</v>
      </c>
    </row>
    <row r="3222" spans="1:2" x14ac:dyDescent="0.2">
      <c r="A3222" s="14" t="s">
        <v>8321</v>
      </c>
      <c r="B3222" t="s">
        <v>8322</v>
      </c>
    </row>
    <row r="3223" spans="1:2" x14ac:dyDescent="0.2">
      <c r="A3223" s="14" t="s">
        <v>8321</v>
      </c>
      <c r="B3223" t="s">
        <v>8322</v>
      </c>
    </row>
    <row r="3224" spans="1:2" x14ac:dyDescent="0.2">
      <c r="A3224" s="14" t="s">
        <v>8321</v>
      </c>
      <c r="B3224" t="s">
        <v>8322</v>
      </c>
    </row>
    <row r="3225" spans="1:2" x14ac:dyDescent="0.2">
      <c r="A3225" s="14" t="s">
        <v>8321</v>
      </c>
      <c r="B3225" t="s">
        <v>8322</v>
      </c>
    </row>
    <row r="3226" spans="1:2" x14ac:dyDescent="0.2">
      <c r="A3226" s="14" t="s">
        <v>8321</v>
      </c>
      <c r="B3226" t="s">
        <v>8322</v>
      </c>
    </row>
    <row r="3227" spans="1:2" x14ac:dyDescent="0.2">
      <c r="A3227" s="14" t="s">
        <v>8321</v>
      </c>
      <c r="B3227" t="s">
        <v>8322</v>
      </c>
    </row>
    <row r="3228" spans="1:2" x14ac:dyDescent="0.2">
      <c r="A3228" s="14" t="s">
        <v>8321</v>
      </c>
      <c r="B3228" t="s">
        <v>8322</v>
      </c>
    </row>
    <row r="3229" spans="1:2" x14ac:dyDescent="0.2">
      <c r="A3229" s="14" t="s">
        <v>8321</v>
      </c>
      <c r="B3229" t="s">
        <v>8322</v>
      </c>
    </row>
    <row r="3230" spans="1:2" x14ac:dyDescent="0.2">
      <c r="A3230" s="14" t="s">
        <v>8321</v>
      </c>
      <c r="B3230" t="s">
        <v>8322</v>
      </c>
    </row>
    <row r="3231" spans="1:2" x14ac:dyDescent="0.2">
      <c r="A3231" s="14" t="s">
        <v>8321</v>
      </c>
      <c r="B3231" t="s">
        <v>8322</v>
      </c>
    </row>
    <row r="3232" spans="1:2" x14ac:dyDescent="0.2">
      <c r="A3232" s="14" t="s">
        <v>8321</v>
      </c>
      <c r="B3232" t="s">
        <v>8322</v>
      </c>
    </row>
    <row r="3233" spans="1:2" x14ac:dyDescent="0.2">
      <c r="A3233" s="14" t="s">
        <v>8321</v>
      </c>
      <c r="B3233" t="s">
        <v>8322</v>
      </c>
    </row>
    <row r="3234" spans="1:2" x14ac:dyDescent="0.2">
      <c r="A3234" s="14" t="s">
        <v>8321</v>
      </c>
      <c r="B3234" t="s">
        <v>8322</v>
      </c>
    </row>
    <row r="3235" spans="1:2" x14ac:dyDescent="0.2">
      <c r="A3235" s="14" t="s">
        <v>8321</v>
      </c>
      <c r="B3235" t="s">
        <v>8322</v>
      </c>
    </row>
    <row r="3236" spans="1:2" x14ac:dyDescent="0.2">
      <c r="A3236" s="14" t="s">
        <v>8321</v>
      </c>
      <c r="B3236" t="s">
        <v>8322</v>
      </c>
    </row>
    <row r="3237" spans="1:2" x14ac:dyDescent="0.2">
      <c r="A3237" s="14" t="s">
        <v>8321</v>
      </c>
      <c r="B3237" t="s">
        <v>8322</v>
      </c>
    </row>
    <row r="3238" spans="1:2" x14ac:dyDescent="0.2">
      <c r="A3238" s="14" t="s">
        <v>8321</v>
      </c>
      <c r="B3238" t="s">
        <v>8322</v>
      </c>
    </row>
    <row r="3239" spans="1:2" x14ac:dyDescent="0.2">
      <c r="A3239" s="14" t="s">
        <v>8321</v>
      </c>
      <c r="B3239" t="s">
        <v>8322</v>
      </c>
    </row>
    <row r="3240" spans="1:2" x14ac:dyDescent="0.2">
      <c r="A3240" s="14" t="s">
        <v>8321</v>
      </c>
      <c r="B3240" t="s">
        <v>8322</v>
      </c>
    </row>
    <row r="3241" spans="1:2" x14ac:dyDescent="0.2">
      <c r="A3241" s="14" t="s">
        <v>8321</v>
      </c>
      <c r="B3241" t="s">
        <v>8322</v>
      </c>
    </row>
    <row r="3242" spans="1:2" x14ac:dyDescent="0.2">
      <c r="A3242" s="14" t="s">
        <v>8321</v>
      </c>
      <c r="B3242" t="s">
        <v>8322</v>
      </c>
    </row>
    <row r="3243" spans="1:2" x14ac:dyDescent="0.2">
      <c r="A3243" s="14" t="s">
        <v>8321</v>
      </c>
      <c r="B3243" t="s">
        <v>8322</v>
      </c>
    </row>
    <row r="3244" spans="1:2" x14ac:dyDescent="0.2">
      <c r="A3244" s="14" t="s">
        <v>8321</v>
      </c>
      <c r="B3244" t="s">
        <v>8322</v>
      </c>
    </row>
    <row r="3245" spans="1:2" x14ac:dyDescent="0.2">
      <c r="A3245" s="14" t="s">
        <v>8321</v>
      </c>
      <c r="B3245" t="s">
        <v>8322</v>
      </c>
    </row>
    <row r="3246" spans="1:2" x14ac:dyDescent="0.2">
      <c r="A3246" s="14" t="s">
        <v>8321</v>
      </c>
      <c r="B3246" t="s">
        <v>8322</v>
      </c>
    </row>
    <row r="3247" spans="1:2" x14ac:dyDescent="0.2">
      <c r="A3247" s="14" t="s">
        <v>8321</v>
      </c>
      <c r="B3247" t="s">
        <v>8322</v>
      </c>
    </row>
    <row r="3248" spans="1:2" x14ac:dyDescent="0.2">
      <c r="A3248" s="14" t="s">
        <v>8321</v>
      </c>
      <c r="B3248" t="s">
        <v>8322</v>
      </c>
    </row>
    <row r="3249" spans="1:2" x14ac:dyDescent="0.2">
      <c r="A3249" s="14" t="s">
        <v>8321</v>
      </c>
      <c r="B3249" t="s">
        <v>8322</v>
      </c>
    </row>
    <row r="3250" spans="1:2" x14ac:dyDescent="0.2">
      <c r="A3250" s="14" t="s">
        <v>8321</v>
      </c>
      <c r="B3250" t="s">
        <v>8322</v>
      </c>
    </row>
    <row r="3251" spans="1:2" x14ac:dyDescent="0.2">
      <c r="A3251" s="14" t="s">
        <v>8321</v>
      </c>
      <c r="B3251" t="s">
        <v>8322</v>
      </c>
    </row>
    <row r="3252" spans="1:2" x14ac:dyDescent="0.2">
      <c r="A3252" s="14" t="s">
        <v>8321</v>
      </c>
      <c r="B3252" t="s">
        <v>8322</v>
      </c>
    </row>
    <row r="3253" spans="1:2" x14ac:dyDescent="0.2">
      <c r="A3253" s="14" t="s">
        <v>8321</v>
      </c>
      <c r="B3253" t="s">
        <v>8322</v>
      </c>
    </row>
    <row r="3254" spans="1:2" x14ac:dyDescent="0.2">
      <c r="A3254" s="14" t="s">
        <v>8321</v>
      </c>
      <c r="B3254" t="s">
        <v>8322</v>
      </c>
    </row>
    <row r="3255" spans="1:2" x14ac:dyDescent="0.2">
      <c r="A3255" s="14" t="s">
        <v>8321</v>
      </c>
      <c r="B3255" t="s">
        <v>8322</v>
      </c>
    </row>
    <row r="3256" spans="1:2" x14ac:dyDescent="0.2">
      <c r="A3256" s="14" t="s">
        <v>8321</v>
      </c>
      <c r="B3256" t="s">
        <v>8322</v>
      </c>
    </row>
    <row r="3257" spans="1:2" x14ac:dyDescent="0.2">
      <c r="A3257" s="14" t="s">
        <v>8321</v>
      </c>
      <c r="B3257" t="s">
        <v>8322</v>
      </c>
    </row>
    <row r="3258" spans="1:2" x14ac:dyDescent="0.2">
      <c r="A3258" s="14" t="s">
        <v>8321</v>
      </c>
      <c r="B3258" t="s">
        <v>8322</v>
      </c>
    </row>
    <row r="3259" spans="1:2" x14ac:dyDescent="0.2">
      <c r="A3259" s="14" t="s">
        <v>8321</v>
      </c>
      <c r="B3259" t="s">
        <v>8322</v>
      </c>
    </row>
    <row r="3260" spans="1:2" x14ac:dyDescent="0.2">
      <c r="A3260" s="14" t="s">
        <v>8321</v>
      </c>
      <c r="B3260" t="s">
        <v>8322</v>
      </c>
    </row>
    <row r="3261" spans="1:2" x14ac:dyDescent="0.2">
      <c r="A3261" s="14" t="s">
        <v>8321</v>
      </c>
      <c r="B3261" t="s">
        <v>8322</v>
      </c>
    </row>
    <row r="3262" spans="1:2" x14ac:dyDescent="0.2">
      <c r="A3262" s="14" t="s">
        <v>8321</v>
      </c>
      <c r="B3262" t="s">
        <v>8322</v>
      </c>
    </row>
    <row r="3263" spans="1:2" x14ac:dyDescent="0.2">
      <c r="A3263" s="14" t="s">
        <v>8321</v>
      </c>
      <c r="B3263" t="s">
        <v>8322</v>
      </c>
    </row>
    <row r="3264" spans="1:2" x14ac:dyDescent="0.2">
      <c r="A3264" s="14" t="s">
        <v>8321</v>
      </c>
      <c r="B3264" t="s">
        <v>8322</v>
      </c>
    </row>
    <row r="3265" spans="1:2" x14ac:dyDescent="0.2">
      <c r="A3265" s="14" t="s">
        <v>8321</v>
      </c>
      <c r="B3265" t="s">
        <v>8322</v>
      </c>
    </row>
    <row r="3266" spans="1:2" x14ac:dyDescent="0.2">
      <c r="A3266" s="14" t="s">
        <v>8321</v>
      </c>
      <c r="B3266" t="s">
        <v>8322</v>
      </c>
    </row>
    <row r="3267" spans="1:2" x14ac:dyDescent="0.2">
      <c r="A3267" s="14" t="s">
        <v>8321</v>
      </c>
      <c r="B3267" t="s">
        <v>8322</v>
      </c>
    </row>
    <row r="3268" spans="1:2" x14ac:dyDescent="0.2">
      <c r="A3268" s="14" t="s">
        <v>8321</v>
      </c>
      <c r="B3268" t="s">
        <v>8322</v>
      </c>
    </row>
    <row r="3269" spans="1:2" x14ac:dyDescent="0.2">
      <c r="A3269" s="14" t="s">
        <v>8321</v>
      </c>
      <c r="B3269" t="s">
        <v>8322</v>
      </c>
    </row>
    <row r="3270" spans="1:2" x14ac:dyDescent="0.2">
      <c r="A3270" s="14" t="s">
        <v>8321</v>
      </c>
      <c r="B3270" t="s">
        <v>8322</v>
      </c>
    </row>
    <row r="3271" spans="1:2" x14ac:dyDescent="0.2">
      <c r="A3271" s="14" t="s">
        <v>8321</v>
      </c>
      <c r="B3271" t="s">
        <v>8322</v>
      </c>
    </row>
    <row r="3272" spans="1:2" x14ac:dyDescent="0.2">
      <c r="A3272" s="14" t="s">
        <v>8321</v>
      </c>
      <c r="B3272" t="s">
        <v>8322</v>
      </c>
    </row>
    <row r="3273" spans="1:2" x14ac:dyDescent="0.2">
      <c r="A3273" s="14" t="s">
        <v>8321</v>
      </c>
      <c r="B3273" t="s">
        <v>8322</v>
      </c>
    </row>
    <row r="3274" spans="1:2" x14ac:dyDescent="0.2">
      <c r="A3274" s="14" t="s">
        <v>8321</v>
      </c>
      <c r="B3274" t="s">
        <v>8322</v>
      </c>
    </row>
    <row r="3275" spans="1:2" x14ac:dyDescent="0.2">
      <c r="A3275" s="14" t="s">
        <v>8321</v>
      </c>
      <c r="B3275" t="s">
        <v>8322</v>
      </c>
    </row>
    <row r="3276" spans="1:2" x14ac:dyDescent="0.2">
      <c r="A3276" s="14" t="s">
        <v>8321</v>
      </c>
      <c r="B3276" t="s">
        <v>8322</v>
      </c>
    </row>
    <row r="3277" spans="1:2" x14ac:dyDescent="0.2">
      <c r="A3277" s="14" t="s">
        <v>8321</v>
      </c>
      <c r="B3277" t="s">
        <v>8322</v>
      </c>
    </row>
    <row r="3278" spans="1:2" x14ac:dyDescent="0.2">
      <c r="A3278" s="14" t="s">
        <v>8321</v>
      </c>
      <c r="B3278" t="s">
        <v>8322</v>
      </c>
    </row>
    <row r="3279" spans="1:2" x14ac:dyDescent="0.2">
      <c r="A3279" s="14" t="s">
        <v>8321</v>
      </c>
      <c r="B3279" t="s">
        <v>8322</v>
      </c>
    </row>
    <row r="3280" spans="1:2" x14ac:dyDescent="0.2">
      <c r="A3280" s="14" t="s">
        <v>8321</v>
      </c>
      <c r="B3280" t="s">
        <v>8322</v>
      </c>
    </row>
    <row r="3281" spans="1:2" x14ac:dyDescent="0.2">
      <c r="A3281" s="14" t="s">
        <v>8321</v>
      </c>
      <c r="B3281" t="s">
        <v>8322</v>
      </c>
    </row>
    <row r="3282" spans="1:2" x14ac:dyDescent="0.2">
      <c r="A3282" s="14" t="s">
        <v>8321</v>
      </c>
      <c r="B3282" t="s">
        <v>8322</v>
      </c>
    </row>
    <row r="3283" spans="1:2" x14ac:dyDescent="0.2">
      <c r="A3283" s="14" t="s">
        <v>8321</v>
      </c>
      <c r="B3283" t="s">
        <v>8322</v>
      </c>
    </row>
    <row r="3284" spans="1:2" x14ac:dyDescent="0.2">
      <c r="A3284" s="14" t="s">
        <v>8321</v>
      </c>
      <c r="B3284" t="s">
        <v>8322</v>
      </c>
    </row>
    <row r="3285" spans="1:2" x14ac:dyDescent="0.2">
      <c r="A3285" s="14" t="s">
        <v>8321</v>
      </c>
      <c r="B3285" t="s">
        <v>8322</v>
      </c>
    </row>
    <row r="3286" spans="1:2" x14ac:dyDescent="0.2">
      <c r="A3286" s="14" t="s">
        <v>8321</v>
      </c>
      <c r="B3286" t="s">
        <v>8322</v>
      </c>
    </row>
    <row r="3287" spans="1:2" x14ac:dyDescent="0.2">
      <c r="A3287" s="14" t="s">
        <v>8321</v>
      </c>
      <c r="B3287" t="s">
        <v>8322</v>
      </c>
    </row>
    <row r="3288" spans="1:2" x14ac:dyDescent="0.2">
      <c r="A3288" s="14" t="s">
        <v>8321</v>
      </c>
      <c r="B3288" t="s">
        <v>8322</v>
      </c>
    </row>
    <row r="3289" spans="1:2" x14ac:dyDescent="0.2">
      <c r="A3289" s="14" t="s">
        <v>8321</v>
      </c>
      <c r="B3289" t="s">
        <v>8322</v>
      </c>
    </row>
    <row r="3290" spans="1:2" x14ac:dyDescent="0.2">
      <c r="A3290" s="14" t="s">
        <v>8321</v>
      </c>
      <c r="B3290" t="s">
        <v>8322</v>
      </c>
    </row>
    <row r="3291" spans="1:2" x14ac:dyDescent="0.2">
      <c r="A3291" s="14" t="s">
        <v>8321</v>
      </c>
      <c r="B3291" t="s">
        <v>8322</v>
      </c>
    </row>
    <row r="3292" spans="1:2" x14ac:dyDescent="0.2">
      <c r="A3292" s="14" t="s">
        <v>8321</v>
      </c>
      <c r="B3292" t="s">
        <v>8322</v>
      </c>
    </row>
    <row r="3293" spans="1:2" x14ac:dyDescent="0.2">
      <c r="A3293" s="14" t="s">
        <v>8321</v>
      </c>
      <c r="B3293" t="s">
        <v>8322</v>
      </c>
    </row>
    <row r="3294" spans="1:2" x14ac:dyDescent="0.2">
      <c r="A3294" s="14" t="s">
        <v>8321</v>
      </c>
      <c r="B3294" t="s">
        <v>8322</v>
      </c>
    </row>
    <row r="3295" spans="1:2" x14ac:dyDescent="0.2">
      <c r="A3295" s="14" t="s">
        <v>8321</v>
      </c>
      <c r="B3295" t="s">
        <v>8322</v>
      </c>
    </row>
    <row r="3296" spans="1:2" x14ac:dyDescent="0.2">
      <c r="A3296" s="14" t="s">
        <v>8321</v>
      </c>
      <c r="B3296" t="s">
        <v>8322</v>
      </c>
    </row>
    <row r="3297" spans="1:2" x14ac:dyDescent="0.2">
      <c r="A3297" s="14" t="s">
        <v>8321</v>
      </c>
      <c r="B3297" t="s">
        <v>8322</v>
      </c>
    </row>
    <row r="3298" spans="1:2" x14ac:dyDescent="0.2">
      <c r="A3298" s="14" t="s">
        <v>8321</v>
      </c>
      <c r="B3298" t="s">
        <v>8322</v>
      </c>
    </row>
    <row r="3299" spans="1:2" x14ac:dyDescent="0.2">
      <c r="A3299" s="14" t="s">
        <v>8321</v>
      </c>
      <c r="B3299" t="s">
        <v>8322</v>
      </c>
    </row>
    <row r="3300" spans="1:2" x14ac:dyDescent="0.2">
      <c r="A3300" s="14" t="s">
        <v>8321</v>
      </c>
      <c r="B3300" t="s">
        <v>8322</v>
      </c>
    </row>
    <row r="3301" spans="1:2" x14ac:dyDescent="0.2">
      <c r="A3301" s="14" t="s">
        <v>8321</v>
      </c>
      <c r="B3301" t="s">
        <v>8322</v>
      </c>
    </row>
    <row r="3302" spans="1:2" x14ac:dyDescent="0.2">
      <c r="A3302" s="14" t="s">
        <v>8321</v>
      </c>
      <c r="B3302" t="s">
        <v>8322</v>
      </c>
    </row>
    <row r="3303" spans="1:2" x14ac:dyDescent="0.2">
      <c r="A3303" s="14" t="s">
        <v>8321</v>
      </c>
      <c r="B3303" t="s">
        <v>8322</v>
      </c>
    </row>
    <row r="3304" spans="1:2" x14ac:dyDescent="0.2">
      <c r="A3304" s="14" t="s">
        <v>8321</v>
      </c>
      <c r="B3304" t="s">
        <v>8322</v>
      </c>
    </row>
    <row r="3305" spans="1:2" x14ac:dyDescent="0.2">
      <c r="A3305" s="14" t="s">
        <v>8321</v>
      </c>
      <c r="B3305" t="s">
        <v>8322</v>
      </c>
    </row>
    <row r="3306" spans="1:2" x14ac:dyDescent="0.2">
      <c r="A3306" s="14" t="s">
        <v>8321</v>
      </c>
      <c r="B3306" t="s">
        <v>8322</v>
      </c>
    </row>
    <row r="3307" spans="1:2" x14ac:dyDescent="0.2">
      <c r="A3307" s="14" t="s">
        <v>8321</v>
      </c>
      <c r="B3307" t="s">
        <v>8322</v>
      </c>
    </row>
    <row r="3308" spans="1:2" x14ac:dyDescent="0.2">
      <c r="A3308" s="14" t="s">
        <v>8321</v>
      </c>
      <c r="B3308" t="s">
        <v>8322</v>
      </c>
    </row>
    <row r="3309" spans="1:2" x14ac:dyDescent="0.2">
      <c r="A3309" s="14" t="s">
        <v>8321</v>
      </c>
      <c r="B3309" t="s">
        <v>8322</v>
      </c>
    </row>
    <row r="3310" spans="1:2" x14ac:dyDescent="0.2">
      <c r="A3310" s="14" t="s">
        <v>8321</v>
      </c>
      <c r="B3310" t="s">
        <v>8322</v>
      </c>
    </row>
    <row r="3311" spans="1:2" x14ac:dyDescent="0.2">
      <c r="A3311" s="14" t="s">
        <v>8321</v>
      </c>
      <c r="B3311" t="s">
        <v>8322</v>
      </c>
    </row>
    <row r="3312" spans="1:2" x14ac:dyDescent="0.2">
      <c r="A3312" s="14" t="s">
        <v>8321</v>
      </c>
      <c r="B3312" t="s">
        <v>8322</v>
      </c>
    </row>
    <row r="3313" spans="1:2" x14ac:dyDescent="0.2">
      <c r="A3313" s="14" t="s">
        <v>8321</v>
      </c>
      <c r="B3313" t="s">
        <v>8322</v>
      </c>
    </row>
    <row r="3314" spans="1:2" x14ac:dyDescent="0.2">
      <c r="A3314" s="14" t="s">
        <v>8321</v>
      </c>
      <c r="B3314" t="s">
        <v>8322</v>
      </c>
    </row>
    <row r="3315" spans="1:2" x14ac:dyDescent="0.2">
      <c r="A3315" s="14" t="s">
        <v>8321</v>
      </c>
      <c r="B3315" t="s">
        <v>8322</v>
      </c>
    </row>
    <row r="3316" spans="1:2" x14ac:dyDescent="0.2">
      <c r="A3316" s="14" t="s">
        <v>8321</v>
      </c>
      <c r="B3316" t="s">
        <v>8322</v>
      </c>
    </row>
    <row r="3317" spans="1:2" x14ac:dyDescent="0.2">
      <c r="A3317" s="14" t="s">
        <v>8321</v>
      </c>
      <c r="B3317" t="s">
        <v>8322</v>
      </c>
    </row>
    <row r="3318" spans="1:2" x14ac:dyDescent="0.2">
      <c r="A3318" s="14" t="s">
        <v>8321</v>
      </c>
      <c r="B3318" t="s">
        <v>8322</v>
      </c>
    </row>
    <row r="3319" spans="1:2" x14ac:dyDescent="0.2">
      <c r="A3319" s="14" t="s">
        <v>8321</v>
      </c>
      <c r="B3319" t="s">
        <v>8322</v>
      </c>
    </row>
    <row r="3320" spans="1:2" x14ac:dyDescent="0.2">
      <c r="A3320" s="14" t="s">
        <v>8321</v>
      </c>
      <c r="B3320" t="s">
        <v>8322</v>
      </c>
    </row>
    <row r="3321" spans="1:2" x14ac:dyDescent="0.2">
      <c r="A3321" s="14" t="s">
        <v>8321</v>
      </c>
      <c r="B3321" t="s">
        <v>8322</v>
      </c>
    </row>
    <row r="3322" spans="1:2" x14ac:dyDescent="0.2">
      <c r="A3322" s="14" t="s">
        <v>8321</v>
      </c>
      <c r="B3322" t="s">
        <v>8322</v>
      </c>
    </row>
    <row r="3323" spans="1:2" x14ac:dyDescent="0.2">
      <c r="A3323" s="14" t="s">
        <v>8321</v>
      </c>
      <c r="B3323" t="s">
        <v>8322</v>
      </c>
    </row>
    <row r="3324" spans="1:2" x14ac:dyDescent="0.2">
      <c r="A3324" s="14" t="s">
        <v>8321</v>
      </c>
      <c r="B3324" t="s">
        <v>8322</v>
      </c>
    </row>
    <row r="3325" spans="1:2" x14ac:dyDescent="0.2">
      <c r="A3325" s="14" t="s">
        <v>8321</v>
      </c>
      <c r="B3325" t="s">
        <v>8322</v>
      </c>
    </row>
    <row r="3326" spans="1:2" x14ac:dyDescent="0.2">
      <c r="A3326" s="14" t="s">
        <v>8321</v>
      </c>
      <c r="B3326" t="s">
        <v>8322</v>
      </c>
    </row>
    <row r="3327" spans="1:2" x14ac:dyDescent="0.2">
      <c r="A3327" s="14" t="s">
        <v>8321</v>
      </c>
      <c r="B3327" t="s">
        <v>8322</v>
      </c>
    </row>
    <row r="3328" spans="1:2" x14ac:dyDescent="0.2">
      <c r="A3328" s="14" t="s">
        <v>8321</v>
      </c>
      <c r="B3328" t="s">
        <v>8322</v>
      </c>
    </row>
    <row r="3329" spans="1:2" x14ac:dyDescent="0.2">
      <c r="A3329" s="14" t="s">
        <v>8321</v>
      </c>
      <c r="B3329" t="s">
        <v>8322</v>
      </c>
    </row>
    <row r="3330" spans="1:2" x14ac:dyDescent="0.2">
      <c r="A3330" s="14" t="s">
        <v>8321</v>
      </c>
      <c r="B3330" t="s">
        <v>8322</v>
      </c>
    </row>
    <row r="3331" spans="1:2" x14ac:dyDescent="0.2">
      <c r="A3331" s="14" t="s">
        <v>8321</v>
      </c>
      <c r="B3331" t="s">
        <v>8322</v>
      </c>
    </row>
    <row r="3332" spans="1:2" x14ac:dyDescent="0.2">
      <c r="A3332" s="14" t="s">
        <v>8321</v>
      </c>
      <c r="B3332" t="s">
        <v>8322</v>
      </c>
    </row>
    <row r="3333" spans="1:2" x14ac:dyDescent="0.2">
      <c r="A3333" s="14" t="s">
        <v>8321</v>
      </c>
      <c r="B3333" t="s">
        <v>8322</v>
      </c>
    </row>
    <row r="3334" spans="1:2" x14ac:dyDescent="0.2">
      <c r="A3334" s="14" t="s">
        <v>8321</v>
      </c>
      <c r="B3334" t="s">
        <v>8322</v>
      </c>
    </row>
    <row r="3335" spans="1:2" x14ac:dyDescent="0.2">
      <c r="A3335" s="14" t="s">
        <v>8321</v>
      </c>
      <c r="B3335" t="s">
        <v>8322</v>
      </c>
    </row>
    <row r="3336" spans="1:2" x14ac:dyDescent="0.2">
      <c r="A3336" s="14" t="s">
        <v>8321</v>
      </c>
      <c r="B3336" t="s">
        <v>8322</v>
      </c>
    </row>
    <row r="3337" spans="1:2" x14ac:dyDescent="0.2">
      <c r="A3337" s="14" t="s">
        <v>8321</v>
      </c>
      <c r="B3337" t="s">
        <v>8322</v>
      </c>
    </row>
    <row r="3338" spans="1:2" x14ac:dyDescent="0.2">
      <c r="A3338" s="14" t="s">
        <v>8321</v>
      </c>
      <c r="B3338" t="s">
        <v>8322</v>
      </c>
    </row>
    <row r="3339" spans="1:2" x14ac:dyDescent="0.2">
      <c r="A3339" s="14" t="s">
        <v>8321</v>
      </c>
      <c r="B3339" t="s">
        <v>8322</v>
      </c>
    </row>
    <row r="3340" spans="1:2" x14ac:dyDescent="0.2">
      <c r="A3340" s="14" t="s">
        <v>8321</v>
      </c>
      <c r="B3340" t="s">
        <v>8322</v>
      </c>
    </row>
    <row r="3341" spans="1:2" x14ac:dyDescent="0.2">
      <c r="A3341" s="14" t="s">
        <v>8321</v>
      </c>
      <c r="B3341" t="s">
        <v>8322</v>
      </c>
    </row>
    <row r="3342" spans="1:2" x14ac:dyDescent="0.2">
      <c r="A3342" s="14" t="s">
        <v>8321</v>
      </c>
      <c r="B3342" t="s">
        <v>8322</v>
      </c>
    </row>
    <row r="3343" spans="1:2" x14ac:dyDescent="0.2">
      <c r="A3343" s="14" t="s">
        <v>8321</v>
      </c>
      <c r="B3343" t="s">
        <v>8322</v>
      </c>
    </row>
    <row r="3344" spans="1:2" x14ac:dyDescent="0.2">
      <c r="A3344" s="14" t="s">
        <v>8321</v>
      </c>
      <c r="B3344" t="s">
        <v>8322</v>
      </c>
    </row>
    <row r="3345" spans="1:2" x14ac:dyDescent="0.2">
      <c r="A3345" s="14" t="s">
        <v>8321</v>
      </c>
      <c r="B3345" t="s">
        <v>8322</v>
      </c>
    </row>
    <row r="3346" spans="1:2" x14ac:dyDescent="0.2">
      <c r="A3346" s="14" t="s">
        <v>8321</v>
      </c>
      <c r="B3346" t="s">
        <v>8322</v>
      </c>
    </row>
    <row r="3347" spans="1:2" x14ac:dyDescent="0.2">
      <c r="A3347" s="14" t="s">
        <v>8321</v>
      </c>
      <c r="B3347" t="s">
        <v>8322</v>
      </c>
    </row>
    <row r="3348" spans="1:2" x14ac:dyDescent="0.2">
      <c r="A3348" s="14" t="s">
        <v>8321</v>
      </c>
      <c r="B3348" t="s">
        <v>8322</v>
      </c>
    </row>
    <row r="3349" spans="1:2" x14ac:dyDescent="0.2">
      <c r="A3349" s="14" t="s">
        <v>8321</v>
      </c>
      <c r="B3349" t="s">
        <v>8322</v>
      </c>
    </row>
    <row r="3350" spans="1:2" x14ac:dyDescent="0.2">
      <c r="A3350" s="14" t="s">
        <v>8321</v>
      </c>
      <c r="B3350" t="s">
        <v>8322</v>
      </c>
    </row>
    <row r="3351" spans="1:2" x14ac:dyDescent="0.2">
      <c r="A3351" s="14" t="s">
        <v>8321</v>
      </c>
      <c r="B3351" t="s">
        <v>8322</v>
      </c>
    </row>
    <row r="3352" spans="1:2" x14ac:dyDescent="0.2">
      <c r="A3352" s="14" t="s">
        <v>8321</v>
      </c>
      <c r="B3352" t="s">
        <v>8322</v>
      </c>
    </row>
    <row r="3353" spans="1:2" x14ac:dyDescent="0.2">
      <c r="A3353" s="14" t="s">
        <v>8321</v>
      </c>
      <c r="B3353" t="s">
        <v>8322</v>
      </c>
    </row>
    <row r="3354" spans="1:2" x14ac:dyDescent="0.2">
      <c r="A3354" s="14" t="s">
        <v>8321</v>
      </c>
      <c r="B3354" t="s">
        <v>8322</v>
      </c>
    </row>
    <row r="3355" spans="1:2" x14ac:dyDescent="0.2">
      <c r="A3355" s="14" t="s">
        <v>8321</v>
      </c>
      <c r="B3355" t="s">
        <v>8322</v>
      </c>
    </row>
    <row r="3356" spans="1:2" x14ac:dyDescent="0.2">
      <c r="A3356" s="14" t="s">
        <v>8321</v>
      </c>
      <c r="B3356" t="s">
        <v>8322</v>
      </c>
    </row>
    <row r="3357" spans="1:2" x14ac:dyDescent="0.2">
      <c r="A3357" s="14" t="s">
        <v>8321</v>
      </c>
      <c r="B3357" t="s">
        <v>8322</v>
      </c>
    </row>
    <row r="3358" spans="1:2" x14ac:dyDescent="0.2">
      <c r="A3358" s="14" t="s">
        <v>8321</v>
      </c>
      <c r="B3358" t="s">
        <v>8322</v>
      </c>
    </row>
    <row r="3359" spans="1:2" x14ac:dyDescent="0.2">
      <c r="A3359" s="14" t="s">
        <v>8321</v>
      </c>
      <c r="B3359" t="s">
        <v>8322</v>
      </c>
    </row>
    <row r="3360" spans="1:2" x14ac:dyDescent="0.2">
      <c r="A3360" s="14" t="s">
        <v>8321</v>
      </c>
      <c r="B3360" t="s">
        <v>8322</v>
      </c>
    </row>
    <row r="3361" spans="1:2" x14ac:dyDescent="0.2">
      <c r="A3361" s="14" t="s">
        <v>8321</v>
      </c>
      <c r="B3361" t="s">
        <v>8322</v>
      </c>
    </row>
    <row r="3362" spans="1:2" x14ac:dyDescent="0.2">
      <c r="A3362" s="14" t="s">
        <v>8321</v>
      </c>
      <c r="B3362" t="s">
        <v>8322</v>
      </c>
    </row>
    <row r="3363" spans="1:2" x14ac:dyDescent="0.2">
      <c r="A3363" s="14" t="s">
        <v>8321</v>
      </c>
      <c r="B3363" t="s">
        <v>8322</v>
      </c>
    </row>
    <row r="3364" spans="1:2" x14ac:dyDescent="0.2">
      <c r="A3364" s="14" t="s">
        <v>8321</v>
      </c>
      <c r="B3364" t="s">
        <v>8322</v>
      </c>
    </row>
    <row r="3365" spans="1:2" x14ac:dyDescent="0.2">
      <c r="A3365" s="14" t="s">
        <v>8321</v>
      </c>
      <c r="B3365" t="s">
        <v>8322</v>
      </c>
    </row>
    <row r="3366" spans="1:2" x14ac:dyDescent="0.2">
      <c r="A3366" s="14" t="s">
        <v>8321</v>
      </c>
      <c r="B3366" t="s">
        <v>8322</v>
      </c>
    </row>
    <row r="3367" spans="1:2" x14ac:dyDescent="0.2">
      <c r="A3367" s="14" t="s">
        <v>8321</v>
      </c>
      <c r="B3367" t="s">
        <v>8322</v>
      </c>
    </row>
    <row r="3368" spans="1:2" x14ac:dyDescent="0.2">
      <c r="A3368" s="14" t="s">
        <v>8321</v>
      </c>
      <c r="B3368" t="s">
        <v>8322</v>
      </c>
    </row>
    <row r="3369" spans="1:2" x14ac:dyDescent="0.2">
      <c r="A3369" s="14" t="s">
        <v>8321</v>
      </c>
      <c r="B3369" t="s">
        <v>8322</v>
      </c>
    </row>
    <row r="3370" spans="1:2" x14ac:dyDescent="0.2">
      <c r="A3370" s="14" t="s">
        <v>8321</v>
      </c>
      <c r="B3370" t="s">
        <v>8322</v>
      </c>
    </row>
    <row r="3371" spans="1:2" x14ac:dyDescent="0.2">
      <c r="A3371" s="14" t="s">
        <v>8321</v>
      </c>
      <c r="B3371" t="s">
        <v>8322</v>
      </c>
    </row>
    <row r="3372" spans="1:2" x14ac:dyDescent="0.2">
      <c r="A3372" s="14" t="s">
        <v>8321</v>
      </c>
      <c r="B3372" t="s">
        <v>8322</v>
      </c>
    </row>
    <row r="3373" spans="1:2" x14ac:dyDescent="0.2">
      <c r="A3373" s="14" t="s">
        <v>8321</v>
      </c>
      <c r="B3373" t="s">
        <v>8322</v>
      </c>
    </row>
    <row r="3374" spans="1:2" x14ac:dyDescent="0.2">
      <c r="A3374" s="14" t="s">
        <v>8321</v>
      </c>
      <c r="B3374" t="s">
        <v>8322</v>
      </c>
    </row>
    <row r="3375" spans="1:2" x14ac:dyDescent="0.2">
      <c r="A3375" s="14" t="s">
        <v>8321</v>
      </c>
      <c r="B3375" t="s">
        <v>8322</v>
      </c>
    </row>
    <row r="3376" spans="1:2" x14ac:dyDescent="0.2">
      <c r="A3376" s="14" t="s">
        <v>8321</v>
      </c>
      <c r="B3376" t="s">
        <v>8322</v>
      </c>
    </row>
    <row r="3377" spans="1:2" x14ac:dyDescent="0.2">
      <c r="A3377" s="14" t="s">
        <v>8321</v>
      </c>
      <c r="B3377" t="s">
        <v>8322</v>
      </c>
    </row>
    <row r="3378" spans="1:2" x14ac:dyDescent="0.2">
      <c r="A3378" s="14" t="s">
        <v>8321</v>
      </c>
      <c r="B3378" t="s">
        <v>8322</v>
      </c>
    </row>
    <row r="3379" spans="1:2" x14ac:dyDescent="0.2">
      <c r="A3379" s="14" t="s">
        <v>8321</v>
      </c>
      <c r="B3379" t="s">
        <v>8322</v>
      </c>
    </row>
    <row r="3380" spans="1:2" x14ac:dyDescent="0.2">
      <c r="A3380" s="14" t="s">
        <v>8321</v>
      </c>
      <c r="B3380" t="s">
        <v>8322</v>
      </c>
    </row>
    <row r="3381" spans="1:2" x14ac:dyDescent="0.2">
      <c r="A3381" s="14" t="s">
        <v>8321</v>
      </c>
      <c r="B3381" t="s">
        <v>8322</v>
      </c>
    </row>
    <row r="3382" spans="1:2" x14ac:dyDescent="0.2">
      <c r="A3382" s="14" t="s">
        <v>8321</v>
      </c>
      <c r="B3382" t="s">
        <v>8322</v>
      </c>
    </row>
    <row r="3383" spans="1:2" x14ac:dyDescent="0.2">
      <c r="A3383" s="14" t="s">
        <v>8321</v>
      </c>
      <c r="B3383" t="s">
        <v>8322</v>
      </c>
    </row>
    <row r="3384" spans="1:2" x14ac:dyDescent="0.2">
      <c r="A3384" s="14" t="s">
        <v>8321</v>
      </c>
      <c r="B3384" t="s">
        <v>8322</v>
      </c>
    </row>
    <row r="3385" spans="1:2" x14ac:dyDescent="0.2">
      <c r="A3385" s="14" t="s">
        <v>8321</v>
      </c>
      <c r="B3385" t="s">
        <v>8322</v>
      </c>
    </row>
    <row r="3386" spans="1:2" x14ac:dyDescent="0.2">
      <c r="A3386" s="14" t="s">
        <v>8321</v>
      </c>
      <c r="B3386" t="s">
        <v>8322</v>
      </c>
    </row>
    <row r="3387" spans="1:2" x14ac:dyDescent="0.2">
      <c r="A3387" s="14" t="s">
        <v>8321</v>
      </c>
      <c r="B3387" t="s">
        <v>8322</v>
      </c>
    </row>
    <row r="3388" spans="1:2" x14ac:dyDescent="0.2">
      <c r="A3388" s="14" t="s">
        <v>8321</v>
      </c>
      <c r="B3388" t="s">
        <v>8322</v>
      </c>
    </row>
    <row r="3389" spans="1:2" x14ac:dyDescent="0.2">
      <c r="A3389" s="14" t="s">
        <v>8321</v>
      </c>
      <c r="B3389" t="s">
        <v>8322</v>
      </c>
    </row>
    <row r="3390" spans="1:2" x14ac:dyDescent="0.2">
      <c r="A3390" s="14" t="s">
        <v>8321</v>
      </c>
      <c r="B3390" t="s">
        <v>8322</v>
      </c>
    </row>
    <row r="3391" spans="1:2" x14ac:dyDescent="0.2">
      <c r="A3391" s="14" t="s">
        <v>8321</v>
      </c>
      <c r="B3391" t="s">
        <v>8322</v>
      </c>
    </row>
    <row r="3392" spans="1:2" x14ac:dyDescent="0.2">
      <c r="A3392" s="14" t="s">
        <v>8321</v>
      </c>
      <c r="B3392" t="s">
        <v>8322</v>
      </c>
    </row>
    <row r="3393" spans="1:2" x14ac:dyDescent="0.2">
      <c r="A3393" s="14" t="s">
        <v>8321</v>
      </c>
      <c r="B3393" t="s">
        <v>8322</v>
      </c>
    </row>
    <row r="3394" spans="1:2" x14ac:dyDescent="0.2">
      <c r="A3394" s="14" t="s">
        <v>8321</v>
      </c>
      <c r="B3394" t="s">
        <v>8322</v>
      </c>
    </row>
    <row r="3395" spans="1:2" x14ac:dyDescent="0.2">
      <c r="A3395" s="14" t="s">
        <v>8321</v>
      </c>
      <c r="B3395" t="s">
        <v>8322</v>
      </c>
    </row>
    <row r="3396" spans="1:2" x14ac:dyDescent="0.2">
      <c r="A3396" s="14" t="s">
        <v>8321</v>
      </c>
      <c r="B3396" t="s">
        <v>8322</v>
      </c>
    </row>
    <row r="3397" spans="1:2" x14ac:dyDescent="0.2">
      <c r="A3397" s="14" t="s">
        <v>8321</v>
      </c>
      <c r="B3397" t="s">
        <v>8322</v>
      </c>
    </row>
    <row r="3398" spans="1:2" x14ac:dyDescent="0.2">
      <c r="A3398" s="14" t="s">
        <v>8321</v>
      </c>
      <c r="B3398" t="s">
        <v>8322</v>
      </c>
    </row>
    <row r="3399" spans="1:2" x14ac:dyDescent="0.2">
      <c r="A3399" s="14" t="s">
        <v>8321</v>
      </c>
      <c r="B3399" t="s">
        <v>8322</v>
      </c>
    </row>
    <row r="3400" spans="1:2" x14ac:dyDescent="0.2">
      <c r="A3400" s="14" t="s">
        <v>8321</v>
      </c>
      <c r="B3400" t="s">
        <v>8322</v>
      </c>
    </row>
    <row r="3401" spans="1:2" x14ac:dyDescent="0.2">
      <c r="A3401" s="14" t="s">
        <v>8321</v>
      </c>
      <c r="B3401" t="s">
        <v>8322</v>
      </c>
    </row>
    <row r="3402" spans="1:2" x14ac:dyDescent="0.2">
      <c r="A3402" s="14" t="s">
        <v>8321</v>
      </c>
      <c r="B3402" t="s">
        <v>8322</v>
      </c>
    </row>
    <row r="3403" spans="1:2" x14ac:dyDescent="0.2">
      <c r="A3403" s="14" t="s">
        <v>8321</v>
      </c>
      <c r="B3403" t="s">
        <v>8322</v>
      </c>
    </row>
    <row r="3404" spans="1:2" x14ac:dyDescent="0.2">
      <c r="A3404" s="14" t="s">
        <v>8321</v>
      </c>
      <c r="B3404" t="s">
        <v>8322</v>
      </c>
    </row>
    <row r="3405" spans="1:2" x14ac:dyDescent="0.2">
      <c r="A3405" s="14" t="s">
        <v>8321</v>
      </c>
      <c r="B3405" t="s">
        <v>8322</v>
      </c>
    </row>
    <row r="3406" spans="1:2" x14ac:dyDescent="0.2">
      <c r="A3406" s="14" t="s">
        <v>8321</v>
      </c>
      <c r="B3406" t="s">
        <v>8322</v>
      </c>
    </row>
    <row r="3407" spans="1:2" x14ac:dyDescent="0.2">
      <c r="A3407" s="14" t="s">
        <v>8321</v>
      </c>
      <c r="B3407" t="s">
        <v>8322</v>
      </c>
    </row>
    <row r="3408" spans="1:2" x14ac:dyDescent="0.2">
      <c r="A3408" s="14" t="s">
        <v>8321</v>
      </c>
      <c r="B3408" t="s">
        <v>8322</v>
      </c>
    </row>
    <row r="3409" spans="1:2" x14ac:dyDescent="0.2">
      <c r="A3409" s="14" t="s">
        <v>8321</v>
      </c>
      <c r="B3409" t="s">
        <v>8322</v>
      </c>
    </row>
    <row r="3410" spans="1:2" x14ac:dyDescent="0.2">
      <c r="A3410" s="14" t="s">
        <v>8321</v>
      </c>
      <c r="B3410" t="s">
        <v>8322</v>
      </c>
    </row>
    <row r="3411" spans="1:2" x14ac:dyDescent="0.2">
      <c r="A3411" s="14" t="s">
        <v>8321</v>
      </c>
      <c r="B3411" t="s">
        <v>8322</v>
      </c>
    </row>
    <row r="3412" spans="1:2" x14ac:dyDescent="0.2">
      <c r="A3412" s="14" t="s">
        <v>8321</v>
      </c>
      <c r="B3412" t="s">
        <v>8322</v>
      </c>
    </row>
    <row r="3413" spans="1:2" x14ac:dyDescent="0.2">
      <c r="A3413" s="14" t="s">
        <v>8321</v>
      </c>
      <c r="B3413" t="s">
        <v>8322</v>
      </c>
    </row>
    <row r="3414" spans="1:2" x14ac:dyDescent="0.2">
      <c r="A3414" s="14" t="s">
        <v>8321</v>
      </c>
      <c r="B3414" t="s">
        <v>8322</v>
      </c>
    </row>
    <row r="3415" spans="1:2" x14ac:dyDescent="0.2">
      <c r="A3415" s="14" t="s">
        <v>8321</v>
      </c>
      <c r="B3415" t="s">
        <v>8322</v>
      </c>
    </row>
    <row r="3416" spans="1:2" x14ac:dyDescent="0.2">
      <c r="A3416" s="14" t="s">
        <v>8321</v>
      </c>
      <c r="B3416" t="s">
        <v>8322</v>
      </c>
    </row>
    <row r="3417" spans="1:2" x14ac:dyDescent="0.2">
      <c r="A3417" s="14" t="s">
        <v>8321</v>
      </c>
      <c r="B3417" t="s">
        <v>8322</v>
      </c>
    </row>
    <row r="3418" spans="1:2" x14ac:dyDescent="0.2">
      <c r="A3418" s="14" t="s">
        <v>8321</v>
      </c>
      <c r="B3418" t="s">
        <v>8322</v>
      </c>
    </row>
    <row r="3419" spans="1:2" x14ac:dyDescent="0.2">
      <c r="A3419" s="14" t="s">
        <v>8321</v>
      </c>
      <c r="B3419" t="s">
        <v>8322</v>
      </c>
    </row>
    <row r="3420" spans="1:2" x14ac:dyDescent="0.2">
      <c r="A3420" s="14" t="s">
        <v>8321</v>
      </c>
      <c r="B3420" t="s">
        <v>8322</v>
      </c>
    </row>
    <row r="3421" spans="1:2" x14ac:dyDescent="0.2">
      <c r="A3421" s="14" t="s">
        <v>8321</v>
      </c>
      <c r="B3421" t="s">
        <v>8322</v>
      </c>
    </row>
    <row r="3422" spans="1:2" x14ac:dyDescent="0.2">
      <c r="A3422" s="14" t="s">
        <v>8321</v>
      </c>
      <c r="B3422" t="s">
        <v>8322</v>
      </c>
    </row>
    <row r="3423" spans="1:2" x14ac:dyDescent="0.2">
      <c r="A3423" s="14" t="s">
        <v>8321</v>
      </c>
      <c r="B3423" t="s">
        <v>8322</v>
      </c>
    </row>
    <row r="3424" spans="1:2" x14ac:dyDescent="0.2">
      <c r="A3424" s="14" t="s">
        <v>8321</v>
      </c>
      <c r="B3424" t="s">
        <v>8322</v>
      </c>
    </row>
    <row r="3425" spans="1:2" x14ac:dyDescent="0.2">
      <c r="A3425" s="14" t="s">
        <v>8321</v>
      </c>
      <c r="B3425" t="s">
        <v>8322</v>
      </c>
    </row>
    <row r="3426" spans="1:2" x14ac:dyDescent="0.2">
      <c r="A3426" s="14" t="s">
        <v>8321</v>
      </c>
      <c r="B3426" t="s">
        <v>8322</v>
      </c>
    </row>
    <row r="3427" spans="1:2" x14ac:dyDescent="0.2">
      <c r="A3427" s="14" t="s">
        <v>8321</v>
      </c>
      <c r="B3427" t="s">
        <v>8322</v>
      </c>
    </row>
    <row r="3428" spans="1:2" x14ac:dyDescent="0.2">
      <c r="A3428" s="14" t="s">
        <v>8321</v>
      </c>
      <c r="B3428" t="s">
        <v>8322</v>
      </c>
    </row>
    <row r="3429" spans="1:2" x14ac:dyDescent="0.2">
      <c r="A3429" s="14" t="s">
        <v>8321</v>
      </c>
      <c r="B3429" t="s">
        <v>8322</v>
      </c>
    </row>
    <row r="3430" spans="1:2" x14ac:dyDescent="0.2">
      <c r="A3430" s="14" t="s">
        <v>8321</v>
      </c>
      <c r="B3430" t="s">
        <v>8322</v>
      </c>
    </row>
    <row r="3431" spans="1:2" x14ac:dyDescent="0.2">
      <c r="A3431" s="14" t="s">
        <v>8321</v>
      </c>
      <c r="B3431" t="s">
        <v>8322</v>
      </c>
    </row>
    <row r="3432" spans="1:2" x14ac:dyDescent="0.2">
      <c r="A3432" s="14" t="s">
        <v>8321</v>
      </c>
      <c r="B3432" t="s">
        <v>8322</v>
      </c>
    </row>
    <row r="3433" spans="1:2" x14ac:dyDescent="0.2">
      <c r="A3433" s="14" t="s">
        <v>8321</v>
      </c>
      <c r="B3433" t="s">
        <v>8322</v>
      </c>
    </row>
    <row r="3434" spans="1:2" x14ac:dyDescent="0.2">
      <c r="A3434" s="14" t="s">
        <v>8321</v>
      </c>
      <c r="B3434" t="s">
        <v>8322</v>
      </c>
    </row>
    <row r="3435" spans="1:2" x14ac:dyDescent="0.2">
      <c r="A3435" s="14" t="s">
        <v>8321</v>
      </c>
      <c r="B3435" t="s">
        <v>8322</v>
      </c>
    </row>
    <row r="3436" spans="1:2" x14ac:dyDescent="0.2">
      <c r="A3436" s="14" t="s">
        <v>8321</v>
      </c>
      <c r="B3436" t="s">
        <v>8322</v>
      </c>
    </row>
    <row r="3437" spans="1:2" x14ac:dyDescent="0.2">
      <c r="A3437" s="14" t="s">
        <v>8321</v>
      </c>
      <c r="B3437" t="s">
        <v>8322</v>
      </c>
    </row>
    <row r="3438" spans="1:2" x14ac:dyDescent="0.2">
      <c r="A3438" s="14" t="s">
        <v>8321</v>
      </c>
      <c r="B3438" t="s">
        <v>8322</v>
      </c>
    </row>
    <row r="3439" spans="1:2" x14ac:dyDescent="0.2">
      <c r="A3439" s="14" t="s">
        <v>8321</v>
      </c>
      <c r="B3439" t="s">
        <v>8322</v>
      </c>
    </row>
    <row r="3440" spans="1:2" x14ac:dyDescent="0.2">
      <c r="A3440" s="14" t="s">
        <v>8321</v>
      </c>
      <c r="B3440" t="s">
        <v>8322</v>
      </c>
    </row>
    <row r="3441" spans="1:2" x14ac:dyDescent="0.2">
      <c r="A3441" s="14" t="s">
        <v>8321</v>
      </c>
      <c r="B3441" t="s">
        <v>8322</v>
      </c>
    </row>
    <row r="3442" spans="1:2" x14ac:dyDescent="0.2">
      <c r="A3442" s="14" t="s">
        <v>8321</v>
      </c>
      <c r="B3442" t="s">
        <v>8322</v>
      </c>
    </row>
    <row r="3443" spans="1:2" x14ac:dyDescent="0.2">
      <c r="A3443" s="14" t="s">
        <v>8321</v>
      </c>
      <c r="B3443" t="s">
        <v>8322</v>
      </c>
    </row>
    <row r="3444" spans="1:2" x14ac:dyDescent="0.2">
      <c r="A3444" s="14" t="s">
        <v>8321</v>
      </c>
      <c r="B3444" t="s">
        <v>8322</v>
      </c>
    </row>
    <row r="3445" spans="1:2" x14ac:dyDescent="0.2">
      <c r="A3445" s="14" t="s">
        <v>8321</v>
      </c>
      <c r="B3445" t="s">
        <v>8322</v>
      </c>
    </row>
    <row r="3446" spans="1:2" x14ac:dyDescent="0.2">
      <c r="A3446" s="14" t="s">
        <v>8321</v>
      </c>
      <c r="B3446" t="s">
        <v>8322</v>
      </c>
    </row>
    <row r="3447" spans="1:2" x14ac:dyDescent="0.2">
      <c r="A3447" s="14" t="s">
        <v>8321</v>
      </c>
      <c r="B3447" t="s">
        <v>8322</v>
      </c>
    </row>
    <row r="3448" spans="1:2" x14ac:dyDescent="0.2">
      <c r="A3448" s="14" t="s">
        <v>8321</v>
      </c>
      <c r="B3448" t="s">
        <v>8322</v>
      </c>
    </row>
    <row r="3449" spans="1:2" x14ac:dyDescent="0.2">
      <c r="A3449" s="14" t="s">
        <v>8321</v>
      </c>
      <c r="B3449" t="s">
        <v>8322</v>
      </c>
    </row>
    <row r="3450" spans="1:2" x14ac:dyDescent="0.2">
      <c r="A3450" s="14" t="s">
        <v>8321</v>
      </c>
      <c r="B3450" t="s">
        <v>8322</v>
      </c>
    </row>
    <row r="3451" spans="1:2" x14ac:dyDescent="0.2">
      <c r="A3451" s="14" t="s">
        <v>8321</v>
      </c>
      <c r="B3451" t="s">
        <v>8322</v>
      </c>
    </row>
    <row r="3452" spans="1:2" x14ac:dyDescent="0.2">
      <c r="A3452" s="14" t="s">
        <v>8321</v>
      </c>
      <c r="B3452" t="s">
        <v>8322</v>
      </c>
    </row>
    <row r="3453" spans="1:2" x14ac:dyDescent="0.2">
      <c r="A3453" s="14" t="s">
        <v>8321</v>
      </c>
      <c r="B3453" t="s">
        <v>8322</v>
      </c>
    </row>
    <row r="3454" spans="1:2" x14ac:dyDescent="0.2">
      <c r="A3454" s="14" t="s">
        <v>8321</v>
      </c>
      <c r="B3454" t="s">
        <v>8322</v>
      </c>
    </row>
    <row r="3455" spans="1:2" x14ac:dyDescent="0.2">
      <c r="A3455" s="14" t="s">
        <v>8321</v>
      </c>
      <c r="B3455" t="s">
        <v>8322</v>
      </c>
    </row>
    <row r="3456" spans="1:2" x14ac:dyDescent="0.2">
      <c r="A3456" s="14" t="s">
        <v>8321</v>
      </c>
      <c r="B3456" t="s">
        <v>8322</v>
      </c>
    </row>
    <row r="3457" spans="1:2" x14ac:dyDescent="0.2">
      <c r="A3457" s="14" t="s">
        <v>8321</v>
      </c>
      <c r="B3457" t="s">
        <v>8322</v>
      </c>
    </row>
    <row r="3458" spans="1:2" x14ac:dyDescent="0.2">
      <c r="A3458" s="14" t="s">
        <v>8321</v>
      </c>
      <c r="B3458" t="s">
        <v>8322</v>
      </c>
    </row>
    <row r="3459" spans="1:2" x14ac:dyDescent="0.2">
      <c r="A3459" s="14" t="s">
        <v>8321</v>
      </c>
      <c r="B3459" t="s">
        <v>8322</v>
      </c>
    </row>
    <row r="3460" spans="1:2" x14ac:dyDescent="0.2">
      <c r="A3460" s="14" t="s">
        <v>8321</v>
      </c>
      <c r="B3460" t="s">
        <v>8322</v>
      </c>
    </row>
    <row r="3461" spans="1:2" x14ac:dyDescent="0.2">
      <c r="A3461" s="14" t="s">
        <v>8321</v>
      </c>
      <c r="B3461" t="s">
        <v>8322</v>
      </c>
    </row>
    <row r="3462" spans="1:2" x14ac:dyDescent="0.2">
      <c r="A3462" s="14" t="s">
        <v>8321</v>
      </c>
      <c r="B3462" t="s">
        <v>8322</v>
      </c>
    </row>
    <row r="3463" spans="1:2" x14ac:dyDescent="0.2">
      <c r="A3463" s="14" t="s">
        <v>8321</v>
      </c>
      <c r="B3463" t="s">
        <v>8322</v>
      </c>
    </row>
    <row r="3464" spans="1:2" x14ac:dyDescent="0.2">
      <c r="A3464" s="14" t="s">
        <v>8321</v>
      </c>
      <c r="B3464" t="s">
        <v>8322</v>
      </c>
    </row>
    <row r="3465" spans="1:2" x14ac:dyDescent="0.2">
      <c r="A3465" s="14" t="s">
        <v>8321</v>
      </c>
      <c r="B3465" t="s">
        <v>8322</v>
      </c>
    </row>
    <row r="3466" spans="1:2" x14ac:dyDescent="0.2">
      <c r="A3466" s="14" t="s">
        <v>8321</v>
      </c>
      <c r="B3466" t="s">
        <v>8322</v>
      </c>
    </row>
    <row r="3467" spans="1:2" x14ac:dyDescent="0.2">
      <c r="A3467" s="14" t="s">
        <v>8321</v>
      </c>
      <c r="B3467" t="s">
        <v>8322</v>
      </c>
    </row>
    <row r="3468" spans="1:2" x14ac:dyDescent="0.2">
      <c r="A3468" s="14" t="s">
        <v>8321</v>
      </c>
      <c r="B3468" t="s">
        <v>8322</v>
      </c>
    </row>
    <row r="3469" spans="1:2" x14ac:dyDescent="0.2">
      <c r="A3469" s="14" t="s">
        <v>8321</v>
      </c>
      <c r="B3469" t="s">
        <v>8322</v>
      </c>
    </row>
    <row r="3470" spans="1:2" x14ac:dyDescent="0.2">
      <c r="A3470" s="14" t="s">
        <v>8321</v>
      </c>
      <c r="B3470" t="s">
        <v>8322</v>
      </c>
    </row>
    <row r="3471" spans="1:2" x14ac:dyDescent="0.2">
      <c r="A3471" s="14" t="s">
        <v>8321</v>
      </c>
      <c r="B3471" t="s">
        <v>8322</v>
      </c>
    </row>
    <row r="3472" spans="1:2" x14ac:dyDescent="0.2">
      <c r="A3472" s="14" t="s">
        <v>8321</v>
      </c>
      <c r="B3472" t="s">
        <v>8322</v>
      </c>
    </row>
    <row r="3473" spans="1:2" x14ac:dyDescent="0.2">
      <c r="A3473" s="14" t="s">
        <v>8321</v>
      </c>
      <c r="B3473" t="s">
        <v>8322</v>
      </c>
    </row>
    <row r="3474" spans="1:2" x14ac:dyDescent="0.2">
      <c r="A3474" s="14" t="s">
        <v>8321</v>
      </c>
      <c r="B3474" t="s">
        <v>8322</v>
      </c>
    </row>
    <row r="3475" spans="1:2" x14ac:dyDescent="0.2">
      <c r="A3475" s="14" t="s">
        <v>8321</v>
      </c>
      <c r="B3475" t="s">
        <v>8322</v>
      </c>
    </row>
    <row r="3476" spans="1:2" x14ac:dyDescent="0.2">
      <c r="A3476" s="14" t="s">
        <v>8321</v>
      </c>
      <c r="B3476" t="s">
        <v>8322</v>
      </c>
    </row>
    <row r="3477" spans="1:2" x14ac:dyDescent="0.2">
      <c r="A3477" s="14" t="s">
        <v>8321</v>
      </c>
      <c r="B3477" t="s">
        <v>8322</v>
      </c>
    </row>
    <row r="3478" spans="1:2" x14ac:dyDescent="0.2">
      <c r="A3478" s="14" t="s">
        <v>8321</v>
      </c>
      <c r="B3478" t="s">
        <v>8322</v>
      </c>
    </row>
    <row r="3479" spans="1:2" x14ac:dyDescent="0.2">
      <c r="A3479" s="14" t="s">
        <v>8321</v>
      </c>
      <c r="B3479" t="s">
        <v>8322</v>
      </c>
    </row>
    <row r="3480" spans="1:2" x14ac:dyDescent="0.2">
      <c r="A3480" s="14" t="s">
        <v>8321</v>
      </c>
      <c r="B3480" t="s">
        <v>8322</v>
      </c>
    </row>
    <row r="3481" spans="1:2" x14ac:dyDescent="0.2">
      <c r="A3481" s="14" t="s">
        <v>8321</v>
      </c>
      <c r="B3481" t="s">
        <v>8322</v>
      </c>
    </row>
    <row r="3482" spans="1:2" x14ac:dyDescent="0.2">
      <c r="A3482" s="14" t="s">
        <v>8321</v>
      </c>
      <c r="B3482" t="s">
        <v>8322</v>
      </c>
    </row>
    <row r="3483" spans="1:2" x14ac:dyDescent="0.2">
      <c r="A3483" s="14" t="s">
        <v>8321</v>
      </c>
      <c r="B3483" t="s">
        <v>8322</v>
      </c>
    </row>
    <row r="3484" spans="1:2" x14ac:dyDescent="0.2">
      <c r="A3484" s="14" t="s">
        <v>8321</v>
      </c>
      <c r="B3484" t="s">
        <v>8322</v>
      </c>
    </row>
    <row r="3485" spans="1:2" x14ac:dyDescent="0.2">
      <c r="A3485" s="14" t="s">
        <v>8321</v>
      </c>
      <c r="B3485" t="s">
        <v>8322</v>
      </c>
    </row>
    <row r="3486" spans="1:2" x14ac:dyDescent="0.2">
      <c r="A3486" s="14" t="s">
        <v>8321</v>
      </c>
      <c r="B3486" t="s">
        <v>8322</v>
      </c>
    </row>
    <row r="3487" spans="1:2" x14ac:dyDescent="0.2">
      <c r="A3487" s="14" t="s">
        <v>8321</v>
      </c>
      <c r="B3487" t="s">
        <v>8322</v>
      </c>
    </row>
    <row r="3488" spans="1:2" x14ac:dyDescent="0.2">
      <c r="A3488" s="14" t="s">
        <v>8321</v>
      </c>
      <c r="B3488" t="s">
        <v>8322</v>
      </c>
    </row>
    <row r="3489" spans="1:2" x14ac:dyDescent="0.2">
      <c r="A3489" s="14" t="s">
        <v>8321</v>
      </c>
      <c r="B3489" t="s">
        <v>8322</v>
      </c>
    </row>
    <row r="3490" spans="1:2" x14ac:dyDescent="0.2">
      <c r="A3490" s="14" t="s">
        <v>8321</v>
      </c>
      <c r="B3490" t="s">
        <v>8322</v>
      </c>
    </row>
    <row r="3491" spans="1:2" x14ac:dyDescent="0.2">
      <c r="A3491" s="14" t="s">
        <v>8321</v>
      </c>
      <c r="B3491" t="s">
        <v>8322</v>
      </c>
    </row>
    <row r="3492" spans="1:2" x14ac:dyDescent="0.2">
      <c r="A3492" s="14" t="s">
        <v>8321</v>
      </c>
      <c r="B3492" t="s">
        <v>8322</v>
      </c>
    </row>
    <row r="3493" spans="1:2" x14ac:dyDescent="0.2">
      <c r="A3493" s="14" t="s">
        <v>8321</v>
      </c>
      <c r="B3493" t="s">
        <v>8322</v>
      </c>
    </row>
    <row r="3494" spans="1:2" x14ac:dyDescent="0.2">
      <c r="A3494" s="14" t="s">
        <v>8321</v>
      </c>
      <c r="B3494" t="s">
        <v>8322</v>
      </c>
    </row>
    <row r="3495" spans="1:2" x14ac:dyDescent="0.2">
      <c r="A3495" s="14" t="s">
        <v>8321</v>
      </c>
      <c r="B3495" t="s">
        <v>8322</v>
      </c>
    </row>
    <row r="3496" spans="1:2" x14ac:dyDescent="0.2">
      <c r="A3496" s="14" t="s">
        <v>8321</v>
      </c>
      <c r="B3496" t="s">
        <v>8322</v>
      </c>
    </row>
    <row r="3497" spans="1:2" x14ac:dyDescent="0.2">
      <c r="A3497" s="14" t="s">
        <v>8321</v>
      </c>
      <c r="B3497" t="s">
        <v>8322</v>
      </c>
    </row>
    <row r="3498" spans="1:2" x14ac:dyDescent="0.2">
      <c r="A3498" s="14" t="s">
        <v>8321</v>
      </c>
      <c r="B3498" t="s">
        <v>8322</v>
      </c>
    </row>
    <row r="3499" spans="1:2" x14ac:dyDescent="0.2">
      <c r="A3499" s="14" t="s">
        <v>8321</v>
      </c>
      <c r="B3499" t="s">
        <v>8322</v>
      </c>
    </row>
    <row r="3500" spans="1:2" x14ac:dyDescent="0.2">
      <c r="A3500" s="14" t="s">
        <v>8321</v>
      </c>
      <c r="B3500" t="s">
        <v>8322</v>
      </c>
    </row>
    <row r="3501" spans="1:2" x14ac:dyDescent="0.2">
      <c r="A3501" s="14" t="s">
        <v>8321</v>
      </c>
      <c r="B3501" t="s">
        <v>8322</v>
      </c>
    </row>
    <row r="3502" spans="1:2" x14ac:dyDescent="0.2">
      <c r="A3502" s="14" t="s">
        <v>8321</v>
      </c>
      <c r="B3502" t="s">
        <v>8322</v>
      </c>
    </row>
    <row r="3503" spans="1:2" x14ac:dyDescent="0.2">
      <c r="A3503" s="14" t="s">
        <v>8321</v>
      </c>
      <c r="B3503" t="s">
        <v>8322</v>
      </c>
    </row>
    <row r="3504" spans="1:2" x14ac:dyDescent="0.2">
      <c r="A3504" s="14" t="s">
        <v>8321</v>
      </c>
      <c r="B3504" t="s">
        <v>8322</v>
      </c>
    </row>
    <row r="3505" spans="1:2" x14ac:dyDescent="0.2">
      <c r="A3505" s="14" t="s">
        <v>8321</v>
      </c>
      <c r="B3505" t="s">
        <v>8322</v>
      </c>
    </row>
    <row r="3506" spans="1:2" x14ac:dyDescent="0.2">
      <c r="A3506" s="14" t="s">
        <v>8321</v>
      </c>
      <c r="B3506" t="s">
        <v>8322</v>
      </c>
    </row>
    <row r="3507" spans="1:2" x14ac:dyDescent="0.2">
      <c r="A3507" s="14" t="s">
        <v>8321</v>
      </c>
      <c r="B3507" t="s">
        <v>8322</v>
      </c>
    </row>
    <row r="3508" spans="1:2" x14ac:dyDescent="0.2">
      <c r="A3508" s="14" t="s">
        <v>8321</v>
      </c>
      <c r="B3508" t="s">
        <v>8322</v>
      </c>
    </row>
    <row r="3509" spans="1:2" x14ac:dyDescent="0.2">
      <c r="A3509" s="14" t="s">
        <v>8321</v>
      </c>
      <c r="B3509" t="s">
        <v>8322</v>
      </c>
    </row>
    <row r="3510" spans="1:2" x14ac:dyDescent="0.2">
      <c r="A3510" s="14" t="s">
        <v>8321</v>
      </c>
      <c r="B3510" t="s">
        <v>8322</v>
      </c>
    </row>
    <row r="3511" spans="1:2" x14ac:dyDescent="0.2">
      <c r="A3511" s="14" t="s">
        <v>8321</v>
      </c>
      <c r="B3511" t="s">
        <v>8322</v>
      </c>
    </row>
    <row r="3512" spans="1:2" x14ac:dyDescent="0.2">
      <c r="A3512" s="14" t="s">
        <v>8321</v>
      </c>
      <c r="B3512" t="s">
        <v>8322</v>
      </c>
    </row>
    <row r="3513" spans="1:2" x14ac:dyDescent="0.2">
      <c r="A3513" s="14" t="s">
        <v>8321</v>
      </c>
      <c r="B3513" t="s">
        <v>8322</v>
      </c>
    </row>
    <row r="3514" spans="1:2" x14ac:dyDescent="0.2">
      <c r="A3514" s="14" t="s">
        <v>8321</v>
      </c>
      <c r="B3514" t="s">
        <v>8322</v>
      </c>
    </row>
    <row r="3515" spans="1:2" x14ac:dyDescent="0.2">
      <c r="A3515" s="14" t="s">
        <v>8321</v>
      </c>
      <c r="B3515" t="s">
        <v>8322</v>
      </c>
    </row>
    <row r="3516" spans="1:2" x14ac:dyDescent="0.2">
      <c r="A3516" s="14" t="s">
        <v>8321</v>
      </c>
      <c r="B3516" t="s">
        <v>8322</v>
      </c>
    </row>
    <row r="3517" spans="1:2" x14ac:dyDescent="0.2">
      <c r="A3517" s="14" t="s">
        <v>8321</v>
      </c>
      <c r="B3517" t="s">
        <v>8322</v>
      </c>
    </row>
    <row r="3518" spans="1:2" x14ac:dyDescent="0.2">
      <c r="A3518" s="14" t="s">
        <v>8321</v>
      </c>
      <c r="B3518" t="s">
        <v>8322</v>
      </c>
    </row>
    <row r="3519" spans="1:2" x14ac:dyDescent="0.2">
      <c r="A3519" s="14" t="s">
        <v>8321</v>
      </c>
      <c r="B3519" t="s">
        <v>8322</v>
      </c>
    </row>
    <row r="3520" spans="1:2" x14ac:dyDescent="0.2">
      <c r="A3520" s="14" t="s">
        <v>8321</v>
      </c>
      <c r="B3520" t="s">
        <v>8322</v>
      </c>
    </row>
    <row r="3521" spans="1:2" x14ac:dyDescent="0.2">
      <c r="A3521" s="14" t="s">
        <v>8321</v>
      </c>
      <c r="B3521" t="s">
        <v>8322</v>
      </c>
    </row>
    <row r="3522" spans="1:2" x14ac:dyDescent="0.2">
      <c r="A3522" s="14" t="s">
        <v>8321</v>
      </c>
      <c r="B3522" t="s">
        <v>8322</v>
      </c>
    </row>
    <row r="3523" spans="1:2" x14ac:dyDescent="0.2">
      <c r="A3523" s="14" t="s">
        <v>8321</v>
      </c>
      <c r="B3523" t="s">
        <v>8322</v>
      </c>
    </row>
    <row r="3524" spans="1:2" x14ac:dyDescent="0.2">
      <c r="A3524" s="14" t="s">
        <v>8321</v>
      </c>
      <c r="B3524" t="s">
        <v>8322</v>
      </c>
    </row>
    <row r="3525" spans="1:2" x14ac:dyDescent="0.2">
      <c r="A3525" s="14" t="s">
        <v>8321</v>
      </c>
      <c r="B3525" t="s">
        <v>8322</v>
      </c>
    </row>
    <row r="3526" spans="1:2" x14ac:dyDescent="0.2">
      <c r="A3526" s="14" t="s">
        <v>8321</v>
      </c>
      <c r="B3526" t="s">
        <v>8322</v>
      </c>
    </row>
    <row r="3527" spans="1:2" x14ac:dyDescent="0.2">
      <c r="A3527" s="14" t="s">
        <v>8321</v>
      </c>
      <c r="B3527" t="s">
        <v>8322</v>
      </c>
    </row>
    <row r="3528" spans="1:2" x14ac:dyDescent="0.2">
      <c r="A3528" s="14" t="s">
        <v>8321</v>
      </c>
      <c r="B3528" t="s">
        <v>8322</v>
      </c>
    </row>
    <row r="3529" spans="1:2" x14ac:dyDescent="0.2">
      <c r="A3529" s="14" t="s">
        <v>8321</v>
      </c>
      <c r="B3529" t="s">
        <v>8322</v>
      </c>
    </row>
    <row r="3530" spans="1:2" x14ac:dyDescent="0.2">
      <c r="A3530" s="14" t="s">
        <v>8321</v>
      </c>
      <c r="B3530" t="s">
        <v>8322</v>
      </c>
    </row>
    <row r="3531" spans="1:2" x14ac:dyDescent="0.2">
      <c r="A3531" s="14" t="s">
        <v>8321</v>
      </c>
      <c r="B3531" t="s">
        <v>8322</v>
      </c>
    </row>
    <row r="3532" spans="1:2" x14ac:dyDescent="0.2">
      <c r="A3532" s="14" t="s">
        <v>8321</v>
      </c>
      <c r="B3532" t="s">
        <v>8322</v>
      </c>
    </row>
    <row r="3533" spans="1:2" x14ac:dyDescent="0.2">
      <c r="A3533" s="14" t="s">
        <v>8321</v>
      </c>
      <c r="B3533" t="s">
        <v>8322</v>
      </c>
    </row>
    <row r="3534" spans="1:2" x14ac:dyDescent="0.2">
      <c r="A3534" s="14" t="s">
        <v>8321</v>
      </c>
      <c r="B3534" t="s">
        <v>8322</v>
      </c>
    </row>
    <row r="3535" spans="1:2" x14ac:dyDescent="0.2">
      <c r="A3535" s="14" t="s">
        <v>8321</v>
      </c>
      <c r="B3535" t="s">
        <v>8322</v>
      </c>
    </row>
    <row r="3536" spans="1:2" x14ac:dyDescent="0.2">
      <c r="A3536" s="14" t="s">
        <v>8321</v>
      </c>
      <c r="B3536" t="s">
        <v>8322</v>
      </c>
    </row>
    <row r="3537" spans="1:2" x14ac:dyDescent="0.2">
      <c r="A3537" s="14" t="s">
        <v>8321</v>
      </c>
      <c r="B3537" t="s">
        <v>8322</v>
      </c>
    </row>
    <row r="3538" spans="1:2" x14ac:dyDescent="0.2">
      <c r="A3538" s="14" t="s">
        <v>8321</v>
      </c>
      <c r="B3538" t="s">
        <v>8322</v>
      </c>
    </row>
    <row r="3539" spans="1:2" x14ac:dyDescent="0.2">
      <c r="A3539" s="14" t="s">
        <v>8321</v>
      </c>
      <c r="B3539" t="s">
        <v>8322</v>
      </c>
    </row>
    <row r="3540" spans="1:2" x14ac:dyDescent="0.2">
      <c r="A3540" s="14" t="s">
        <v>8321</v>
      </c>
      <c r="B3540" t="s">
        <v>8322</v>
      </c>
    </row>
    <row r="3541" spans="1:2" x14ac:dyDescent="0.2">
      <c r="A3541" s="14" t="s">
        <v>8321</v>
      </c>
      <c r="B3541" t="s">
        <v>8322</v>
      </c>
    </row>
    <row r="3542" spans="1:2" x14ac:dyDescent="0.2">
      <c r="A3542" s="14" t="s">
        <v>8321</v>
      </c>
      <c r="B3542" t="s">
        <v>8322</v>
      </c>
    </row>
    <row r="3543" spans="1:2" x14ac:dyDescent="0.2">
      <c r="A3543" s="14" t="s">
        <v>8321</v>
      </c>
      <c r="B3543" t="s">
        <v>8322</v>
      </c>
    </row>
    <row r="3544" spans="1:2" x14ac:dyDescent="0.2">
      <c r="A3544" s="14" t="s">
        <v>8321</v>
      </c>
      <c r="B3544" t="s">
        <v>8322</v>
      </c>
    </row>
    <row r="3545" spans="1:2" x14ac:dyDescent="0.2">
      <c r="A3545" s="14" t="s">
        <v>8321</v>
      </c>
      <c r="B3545" t="s">
        <v>8322</v>
      </c>
    </row>
    <row r="3546" spans="1:2" x14ac:dyDescent="0.2">
      <c r="A3546" s="14" t="s">
        <v>8321</v>
      </c>
      <c r="B3546" t="s">
        <v>8322</v>
      </c>
    </row>
    <row r="3547" spans="1:2" x14ac:dyDescent="0.2">
      <c r="A3547" s="14" t="s">
        <v>8321</v>
      </c>
      <c r="B3547" t="s">
        <v>8322</v>
      </c>
    </row>
    <row r="3548" spans="1:2" x14ac:dyDescent="0.2">
      <c r="A3548" s="14" t="s">
        <v>8321</v>
      </c>
      <c r="B3548" t="s">
        <v>8322</v>
      </c>
    </row>
    <row r="3549" spans="1:2" x14ac:dyDescent="0.2">
      <c r="A3549" s="14" t="s">
        <v>8321</v>
      </c>
      <c r="B3549" t="s">
        <v>8322</v>
      </c>
    </row>
    <row r="3550" spans="1:2" x14ac:dyDescent="0.2">
      <c r="A3550" s="14" t="s">
        <v>8321</v>
      </c>
      <c r="B3550" t="s">
        <v>8322</v>
      </c>
    </row>
    <row r="3551" spans="1:2" x14ac:dyDescent="0.2">
      <c r="A3551" s="14" t="s">
        <v>8321</v>
      </c>
      <c r="B3551" t="s">
        <v>8322</v>
      </c>
    </row>
    <row r="3552" spans="1:2" x14ac:dyDescent="0.2">
      <c r="A3552" s="14" t="s">
        <v>8321</v>
      </c>
      <c r="B3552" t="s">
        <v>8322</v>
      </c>
    </row>
    <row r="3553" spans="1:2" x14ac:dyDescent="0.2">
      <c r="A3553" s="14" t="s">
        <v>8321</v>
      </c>
      <c r="B3553" t="s">
        <v>8322</v>
      </c>
    </row>
    <row r="3554" spans="1:2" x14ac:dyDescent="0.2">
      <c r="A3554" s="14" t="s">
        <v>8321</v>
      </c>
      <c r="B3554" t="s">
        <v>8322</v>
      </c>
    </row>
    <row r="3555" spans="1:2" x14ac:dyDescent="0.2">
      <c r="A3555" s="14" t="s">
        <v>8321</v>
      </c>
      <c r="B3555" t="s">
        <v>8322</v>
      </c>
    </row>
    <row r="3556" spans="1:2" x14ac:dyDescent="0.2">
      <c r="A3556" s="14" t="s">
        <v>8321</v>
      </c>
      <c r="B3556" t="s">
        <v>8322</v>
      </c>
    </row>
    <row r="3557" spans="1:2" x14ac:dyDescent="0.2">
      <c r="A3557" s="14" t="s">
        <v>8321</v>
      </c>
      <c r="B3557" t="s">
        <v>8322</v>
      </c>
    </row>
    <row r="3558" spans="1:2" x14ac:dyDescent="0.2">
      <c r="A3558" s="14" t="s">
        <v>8321</v>
      </c>
      <c r="B3558" t="s">
        <v>8322</v>
      </c>
    </row>
    <row r="3559" spans="1:2" x14ac:dyDescent="0.2">
      <c r="A3559" s="14" t="s">
        <v>8321</v>
      </c>
      <c r="B3559" t="s">
        <v>8322</v>
      </c>
    </row>
    <row r="3560" spans="1:2" x14ac:dyDescent="0.2">
      <c r="A3560" s="14" t="s">
        <v>8321</v>
      </c>
      <c r="B3560" t="s">
        <v>8322</v>
      </c>
    </row>
    <row r="3561" spans="1:2" x14ac:dyDescent="0.2">
      <c r="A3561" s="14" t="s">
        <v>8321</v>
      </c>
      <c r="B3561" t="s">
        <v>8322</v>
      </c>
    </row>
    <row r="3562" spans="1:2" x14ac:dyDescent="0.2">
      <c r="A3562" s="14" t="s">
        <v>8321</v>
      </c>
      <c r="B3562" t="s">
        <v>8322</v>
      </c>
    </row>
    <row r="3563" spans="1:2" x14ac:dyDescent="0.2">
      <c r="A3563" s="14" t="s">
        <v>8321</v>
      </c>
      <c r="B3563" t="s">
        <v>8322</v>
      </c>
    </row>
    <row r="3564" spans="1:2" x14ac:dyDescent="0.2">
      <c r="A3564" s="14" t="s">
        <v>8321</v>
      </c>
      <c r="B3564" t="s">
        <v>8322</v>
      </c>
    </row>
    <row r="3565" spans="1:2" x14ac:dyDescent="0.2">
      <c r="A3565" s="14" t="s">
        <v>8321</v>
      </c>
      <c r="B3565" t="s">
        <v>8322</v>
      </c>
    </row>
    <row r="3566" spans="1:2" x14ac:dyDescent="0.2">
      <c r="A3566" s="14" t="s">
        <v>8321</v>
      </c>
      <c r="B3566" t="s">
        <v>8322</v>
      </c>
    </row>
    <row r="3567" spans="1:2" x14ac:dyDescent="0.2">
      <c r="A3567" s="14" t="s">
        <v>8321</v>
      </c>
      <c r="B3567" t="s">
        <v>8322</v>
      </c>
    </row>
    <row r="3568" spans="1:2" x14ac:dyDescent="0.2">
      <c r="A3568" s="14" t="s">
        <v>8321</v>
      </c>
      <c r="B3568" t="s">
        <v>8322</v>
      </c>
    </row>
    <row r="3569" spans="1:2" x14ac:dyDescent="0.2">
      <c r="A3569" s="14" t="s">
        <v>8321</v>
      </c>
      <c r="B3569" t="s">
        <v>8322</v>
      </c>
    </row>
    <row r="3570" spans="1:2" x14ac:dyDescent="0.2">
      <c r="A3570" s="14" t="s">
        <v>8321</v>
      </c>
      <c r="B3570" t="s">
        <v>8322</v>
      </c>
    </row>
    <row r="3571" spans="1:2" x14ac:dyDescent="0.2">
      <c r="A3571" s="14" t="s">
        <v>8321</v>
      </c>
      <c r="B3571" t="s">
        <v>8322</v>
      </c>
    </row>
    <row r="3572" spans="1:2" x14ac:dyDescent="0.2">
      <c r="A3572" s="14" t="s">
        <v>8321</v>
      </c>
      <c r="B3572" t="s">
        <v>8322</v>
      </c>
    </row>
    <row r="3573" spans="1:2" x14ac:dyDescent="0.2">
      <c r="A3573" s="14" t="s">
        <v>8321</v>
      </c>
      <c r="B3573" t="s">
        <v>8322</v>
      </c>
    </row>
    <row r="3574" spans="1:2" x14ac:dyDescent="0.2">
      <c r="A3574" s="14" t="s">
        <v>8321</v>
      </c>
      <c r="B3574" t="s">
        <v>8322</v>
      </c>
    </row>
    <row r="3575" spans="1:2" x14ac:dyDescent="0.2">
      <c r="A3575" s="14" t="s">
        <v>8321</v>
      </c>
      <c r="B3575" t="s">
        <v>8322</v>
      </c>
    </row>
    <row r="3576" spans="1:2" x14ac:dyDescent="0.2">
      <c r="A3576" s="14" t="s">
        <v>8321</v>
      </c>
      <c r="B3576" t="s">
        <v>8322</v>
      </c>
    </row>
    <row r="3577" spans="1:2" x14ac:dyDescent="0.2">
      <c r="A3577" s="14" t="s">
        <v>8321</v>
      </c>
      <c r="B3577" t="s">
        <v>8322</v>
      </c>
    </row>
    <row r="3578" spans="1:2" x14ac:dyDescent="0.2">
      <c r="A3578" s="14" t="s">
        <v>8321</v>
      </c>
      <c r="B3578" t="s">
        <v>8322</v>
      </c>
    </row>
    <row r="3579" spans="1:2" x14ac:dyDescent="0.2">
      <c r="A3579" s="14" t="s">
        <v>8321</v>
      </c>
      <c r="B3579" t="s">
        <v>8322</v>
      </c>
    </row>
    <row r="3580" spans="1:2" x14ac:dyDescent="0.2">
      <c r="A3580" s="14" t="s">
        <v>8321</v>
      </c>
      <c r="B3580" t="s">
        <v>8322</v>
      </c>
    </row>
    <row r="3581" spans="1:2" x14ac:dyDescent="0.2">
      <c r="A3581" s="14" t="s">
        <v>8321</v>
      </c>
      <c r="B3581" t="s">
        <v>8322</v>
      </c>
    </row>
    <row r="3582" spans="1:2" x14ac:dyDescent="0.2">
      <c r="A3582" s="14" t="s">
        <v>8321</v>
      </c>
      <c r="B3582" t="s">
        <v>8322</v>
      </c>
    </row>
    <row r="3583" spans="1:2" x14ac:dyDescent="0.2">
      <c r="A3583" s="14" t="s">
        <v>8321</v>
      </c>
      <c r="B3583" t="s">
        <v>8322</v>
      </c>
    </row>
    <row r="3584" spans="1:2" x14ac:dyDescent="0.2">
      <c r="A3584" s="14" t="s">
        <v>8321</v>
      </c>
      <c r="B3584" t="s">
        <v>8322</v>
      </c>
    </row>
    <row r="3585" spans="1:2" x14ac:dyDescent="0.2">
      <c r="A3585" s="14" t="s">
        <v>8321</v>
      </c>
      <c r="B3585" t="s">
        <v>8322</v>
      </c>
    </row>
    <row r="3586" spans="1:2" x14ac:dyDescent="0.2">
      <c r="A3586" s="14" t="s">
        <v>8321</v>
      </c>
      <c r="B3586" t="s">
        <v>8322</v>
      </c>
    </row>
    <row r="3587" spans="1:2" x14ac:dyDescent="0.2">
      <c r="A3587" s="14" t="s">
        <v>8321</v>
      </c>
      <c r="B3587" t="s">
        <v>8322</v>
      </c>
    </row>
    <row r="3588" spans="1:2" x14ac:dyDescent="0.2">
      <c r="A3588" s="14" t="s">
        <v>8321</v>
      </c>
      <c r="B3588" t="s">
        <v>8322</v>
      </c>
    </row>
    <row r="3589" spans="1:2" x14ac:dyDescent="0.2">
      <c r="A3589" s="14" t="s">
        <v>8321</v>
      </c>
      <c r="B3589" t="s">
        <v>8322</v>
      </c>
    </row>
    <row r="3590" spans="1:2" x14ac:dyDescent="0.2">
      <c r="A3590" s="14" t="s">
        <v>8321</v>
      </c>
      <c r="B3590" t="s">
        <v>8322</v>
      </c>
    </row>
    <row r="3591" spans="1:2" x14ac:dyDescent="0.2">
      <c r="A3591" s="14" t="s">
        <v>8321</v>
      </c>
      <c r="B3591" t="s">
        <v>8322</v>
      </c>
    </row>
    <row r="3592" spans="1:2" x14ac:dyDescent="0.2">
      <c r="A3592" s="14" t="s">
        <v>8321</v>
      </c>
      <c r="B3592" t="s">
        <v>8322</v>
      </c>
    </row>
    <row r="3593" spans="1:2" x14ac:dyDescent="0.2">
      <c r="A3593" s="14" t="s">
        <v>8321</v>
      </c>
      <c r="B3593" t="s">
        <v>8322</v>
      </c>
    </row>
    <row r="3594" spans="1:2" x14ac:dyDescent="0.2">
      <c r="A3594" s="14" t="s">
        <v>8321</v>
      </c>
      <c r="B3594" t="s">
        <v>8322</v>
      </c>
    </row>
    <row r="3595" spans="1:2" x14ac:dyDescent="0.2">
      <c r="A3595" s="14" t="s">
        <v>8321</v>
      </c>
      <c r="B3595" t="s">
        <v>8322</v>
      </c>
    </row>
    <row r="3596" spans="1:2" x14ac:dyDescent="0.2">
      <c r="A3596" s="14" t="s">
        <v>8321</v>
      </c>
      <c r="B3596" t="s">
        <v>8322</v>
      </c>
    </row>
    <row r="3597" spans="1:2" x14ac:dyDescent="0.2">
      <c r="A3597" s="14" t="s">
        <v>8321</v>
      </c>
      <c r="B3597" t="s">
        <v>8322</v>
      </c>
    </row>
    <row r="3598" spans="1:2" x14ac:dyDescent="0.2">
      <c r="A3598" s="14" t="s">
        <v>8321</v>
      </c>
      <c r="B3598" t="s">
        <v>8322</v>
      </c>
    </row>
    <row r="3599" spans="1:2" x14ac:dyDescent="0.2">
      <c r="A3599" s="14" t="s">
        <v>8321</v>
      </c>
      <c r="B3599" t="s">
        <v>8322</v>
      </c>
    </row>
    <row r="3600" spans="1:2" x14ac:dyDescent="0.2">
      <c r="A3600" s="14" t="s">
        <v>8321</v>
      </c>
      <c r="B3600" t="s">
        <v>8322</v>
      </c>
    </row>
    <row r="3601" spans="1:2" x14ac:dyDescent="0.2">
      <c r="A3601" s="14" t="s">
        <v>8321</v>
      </c>
      <c r="B3601" t="s">
        <v>8322</v>
      </c>
    </row>
    <row r="3602" spans="1:2" x14ac:dyDescent="0.2">
      <c r="A3602" s="14" t="s">
        <v>8321</v>
      </c>
      <c r="B3602" t="s">
        <v>8322</v>
      </c>
    </row>
    <row r="3603" spans="1:2" x14ac:dyDescent="0.2">
      <c r="A3603" s="14" t="s">
        <v>8321</v>
      </c>
      <c r="B3603" t="s">
        <v>8322</v>
      </c>
    </row>
    <row r="3604" spans="1:2" x14ac:dyDescent="0.2">
      <c r="A3604" s="14" t="s">
        <v>8321</v>
      </c>
      <c r="B3604" t="s">
        <v>8322</v>
      </c>
    </row>
    <row r="3605" spans="1:2" x14ac:dyDescent="0.2">
      <c r="A3605" s="14" t="s">
        <v>8321</v>
      </c>
      <c r="B3605" t="s">
        <v>8322</v>
      </c>
    </row>
    <row r="3606" spans="1:2" x14ac:dyDescent="0.2">
      <c r="A3606" s="14" t="s">
        <v>8321</v>
      </c>
      <c r="B3606" t="s">
        <v>8322</v>
      </c>
    </row>
    <row r="3607" spans="1:2" x14ac:dyDescent="0.2">
      <c r="A3607" s="14" t="s">
        <v>8321</v>
      </c>
      <c r="B3607" t="s">
        <v>8322</v>
      </c>
    </row>
    <row r="3608" spans="1:2" x14ac:dyDescent="0.2">
      <c r="A3608" s="14" t="s">
        <v>8321</v>
      </c>
      <c r="B3608" t="s">
        <v>8322</v>
      </c>
    </row>
    <row r="3609" spans="1:2" x14ac:dyDescent="0.2">
      <c r="A3609" s="14" t="s">
        <v>8321</v>
      </c>
      <c r="B3609" t="s">
        <v>8322</v>
      </c>
    </row>
    <row r="3610" spans="1:2" x14ac:dyDescent="0.2">
      <c r="A3610" s="14" t="s">
        <v>8321</v>
      </c>
      <c r="B3610" t="s">
        <v>8322</v>
      </c>
    </row>
    <row r="3611" spans="1:2" x14ac:dyDescent="0.2">
      <c r="A3611" s="14" t="s">
        <v>8321</v>
      </c>
      <c r="B3611" t="s">
        <v>8322</v>
      </c>
    </row>
    <row r="3612" spans="1:2" x14ac:dyDescent="0.2">
      <c r="A3612" s="14" t="s">
        <v>8321</v>
      </c>
      <c r="B3612" t="s">
        <v>8322</v>
      </c>
    </row>
    <row r="3613" spans="1:2" x14ac:dyDescent="0.2">
      <c r="A3613" s="14" t="s">
        <v>8321</v>
      </c>
      <c r="B3613" t="s">
        <v>8322</v>
      </c>
    </row>
    <row r="3614" spans="1:2" x14ac:dyDescent="0.2">
      <c r="A3614" s="14" t="s">
        <v>8321</v>
      </c>
      <c r="B3614" t="s">
        <v>8322</v>
      </c>
    </row>
    <row r="3615" spans="1:2" x14ac:dyDescent="0.2">
      <c r="A3615" s="14" t="s">
        <v>8321</v>
      </c>
      <c r="B3615" t="s">
        <v>8322</v>
      </c>
    </row>
    <row r="3616" spans="1:2" x14ac:dyDescent="0.2">
      <c r="A3616" s="14" t="s">
        <v>8321</v>
      </c>
      <c r="B3616" t="s">
        <v>8322</v>
      </c>
    </row>
    <row r="3617" spans="1:2" x14ac:dyDescent="0.2">
      <c r="A3617" s="14" t="s">
        <v>8321</v>
      </c>
      <c r="B3617" t="s">
        <v>8322</v>
      </c>
    </row>
    <row r="3618" spans="1:2" x14ac:dyDescent="0.2">
      <c r="A3618" s="14" t="s">
        <v>8321</v>
      </c>
      <c r="B3618" t="s">
        <v>8322</v>
      </c>
    </row>
    <row r="3619" spans="1:2" x14ac:dyDescent="0.2">
      <c r="A3619" s="14" t="s">
        <v>8321</v>
      </c>
      <c r="B3619" t="s">
        <v>8322</v>
      </c>
    </row>
    <row r="3620" spans="1:2" x14ac:dyDescent="0.2">
      <c r="A3620" s="14" t="s">
        <v>8321</v>
      </c>
      <c r="B3620" t="s">
        <v>8322</v>
      </c>
    </row>
    <row r="3621" spans="1:2" x14ac:dyDescent="0.2">
      <c r="A3621" s="14" t="s">
        <v>8321</v>
      </c>
      <c r="B3621" t="s">
        <v>8322</v>
      </c>
    </row>
    <row r="3622" spans="1:2" x14ac:dyDescent="0.2">
      <c r="A3622" s="14" t="s">
        <v>8321</v>
      </c>
      <c r="B3622" t="s">
        <v>8322</v>
      </c>
    </row>
    <row r="3623" spans="1:2" x14ac:dyDescent="0.2">
      <c r="A3623" s="14" t="s">
        <v>8321</v>
      </c>
      <c r="B3623" t="s">
        <v>8322</v>
      </c>
    </row>
    <row r="3624" spans="1:2" x14ac:dyDescent="0.2">
      <c r="A3624" s="14" t="s">
        <v>8321</v>
      </c>
      <c r="B3624" t="s">
        <v>8322</v>
      </c>
    </row>
    <row r="3625" spans="1:2" x14ac:dyDescent="0.2">
      <c r="A3625" s="14" t="s">
        <v>8321</v>
      </c>
      <c r="B3625" t="s">
        <v>8322</v>
      </c>
    </row>
    <row r="3626" spans="1:2" x14ac:dyDescent="0.2">
      <c r="A3626" s="14" t="s">
        <v>8321</v>
      </c>
      <c r="B3626" t="s">
        <v>8322</v>
      </c>
    </row>
    <row r="3627" spans="1:2" x14ac:dyDescent="0.2">
      <c r="A3627" s="14" t="s">
        <v>8321</v>
      </c>
      <c r="B3627" t="s">
        <v>8322</v>
      </c>
    </row>
    <row r="3628" spans="1:2" x14ac:dyDescent="0.2">
      <c r="A3628" s="14" t="s">
        <v>8321</v>
      </c>
      <c r="B3628" t="s">
        <v>8322</v>
      </c>
    </row>
    <row r="3629" spans="1:2" x14ac:dyDescent="0.2">
      <c r="A3629" s="14" t="s">
        <v>8321</v>
      </c>
      <c r="B3629" t="s">
        <v>8322</v>
      </c>
    </row>
    <row r="3630" spans="1:2" x14ac:dyDescent="0.2">
      <c r="A3630" s="14" t="s">
        <v>8321</v>
      </c>
      <c r="B3630" t="s">
        <v>8363</v>
      </c>
    </row>
    <row r="3631" spans="1:2" x14ac:dyDescent="0.2">
      <c r="A3631" s="14" t="s">
        <v>8321</v>
      </c>
      <c r="B3631" t="s">
        <v>8363</v>
      </c>
    </row>
    <row r="3632" spans="1:2" x14ac:dyDescent="0.2">
      <c r="A3632" s="14" t="s">
        <v>8321</v>
      </c>
      <c r="B3632" t="s">
        <v>8363</v>
      </c>
    </row>
    <row r="3633" spans="1:2" x14ac:dyDescent="0.2">
      <c r="A3633" s="14" t="s">
        <v>8321</v>
      </c>
      <c r="B3633" t="s">
        <v>8363</v>
      </c>
    </row>
    <row r="3634" spans="1:2" x14ac:dyDescent="0.2">
      <c r="A3634" s="14" t="s">
        <v>8321</v>
      </c>
      <c r="B3634" t="s">
        <v>8363</v>
      </c>
    </row>
    <row r="3635" spans="1:2" x14ac:dyDescent="0.2">
      <c r="A3635" s="14" t="s">
        <v>8321</v>
      </c>
      <c r="B3635" t="s">
        <v>8363</v>
      </c>
    </row>
    <row r="3636" spans="1:2" x14ac:dyDescent="0.2">
      <c r="A3636" s="14" t="s">
        <v>8321</v>
      </c>
      <c r="B3636" t="s">
        <v>8363</v>
      </c>
    </row>
    <row r="3637" spans="1:2" x14ac:dyDescent="0.2">
      <c r="A3637" s="14" t="s">
        <v>8321</v>
      </c>
      <c r="B3637" t="s">
        <v>8363</v>
      </c>
    </row>
    <row r="3638" spans="1:2" x14ac:dyDescent="0.2">
      <c r="A3638" s="14" t="s">
        <v>8321</v>
      </c>
      <c r="B3638" t="s">
        <v>8363</v>
      </c>
    </row>
    <row r="3639" spans="1:2" x14ac:dyDescent="0.2">
      <c r="A3639" s="14" t="s">
        <v>8321</v>
      </c>
      <c r="B3639" t="s">
        <v>8363</v>
      </c>
    </row>
    <row r="3640" spans="1:2" x14ac:dyDescent="0.2">
      <c r="A3640" s="14" t="s">
        <v>8321</v>
      </c>
      <c r="B3640" t="s">
        <v>8363</v>
      </c>
    </row>
    <row r="3641" spans="1:2" x14ac:dyDescent="0.2">
      <c r="A3641" s="14" t="s">
        <v>8321</v>
      </c>
      <c r="B3641" t="s">
        <v>8363</v>
      </c>
    </row>
    <row r="3642" spans="1:2" x14ac:dyDescent="0.2">
      <c r="A3642" s="14" t="s">
        <v>8321</v>
      </c>
      <c r="B3642" t="s">
        <v>8363</v>
      </c>
    </row>
    <row r="3643" spans="1:2" x14ac:dyDescent="0.2">
      <c r="A3643" s="14" t="s">
        <v>8321</v>
      </c>
      <c r="B3643" t="s">
        <v>8363</v>
      </c>
    </row>
    <row r="3644" spans="1:2" x14ac:dyDescent="0.2">
      <c r="A3644" s="14" t="s">
        <v>8321</v>
      </c>
      <c r="B3644" t="s">
        <v>8363</v>
      </c>
    </row>
    <row r="3645" spans="1:2" x14ac:dyDescent="0.2">
      <c r="A3645" s="14" t="s">
        <v>8321</v>
      </c>
      <c r="B3645" t="s">
        <v>8363</v>
      </c>
    </row>
    <row r="3646" spans="1:2" x14ac:dyDescent="0.2">
      <c r="A3646" s="14" t="s">
        <v>8321</v>
      </c>
      <c r="B3646" t="s">
        <v>8363</v>
      </c>
    </row>
    <row r="3647" spans="1:2" x14ac:dyDescent="0.2">
      <c r="A3647" s="14" t="s">
        <v>8321</v>
      </c>
      <c r="B3647" t="s">
        <v>8363</v>
      </c>
    </row>
    <row r="3648" spans="1:2" x14ac:dyDescent="0.2">
      <c r="A3648" s="14" t="s">
        <v>8321</v>
      </c>
      <c r="B3648" t="s">
        <v>8363</v>
      </c>
    </row>
    <row r="3649" spans="1:2" x14ac:dyDescent="0.2">
      <c r="A3649" s="14" t="s">
        <v>8321</v>
      </c>
      <c r="B3649" t="s">
        <v>8363</v>
      </c>
    </row>
    <row r="3650" spans="1:2" x14ac:dyDescent="0.2">
      <c r="A3650" s="14" t="s">
        <v>8321</v>
      </c>
      <c r="B3650" t="s">
        <v>8322</v>
      </c>
    </row>
    <row r="3651" spans="1:2" x14ac:dyDescent="0.2">
      <c r="A3651" s="14" t="s">
        <v>8321</v>
      </c>
      <c r="B3651" t="s">
        <v>8322</v>
      </c>
    </row>
    <row r="3652" spans="1:2" x14ac:dyDescent="0.2">
      <c r="A3652" s="14" t="s">
        <v>8321</v>
      </c>
      <c r="B3652" t="s">
        <v>8322</v>
      </c>
    </row>
    <row r="3653" spans="1:2" x14ac:dyDescent="0.2">
      <c r="A3653" s="14" t="s">
        <v>8321</v>
      </c>
      <c r="B3653" t="s">
        <v>8322</v>
      </c>
    </row>
    <row r="3654" spans="1:2" x14ac:dyDescent="0.2">
      <c r="A3654" s="14" t="s">
        <v>8321</v>
      </c>
      <c r="B3654" t="s">
        <v>8322</v>
      </c>
    </row>
    <row r="3655" spans="1:2" x14ac:dyDescent="0.2">
      <c r="A3655" s="14" t="s">
        <v>8321</v>
      </c>
      <c r="B3655" t="s">
        <v>8322</v>
      </c>
    </row>
    <row r="3656" spans="1:2" x14ac:dyDescent="0.2">
      <c r="A3656" s="14" t="s">
        <v>8321</v>
      </c>
      <c r="B3656" t="s">
        <v>8322</v>
      </c>
    </row>
    <row r="3657" spans="1:2" x14ac:dyDescent="0.2">
      <c r="A3657" s="14" t="s">
        <v>8321</v>
      </c>
      <c r="B3657" t="s">
        <v>8322</v>
      </c>
    </row>
    <row r="3658" spans="1:2" x14ac:dyDescent="0.2">
      <c r="A3658" s="14" t="s">
        <v>8321</v>
      </c>
      <c r="B3658" t="s">
        <v>8322</v>
      </c>
    </row>
    <row r="3659" spans="1:2" x14ac:dyDescent="0.2">
      <c r="A3659" s="14" t="s">
        <v>8321</v>
      </c>
      <c r="B3659" t="s">
        <v>8322</v>
      </c>
    </row>
    <row r="3660" spans="1:2" x14ac:dyDescent="0.2">
      <c r="A3660" s="14" t="s">
        <v>8321</v>
      </c>
      <c r="B3660" t="s">
        <v>8322</v>
      </c>
    </row>
    <row r="3661" spans="1:2" x14ac:dyDescent="0.2">
      <c r="A3661" s="14" t="s">
        <v>8321</v>
      </c>
      <c r="B3661" t="s">
        <v>8322</v>
      </c>
    </row>
    <row r="3662" spans="1:2" x14ac:dyDescent="0.2">
      <c r="A3662" s="14" t="s">
        <v>8321</v>
      </c>
      <c r="B3662" t="s">
        <v>8322</v>
      </c>
    </row>
    <row r="3663" spans="1:2" x14ac:dyDescent="0.2">
      <c r="A3663" s="14" t="s">
        <v>8321</v>
      </c>
      <c r="B3663" t="s">
        <v>8322</v>
      </c>
    </row>
    <row r="3664" spans="1:2" x14ac:dyDescent="0.2">
      <c r="A3664" s="14" t="s">
        <v>8321</v>
      </c>
      <c r="B3664" t="s">
        <v>8322</v>
      </c>
    </row>
    <row r="3665" spans="1:2" x14ac:dyDescent="0.2">
      <c r="A3665" s="14" t="s">
        <v>8321</v>
      </c>
      <c r="B3665" t="s">
        <v>8322</v>
      </c>
    </row>
    <row r="3666" spans="1:2" x14ac:dyDescent="0.2">
      <c r="A3666" s="14" t="s">
        <v>8321</v>
      </c>
      <c r="B3666" t="s">
        <v>8322</v>
      </c>
    </row>
    <row r="3667" spans="1:2" x14ac:dyDescent="0.2">
      <c r="A3667" s="14" t="s">
        <v>8321</v>
      </c>
      <c r="B3667" t="s">
        <v>8322</v>
      </c>
    </row>
    <row r="3668" spans="1:2" x14ac:dyDescent="0.2">
      <c r="A3668" s="14" t="s">
        <v>8321</v>
      </c>
      <c r="B3668" t="s">
        <v>8322</v>
      </c>
    </row>
    <row r="3669" spans="1:2" x14ac:dyDescent="0.2">
      <c r="A3669" s="14" t="s">
        <v>8321</v>
      </c>
      <c r="B3669" t="s">
        <v>8322</v>
      </c>
    </row>
    <row r="3670" spans="1:2" x14ac:dyDescent="0.2">
      <c r="A3670" s="14" t="s">
        <v>8321</v>
      </c>
      <c r="B3670" t="s">
        <v>8322</v>
      </c>
    </row>
    <row r="3671" spans="1:2" x14ac:dyDescent="0.2">
      <c r="A3671" s="14" t="s">
        <v>8321</v>
      </c>
      <c r="B3671" t="s">
        <v>8322</v>
      </c>
    </row>
    <row r="3672" spans="1:2" x14ac:dyDescent="0.2">
      <c r="A3672" s="14" t="s">
        <v>8321</v>
      </c>
      <c r="B3672" t="s">
        <v>8322</v>
      </c>
    </row>
    <row r="3673" spans="1:2" x14ac:dyDescent="0.2">
      <c r="A3673" s="14" t="s">
        <v>8321</v>
      </c>
      <c r="B3673" t="s">
        <v>8322</v>
      </c>
    </row>
    <row r="3674" spans="1:2" x14ac:dyDescent="0.2">
      <c r="A3674" s="14" t="s">
        <v>8321</v>
      </c>
      <c r="B3674" t="s">
        <v>8322</v>
      </c>
    </row>
    <row r="3675" spans="1:2" x14ac:dyDescent="0.2">
      <c r="A3675" s="14" t="s">
        <v>8321</v>
      </c>
      <c r="B3675" t="s">
        <v>8322</v>
      </c>
    </row>
    <row r="3676" spans="1:2" x14ac:dyDescent="0.2">
      <c r="A3676" s="14" t="s">
        <v>8321</v>
      </c>
      <c r="B3676" t="s">
        <v>8322</v>
      </c>
    </row>
    <row r="3677" spans="1:2" x14ac:dyDescent="0.2">
      <c r="A3677" s="14" t="s">
        <v>8321</v>
      </c>
      <c r="B3677" t="s">
        <v>8322</v>
      </c>
    </row>
    <row r="3678" spans="1:2" x14ac:dyDescent="0.2">
      <c r="A3678" s="14" t="s">
        <v>8321</v>
      </c>
      <c r="B3678" t="s">
        <v>8322</v>
      </c>
    </row>
    <row r="3679" spans="1:2" x14ac:dyDescent="0.2">
      <c r="A3679" s="14" t="s">
        <v>8321</v>
      </c>
      <c r="B3679" t="s">
        <v>8322</v>
      </c>
    </row>
    <row r="3680" spans="1:2" x14ac:dyDescent="0.2">
      <c r="A3680" s="14" t="s">
        <v>8321</v>
      </c>
      <c r="B3680" t="s">
        <v>8322</v>
      </c>
    </row>
    <row r="3681" spans="1:2" x14ac:dyDescent="0.2">
      <c r="A3681" s="14" t="s">
        <v>8321</v>
      </c>
      <c r="B3681" t="s">
        <v>8322</v>
      </c>
    </row>
    <row r="3682" spans="1:2" x14ac:dyDescent="0.2">
      <c r="A3682" s="14" t="s">
        <v>8321</v>
      </c>
      <c r="B3682" t="s">
        <v>8322</v>
      </c>
    </row>
    <row r="3683" spans="1:2" x14ac:dyDescent="0.2">
      <c r="A3683" s="14" t="s">
        <v>8321</v>
      </c>
      <c r="B3683" t="s">
        <v>8322</v>
      </c>
    </row>
    <row r="3684" spans="1:2" x14ac:dyDescent="0.2">
      <c r="A3684" s="14" t="s">
        <v>8321</v>
      </c>
      <c r="B3684" t="s">
        <v>8322</v>
      </c>
    </row>
    <row r="3685" spans="1:2" x14ac:dyDescent="0.2">
      <c r="A3685" s="14" t="s">
        <v>8321</v>
      </c>
      <c r="B3685" t="s">
        <v>8322</v>
      </c>
    </row>
    <row r="3686" spans="1:2" x14ac:dyDescent="0.2">
      <c r="A3686" s="14" t="s">
        <v>8321</v>
      </c>
      <c r="B3686" t="s">
        <v>8322</v>
      </c>
    </row>
    <row r="3687" spans="1:2" x14ac:dyDescent="0.2">
      <c r="A3687" s="14" t="s">
        <v>8321</v>
      </c>
      <c r="B3687" t="s">
        <v>8322</v>
      </c>
    </row>
    <row r="3688" spans="1:2" x14ac:dyDescent="0.2">
      <c r="A3688" s="14" t="s">
        <v>8321</v>
      </c>
      <c r="B3688" t="s">
        <v>8322</v>
      </c>
    </row>
    <row r="3689" spans="1:2" x14ac:dyDescent="0.2">
      <c r="A3689" s="14" t="s">
        <v>8321</v>
      </c>
      <c r="B3689" t="s">
        <v>8322</v>
      </c>
    </row>
    <row r="3690" spans="1:2" x14ac:dyDescent="0.2">
      <c r="A3690" s="14" t="s">
        <v>8321</v>
      </c>
      <c r="B3690" t="s">
        <v>8322</v>
      </c>
    </row>
    <row r="3691" spans="1:2" x14ac:dyDescent="0.2">
      <c r="A3691" s="14" t="s">
        <v>8321</v>
      </c>
      <c r="B3691" t="s">
        <v>8322</v>
      </c>
    </row>
    <row r="3692" spans="1:2" x14ac:dyDescent="0.2">
      <c r="A3692" s="14" t="s">
        <v>8321</v>
      </c>
      <c r="B3692" t="s">
        <v>8322</v>
      </c>
    </row>
    <row r="3693" spans="1:2" x14ac:dyDescent="0.2">
      <c r="A3693" s="14" t="s">
        <v>8321</v>
      </c>
      <c r="B3693" t="s">
        <v>8322</v>
      </c>
    </row>
    <row r="3694" spans="1:2" x14ac:dyDescent="0.2">
      <c r="A3694" s="14" t="s">
        <v>8321</v>
      </c>
      <c r="B3694" t="s">
        <v>8322</v>
      </c>
    </row>
    <row r="3695" spans="1:2" x14ac:dyDescent="0.2">
      <c r="A3695" s="14" t="s">
        <v>8321</v>
      </c>
      <c r="B3695" t="s">
        <v>8322</v>
      </c>
    </row>
    <row r="3696" spans="1:2" x14ac:dyDescent="0.2">
      <c r="A3696" s="14" t="s">
        <v>8321</v>
      </c>
      <c r="B3696" t="s">
        <v>8322</v>
      </c>
    </row>
    <row r="3697" spans="1:2" x14ac:dyDescent="0.2">
      <c r="A3697" s="14" t="s">
        <v>8321</v>
      </c>
      <c r="B3697" t="s">
        <v>8322</v>
      </c>
    </row>
    <row r="3698" spans="1:2" x14ac:dyDescent="0.2">
      <c r="A3698" s="14" t="s">
        <v>8321</v>
      </c>
      <c r="B3698" t="s">
        <v>8322</v>
      </c>
    </row>
    <row r="3699" spans="1:2" x14ac:dyDescent="0.2">
      <c r="A3699" s="14" t="s">
        <v>8321</v>
      </c>
      <c r="B3699" t="s">
        <v>8322</v>
      </c>
    </row>
    <row r="3700" spans="1:2" x14ac:dyDescent="0.2">
      <c r="A3700" s="14" t="s">
        <v>8321</v>
      </c>
      <c r="B3700" t="s">
        <v>8322</v>
      </c>
    </row>
    <row r="3701" spans="1:2" x14ac:dyDescent="0.2">
      <c r="A3701" s="14" t="s">
        <v>8321</v>
      </c>
      <c r="B3701" t="s">
        <v>8322</v>
      </c>
    </row>
    <row r="3702" spans="1:2" x14ac:dyDescent="0.2">
      <c r="A3702" s="14" t="s">
        <v>8321</v>
      </c>
      <c r="B3702" t="s">
        <v>8322</v>
      </c>
    </row>
    <row r="3703" spans="1:2" x14ac:dyDescent="0.2">
      <c r="A3703" s="14" t="s">
        <v>8321</v>
      </c>
      <c r="B3703" t="s">
        <v>8322</v>
      </c>
    </row>
    <row r="3704" spans="1:2" x14ac:dyDescent="0.2">
      <c r="A3704" s="14" t="s">
        <v>8321</v>
      </c>
      <c r="B3704" t="s">
        <v>8322</v>
      </c>
    </row>
    <row r="3705" spans="1:2" x14ac:dyDescent="0.2">
      <c r="A3705" s="14" t="s">
        <v>8321</v>
      </c>
      <c r="B3705" t="s">
        <v>8322</v>
      </c>
    </row>
    <row r="3706" spans="1:2" x14ac:dyDescent="0.2">
      <c r="A3706" s="14" t="s">
        <v>8321</v>
      </c>
      <c r="B3706" t="s">
        <v>8322</v>
      </c>
    </row>
    <row r="3707" spans="1:2" x14ac:dyDescent="0.2">
      <c r="A3707" s="14" t="s">
        <v>8321</v>
      </c>
      <c r="B3707" t="s">
        <v>8322</v>
      </c>
    </row>
    <row r="3708" spans="1:2" x14ac:dyDescent="0.2">
      <c r="A3708" s="14" t="s">
        <v>8321</v>
      </c>
      <c r="B3708" t="s">
        <v>8322</v>
      </c>
    </row>
    <row r="3709" spans="1:2" x14ac:dyDescent="0.2">
      <c r="A3709" s="14" t="s">
        <v>8321</v>
      </c>
      <c r="B3709" t="s">
        <v>8322</v>
      </c>
    </row>
    <row r="3710" spans="1:2" x14ac:dyDescent="0.2">
      <c r="A3710" s="14" t="s">
        <v>8321</v>
      </c>
      <c r="B3710" t="s">
        <v>8322</v>
      </c>
    </row>
    <row r="3711" spans="1:2" x14ac:dyDescent="0.2">
      <c r="A3711" s="14" t="s">
        <v>8321</v>
      </c>
      <c r="B3711" t="s">
        <v>8322</v>
      </c>
    </row>
    <row r="3712" spans="1:2" x14ac:dyDescent="0.2">
      <c r="A3712" s="14" t="s">
        <v>8321</v>
      </c>
      <c r="B3712" t="s">
        <v>8322</v>
      </c>
    </row>
    <row r="3713" spans="1:2" x14ac:dyDescent="0.2">
      <c r="A3713" s="14" t="s">
        <v>8321</v>
      </c>
      <c r="B3713" t="s">
        <v>8322</v>
      </c>
    </row>
    <row r="3714" spans="1:2" x14ac:dyDescent="0.2">
      <c r="A3714" s="14" t="s">
        <v>8321</v>
      </c>
      <c r="B3714" t="s">
        <v>8322</v>
      </c>
    </row>
    <row r="3715" spans="1:2" x14ac:dyDescent="0.2">
      <c r="A3715" s="14" t="s">
        <v>8321</v>
      </c>
      <c r="B3715" t="s">
        <v>8322</v>
      </c>
    </row>
    <row r="3716" spans="1:2" x14ac:dyDescent="0.2">
      <c r="A3716" s="14" t="s">
        <v>8321</v>
      </c>
      <c r="B3716" t="s">
        <v>8322</v>
      </c>
    </row>
    <row r="3717" spans="1:2" x14ac:dyDescent="0.2">
      <c r="A3717" s="14" t="s">
        <v>8321</v>
      </c>
      <c r="B3717" t="s">
        <v>8322</v>
      </c>
    </row>
    <row r="3718" spans="1:2" x14ac:dyDescent="0.2">
      <c r="A3718" s="14" t="s">
        <v>8321</v>
      </c>
      <c r="B3718" t="s">
        <v>8322</v>
      </c>
    </row>
    <row r="3719" spans="1:2" x14ac:dyDescent="0.2">
      <c r="A3719" s="14" t="s">
        <v>8321</v>
      </c>
      <c r="B3719" t="s">
        <v>8322</v>
      </c>
    </row>
    <row r="3720" spans="1:2" x14ac:dyDescent="0.2">
      <c r="A3720" s="14" t="s">
        <v>8321</v>
      </c>
      <c r="B3720" t="s">
        <v>8322</v>
      </c>
    </row>
    <row r="3721" spans="1:2" x14ac:dyDescent="0.2">
      <c r="A3721" s="14" t="s">
        <v>8321</v>
      </c>
      <c r="B3721" t="s">
        <v>8322</v>
      </c>
    </row>
    <row r="3722" spans="1:2" x14ac:dyDescent="0.2">
      <c r="A3722" s="14" t="s">
        <v>8321</v>
      </c>
      <c r="B3722" t="s">
        <v>8322</v>
      </c>
    </row>
    <row r="3723" spans="1:2" x14ac:dyDescent="0.2">
      <c r="A3723" s="14" t="s">
        <v>8321</v>
      </c>
      <c r="B3723" t="s">
        <v>8322</v>
      </c>
    </row>
    <row r="3724" spans="1:2" x14ac:dyDescent="0.2">
      <c r="A3724" s="14" t="s">
        <v>8321</v>
      </c>
      <c r="B3724" t="s">
        <v>8322</v>
      </c>
    </row>
    <row r="3725" spans="1:2" x14ac:dyDescent="0.2">
      <c r="A3725" s="14" t="s">
        <v>8321</v>
      </c>
      <c r="B3725" t="s">
        <v>8322</v>
      </c>
    </row>
    <row r="3726" spans="1:2" x14ac:dyDescent="0.2">
      <c r="A3726" s="14" t="s">
        <v>8321</v>
      </c>
      <c r="B3726" t="s">
        <v>8322</v>
      </c>
    </row>
    <row r="3727" spans="1:2" x14ac:dyDescent="0.2">
      <c r="A3727" s="14" t="s">
        <v>8321</v>
      </c>
      <c r="B3727" t="s">
        <v>8322</v>
      </c>
    </row>
    <row r="3728" spans="1:2" x14ac:dyDescent="0.2">
      <c r="A3728" s="14" t="s">
        <v>8321</v>
      </c>
      <c r="B3728" t="s">
        <v>8322</v>
      </c>
    </row>
    <row r="3729" spans="1:2" x14ac:dyDescent="0.2">
      <c r="A3729" s="14" t="s">
        <v>8321</v>
      </c>
      <c r="B3729" t="s">
        <v>8322</v>
      </c>
    </row>
    <row r="3730" spans="1:2" x14ac:dyDescent="0.2">
      <c r="A3730" s="14" t="s">
        <v>8321</v>
      </c>
      <c r="B3730" t="s">
        <v>8322</v>
      </c>
    </row>
    <row r="3731" spans="1:2" x14ac:dyDescent="0.2">
      <c r="A3731" s="14" t="s">
        <v>8321</v>
      </c>
      <c r="B3731" t="s">
        <v>8322</v>
      </c>
    </row>
    <row r="3732" spans="1:2" x14ac:dyDescent="0.2">
      <c r="A3732" s="14" t="s">
        <v>8321</v>
      </c>
      <c r="B3732" t="s">
        <v>8322</v>
      </c>
    </row>
    <row r="3733" spans="1:2" x14ac:dyDescent="0.2">
      <c r="A3733" s="14" t="s">
        <v>8321</v>
      </c>
      <c r="B3733" t="s">
        <v>8322</v>
      </c>
    </row>
    <row r="3734" spans="1:2" x14ac:dyDescent="0.2">
      <c r="A3734" s="14" t="s">
        <v>8321</v>
      </c>
      <c r="B3734" t="s">
        <v>8322</v>
      </c>
    </row>
    <row r="3735" spans="1:2" x14ac:dyDescent="0.2">
      <c r="A3735" s="14" t="s">
        <v>8321</v>
      </c>
      <c r="B3735" t="s">
        <v>8322</v>
      </c>
    </row>
    <row r="3736" spans="1:2" x14ac:dyDescent="0.2">
      <c r="A3736" s="14" t="s">
        <v>8321</v>
      </c>
      <c r="B3736" t="s">
        <v>8322</v>
      </c>
    </row>
    <row r="3737" spans="1:2" x14ac:dyDescent="0.2">
      <c r="A3737" s="14" t="s">
        <v>8321</v>
      </c>
      <c r="B3737" t="s">
        <v>8322</v>
      </c>
    </row>
    <row r="3738" spans="1:2" x14ac:dyDescent="0.2">
      <c r="A3738" s="14" t="s">
        <v>8321</v>
      </c>
      <c r="B3738" t="s">
        <v>8322</v>
      </c>
    </row>
    <row r="3739" spans="1:2" x14ac:dyDescent="0.2">
      <c r="A3739" s="14" t="s">
        <v>8321</v>
      </c>
      <c r="B3739" t="s">
        <v>8322</v>
      </c>
    </row>
    <row r="3740" spans="1:2" x14ac:dyDescent="0.2">
      <c r="A3740" s="14" t="s">
        <v>8321</v>
      </c>
      <c r="B3740" t="s">
        <v>8322</v>
      </c>
    </row>
    <row r="3741" spans="1:2" x14ac:dyDescent="0.2">
      <c r="A3741" s="14" t="s">
        <v>8321</v>
      </c>
      <c r="B3741" t="s">
        <v>8322</v>
      </c>
    </row>
    <row r="3742" spans="1:2" x14ac:dyDescent="0.2">
      <c r="A3742" s="14" t="s">
        <v>8321</v>
      </c>
      <c r="B3742" t="s">
        <v>8322</v>
      </c>
    </row>
    <row r="3743" spans="1:2" x14ac:dyDescent="0.2">
      <c r="A3743" s="14" t="s">
        <v>8321</v>
      </c>
      <c r="B3743" t="s">
        <v>8322</v>
      </c>
    </row>
    <row r="3744" spans="1:2" x14ac:dyDescent="0.2">
      <c r="A3744" s="14" t="s">
        <v>8321</v>
      </c>
      <c r="B3744" t="s">
        <v>8322</v>
      </c>
    </row>
    <row r="3745" spans="1:2" x14ac:dyDescent="0.2">
      <c r="A3745" s="14" t="s">
        <v>8321</v>
      </c>
      <c r="B3745" t="s">
        <v>8322</v>
      </c>
    </row>
    <row r="3746" spans="1:2" x14ac:dyDescent="0.2">
      <c r="A3746" s="14" t="s">
        <v>8321</v>
      </c>
      <c r="B3746" t="s">
        <v>8322</v>
      </c>
    </row>
    <row r="3747" spans="1:2" x14ac:dyDescent="0.2">
      <c r="A3747" s="14" t="s">
        <v>8321</v>
      </c>
      <c r="B3747" t="s">
        <v>8322</v>
      </c>
    </row>
    <row r="3748" spans="1:2" x14ac:dyDescent="0.2">
      <c r="A3748" s="14" t="s">
        <v>8321</v>
      </c>
      <c r="B3748" t="s">
        <v>8322</v>
      </c>
    </row>
    <row r="3749" spans="1:2" x14ac:dyDescent="0.2">
      <c r="A3749" s="14" t="s">
        <v>8321</v>
      </c>
      <c r="B3749" t="s">
        <v>8322</v>
      </c>
    </row>
    <row r="3750" spans="1:2" x14ac:dyDescent="0.2">
      <c r="A3750" s="14" t="s">
        <v>8321</v>
      </c>
      <c r="B3750" t="s">
        <v>8363</v>
      </c>
    </row>
    <row r="3751" spans="1:2" x14ac:dyDescent="0.2">
      <c r="A3751" s="14" t="s">
        <v>8321</v>
      </c>
      <c r="B3751" t="s">
        <v>8363</v>
      </c>
    </row>
    <row r="3752" spans="1:2" x14ac:dyDescent="0.2">
      <c r="A3752" s="14" t="s">
        <v>8321</v>
      </c>
      <c r="B3752" t="s">
        <v>8363</v>
      </c>
    </row>
    <row r="3753" spans="1:2" x14ac:dyDescent="0.2">
      <c r="A3753" s="14" t="s">
        <v>8321</v>
      </c>
      <c r="B3753" t="s">
        <v>8363</v>
      </c>
    </row>
    <row r="3754" spans="1:2" x14ac:dyDescent="0.2">
      <c r="A3754" s="14" t="s">
        <v>8321</v>
      </c>
      <c r="B3754" t="s">
        <v>8363</v>
      </c>
    </row>
    <row r="3755" spans="1:2" x14ac:dyDescent="0.2">
      <c r="A3755" s="14" t="s">
        <v>8321</v>
      </c>
      <c r="B3755" t="s">
        <v>8363</v>
      </c>
    </row>
    <row r="3756" spans="1:2" x14ac:dyDescent="0.2">
      <c r="A3756" s="14" t="s">
        <v>8321</v>
      </c>
      <c r="B3756" t="s">
        <v>8363</v>
      </c>
    </row>
    <row r="3757" spans="1:2" x14ac:dyDescent="0.2">
      <c r="A3757" s="14" t="s">
        <v>8321</v>
      </c>
      <c r="B3757" t="s">
        <v>8363</v>
      </c>
    </row>
    <row r="3758" spans="1:2" x14ac:dyDescent="0.2">
      <c r="A3758" s="14" t="s">
        <v>8321</v>
      </c>
      <c r="B3758" t="s">
        <v>8363</v>
      </c>
    </row>
    <row r="3759" spans="1:2" x14ac:dyDescent="0.2">
      <c r="A3759" s="14" t="s">
        <v>8321</v>
      </c>
      <c r="B3759" t="s">
        <v>8363</v>
      </c>
    </row>
    <row r="3760" spans="1:2" x14ac:dyDescent="0.2">
      <c r="A3760" s="14" t="s">
        <v>8321</v>
      </c>
      <c r="B3760" t="s">
        <v>8363</v>
      </c>
    </row>
    <row r="3761" spans="1:2" x14ac:dyDescent="0.2">
      <c r="A3761" s="14" t="s">
        <v>8321</v>
      </c>
      <c r="B3761" t="s">
        <v>8363</v>
      </c>
    </row>
    <row r="3762" spans="1:2" x14ac:dyDescent="0.2">
      <c r="A3762" s="14" t="s">
        <v>8321</v>
      </c>
      <c r="B3762" t="s">
        <v>8363</v>
      </c>
    </row>
    <row r="3763" spans="1:2" x14ac:dyDescent="0.2">
      <c r="A3763" s="14" t="s">
        <v>8321</v>
      </c>
      <c r="B3763" t="s">
        <v>8363</v>
      </c>
    </row>
    <row r="3764" spans="1:2" x14ac:dyDescent="0.2">
      <c r="A3764" s="14" t="s">
        <v>8321</v>
      </c>
      <c r="B3764" t="s">
        <v>8363</v>
      </c>
    </row>
    <row r="3765" spans="1:2" x14ac:dyDescent="0.2">
      <c r="A3765" s="14" t="s">
        <v>8321</v>
      </c>
      <c r="B3765" t="s">
        <v>8363</v>
      </c>
    </row>
    <row r="3766" spans="1:2" x14ac:dyDescent="0.2">
      <c r="A3766" s="14" t="s">
        <v>8321</v>
      </c>
      <c r="B3766" t="s">
        <v>8363</v>
      </c>
    </row>
    <row r="3767" spans="1:2" x14ac:dyDescent="0.2">
      <c r="A3767" s="14" t="s">
        <v>8321</v>
      </c>
      <c r="B3767" t="s">
        <v>8363</v>
      </c>
    </row>
    <row r="3768" spans="1:2" x14ac:dyDescent="0.2">
      <c r="A3768" s="14" t="s">
        <v>8321</v>
      </c>
      <c r="B3768" t="s">
        <v>8363</v>
      </c>
    </row>
    <row r="3769" spans="1:2" x14ac:dyDescent="0.2">
      <c r="A3769" s="14" t="s">
        <v>8321</v>
      </c>
      <c r="B3769" t="s">
        <v>8363</v>
      </c>
    </row>
    <row r="3770" spans="1:2" x14ac:dyDescent="0.2">
      <c r="A3770" s="14" t="s">
        <v>8321</v>
      </c>
      <c r="B3770" t="s">
        <v>8363</v>
      </c>
    </row>
    <row r="3771" spans="1:2" x14ac:dyDescent="0.2">
      <c r="A3771" s="14" t="s">
        <v>8321</v>
      </c>
      <c r="B3771" t="s">
        <v>8363</v>
      </c>
    </row>
    <row r="3772" spans="1:2" x14ac:dyDescent="0.2">
      <c r="A3772" s="14" t="s">
        <v>8321</v>
      </c>
      <c r="B3772" t="s">
        <v>8363</v>
      </c>
    </row>
    <row r="3773" spans="1:2" x14ac:dyDescent="0.2">
      <c r="A3773" s="14" t="s">
        <v>8321</v>
      </c>
      <c r="B3773" t="s">
        <v>8363</v>
      </c>
    </row>
    <row r="3774" spans="1:2" x14ac:dyDescent="0.2">
      <c r="A3774" s="14" t="s">
        <v>8321</v>
      </c>
      <c r="B3774" t="s">
        <v>8363</v>
      </c>
    </row>
    <row r="3775" spans="1:2" x14ac:dyDescent="0.2">
      <c r="A3775" s="14" t="s">
        <v>8321</v>
      </c>
      <c r="B3775" t="s">
        <v>8363</v>
      </c>
    </row>
    <row r="3776" spans="1:2" x14ac:dyDescent="0.2">
      <c r="A3776" s="14" t="s">
        <v>8321</v>
      </c>
      <c r="B3776" t="s">
        <v>8363</v>
      </c>
    </row>
    <row r="3777" spans="1:2" x14ac:dyDescent="0.2">
      <c r="A3777" s="14" t="s">
        <v>8321</v>
      </c>
      <c r="B3777" t="s">
        <v>8363</v>
      </c>
    </row>
    <row r="3778" spans="1:2" x14ac:dyDescent="0.2">
      <c r="A3778" s="14" t="s">
        <v>8321</v>
      </c>
      <c r="B3778" t="s">
        <v>8363</v>
      </c>
    </row>
    <row r="3779" spans="1:2" x14ac:dyDescent="0.2">
      <c r="A3779" s="14" t="s">
        <v>8321</v>
      </c>
      <c r="B3779" t="s">
        <v>8363</v>
      </c>
    </row>
    <row r="3780" spans="1:2" x14ac:dyDescent="0.2">
      <c r="A3780" s="14" t="s">
        <v>8321</v>
      </c>
      <c r="B3780" t="s">
        <v>8363</v>
      </c>
    </row>
    <row r="3781" spans="1:2" x14ac:dyDescent="0.2">
      <c r="A3781" s="14" t="s">
        <v>8321</v>
      </c>
      <c r="B3781" t="s">
        <v>8363</v>
      </c>
    </row>
    <row r="3782" spans="1:2" x14ac:dyDescent="0.2">
      <c r="A3782" s="14" t="s">
        <v>8321</v>
      </c>
      <c r="B3782" t="s">
        <v>8363</v>
      </c>
    </row>
    <row r="3783" spans="1:2" x14ac:dyDescent="0.2">
      <c r="A3783" s="14" t="s">
        <v>8321</v>
      </c>
      <c r="B3783" t="s">
        <v>8363</v>
      </c>
    </row>
    <row r="3784" spans="1:2" x14ac:dyDescent="0.2">
      <c r="A3784" s="14" t="s">
        <v>8321</v>
      </c>
      <c r="B3784" t="s">
        <v>8363</v>
      </c>
    </row>
    <row r="3785" spans="1:2" x14ac:dyDescent="0.2">
      <c r="A3785" s="14" t="s">
        <v>8321</v>
      </c>
      <c r="B3785" t="s">
        <v>8363</v>
      </c>
    </row>
    <row r="3786" spans="1:2" x14ac:dyDescent="0.2">
      <c r="A3786" s="14" t="s">
        <v>8321</v>
      </c>
      <c r="B3786" t="s">
        <v>8363</v>
      </c>
    </row>
    <row r="3787" spans="1:2" x14ac:dyDescent="0.2">
      <c r="A3787" s="14" t="s">
        <v>8321</v>
      </c>
      <c r="B3787" t="s">
        <v>8363</v>
      </c>
    </row>
    <row r="3788" spans="1:2" x14ac:dyDescent="0.2">
      <c r="A3788" s="14" t="s">
        <v>8321</v>
      </c>
      <c r="B3788" t="s">
        <v>8363</v>
      </c>
    </row>
    <row r="3789" spans="1:2" x14ac:dyDescent="0.2">
      <c r="A3789" s="14" t="s">
        <v>8321</v>
      </c>
      <c r="B3789" t="s">
        <v>8363</v>
      </c>
    </row>
    <row r="3790" spans="1:2" x14ac:dyDescent="0.2">
      <c r="A3790" s="14" t="s">
        <v>8321</v>
      </c>
      <c r="B3790" t="s">
        <v>8363</v>
      </c>
    </row>
    <row r="3791" spans="1:2" x14ac:dyDescent="0.2">
      <c r="A3791" s="14" t="s">
        <v>8321</v>
      </c>
      <c r="B3791" t="s">
        <v>8363</v>
      </c>
    </row>
    <row r="3792" spans="1:2" x14ac:dyDescent="0.2">
      <c r="A3792" s="14" t="s">
        <v>8321</v>
      </c>
      <c r="B3792" t="s">
        <v>8363</v>
      </c>
    </row>
    <row r="3793" spans="1:2" x14ac:dyDescent="0.2">
      <c r="A3793" s="14" t="s">
        <v>8321</v>
      </c>
      <c r="B3793" t="s">
        <v>8363</v>
      </c>
    </row>
    <row r="3794" spans="1:2" x14ac:dyDescent="0.2">
      <c r="A3794" s="14" t="s">
        <v>8321</v>
      </c>
      <c r="B3794" t="s">
        <v>8363</v>
      </c>
    </row>
    <row r="3795" spans="1:2" x14ac:dyDescent="0.2">
      <c r="A3795" s="14" t="s">
        <v>8321</v>
      </c>
      <c r="B3795" t="s">
        <v>8363</v>
      </c>
    </row>
    <row r="3796" spans="1:2" x14ac:dyDescent="0.2">
      <c r="A3796" s="14" t="s">
        <v>8321</v>
      </c>
      <c r="B3796" t="s">
        <v>8363</v>
      </c>
    </row>
    <row r="3797" spans="1:2" x14ac:dyDescent="0.2">
      <c r="A3797" s="14" t="s">
        <v>8321</v>
      </c>
      <c r="B3797" t="s">
        <v>8363</v>
      </c>
    </row>
    <row r="3798" spans="1:2" x14ac:dyDescent="0.2">
      <c r="A3798" s="14" t="s">
        <v>8321</v>
      </c>
      <c r="B3798" t="s">
        <v>8363</v>
      </c>
    </row>
    <row r="3799" spans="1:2" x14ac:dyDescent="0.2">
      <c r="A3799" s="14" t="s">
        <v>8321</v>
      </c>
      <c r="B3799" t="s">
        <v>8363</v>
      </c>
    </row>
    <row r="3800" spans="1:2" x14ac:dyDescent="0.2">
      <c r="A3800" s="14" t="s">
        <v>8321</v>
      </c>
      <c r="B3800" t="s">
        <v>8363</v>
      </c>
    </row>
    <row r="3801" spans="1:2" x14ac:dyDescent="0.2">
      <c r="A3801" s="14" t="s">
        <v>8321</v>
      </c>
      <c r="B3801" t="s">
        <v>8363</v>
      </c>
    </row>
    <row r="3802" spans="1:2" x14ac:dyDescent="0.2">
      <c r="A3802" s="14" t="s">
        <v>8321</v>
      </c>
      <c r="B3802" t="s">
        <v>8363</v>
      </c>
    </row>
    <row r="3803" spans="1:2" x14ac:dyDescent="0.2">
      <c r="A3803" s="14" t="s">
        <v>8321</v>
      </c>
      <c r="B3803" t="s">
        <v>8363</v>
      </c>
    </row>
    <row r="3804" spans="1:2" x14ac:dyDescent="0.2">
      <c r="A3804" s="14" t="s">
        <v>8321</v>
      </c>
      <c r="B3804" t="s">
        <v>8363</v>
      </c>
    </row>
    <row r="3805" spans="1:2" x14ac:dyDescent="0.2">
      <c r="A3805" s="14" t="s">
        <v>8321</v>
      </c>
      <c r="B3805" t="s">
        <v>8363</v>
      </c>
    </row>
    <row r="3806" spans="1:2" x14ac:dyDescent="0.2">
      <c r="A3806" s="14" t="s">
        <v>8321</v>
      </c>
      <c r="B3806" t="s">
        <v>8363</v>
      </c>
    </row>
    <row r="3807" spans="1:2" x14ac:dyDescent="0.2">
      <c r="A3807" s="14" t="s">
        <v>8321</v>
      </c>
      <c r="B3807" t="s">
        <v>8363</v>
      </c>
    </row>
    <row r="3808" spans="1:2" x14ac:dyDescent="0.2">
      <c r="A3808" s="14" t="s">
        <v>8321</v>
      </c>
      <c r="B3808" t="s">
        <v>8363</v>
      </c>
    </row>
    <row r="3809" spans="1:2" x14ac:dyDescent="0.2">
      <c r="A3809" s="14" t="s">
        <v>8321</v>
      </c>
      <c r="B3809" t="s">
        <v>8363</v>
      </c>
    </row>
    <row r="3810" spans="1:2" x14ac:dyDescent="0.2">
      <c r="A3810" s="14" t="s">
        <v>8321</v>
      </c>
      <c r="B3810" t="s">
        <v>8322</v>
      </c>
    </row>
    <row r="3811" spans="1:2" x14ac:dyDescent="0.2">
      <c r="A3811" s="14" t="s">
        <v>8321</v>
      </c>
      <c r="B3811" t="s">
        <v>8322</v>
      </c>
    </row>
    <row r="3812" spans="1:2" x14ac:dyDescent="0.2">
      <c r="A3812" s="14" t="s">
        <v>8321</v>
      </c>
      <c r="B3812" t="s">
        <v>8322</v>
      </c>
    </row>
    <row r="3813" spans="1:2" x14ac:dyDescent="0.2">
      <c r="A3813" s="14" t="s">
        <v>8321</v>
      </c>
      <c r="B3813" t="s">
        <v>8322</v>
      </c>
    </row>
    <row r="3814" spans="1:2" x14ac:dyDescent="0.2">
      <c r="A3814" s="14" t="s">
        <v>8321</v>
      </c>
      <c r="B3814" t="s">
        <v>8322</v>
      </c>
    </row>
    <row r="3815" spans="1:2" x14ac:dyDescent="0.2">
      <c r="A3815" s="14" t="s">
        <v>8321</v>
      </c>
      <c r="B3815" t="s">
        <v>8322</v>
      </c>
    </row>
    <row r="3816" spans="1:2" x14ac:dyDescent="0.2">
      <c r="A3816" s="14" t="s">
        <v>8321</v>
      </c>
      <c r="B3816" t="s">
        <v>8322</v>
      </c>
    </row>
    <row r="3817" spans="1:2" x14ac:dyDescent="0.2">
      <c r="A3817" s="14" t="s">
        <v>8321</v>
      </c>
      <c r="B3817" t="s">
        <v>8322</v>
      </c>
    </row>
    <row r="3818" spans="1:2" x14ac:dyDescent="0.2">
      <c r="A3818" s="14" t="s">
        <v>8321</v>
      </c>
      <c r="B3818" t="s">
        <v>8322</v>
      </c>
    </row>
    <row r="3819" spans="1:2" x14ac:dyDescent="0.2">
      <c r="A3819" s="14" t="s">
        <v>8321</v>
      </c>
      <c r="B3819" t="s">
        <v>8322</v>
      </c>
    </row>
    <row r="3820" spans="1:2" x14ac:dyDescent="0.2">
      <c r="A3820" s="14" t="s">
        <v>8321</v>
      </c>
      <c r="B3820" t="s">
        <v>8322</v>
      </c>
    </row>
    <row r="3821" spans="1:2" x14ac:dyDescent="0.2">
      <c r="A3821" s="14" t="s">
        <v>8321</v>
      </c>
      <c r="B3821" t="s">
        <v>8322</v>
      </c>
    </row>
    <row r="3822" spans="1:2" x14ac:dyDescent="0.2">
      <c r="A3822" s="14" t="s">
        <v>8321</v>
      </c>
      <c r="B3822" t="s">
        <v>8322</v>
      </c>
    </row>
    <row r="3823" spans="1:2" x14ac:dyDescent="0.2">
      <c r="A3823" s="14" t="s">
        <v>8321</v>
      </c>
      <c r="B3823" t="s">
        <v>8322</v>
      </c>
    </row>
    <row r="3824" spans="1:2" x14ac:dyDescent="0.2">
      <c r="A3824" s="14" t="s">
        <v>8321</v>
      </c>
      <c r="B3824" t="s">
        <v>8322</v>
      </c>
    </row>
    <row r="3825" spans="1:2" x14ac:dyDescent="0.2">
      <c r="A3825" s="14" t="s">
        <v>8321</v>
      </c>
      <c r="B3825" t="s">
        <v>8322</v>
      </c>
    </row>
    <row r="3826" spans="1:2" x14ac:dyDescent="0.2">
      <c r="A3826" s="14" t="s">
        <v>8321</v>
      </c>
      <c r="B3826" t="s">
        <v>8322</v>
      </c>
    </row>
    <row r="3827" spans="1:2" x14ac:dyDescent="0.2">
      <c r="A3827" s="14" t="s">
        <v>8321</v>
      </c>
      <c r="B3827" t="s">
        <v>8322</v>
      </c>
    </row>
    <row r="3828" spans="1:2" x14ac:dyDescent="0.2">
      <c r="A3828" s="14" t="s">
        <v>8321</v>
      </c>
      <c r="B3828" t="s">
        <v>8322</v>
      </c>
    </row>
    <row r="3829" spans="1:2" x14ac:dyDescent="0.2">
      <c r="A3829" s="14" t="s">
        <v>8321</v>
      </c>
      <c r="B3829" t="s">
        <v>8322</v>
      </c>
    </row>
    <row r="3830" spans="1:2" x14ac:dyDescent="0.2">
      <c r="A3830" s="14" t="s">
        <v>8321</v>
      </c>
      <c r="B3830" t="s">
        <v>8322</v>
      </c>
    </row>
    <row r="3831" spans="1:2" x14ac:dyDescent="0.2">
      <c r="A3831" s="14" t="s">
        <v>8321</v>
      </c>
      <c r="B3831" t="s">
        <v>8322</v>
      </c>
    </row>
    <row r="3832" spans="1:2" x14ac:dyDescent="0.2">
      <c r="A3832" s="14" t="s">
        <v>8321</v>
      </c>
      <c r="B3832" t="s">
        <v>8322</v>
      </c>
    </row>
    <row r="3833" spans="1:2" x14ac:dyDescent="0.2">
      <c r="A3833" s="14" t="s">
        <v>8321</v>
      </c>
      <c r="B3833" t="s">
        <v>8322</v>
      </c>
    </row>
    <row r="3834" spans="1:2" x14ac:dyDescent="0.2">
      <c r="A3834" s="14" t="s">
        <v>8321</v>
      </c>
      <c r="B3834" t="s">
        <v>8322</v>
      </c>
    </row>
    <row r="3835" spans="1:2" x14ac:dyDescent="0.2">
      <c r="A3835" s="14" t="s">
        <v>8321</v>
      </c>
      <c r="B3835" t="s">
        <v>8322</v>
      </c>
    </row>
    <row r="3836" spans="1:2" x14ac:dyDescent="0.2">
      <c r="A3836" s="14" t="s">
        <v>8321</v>
      </c>
      <c r="B3836" t="s">
        <v>8322</v>
      </c>
    </row>
    <row r="3837" spans="1:2" x14ac:dyDescent="0.2">
      <c r="A3837" s="14" t="s">
        <v>8321</v>
      </c>
      <c r="B3837" t="s">
        <v>8322</v>
      </c>
    </row>
    <row r="3838" spans="1:2" x14ac:dyDescent="0.2">
      <c r="A3838" s="14" t="s">
        <v>8321</v>
      </c>
      <c r="B3838" t="s">
        <v>8322</v>
      </c>
    </row>
    <row r="3839" spans="1:2" x14ac:dyDescent="0.2">
      <c r="A3839" s="14" t="s">
        <v>8321</v>
      </c>
      <c r="B3839" t="s">
        <v>8322</v>
      </c>
    </row>
    <row r="3840" spans="1:2" x14ac:dyDescent="0.2">
      <c r="A3840" s="14" t="s">
        <v>8321</v>
      </c>
      <c r="B3840" t="s">
        <v>8322</v>
      </c>
    </row>
    <row r="3841" spans="1:2" x14ac:dyDescent="0.2">
      <c r="A3841" s="14" t="s">
        <v>8321</v>
      </c>
      <c r="B3841" t="s">
        <v>8322</v>
      </c>
    </row>
    <row r="3842" spans="1:2" x14ac:dyDescent="0.2">
      <c r="A3842" s="14" t="s">
        <v>8321</v>
      </c>
      <c r="B3842" t="s">
        <v>8322</v>
      </c>
    </row>
    <row r="3843" spans="1:2" x14ac:dyDescent="0.2">
      <c r="A3843" s="14" t="s">
        <v>8321</v>
      </c>
      <c r="B3843" t="s">
        <v>8322</v>
      </c>
    </row>
    <row r="3844" spans="1:2" x14ac:dyDescent="0.2">
      <c r="A3844" s="14" t="s">
        <v>8321</v>
      </c>
      <c r="B3844" t="s">
        <v>8322</v>
      </c>
    </row>
    <row r="3845" spans="1:2" x14ac:dyDescent="0.2">
      <c r="A3845" s="14" t="s">
        <v>8321</v>
      </c>
      <c r="B3845" t="s">
        <v>8322</v>
      </c>
    </row>
    <row r="3846" spans="1:2" x14ac:dyDescent="0.2">
      <c r="A3846" s="14" t="s">
        <v>8321</v>
      </c>
      <c r="B3846" t="s">
        <v>8322</v>
      </c>
    </row>
    <row r="3847" spans="1:2" x14ac:dyDescent="0.2">
      <c r="A3847" s="14" t="s">
        <v>8321</v>
      </c>
      <c r="B3847" t="s">
        <v>8322</v>
      </c>
    </row>
    <row r="3848" spans="1:2" x14ac:dyDescent="0.2">
      <c r="A3848" s="14" t="s">
        <v>8321</v>
      </c>
      <c r="B3848" t="s">
        <v>8322</v>
      </c>
    </row>
    <row r="3849" spans="1:2" x14ac:dyDescent="0.2">
      <c r="A3849" s="14" t="s">
        <v>8321</v>
      </c>
      <c r="B3849" t="s">
        <v>8322</v>
      </c>
    </row>
    <row r="3850" spans="1:2" x14ac:dyDescent="0.2">
      <c r="A3850" s="14" t="s">
        <v>8321</v>
      </c>
      <c r="B3850" t="s">
        <v>8322</v>
      </c>
    </row>
    <row r="3851" spans="1:2" x14ac:dyDescent="0.2">
      <c r="A3851" s="14" t="s">
        <v>8321</v>
      </c>
      <c r="B3851" t="s">
        <v>8322</v>
      </c>
    </row>
    <row r="3852" spans="1:2" x14ac:dyDescent="0.2">
      <c r="A3852" s="14" t="s">
        <v>8321</v>
      </c>
      <c r="B3852" t="s">
        <v>8322</v>
      </c>
    </row>
    <row r="3853" spans="1:2" x14ac:dyDescent="0.2">
      <c r="A3853" s="14" t="s">
        <v>8321</v>
      </c>
      <c r="B3853" t="s">
        <v>8322</v>
      </c>
    </row>
    <row r="3854" spans="1:2" x14ac:dyDescent="0.2">
      <c r="A3854" s="14" t="s">
        <v>8321</v>
      </c>
      <c r="B3854" t="s">
        <v>8322</v>
      </c>
    </row>
    <row r="3855" spans="1:2" x14ac:dyDescent="0.2">
      <c r="A3855" s="14" t="s">
        <v>8321</v>
      </c>
      <c r="B3855" t="s">
        <v>8322</v>
      </c>
    </row>
    <row r="3856" spans="1:2" x14ac:dyDescent="0.2">
      <c r="A3856" s="14" t="s">
        <v>8321</v>
      </c>
      <c r="B3856" t="s">
        <v>8322</v>
      </c>
    </row>
    <row r="3857" spans="1:2" x14ac:dyDescent="0.2">
      <c r="A3857" s="14" t="s">
        <v>8321</v>
      </c>
      <c r="B3857" t="s">
        <v>8322</v>
      </c>
    </row>
    <row r="3858" spans="1:2" x14ac:dyDescent="0.2">
      <c r="A3858" s="14" t="s">
        <v>8321</v>
      </c>
      <c r="B3858" t="s">
        <v>8322</v>
      </c>
    </row>
    <row r="3859" spans="1:2" x14ac:dyDescent="0.2">
      <c r="A3859" s="14" t="s">
        <v>8321</v>
      </c>
      <c r="B3859" t="s">
        <v>8322</v>
      </c>
    </row>
    <row r="3860" spans="1:2" x14ac:dyDescent="0.2">
      <c r="A3860" s="14" t="s">
        <v>8321</v>
      </c>
      <c r="B3860" t="s">
        <v>8322</v>
      </c>
    </row>
    <row r="3861" spans="1:2" x14ac:dyDescent="0.2">
      <c r="A3861" s="14" t="s">
        <v>8321</v>
      </c>
      <c r="B3861" t="s">
        <v>8322</v>
      </c>
    </row>
    <row r="3862" spans="1:2" x14ac:dyDescent="0.2">
      <c r="A3862" s="14" t="s">
        <v>8321</v>
      </c>
      <c r="B3862" t="s">
        <v>8322</v>
      </c>
    </row>
    <row r="3863" spans="1:2" x14ac:dyDescent="0.2">
      <c r="A3863" s="14" t="s">
        <v>8321</v>
      </c>
      <c r="B3863" t="s">
        <v>8322</v>
      </c>
    </row>
    <row r="3864" spans="1:2" x14ac:dyDescent="0.2">
      <c r="A3864" s="14" t="s">
        <v>8321</v>
      </c>
      <c r="B3864" t="s">
        <v>8322</v>
      </c>
    </row>
    <row r="3865" spans="1:2" x14ac:dyDescent="0.2">
      <c r="A3865" s="14" t="s">
        <v>8321</v>
      </c>
      <c r="B3865" t="s">
        <v>8322</v>
      </c>
    </row>
    <row r="3866" spans="1:2" x14ac:dyDescent="0.2">
      <c r="A3866" s="14" t="s">
        <v>8321</v>
      </c>
      <c r="B3866" t="s">
        <v>8322</v>
      </c>
    </row>
    <row r="3867" spans="1:2" x14ac:dyDescent="0.2">
      <c r="A3867" s="14" t="s">
        <v>8321</v>
      </c>
      <c r="B3867" t="s">
        <v>8322</v>
      </c>
    </row>
    <row r="3868" spans="1:2" x14ac:dyDescent="0.2">
      <c r="A3868" s="14" t="s">
        <v>8321</v>
      </c>
      <c r="B3868" t="s">
        <v>8322</v>
      </c>
    </row>
    <row r="3869" spans="1:2" x14ac:dyDescent="0.2">
      <c r="A3869" s="14" t="s">
        <v>8321</v>
      </c>
      <c r="B3869" t="s">
        <v>8322</v>
      </c>
    </row>
    <row r="3870" spans="1:2" x14ac:dyDescent="0.2">
      <c r="A3870" s="14" t="s">
        <v>8321</v>
      </c>
      <c r="B3870" t="s">
        <v>8363</v>
      </c>
    </row>
    <row r="3871" spans="1:2" x14ac:dyDescent="0.2">
      <c r="A3871" s="14" t="s">
        <v>8321</v>
      </c>
      <c r="B3871" t="s">
        <v>8363</v>
      </c>
    </row>
    <row r="3872" spans="1:2" x14ac:dyDescent="0.2">
      <c r="A3872" s="14" t="s">
        <v>8321</v>
      </c>
      <c r="B3872" t="s">
        <v>8363</v>
      </c>
    </row>
    <row r="3873" spans="1:2" x14ac:dyDescent="0.2">
      <c r="A3873" s="14" t="s">
        <v>8321</v>
      </c>
      <c r="B3873" t="s">
        <v>8363</v>
      </c>
    </row>
    <row r="3874" spans="1:2" x14ac:dyDescent="0.2">
      <c r="A3874" s="14" t="s">
        <v>8321</v>
      </c>
      <c r="B3874" t="s">
        <v>8363</v>
      </c>
    </row>
    <row r="3875" spans="1:2" x14ac:dyDescent="0.2">
      <c r="A3875" s="14" t="s">
        <v>8321</v>
      </c>
      <c r="B3875" t="s">
        <v>8363</v>
      </c>
    </row>
    <row r="3876" spans="1:2" x14ac:dyDescent="0.2">
      <c r="A3876" s="14" t="s">
        <v>8321</v>
      </c>
      <c r="B3876" t="s">
        <v>8363</v>
      </c>
    </row>
    <row r="3877" spans="1:2" x14ac:dyDescent="0.2">
      <c r="A3877" s="14" t="s">
        <v>8321</v>
      </c>
      <c r="B3877" t="s">
        <v>8363</v>
      </c>
    </row>
    <row r="3878" spans="1:2" x14ac:dyDescent="0.2">
      <c r="A3878" s="14" t="s">
        <v>8321</v>
      </c>
      <c r="B3878" t="s">
        <v>8363</v>
      </c>
    </row>
    <row r="3879" spans="1:2" x14ac:dyDescent="0.2">
      <c r="A3879" s="14" t="s">
        <v>8321</v>
      </c>
      <c r="B3879" t="s">
        <v>8363</v>
      </c>
    </row>
    <row r="3880" spans="1:2" x14ac:dyDescent="0.2">
      <c r="A3880" s="14" t="s">
        <v>8321</v>
      </c>
      <c r="B3880" t="s">
        <v>8363</v>
      </c>
    </row>
    <row r="3881" spans="1:2" x14ac:dyDescent="0.2">
      <c r="A3881" s="14" t="s">
        <v>8321</v>
      </c>
      <c r="B3881" t="s">
        <v>8363</v>
      </c>
    </row>
    <row r="3882" spans="1:2" x14ac:dyDescent="0.2">
      <c r="A3882" s="14" t="s">
        <v>8321</v>
      </c>
      <c r="B3882" t="s">
        <v>8363</v>
      </c>
    </row>
    <row r="3883" spans="1:2" x14ac:dyDescent="0.2">
      <c r="A3883" s="14" t="s">
        <v>8321</v>
      </c>
      <c r="B3883" t="s">
        <v>8363</v>
      </c>
    </row>
    <row r="3884" spans="1:2" x14ac:dyDescent="0.2">
      <c r="A3884" s="14" t="s">
        <v>8321</v>
      </c>
      <c r="B3884" t="s">
        <v>8363</v>
      </c>
    </row>
    <row r="3885" spans="1:2" x14ac:dyDescent="0.2">
      <c r="A3885" s="14" t="s">
        <v>8321</v>
      </c>
      <c r="B3885" t="s">
        <v>8363</v>
      </c>
    </row>
    <row r="3886" spans="1:2" x14ac:dyDescent="0.2">
      <c r="A3886" s="14" t="s">
        <v>8321</v>
      </c>
      <c r="B3886" t="s">
        <v>8363</v>
      </c>
    </row>
    <row r="3887" spans="1:2" x14ac:dyDescent="0.2">
      <c r="A3887" s="14" t="s">
        <v>8321</v>
      </c>
      <c r="B3887" t="s">
        <v>8363</v>
      </c>
    </row>
    <row r="3888" spans="1:2" x14ac:dyDescent="0.2">
      <c r="A3888" s="14" t="s">
        <v>8321</v>
      </c>
      <c r="B3888" t="s">
        <v>8363</v>
      </c>
    </row>
    <row r="3889" spans="1:2" x14ac:dyDescent="0.2">
      <c r="A3889" s="14" t="s">
        <v>8321</v>
      </c>
      <c r="B3889" t="s">
        <v>8363</v>
      </c>
    </row>
    <row r="3890" spans="1:2" x14ac:dyDescent="0.2">
      <c r="A3890" s="14" t="s">
        <v>8321</v>
      </c>
      <c r="B3890" t="s">
        <v>8322</v>
      </c>
    </row>
    <row r="3891" spans="1:2" x14ac:dyDescent="0.2">
      <c r="A3891" s="14" t="s">
        <v>8321</v>
      </c>
      <c r="B3891" t="s">
        <v>8322</v>
      </c>
    </row>
    <row r="3892" spans="1:2" x14ac:dyDescent="0.2">
      <c r="A3892" s="14" t="s">
        <v>8321</v>
      </c>
      <c r="B3892" t="s">
        <v>8322</v>
      </c>
    </row>
    <row r="3893" spans="1:2" x14ac:dyDescent="0.2">
      <c r="A3893" s="14" t="s">
        <v>8321</v>
      </c>
      <c r="B3893" t="s">
        <v>8322</v>
      </c>
    </row>
    <row r="3894" spans="1:2" x14ac:dyDescent="0.2">
      <c r="A3894" s="14" t="s">
        <v>8321</v>
      </c>
      <c r="B3894" t="s">
        <v>8322</v>
      </c>
    </row>
    <row r="3895" spans="1:2" x14ac:dyDescent="0.2">
      <c r="A3895" s="14" t="s">
        <v>8321</v>
      </c>
      <c r="B3895" t="s">
        <v>8322</v>
      </c>
    </row>
    <row r="3896" spans="1:2" x14ac:dyDescent="0.2">
      <c r="A3896" s="14" t="s">
        <v>8321</v>
      </c>
      <c r="B3896" t="s">
        <v>8322</v>
      </c>
    </row>
    <row r="3897" spans="1:2" x14ac:dyDescent="0.2">
      <c r="A3897" s="14" t="s">
        <v>8321</v>
      </c>
      <c r="B3897" t="s">
        <v>8322</v>
      </c>
    </row>
    <row r="3898" spans="1:2" x14ac:dyDescent="0.2">
      <c r="A3898" s="14" t="s">
        <v>8321</v>
      </c>
      <c r="B3898" t="s">
        <v>8322</v>
      </c>
    </row>
    <row r="3899" spans="1:2" x14ac:dyDescent="0.2">
      <c r="A3899" s="14" t="s">
        <v>8321</v>
      </c>
      <c r="B3899" t="s">
        <v>8322</v>
      </c>
    </row>
    <row r="3900" spans="1:2" x14ac:dyDescent="0.2">
      <c r="A3900" s="14" t="s">
        <v>8321</v>
      </c>
      <c r="B3900" t="s">
        <v>8322</v>
      </c>
    </row>
    <row r="3901" spans="1:2" x14ac:dyDescent="0.2">
      <c r="A3901" s="14" t="s">
        <v>8321</v>
      </c>
      <c r="B3901" t="s">
        <v>8322</v>
      </c>
    </row>
    <row r="3902" spans="1:2" x14ac:dyDescent="0.2">
      <c r="A3902" s="14" t="s">
        <v>8321</v>
      </c>
      <c r="B3902" t="s">
        <v>8322</v>
      </c>
    </row>
    <row r="3903" spans="1:2" x14ac:dyDescent="0.2">
      <c r="A3903" s="14" t="s">
        <v>8321</v>
      </c>
      <c r="B3903" t="s">
        <v>8322</v>
      </c>
    </row>
    <row r="3904" spans="1:2" x14ac:dyDescent="0.2">
      <c r="A3904" s="14" t="s">
        <v>8321</v>
      </c>
      <c r="B3904" t="s">
        <v>8322</v>
      </c>
    </row>
    <row r="3905" spans="1:2" x14ac:dyDescent="0.2">
      <c r="A3905" s="14" t="s">
        <v>8321</v>
      </c>
      <c r="B3905" t="s">
        <v>8322</v>
      </c>
    </row>
    <row r="3906" spans="1:2" x14ac:dyDescent="0.2">
      <c r="A3906" s="14" t="s">
        <v>8321</v>
      </c>
      <c r="B3906" t="s">
        <v>8322</v>
      </c>
    </row>
    <row r="3907" spans="1:2" x14ac:dyDescent="0.2">
      <c r="A3907" s="14" t="s">
        <v>8321</v>
      </c>
      <c r="B3907" t="s">
        <v>8322</v>
      </c>
    </row>
    <row r="3908" spans="1:2" x14ac:dyDescent="0.2">
      <c r="A3908" s="14" t="s">
        <v>8321</v>
      </c>
      <c r="B3908" t="s">
        <v>8322</v>
      </c>
    </row>
    <row r="3909" spans="1:2" x14ac:dyDescent="0.2">
      <c r="A3909" s="14" t="s">
        <v>8321</v>
      </c>
      <c r="B3909" t="s">
        <v>8322</v>
      </c>
    </row>
    <row r="3910" spans="1:2" x14ac:dyDescent="0.2">
      <c r="A3910" s="14" t="s">
        <v>8321</v>
      </c>
      <c r="B3910" t="s">
        <v>8322</v>
      </c>
    </row>
    <row r="3911" spans="1:2" x14ac:dyDescent="0.2">
      <c r="A3911" s="14" t="s">
        <v>8321</v>
      </c>
      <c r="B3911" t="s">
        <v>8322</v>
      </c>
    </row>
    <row r="3912" spans="1:2" x14ac:dyDescent="0.2">
      <c r="A3912" s="14" t="s">
        <v>8321</v>
      </c>
      <c r="B3912" t="s">
        <v>8322</v>
      </c>
    </row>
    <row r="3913" spans="1:2" x14ac:dyDescent="0.2">
      <c r="A3913" s="14" t="s">
        <v>8321</v>
      </c>
      <c r="B3913" t="s">
        <v>8322</v>
      </c>
    </row>
    <row r="3914" spans="1:2" x14ac:dyDescent="0.2">
      <c r="A3914" s="14" t="s">
        <v>8321</v>
      </c>
      <c r="B3914" t="s">
        <v>8322</v>
      </c>
    </row>
    <row r="3915" spans="1:2" x14ac:dyDescent="0.2">
      <c r="A3915" s="14" t="s">
        <v>8321</v>
      </c>
      <c r="B3915" t="s">
        <v>8322</v>
      </c>
    </row>
    <row r="3916" spans="1:2" x14ac:dyDescent="0.2">
      <c r="A3916" s="14" t="s">
        <v>8321</v>
      </c>
      <c r="B3916" t="s">
        <v>8322</v>
      </c>
    </row>
    <row r="3917" spans="1:2" x14ac:dyDescent="0.2">
      <c r="A3917" s="14" t="s">
        <v>8321</v>
      </c>
      <c r="B3917" t="s">
        <v>8322</v>
      </c>
    </row>
    <row r="3918" spans="1:2" x14ac:dyDescent="0.2">
      <c r="A3918" s="14" t="s">
        <v>8321</v>
      </c>
      <c r="B3918" t="s">
        <v>8322</v>
      </c>
    </row>
    <row r="3919" spans="1:2" x14ac:dyDescent="0.2">
      <c r="A3919" s="14" t="s">
        <v>8321</v>
      </c>
      <c r="B3919" t="s">
        <v>8322</v>
      </c>
    </row>
    <row r="3920" spans="1:2" x14ac:dyDescent="0.2">
      <c r="A3920" s="14" t="s">
        <v>8321</v>
      </c>
      <c r="B3920" t="s">
        <v>8322</v>
      </c>
    </row>
    <row r="3921" spans="1:2" x14ac:dyDescent="0.2">
      <c r="A3921" s="14" t="s">
        <v>8321</v>
      </c>
      <c r="B3921" t="s">
        <v>8322</v>
      </c>
    </row>
    <row r="3922" spans="1:2" x14ac:dyDescent="0.2">
      <c r="A3922" s="14" t="s">
        <v>8321</v>
      </c>
      <c r="B3922" t="s">
        <v>8322</v>
      </c>
    </row>
    <row r="3923" spans="1:2" x14ac:dyDescent="0.2">
      <c r="A3923" s="14" t="s">
        <v>8321</v>
      </c>
      <c r="B3923" t="s">
        <v>8322</v>
      </c>
    </row>
    <row r="3924" spans="1:2" x14ac:dyDescent="0.2">
      <c r="A3924" s="14" t="s">
        <v>8321</v>
      </c>
      <c r="B3924" t="s">
        <v>8322</v>
      </c>
    </row>
    <row r="3925" spans="1:2" x14ac:dyDescent="0.2">
      <c r="A3925" s="14" t="s">
        <v>8321</v>
      </c>
      <c r="B3925" t="s">
        <v>8322</v>
      </c>
    </row>
    <row r="3926" spans="1:2" x14ac:dyDescent="0.2">
      <c r="A3926" s="14" t="s">
        <v>8321</v>
      </c>
      <c r="B3926" t="s">
        <v>8322</v>
      </c>
    </row>
    <row r="3927" spans="1:2" x14ac:dyDescent="0.2">
      <c r="A3927" s="14" t="s">
        <v>8321</v>
      </c>
      <c r="B3927" t="s">
        <v>8322</v>
      </c>
    </row>
    <row r="3928" spans="1:2" x14ac:dyDescent="0.2">
      <c r="A3928" s="14" t="s">
        <v>8321</v>
      </c>
      <c r="B3928" t="s">
        <v>8322</v>
      </c>
    </row>
    <row r="3929" spans="1:2" x14ac:dyDescent="0.2">
      <c r="A3929" s="14" t="s">
        <v>8321</v>
      </c>
      <c r="B3929" t="s">
        <v>8322</v>
      </c>
    </row>
    <row r="3930" spans="1:2" x14ac:dyDescent="0.2">
      <c r="A3930" s="14" t="s">
        <v>8321</v>
      </c>
      <c r="B3930" t="s">
        <v>8322</v>
      </c>
    </row>
    <row r="3931" spans="1:2" x14ac:dyDescent="0.2">
      <c r="A3931" s="14" t="s">
        <v>8321</v>
      </c>
      <c r="B3931" t="s">
        <v>8322</v>
      </c>
    </row>
    <row r="3932" spans="1:2" x14ac:dyDescent="0.2">
      <c r="A3932" s="14" t="s">
        <v>8321</v>
      </c>
      <c r="B3932" t="s">
        <v>8322</v>
      </c>
    </row>
    <row r="3933" spans="1:2" x14ac:dyDescent="0.2">
      <c r="A3933" s="14" t="s">
        <v>8321</v>
      </c>
      <c r="B3933" t="s">
        <v>8322</v>
      </c>
    </row>
    <row r="3934" spans="1:2" x14ac:dyDescent="0.2">
      <c r="A3934" s="14" t="s">
        <v>8321</v>
      </c>
      <c r="B3934" t="s">
        <v>8322</v>
      </c>
    </row>
    <row r="3935" spans="1:2" x14ac:dyDescent="0.2">
      <c r="A3935" s="14" t="s">
        <v>8321</v>
      </c>
      <c r="B3935" t="s">
        <v>8322</v>
      </c>
    </row>
    <row r="3936" spans="1:2" x14ac:dyDescent="0.2">
      <c r="A3936" s="14" t="s">
        <v>8321</v>
      </c>
      <c r="B3936" t="s">
        <v>8322</v>
      </c>
    </row>
    <row r="3937" spans="1:2" x14ac:dyDescent="0.2">
      <c r="A3937" s="14" t="s">
        <v>8321</v>
      </c>
      <c r="B3937" t="s">
        <v>8322</v>
      </c>
    </row>
    <row r="3938" spans="1:2" x14ac:dyDescent="0.2">
      <c r="A3938" s="14" t="s">
        <v>8321</v>
      </c>
      <c r="B3938" t="s">
        <v>8322</v>
      </c>
    </row>
    <row r="3939" spans="1:2" x14ac:dyDescent="0.2">
      <c r="A3939" s="14" t="s">
        <v>8321</v>
      </c>
      <c r="B3939" t="s">
        <v>8322</v>
      </c>
    </row>
    <row r="3940" spans="1:2" x14ac:dyDescent="0.2">
      <c r="A3940" s="14" t="s">
        <v>8321</v>
      </c>
      <c r="B3940" t="s">
        <v>8322</v>
      </c>
    </row>
    <row r="3941" spans="1:2" x14ac:dyDescent="0.2">
      <c r="A3941" s="14" t="s">
        <v>8321</v>
      </c>
      <c r="B3941" t="s">
        <v>8322</v>
      </c>
    </row>
    <row r="3942" spans="1:2" x14ac:dyDescent="0.2">
      <c r="A3942" s="14" t="s">
        <v>8321</v>
      </c>
      <c r="B3942" t="s">
        <v>8322</v>
      </c>
    </row>
    <row r="3943" spans="1:2" x14ac:dyDescent="0.2">
      <c r="A3943" s="14" t="s">
        <v>8321</v>
      </c>
      <c r="B3943" t="s">
        <v>8322</v>
      </c>
    </row>
    <row r="3944" spans="1:2" x14ac:dyDescent="0.2">
      <c r="A3944" s="14" t="s">
        <v>8321</v>
      </c>
      <c r="B3944" t="s">
        <v>8322</v>
      </c>
    </row>
    <row r="3945" spans="1:2" x14ac:dyDescent="0.2">
      <c r="A3945" s="14" t="s">
        <v>8321</v>
      </c>
      <c r="B3945" t="s">
        <v>8322</v>
      </c>
    </row>
    <row r="3946" spans="1:2" x14ac:dyDescent="0.2">
      <c r="A3946" s="14" t="s">
        <v>8321</v>
      </c>
      <c r="B3946" t="s">
        <v>8322</v>
      </c>
    </row>
    <row r="3947" spans="1:2" x14ac:dyDescent="0.2">
      <c r="A3947" s="14" t="s">
        <v>8321</v>
      </c>
      <c r="B3947" t="s">
        <v>8322</v>
      </c>
    </row>
    <row r="3948" spans="1:2" x14ac:dyDescent="0.2">
      <c r="A3948" s="14" t="s">
        <v>8321</v>
      </c>
      <c r="B3948" t="s">
        <v>8322</v>
      </c>
    </row>
    <row r="3949" spans="1:2" x14ac:dyDescent="0.2">
      <c r="A3949" s="14" t="s">
        <v>8321</v>
      </c>
      <c r="B3949" t="s">
        <v>8322</v>
      </c>
    </row>
    <row r="3950" spans="1:2" x14ac:dyDescent="0.2">
      <c r="A3950" s="14" t="s">
        <v>8321</v>
      </c>
      <c r="B3950" t="s">
        <v>8322</v>
      </c>
    </row>
    <row r="3951" spans="1:2" x14ac:dyDescent="0.2">
      <c r="A3951" s="14" t="s">
        <v>8321</v>
      </c>
      <c r="B3951" t="s">
        <v>8322</v>
      </c>
    </row>
    <row r="3952" spans="1:2" x14ac:dyDescent="0.2">
      <c r="A3952" s="14" t="s">
        <v>8321</v>
      </c>
      <c r="B3952" t="s">
        <v>8322</v>
      </c>
    </row>
    <row r="3953" spans="1:2" x14ac:dyDescent="0.2">
      <c r="A3953" s="14" t="s">
        <v>8321</v>
      </c>
      <c r="B3953" t="s">
        <v>8322</v>
      </c>
    </row>
    <row r="3954" spans="1:2" x14ac:dyDescent="0.2">
      <c r="A3954" s="14" t="s">
        <v>8321</v>
      </c>
      <c r="B3954" t="s">
        <v>8322</v>
      </c>
    </row>
    <row r="3955" spans="1:2" x14ac:dyDescent="0.2">
      <c r="A3955" s="14" t="s">
        <v>8321</v>
      </c>
      <c r="B3955" t="s">
        <v>8322</v>
      </c>
    </row>
    <row r="3956" spans="1:2" x14ac:dyDescent="0.2">
      <c r="A3956" s="14" t="s">
        <v>8321</v>
      </c>
      <c r="B3956" t="s">
        <v>8322</v>
      </c>
    </row>
    <row r="3957" spans="1:2" x14ac:dyDescent="0.2">
      <c r="A3957" s="14" t="s">
        <v>8321</v>
      </c>
      <c r="B3957" t="s">
        <v>8322</v>
      </c>
    </row>
    <row r="3958" spans="1:2" x14ac:dyDescent="0.2">
      <c r="A3958" s="14" t="s">
        <v>8321</v>
      </c>
      <c r="B3958" t="s">
        <v>8322</v>
      </c>
    </row>
    <row r="3959" spans="1:2" x14ac:dyDescent="0.2">
      <c r="A3959" s="14" t="s">
        <v>8321</v>
      </c>
      <c r="B3959" t="s">
        <v>8322</v>
      </c>
    </row>
    <row r="3960" spans="1:2" x14ac:dyDescent="0.2">
      <c r="A3960" s="14" t="s">
        <v>8321</v>
      </c>
      <c r="B3960" t="s">
        <v>8322</v>
      </c>
    </row>
    <row r="3961" spans="1:2" x14ac:dyDescent="0.2">
      <c r="A3961" s="14" t="s">
        <v>8321</v>
      </c>
      <c r="B3961" t="s">
        <v>8322</v>
      </c>
    </row>
    <row r="3962" spans="1:2" x14ac:dyDescent="0.2">
      <c r="A3962" s="14" t="s">
        <v>8321</v>
      </c>
      <c r="B3962" t="s">
        <v>8322</v>
      </c>
    </row>
    <row r="3963" spans="1:2" x14ac:dyDescent="0.2">
      <c r="A3963" s="14" t="s">
        <v>8321</v>
      </c>
      <c r="B3963" t="s">
        <v>8322</v>
      </c>
    </row>
    <row r="3964" spans="1:2" x14ac:dyDescent="0.2">
      <c r="A3964" s="14" t="s">
        <v>8321</v>
      </c>
      <c r="B3964" t="s">
        <v>8322</v>
      </c>
    </row>
    <row r="3965" spans="1:2" x14ac:dyDescent="0.2">
      <c r="A3965" s="14" t="s">
        <v>8321</v>
      </c>
      <c r="B3965" t="s">
        <v>8322</v>
      </c>
    </row>
    <row r="3966" spans="1:2" x14ac:dyDescent="0.2">
      <c r="A3966" s="14" t="s">
        <v>8321</v>
      </c>
      <c r="B3966" t="s">
        <v>8322</v>
      </c>
    </row>
    <row r="3967" spans="1:2" x14ac:dyDescent="0.2">
      <c r="A3967" s="14" t="s">
        <v>8321</v>
      </c>
      <c r="B3967" t="s">
        <v>8322</v>
      </c>
    </row>
    <row r="3968" spans="1:2" x14ac:dyDescent="0.2">
      <c r="A3968" s="14" t="s">
        <v>8321</v>
      </c>
      <c r="B3968" t="s">
        <v>8322</v>
      </c>
    </row>
    <row r="3969" spans="1:2" x14ac:dyDescent="0.2">
      <c r="A3969" s="14" t="s">
        <v>8321</v>
      </c>
      <c r="B3969" t="s">
        <v>8322</v>
      </c>
    </row>
    <row r="3970" spans="1:2" x14ac:dyDescent="0.2">
      <c r="A3970" s="14" t="s">
        <v>8321</v>
      </c>
      <c r="B3970" t="s">
        <v>8322</v>
      </c>
    </row>
    <row r="3971" spans="1:2" x14ac:dyDescent="0.2">
      <c r="A3971" s="14" t="s">
        <v>8321</v>
      </c>
      <c r="B3971" t="s">
        <v>8322</v>
      </c>
    </row>
    <row r="3972" spans="1:2" x14ac:dyDescent="0.2">
      <c r="A3972" s="14" t="s">
        <v>8321</v>
      </c>
      <c r="B3972" t="s">
        <v>8322</v>
      </c>
    </row>
    <row r="3973" spans="1:2" x14ac:dyDescent="0.2">
      <c r="A3973" s="14" t="s">
        <v>8321</v>
      </c>
      <c r="B3973" t="s">
        <v>8322</v>
      </c>
    </row>
    <row r="3974" spans="1:2" x14ac:dyDescent="0.2">
      <c r="A3974" s="14" t="s">
        <v>8321</v>
      </c>
      <c r="B3974" t="s">
        <v>8322</v>
      </c>
    </row>
    <row r="3975" spans="1:2" x14ac:dyDescent="0.2">
      <c r="A3975" s="14" t="s">
        <v>8321</v>
      </c>
      <c r="B3975" t="s">
        <v>8322</v>
      </c>
    </row>
    <row r="3976" spans="1:2" x14ac:dyDescent="0.2">
      <c r="A3976" s="14" t="s">
        <v>8321</v>
      </c>
      <c r="B3976" t="s">
        <v>8322</v>
      </c>
    </row>
    <row r="3977" spans="1:2" x14ac:dyDescent="0.2">
      <c r="A3977" s="14" t="s">
        <v>8321</v>
      </c>
      <c r="B3977" t="s">
        <v>8322</v>
      </c>
    </row>
    <row r="3978" spans="1:2" x14ac:dyDescent="0.2">
      <c r="A3978" s="14" t="s">
        <v>8321</v>
      </c>
      <c r="B3978" t="s">
        <v>8322</v>
      </c>
    </row>
    <row r="3979" spans="1:2" x14ac:dyDescent="0.2">
      <c r="A3979" s="14" t="s">
        <v>8321</v>
      </c>
      <c r="B3979" t="s">
        <v>8322</v>
      </c>
    </row>
    <row r="3980" spans="1:2" x14ac:dyDescent="0.2">
      <c r="A3980" s="14" t="s">
        <v>8321</v>
      </c>
      <c r="B3980" t="s">
        <v>8322</v>
      </c>
    </row>
    <row r="3981" spans="1:2" x14ac:dyDescent="0.2">
      <c r="A3981" s="14" t="s">
        <v>8321</v>
      </c>
      <c r="B3981" t="s">
        <v>8322</v>
      </c>
    </row>
    <row r="3982" spans="1:2" x14ac:dyDescent="0.2">
      <c r="A3982" s="14" t="s">
        <v>8321</v>
      </c>
      <c r="B3982" t="s">
        <v>8322</v>
      </c>
    </row>
    <row r="3983" spans="1:2" x14ac:dyDescent="0.2">
      <c r="A3983" s="14" t="s">
        <v>8321</v>
      </c>
      <c r="B3983" t="s">
        <v>8322</v>
      </c>
    </row>
    <row r="3984" spans="1:2" x14ac:dyDescent="0.2">
      <c r="A3984" s="14" t="s">
        <v>8321</v>
      </c>
      <c r="B3984" t="s">
        <v>8322</v>
      </c>
    </row>
    <row r="3985" spans="1:2" x14ac:dyDescent="0.2">
      <c r="A3985" s="14" t="s">
        <v>8321</v>
      </c>
      <c r="B3985" t="s">
        <v>8322</v>
      </c>
    </row>
    <row r="3986" spans="1:2" x14ac:dyDescent="0.2">
      <c r="A3986" s="14" t="s">
        <v>8321</v>
      </c>
      <c r="B3986" t="s">
        <v>8322</v>
      </c>
    </row>
    <row r="3987" spans="1:2" x14ac:dyDescent="0.2">
      <c r="A3987" s="14" t="s">
        <v>8321</v>
      </c>
      <c r="B3987" t="s">
        <v>8322</v>
      </c>
    </row>
    <row r="3988" spans="1:2" x14ac:dyDescent="0.2">
      <c r="A3988" s="14" t="s">
        <v>8321</v>
      </c>
      <c r="B3988" t="s">
        <v>8322</v>
      </c>
    </row>
    <row r="3989" spans="1:2" x14ac:dyDescent="0.2">
      <c r="A3989" s="14" t="s">
        <v>8321</v>
      </c>
      <c r="B3989" t="s">
        <v>8322</v>
      </c>
    </row>
    <row r="3990" spans="1:2" x14ac:dyDescent="0.2">
      <c r="A3990" s="14" t="s">
        <v>8321</v>
      </c>
      <c r="B3990" t="s">
        <v>8322</v>
      </c>
    </row>
    <row r="3991" spans="1:2" x14ac:dyDescent="0.2">
      <c r="A3991" s="14" t="s">
        <v>8321</v>
      </c>
      <c r="B3991" t="s">
        <v>8322</v>
      </c>
    </row>
    <row r="3992" spans="1:2" x14ac:dyDescent="0.2">
      <c r="A3992" s="14" t="s">
        <v>8321</v>
      </c>
      <c r="B3992" t="s">
        <v>8322</v>
      </c>
    </row>
    <row r="3993" spans="1:2" x14ac:dyDescent="0.2">
      <c r="A3993" s="14" t="s">
        <v>8321</v>
      </c>
      <c r="B3993" t="s">
        <v>8322</v>
      </c>
    </row>
    <row r="3994" spans="1:2" x14ac:dyDescent="0.2">
      <c r="A3994" s="14" t="s">
        <v>8321</v>
      </c>
      <c r="B3994" t="s">
        <v>8322</v>
      </c>
    </row>
    <row r="3995" spans="1:2" x14ac:dyDescent="0.2">
      <c r="A3995" s="14" t="s">
        <v>8321</v>
      </c>
      <c r="B3995" t="s">
        <v>8322</v>
      </c>
    </row>
    <row r="3996" spans="1:2" x14ac:dyDescent="0.2">
      <c r="A3996" s="14" t="s">
        <v>8321</v>
      </c>
      <c r="B3996" t="s">
        <v>8322</v>
      </c>
    </row>
    <row r="3997" spans="1:2" x14ac:dyDescent="0.2">
      <c r="A3997" s="14" t="s">
        <v>8321</v>
      </c>
      <c r="B3997" t="s">
        <v>8322</v>
      </c>
    </row>
    <row r="3998" spans="1:2" x14ac:dyDescent="0.2">
      <c r="A3998" s="14" t="s">
        <v>8321</v>
      </c>
      <c r="B3998" t="s">
        <v>8322</v>
      </c>
    </row>
    <row r="3999" spans="1:2" x14ac:dyDescent="0.2">
      <c r="A3999" s="14" t="s">
        <v>8321</v>
      </c>
      <c r="B3999" t="s">
        <v>8322</v>
      </c>
    </row>
    <row r="4000" spans="1:2" x14ac:dyDescent="0.2">
      <c r="A4000" s="14" t="s">
        <v>8321</v>
      </c>
      <c r="B4000" t="s">
        <v>8322</v>
      </c>
    </row>
    <row r="4001" spans="1:2" x14ac:dyDescent="0.2">
      <c r="A4001" s="14" t="s">
        <v>8321</v>
      </c>
      <c r="B4001" t="s">
        <v>8322</v>
      </c>
    </row>
    <row r="4002" spans="1:2" x14ac:dyDescent="0.2">
      <c r="A4002" s="14" t="s">
        <v>8321</v>
      </c>
      <c r="B4002" t="s">
        <v>8322</v>
      </c>
    </row>
    <row r="4003" spans="1:2" x14ac:dyDescent="0.2">
      <c r="A4003" s="14" t="s">
        <v>8321</v>
      </c>
      <c r="B4003" t="s">
        <v>8322</v>
      </c>
    </row>
    <row r="4004" spans="1:2" x14ac:dyDescent="0.2">
      <c r="A4004" s="14" t="s">
        <v>8321</v>
      </c>
      <c r="B4004" t="s">
        <v>8322</v>
      </c>
    </row>
    <row r="4005" spans="1:2" x14ac:dyDescent="0.2">
      <c r="A4005" s="14" t="s">
        <v>8321</v>
      </c>
      <c r="B4005" t="s">
        <v>8322</v>
      </c>
    </row>
    <row r="4006" spans="1:2" x14ac:dyDescent="0.2">
      <c r="A4006" s="14" t="s">
        <v>8321</v>
      </c>
      <c r="B4006" t="s">
        <v>8322</v>
      </c>
    </row>
    <row r="4007" spans="1:2" x14ac:dyDescent="0.2">
      <c r="A4007" s="14" t="s">
        <v>8321</v>
      </c>
      <c r="B4007" t="s">
        <v>8322</v>
      </c>
    </row>
    <row r="4008" spans="1:2" x14ac:dyDescent="0.2">
      <c r="A4008" s="14" t="s">
        <v>8321</v>
      </c>
      <c r="B4008" t="s">
        <v>8322</v>
      </c>
    </row>
    <row r="4009" spans="1:2" x14ac:dyDescent="0.2">
      <c r="A4009" s="14" t="s">
        <v>8321</v>
      </c>
      <c r="B4009" t="s">
        <v>8322</v>
      </c>
    </row>
    <row r="4010" spans="1:2" x14ac:dyDescent="0.2">
      <c r="A4010" s="14" t="s">
        <v>8321</v>
      </c>
      <c r="B4010" t="s">
        <v>8322</v>
      </c>
    </row>
    <row r="4011" spans="1:2" x14ac:dyDescent="0.2">
      <c r="A4011" s="14" t="s">
        <v>8321</v>
      </c>
      <c r="B4011" t="s">
        <v>8322</v>
      </c>
    </row>
    <row r="4012" spans="1:2" x14ac:dyDescent="0.2">
      <c r="A4012" s="14" t="s">
        <v>8321</v>
      </c>
      <c r="B4012" t="s">
        <v>8322</v>
      </c>
    </row>
    <row r="4013" spans="1:2" x14ac:dyDescent="0.2">
      <c r="A4013" s="14" t="s">
        <v>8321</v>
      </c>
      <c r="B4013" t="s">
        <v>8322</v>
      </c>
    </row>
    <row r="4014" spans="1:2" x14ac:dyDescent="0.2">
      <c r="A4014" s="14" t="s">
        <v>8321</v>
      </c>
      <c r="B4014" t="s">
        <v>8322</v>
      </c>
    </row>
    <row r="4015" spans="1:2" x14ac:dyDescent="0.2">
      <c r="A4015" s="14" t="s">
        <v>8321</v>
      </c>
      <c r="B4015" t="s">
        <v>8322</v>
      </c>
    </row>
    <row r="4016" spans="1:2" x14ac:dyDescent="0.2">
      <c r="A4016" s="14" t="s">
        <v>8321</v>
      </c>
      <c r="B4016" t="s">
        <v>8322</v>
      </c>
    </row>
    <row r="4017" spans="1:2" x14ac:dyDescent="0.2">
      <c r="A4017" s="14" t="s">
        <v>8321</v>
      </c>
      <c r="B4017" t="s">
        <v>8322</v>
      </c>
    </row>
    <row r="4018" spans="1:2" x14ac:dyDescent="0.2">
      <c r="A4018" s="14" t="s">
        <v>8321</v>
      </c>
      <c r="B4018" t="s">
        <v>8322</v>
      </c>
    </row>
    <row r="4019" spans="1:2" x14ac:dyDescent="0.2">
      <c r="A4019" s="14" t="s">
        <v>8321</v>
      </c>
      <c r="B4019" t="s">
        <v>8322</v>
      </c>
    </row>
    <row r="4020" spans="1:2" x14ac:dyDescent="0.2">
      <c r="A4020" s="14" t="s">
        <v>8321</v>
      </c>
      <c r="B4020" t="s">
        <v>8322</v>
      </c>
    </row>
    <row r="4021" spans="1:2" x14ac:dyDescent="0.2">
      <c r="A4021" s="14" t="s">
        <v>8321</v>
      </c>
      <c r="B4021" t="s">
        <v>8322</v>
      </c>
    </row>
    <row r="4022" spans="1:2" x14ac:dyDescent="0.2">
      <c r="A4022" s="14" t="s">
        <v>8321</v>
      </c>
      <c r="B4022" t="s">
        <v>8322</v>
      </c>
    </row>
    <row r="4023" spans="1:2" x14ac:dyDescent="0.2">
      <c r="A4023" s="14" t="s">
        <v>8321</v>
      </c>
      <c r="B4023" t="s">
        <v>8322</v>
      </c>
    </row>
    <row r="4024" spans="1:2" x14ac:dyDescent="0.2">
      <c r="A4024" s="14" t="s">
        <v>8321</v>
      </c>
      <c r="B4024" t="s">
        <v>8322</v>
      </c>
    </row>
    <row r="4025" spans="1:2" x14ac:dyDescent="0.2">
      <c r="A4025" s="14" t="s">
        <v>8321</v>
      </c>
      <c r="B4025" t="s">
        <v>8322</v>
      </c>
    </row>
    <row r="4026" spans="1:2" x14ac:dyDescent="0.2">
      <c r="A4026" s="14" t="s">
        <v>8321</v>
      </c>
      <c r="B4026" t="s">
        <v>8322</v>
      </c>
    </row>
    <row r="4027" spans="1:2" x14ac:dyDescent="0.2">
      <c r="A4027" s="14" t="s">
        <v>8321</v>
      </c>
      <c r="B4027" t="s">
        <v>8322</v>
      </c>
    </row>
    <row r="4028" spans="1:2" x14ac:dyDescent="0.2">
      <c r="A4028" s="14" t="s">
        <v>8321</v>
      </c>
      <c r="B4028" t="s">
        <v>8322</v>
      </c>
    </row>
    <row r="4029" spans="1:2" x14ac:dyDescent="0.2">
      <c r="A4029" s="14" t="s">
        <v>8321</v>
      </c>
      <c r="B4029" t="s">
        <v>8322</v>
      </c>
    </row>
    <row r="4030" spans="1:2" x14ac:dyDescent="0.2">
      <c r="A4030" s="14" t="s">
        <v>8321</v>
      </c>
      <c r="B4030" t="s">
        <v>8322</v>
      </c>
    </row>
    <row r="4031" spans="1:2" x14ac:dyDescent="0.2">
      <c r="A4031" s="14" t="s">
        <v>8321</v>
      </c>
      <c r="B4031" t="s">
        <v>8322</v>
      </c>
    </row>
    <row r="4032" spans="1:2" x14ac:dyDescent="0.2">
      <c r="A4032" s="14" t="s">
        <v>8321</v>
      </c>
      <c r="B4032" t="s">
        <v>8322</v>
      </c>
    </row>
    <row r="4033" spans="1:2" x14ac:dyDescent="0.2">
      <c r="A4033" s="14" t="s">
        <v>8321</v>
      </c>
      <c r="B4033" t="s">
        <v>8322</v>
      </c>
    </row>
    <row r="4034" spans="1:2" x14ac:dyDescent="0.2">
      <c r="A4034" s="14" t="s">
        <v>8321</v>
      </c>
      <c r="B4034" t="s">
        <v>8322</v>
      </c>
    </row>
    <row r="4035" spans="1:2" x14ac:dyDescent="0.2">
      <c r="A4035" s="14" t="s">
        <v>8321</v>
      </c>
      <c r="B4035" t="s">
        <v>8322</v>
      </c>
    </row>
    <row r="4036" spans="1:2" x14ac:dyDescent="0.2">
      <c r="A4036" s="14" t="s">
        <v>8321</v>
      </c>
      <c r="B4036" t="s">
        <v>8322</v>
      </c>
    </row>
    <row r="4037" spans="1:2" x14ac:dyDescent="0.2">
      <c r="A4037" s="14" t="s">
        <v>8321</v>
      </c>
      <c r="B4037" t="s">
        <v>8322</v>
      </c>
    </row>
    <row r="4038" spans="1:2" x14ac:dyDescent="0.2">
      <c r="A4038" s="14" t="s">
        <v>8321</v>
      </c>
      <c r="B4038" t="s">
        <v>8322</v>
      </c>
    </row>
    <row r="4039" spans="1:2" x14ac:dyDescent="0.2">
      <c r="A4039" s="14" t="s">
        <v>8321</v>
      </c>
      <c r="B4039" t="s">
        <v>8322</v>
      </c>
    </row>
    <row r="4040" spans="1:2" x14ac:dyDescent="0.2">
      <c r="A4040" s="14" t="s">
        <v>8321</v>
      </c>
      <c r="B4040" t="s">
        <v>8322</v>
      </c>
    </row>
    <row r="4041" spans="1:2" x14ac:dyDescent="0.2">
      <c r="A4041" s="14" t="s">
        <v>8321</v>
      </c>
      <c r="B4041" t="s">
        <v>8322</v>
      </c>
    </row>
    <row r="4042" spans="1:2" x14ac:dyDescent="0.2">
      <c r="A4042" s="14" t="s">
        <v>8321</v>
      </c>
      <c r="B4042" t="s">
        <v>8322</v>
      </c>
    </row>
    <row r="4043" spans="1:2" x14ac:dyDescent="0.2">
      <c r="A4043" s="14" t="s">
        <v>8321</v>
      </c>
      <c r="B4043" t="s">
        <v>8322</v>
      </c>
    </row>
    <row r="4044" spans="1:2" x14ac:dyDescent="0.2">
      <c r="A4044" s="14" t="s">
        <v>8321</v>
      </c>
      <c r="B4044" t="s">
        <v>8322</v>
      </c>
    </row>
    <row r="4045" spans="1:2" x14ac:dyDescent="0.2">
      <c r="A4045" s="14" t="s">
        <v>8321</v>
      </c>
      <c r="B4045" t="s">
        <v>8322</v>
      </c>
    </row>
    <row r="4046" spans="1:2" x14ac:dyDescent="0.2">
      <c r="A4046" s="14" t="s">
        <v>8321</v>
      </c>
      <c r="B4046" t="s">
        <v>8322</v>
      </c>
    </row>
    <row r="4047" spans="1:2" x14ac:dyDescent="0.2">
      <c r="A4047" s="14" t="s">
        <v>8321</v>
      </c>
      <c r="B4047" t="s">
        <v>8322</v>
      </c>
    </row>
    <row r="4048" spans="1:2" x14ac:dyDescent="0.2">
      <c r="A4048" s="14" t="s">
        <v>8321</v>
      </c>
      <c r="B4048" t="s">
        <v>8322</v>
      </c>
    </row>
    <row r="4049" spans="1:2" x14ac:dyDescent="0.2">
      <c r="A4049" s="14" t="s">
        <v>8321</v>
      </c>
      <c r="B4049" t="s">
        <v>8322</v>
      </c>
    </row>
    <row r="4050" spans="1:2" x14ac:dyDescent="0.2">
      <c r="A4050" s="14" t="s">
        <v>8321</v>
      </c>
      <c r="B4050" t="s">
        <v>8322</v>
      </c>
    </row>
    <row r="4051" spans="1:2" x14ac:dyDescent="0.2">
      <c r="A4051" s="14" t="s">
        <v>8321</v>
      </c>
      <c r="B4051" t="s">
        <v>8322</v>
      </c>
    </row>
    <row r="4052" spans="1:2" x14ac:dyDescent="0.2">
      <c r="A4052" s="14" t="s">
        <v>8321</v>
      </c>
      <c r="B4052" t="s">
        <v>8322</v>
      </c>
    </row>
    <row r="4053" spans="1:2" x14ac:dyDescent="0.2">
      <c r="A4053" s="14" t="s">
        <v>8321</v>
      </c>
      <c r="B4053" t="s">
        <v>8322</v>
      </c>
    </row>
    <row r="4054" spans="1:2" x14ac:dyDescent="0.2">
      <c r="A4054" s="14" t="s">
        <v>8321</v>
      </c>
      <c r="B4054" t="s">
        <v>8322</v>
      </c>
    </row>
    <row r="4055" spans="1:2" x14ac:dyDescent="0.2">
      <c r="A4055" s="14" t="s">
        <v>8321</v>
      </c>
      <c r="B4055" t="s">
        <v>8322</v>
      </c>
    </row>
    <row r="4056" spans="1:2" x14ac:dyDescent="0.2">
      <c r="A4056" s="14" t="s">
        <v>8321</v>
      </c>
      <c r="B4056" t="s">
        <v>8322</v>
      </c>
    </row>
    <row r="4057" spans="1:2" x14ac:dyDescent="0.2">
      <c r="A4057" s="14" t="s">
        <v>8321</v>
      </c>
      <c r="B4057" t="s">
        <v>8322</v>
      </c>
    </row>
    <row r="4058" spans="1:2" x14ac:dyDescent="0.2">
      <c r="A4058" s="14" t="s">
        <v>8321</v>
      </c>
      <c r="B4058" t="s">
        <v>8322</v>
      </c>
    </row>
    <row r="4059" spans="1:2" x14ac:dyDescent="0.2">
      <c r="A4059" s="14" t="s">
        <v>8321</v>
      </c>
      <c r="B4059" t="s">
        <v>8322</v>
      </c>
    </row>
    <row r="4060" spans="1:2" x14ac:dyDescent="0.2">
      <c r="A4060" s="14" t="s">
        <v>8321</v>
      </c>
      <c r="B4060" t="s">
        <v>8322</v>
      </c>
    </row>
    <row r="4061" spans="1:2" x14ac:dyDescent="0.2">
      <c r="A4061" s="14" t="s">
        <v>8321</v>
      </c>
      <c r="B4061" t="s">
        <v>8322</v>
      </c>
    </row>
    <row r="4062" spans="1:2" x14ac:dyDescent="0.2">
      <c r="A4062" s="14" t="s">
        <v>8321</v>
      </c>
      <c r="B4062" t="s">
        <v>8322</v>
      </c>
    </row>
    <row r="4063" spans="1:2" x14ac:dyDescent="0.2">
      <c r="A4063" s="14" t="s">
        <v>8321</v>
      </c>
      <c r="B4063" t="s">
        <v>8322</v>
      </c>
    </row>
    <row r="4064" spans="1:2" x14ac:dyDescent="0.2">
      <c r="A4064" s="14" t="s">
        <v>8321</v>
      </c>
      <c r="B4064" t="s">
        <v>8322</v>
      </c>
    </row>
    <row r="4065" spans="1:2" x14ac:dyDescent="0.2">
      <c r="A4065" s="14" t="s">
        <v>8321</v>
      </c>
      <c r="B4065" t="s">
        <v>8322</v>
      </c>
    </row>
    <row r="4066" spans="1:2" x14ac:dyDescent="0.2">
      <c r="A4066" s="14" t="s">
        <v>8321</v>
      </c>
      <c r="B4066" t="s">
        <v>8322</v>
      </c>
    </row>
    <row r="4067" spans="1:2" x14ac:dyDescent="0.2">
      <c r="A4067" s="14" t="s">
        <v>8321</v>
      </c>
      <c r="B4067" t="s">
        <v>8322</v>
      </c>
    </row>
    <row r="4068" spans="1:2" x14ac:dyDescent="0.2">
      <c r="A4068" s="14" t="s">
        <v>8321</v>
      </c>
      <c r="B4068" t="s">
        <v>8322</v>
      </c>
    </row>
    <row r="4069" spans="1:2" x14ac:dyDescent="0.2">
      <c r="A4069" s="14" t="s">
        <v>8321</v>
      </c>
      <c r="B4069" t="s">
        <v>8322</v>
      </c>
    </row>
    <row r="4070" spans="1:2" x14ac:dyDescent="0.2">
      <c r="A4070" s="14" t="s">
        <v>8321</v>
      </c>
      <c r="B4070" t="s">
        <v>8322</v>
      </c>
    </row>
    <row r="4071" spans="1:2" x14ac:dyDescent="0.2">
      <c r="A4071" s="14" t="s">
        <v>8321</v>
      </c>
      <c r="B4071" t="s">
        <v>8322</v>
      </c>
    </row>
    <row r="4072" spans="1:2" x14ac:dyDescent="0.2">
      <c r="A4072" s="14" t="s">
        <v>8321</v>
      </c>
      <c r="B4072" t="s">
        <v>8322</v>
      </c>
    </row>
    <row r="4073" spans="1:2" x14ac:dyDescent="0.2">
      <c r="A4073" s="14" t="s">
        <v>8321</v>
      </c>
      <c r="B4073" t="s">
        <v>8322</v>
      </c>
    </row>
    <row r="4074" spans="1:2" x14ac:dyDescent="0.2">
      <c r="A4074" s="14" t="s">
        <v>8321</v>
      </c>
      <c r="B4074" t="s">
        <v>8322</v>
      </c>
    </row>
    <row r="4075" spans="1:2" x14ac:dyDescent="0.2">
      <c r="A4075" s="14" t="s">
        <v>8321</v>
      </c>
      <c r="B4075" t="s">
        <v>8322</v>
      </c>
    </row>
    <row r="4076" spans="1:2" x14ac:dyDescent="0.2">
      <c r="A4076" s="14" t="s">
        <v>8321</v>
      </c>
      <c r="B4076" t="s">
        <v>8322</v>
      </c>
    </row>
    <row r="4077" spans="1:2" x14ac:dyDescent="0.2">
      <c r="A4077" s="14" t="s">
        <v>8321</v>
      </c>
      <c r="B4077" t="s">
        <v>8322</v>
      </c>
    </row>
    <row r="4078" spans="1:2" x14ac:dyDescent="0.2">
      <c r="A4078" s="14" t="s">
        <v>8321</v>
      </c>
      <c r="B4078" t="s">
        <v>8322</v>
      </c>
    </row>
    <row r="4079" spans="1:2" x14ac:dyDescent="0.2">
      <c r="A4079" s="14" t="s">
        <v>8321</v>
      </c>
      <c r="B4079" t="s">
        <v>8322</v>
      </c>
    </row>
    <row r="4080" spans="1:2" x14ac:dyDescent="0.2">
      <c r="A4080" s="14" t="s">
        <v>8321</v>
      </c>
      <c r="B4080" t="s">
        <v>8322</v>
      </c>
    </row>
    <row r="4081" spans="1:2" x14ac:dyDescent="0.2">
      <c r="A4081" s="14" t="s">
        <v>8321</v>
      </c>
      <c r="B4081" t="s">
        <v>8322</v>
      </c>
    </row>
    <row r="4082" spans="1:2" x14ac:dyDescent="0.2">
      <c r="A4082" s="14" t="s">
        <v>8321</v>
      </c>
      <c r="B4082" t="s">
        <v>8322</v>
      </c>
    </row>
    <row r="4083" spans="1:2" x14ac:dyDescent="0.2">
      <c r="A4083" s="14" t="s">
        <v>8321</v>
      </c>
      <c r="B4083" t="s">
        <v>8322</v>
      </c>
    </row>
    <row r="4084" spans="1:2" x14ac:dyDescent="0.2">
      <c r="A4084" s="14" t="s">
        <v>8321</v>
      </c>
      <c r="B4084" t="s">
        <v>8322</v>
      </c>
    </row>
    <row r="4085" spans="1:2" x14ac:dyDescent="0.2">
      <c r="A4085" s="14" t="s">
        <v>8321</v>
      </c>
      <c r="B4085" t="s">
        <v>8322</v>
      </c>
    </row>
    <row r="4086" spans="1:2" x14ac:dyDescent="0.2">
      <c r="A4086" s="14" t="s">
        <v>8321</v>
      </c>
      <c r="B4086" t="s">
        <v>8322</v>
      </c>
    </row>
    <row r="4087" spans="1:2" x14ac:dyDescent="0.2">
      <c r="A4087" s="14" t="s">
        <v>8321</v>
      </c>
      <c r="B4087" t="s">
        <v>8322</v>
      </c>
    </row>
    <row r="4088" spans="1:2" x14ac:dyDescent="0.2">
      <c r="A4088" s="14" t="s">
        <v>8321</v>
      </c>
      <c r="B4088" t="s">
        <v>8322</v>
      </c>
    </row>
    <row r="4089" spans="1:2" x14ac:dyDescent="0.2">
      <c r="A4089" s="14" t="s">
        <v>8321</v>
      </c>
      <c r="B4089" t="s">
        <v>8322</v>
      </c>
    </row>
    <row r="4090" spans="1:2" x14ac:dyDescent="0.2">
      <c r="A4090" s="14" t="s">
        <v>8321</v>
      </c>
      <c r="B4090" t="s">
        <v>8322</v>
      </c>
    </row>
    <row r="4091" spans="1:2" x14ac:dyDescent="0.2">
      <c r="A4091" s="14" t="s">
        <v>8321</v>
      </c>
      <c r="B4091" t="s">
        <v>8322</v>
      </c>
    </row>
    <row r="4092" spans="1:2" x14ac:dyDescent="0.2">
      <c r="A4092" s="14" t="s">
        <v>8321</v>
      </c>
      <c r="B4092" t="s">
        <v>8322</v>
      </c>
    </row>
    <row r="4093" spans="1:2" x14ac:dyDescent="0.2">
      <c r="A4093" s="14" t="s">
        <v>8321</v>
      </c>
      <c r="B4093" t="s">
        <v>8322</v>
      </c>
    </row>
    <row r="4094" spans="1:2" x14ac:dyDescent="0.2">
      <c r="A4094" s="14" t="s">
        <v>8321</v>
      </c>
      <c r="B4094" t="s">
        <v>8322</v>
      </c>
    </row>
    <row r="4095" spans="1:2" x14ac:dyDescent="0.2">
      <c r="A4095" s="14" t="s">
        <v>8321</v>
      </c>
      <c r="B4095" t="s">
        <v>8322</v>
      </c>
    </row>
    <row r="4096" spans="1:2" x14ac:dyDescent="0.2">
      <c r="A4096" s="14" t="s">
        <v>8321</v>
      </c>
      <c r="B4096" t="s">
        <v>8322</v>
      </c>
    </row>
    <row r="4097" spans="1:2" x14ac:dyDescent="0.2">
      <c r="A4097" s="14" t="s">
        <v>8321</v>
      </c>
      <c r="B4097" t="s">
        <v>8322</v>
      </c>
    </row>
    <row r="4098" spans="1:2" x14ac:dyDescent="0.2">
      <c r="A4098" s="14" t="s">
        <v>8321</v>
      </c>
      <c r="B4098" t="s">
        <v>8322</v>
      </c>
    </row>
    <row r="4099" spans="1:2" x14ac:dyDescent="0.2">
      <c r="A4099" s="14" t="s">
        <v>8321</v>
      </c>
      <c r="B4099" t="s">
        <v>8322</v>
      </c>
    </row>
    <row r="4100" spans="1:2" x14ac:dyDescent="0.2">
      <c r="A4100" s="14" t="s">
        <v>8321</v>
      </c>
      <c r="B4100" t="s">
        <v>8322</v>
      </c>
    </row>
    <row r="4101" spans="1:2" x14ac:dyDescent="0.2">
      <c r="A4101" s="14" t="s">
        <v>8321</v>
      </c>
      <c r="B4101" t="s">
        <v>8322</v>
      </c>
    </row>
    <row r="4102" spans="1:2" x14ac:dyDescent="0.2">
      <c r="A4102" s="14" t="s">
        <v>8321</v>
      </c>
      <c r="B4102" t="s">
        <v>8322</v>
      </c>
    </row>
    <row r="4103" spans="1:2" x14ac:dyDescent="0.2">
      <c r="A4103" s="14" t="s">
        <v>8321</v>
      </c>
      <c r="B4103" t="s">
        <v>8322</v>
      </c>
    </row>
    <row r="4104" spans="1:2" x14ac:dyDescent="0.2">
      <c r="A4104" s="14" t="s">
        <v>8321</v>
      </c>
      <c r="B4104" t="s">
        <v>8322</v>
      </c>
    </row>
    <row r="4105" spans="1:2" x14ac:dyDescent="0.2">
      <c r="A4105" s="14" t="s">
        <v>8321</v>
      </c>
      <c r="B4105" t="s">
        <v>8322</v>
      </c>
    </row>
    <row r="4106" spans="1:2" x14ac:dyDescent="0.2">
      <c r="A4106" s="14" t="s">
        <v>8321</v>
      </c>
      <c r="B4106" t="s">
        <v>8322</v>
      </c>
    </row>
    <row r="4107" spans="1:2" x14ac:dyDescent="0.2">
      <c r="A4107" s="14" t="s">
        <v>8321</v>
      </c>
      <c r="B4107" t="s">
        <v>8322</v>
      </c>
    </row>
    <row r="4108" spans="1:2" x14ac:dyDescent="0.2">
      <c r="A4108" s="14" t="s">
        <v>8321</v>
      </c>
      <c r="B4108" t="s">
        <v>8322</v>
      </c>
    </row>
    <row r="4109" spans="1:2" x14ac:dyDescent="0.2">
      <c r="A4109" s="14" t="s">
        <v>8321</v>
      </c>
      <c r="B4109" t="s">
        <v>8322</v>
      </c>
    </row>
    <row r="4110" spans="1:2" x14ac:dyDescent="0.2">
      <c r="A4110" s="14" t="s">
        <v>8321</v>
      </c>
      <c r="B4110" t="s">
        <v>8322</v>
      </c>
    </row>
    <row r="4111" spans="1:2" x14ac:dyDescent="0.2">
      <c r="A4111" s="14" t="s">
        <v>8321</v>
      </c>
      <c r="B4111" t="s">
        <v>8322</v>
      </c>
    </row>
    <row r="4112" spans="1:2" x14ac:dyDescent="0.2">
      <c r="A4112" s="14" t="s">
        <v>8321</v>
      </c>
      <c r="B4112" t="s">
        <v>8322</v>
      </c>
    </row>
    <row r="4113" spans="1:2" x14ac:dyDescent="0.2">
      <c r="A4113" s="14" t="s">
        <v>8321</v>
      </c>
      <c r="B4113" t="s">
        <v>8322</v>
      </c>
    </row>
    <row r="4114" spans="1:2" x14ac:dyDescent="0.2">
      <c r="A4114" s="14" t="s">
        <v>8321</v>
      </c>
      <c r="B4114" t="s">
        <v>8322</v>
      </c>
    </row>
    <row r="4115" spans="1:2" x14ac:dyDescent="0.2">
      <c r="A4115" s="14" t="s">
        <v>8321</v>
      </c>
      <c r="B4115" t="s">
        <v>8322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Theathres Outcomes Vs. Launched</vt:lpstr>
      <vt:lpstr>Outcomes Based On Goals</vt:lpstr>
      <vt:lpstr>Kickstarter_Challenge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Syed Bari</cp:lastModifiedBy>
  <dcterms:created xsi:type="dcterms:W3CDTF">2017-04-20T15:17:24Z</dcterms:created>
  <dcterms:modified xsi:type="dcterms:W3CDTF">2021-07-03T14:33:13Z</dcterms:modified>
</cp:coreProperties>
</file>