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ourseraPlus\1_ML_Combined_Courses\Practice\4_Excel\"/>
    </mc:Choice>
  </mc:AlternateContent>
  <xr:revisionPtr revIDLastSave="0" documentId="13_ncr:1_{CBC1A4ED-EDE4-4192-AC03-BA1DA3C678A4}" xr6:coauthVersionLast="47" xr6:coauthVersionMax="47" xr10:uidLastSave="{00000000-0000-0000-0000-000000000000}"/>
  <bookViews>
    <workbookView xWindow="-120" yWindow="-120" windowWidth="20730" windowHeight="11160" activeTab="3" xr2:uid="{BEFB4AB8-46B2-4D36-AF54-8C400EF49FEA}"/>
  </bookViews>
  <sheets>
    <sheet name="Eqn" sheetId="1" r:id="rId1"/>
    <sheet name="Visual" sheetId="2" r:id="rId2"/>
    <sheet name="Visual-2" sheetId="3" r:id="rId3"/>
    <sheet name="Truth_Table" sheetId="4" r:id="rId4"/>
  </sheets>
  <definedNames>
    <definedName name="w_1">'Visual-2'!$H$6</definedName>
    <definedName name="w_2">'Visual-2'!$H$10</definedName>
    <definedName name="w_3">'Visual-2'!$F$12</definedName>
    <definedName name="w_4">'Visual-2'!$E$15</definedName>
    <definedName name="w_5">'Visual-2'!$H$17</definedName>
    <definedName name="w_6">'Visual-2'!$N$6</definedName>
    <definedName name="w_7">'Visual-2'!$M$10</definedName>
    <definedName name="w_8">'Visual-2'!$N$14</definedName>
    <definedName name="x_0">'Visual-2'!$D$4</definedName>
    <definedName name="x_1">'Visual-2'!$D$9</definedName>
    <definedName name="x_2">'Visual-2'!$D$16</definedName>
    <definedName name="z_1">'Visual-2'!$K$9</definedName>
    <definedName name="z_2">'Visual-2'!$K$16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4" l="1"/>
  <c r="D19" i="4"/>
  <c r="D18" i="4"/>
  <c r="E18" i="4" s="1"/>
  <c r="G18" i="4" s="1"/>
  <c r="D17" i="4"/>
  <c r="D13" i="4"/>
  <c r="E13" i="4" s="1"/>
  <c r="G13" i="4" s="1"/>
  <c r="D12" i="4"/>
  <c r="E12" i="4" s="1"/>
  <c r="G12" i="4" s="1"/>
  <c r="D11" i="4"/>
  <c r="E11" i="4" s="1"/>
  <c r="G11" i="4" s="1"/>
  <c r="D10" i="4"/>
  <c r="E10" i="4" s="1"/>
  <c r="G10" i="4" s="1"/>
  <c r="D6" i="4"/>
  <c r="E6" i="4" s="1"/>
  <c r="G6" i="4" s="1"/>
  <c r="D5" i="4"/>
  <c r="E5" i="4" s="1"/>
  <c r="G5" i="4" s="1"/>
  <c r="D4" i="4"/>
  <c r="D3" i="4"/>
  <c r="E3" i="4" s="1"/>
  <c r="G3" i="4" s="1"/>
  <c r="E19" i="4"/>
  <c r="G19" i="4" s="1"/>
  <c r="F20" i="4"/>
  <c r="F19" i="4"/>
  <c r="F18" i="4"/>
  <c r="F17" i="4"/>
  <c r="E20" i="4"/>
  <c r="G20" i="4" s="1"/>
  <c r="F13" i="4"/>
  <c r="F12" i="4"/>
  <c r="F11" i="4"/>
  <c r="F10" i="4"/>
  <c r="F6" i="4"/>
  <c r="F5" i="4"/>
  <c r="F4" i="4"/>
  <c r="F3" i="4"/>
  <c r="E4" i="4"/>
  <c r="G4" i="4" s="1"/>
  <c r="U10" i="4"/>
  <c r="U9" i="4"/>
  <c r="U8" i="4"/>
  <c r="U7" i="4"/>
  <c r="U6" i="4"/>
  <c r="U5" i="4"/>
  <c r="U4" i="4"/>
  <c r="U3" i="4"/>
  <c r="H23" i="3"/>
  <c r="M23" i="3" s="1"/>
  <c r="H26" i="3"/>
  <c r="K16" i="3"/>
  <c r="K9" i="3"/>
  <c r="Q9" i="3" s="1"/>
  <c r="K8" i="2"/>
  <c r="D10" i="1"/>
  <c r="E17" i="4" l="1"/>
  <c r="G17" i="4" s="1"/>
</calcChain>
</file>

<file path=xl/sharedStrings.xml><?xml version="1.0" encoding="utf-8"?>
<sst xmlns="http://schemas.openxmlformats.org/spreadsheetml/2006/main" count="81" uniqueCount="46">
  <si>
    <t>Base Equation</t>
  </si>
  <si>
    <t>w0</t>
  </si>
  <si>
    <t>w1</t>
  </si>
  <si>
    <t>w2</t>
  </si>
  <si>
    <t>w3</t>
  </si>
  <si>
    <t>Weights</t>
  </si>
  <si>
    <t>Score (x)</t>
  </si>
  <si>
    <t>= w0 +  w1x1 + w2x2 + …. wDxD</t>
  </si>
  <si>
    <t>X-Inputs</t>
  </si>
  <si>
    <t>OUTPUT</t>
  </si>
  <si>
    <t>x0</t>
  </si>
  <si>
    <t>x1</t>
  </si>
  <si>
    <t>x2</t>
  </si>
  <si>
    <t>x3</t>
  </si>
  <si>
    <t>y</t>
  </si>
  <si>
    <t>z1</t>
  </si>
  <si>
    <t>z2</t>
  </si>
  <si>
    <t>w4</t>
  </si>
  <si>
    <t>w5</t>
  </si>
  <si>
    <t>w6</t>
  </si>
  <si>
    <t>w7</t>
  </si>
  <si>
    <t>w8</t>
  </si>
  <si>
    <t>Inputs</t>
  </si>
  <si>
    <t>BIAS</t>
  </si>
  <si>
    <t>Mid-layer</t>
  </si>
  <si>
    <t xml:space="preserve">w0 = </t>
  </si>
  <si>
    <t xml:space="preserve">w1 = </t>
  </si>
  <si>
    <t xml:space="preserve">w2 = </t>
  </si>
  <si>
    <t xml:space="preserve">w11 = </t>
  </si>
  <si>
    <t xml:space="preserve">w12 = </t>
  </si>
  <si>
    <t xml:space="preserve">w21 = </t>
  </si>
  <si>
    <t xml:space="preserve">w22 = </t>
  </si>
  <si>
    <t>z0</t>
  </si>
  <si>
    <t xml:space="preserve">wz = </t>
  </si>
  <si>
    <t>y =</t>
  </si>
  <si>
    <t xml:space="preserve">wz1 = </t>
  </si>
  <si>
    <t xml:space="preserve">wz2 = </t>
  </si>
  <si>
    <t>x1 AND x2 AND (NOT x3)</t>
  </si>
  <si>
    <t>z1_t</t>
  </si>
  <si>
    <t>x1 AND x2</t>
  </si>
  <si>
    <t>z2_t</t>
  </si>
  <si>
    <t>(NOT x1) AND (NOT x2)</t>
  </si>
  <si>
    <t>y_t</t>
  </si>
  <si>
    <t>z1 OR z2</t>
  </si>
  <si>
    <t xml:space="preserve">z1_b = </t>
  </si>
  <si>
    <t xml:space="preserve">y_b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</si>
</sst>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1" x14ac:knownFonts="1">
    <font>
      <sz val="11"/>
      <color theme="1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FFFF00"/>
      <name val="Arial"/>
      <family val="2"/>
    </font>
    <font>
      <b/>
      <sz val="14"/>
      <color theme="1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sz val="14"/>
      <color rgb="FF002060"/>
      <name val="Arial"/>
      <family val="2"/>
    </font>
    <font>
      <sz val="8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sz val="16"/>
      <color rgb="FFFFFF00"/>
      <name val="Arial"/>
      <family val="2"/>
    </font>
    <font>
      <b/>
      <sz val="11"/>
      <color theme="1"/>
      <name val="Arial"/>
      <family val="2"/>
    </font>
    <font>
      <b/>
      <sz val="11"/>
      <color theme="8" tint="-0.499984740745262"/>
      <name val="Arial"/>
      <family val="2"/>
    </font>
    <font>
      <b/>
      <sz val="14"/>
      <color rgb="FFFF0000"/>
      <name val="Arial"/>
      <family val="2"/>
    </font>
    <font>
      <b/>
      <sz val="14"/>
      <color rgb="FF002060"/>
      <name val="Arial"/>
      <family val="2"/>
    </font>
    <font>
      <b/>
      <sz val="11"/>
      <color rgb="FF002060"/>
      <name val="Arial"/>
      <family val="2"/>
    </font>
    <font>
      <b/>
      <sz val="11"/>
      <color rgb="FF0070C0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1"/>
      <color rgb="FFC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3" borderId="0" xfId="0" applyFont="1" applyFill="1" applyAlignment="1">
      <alignment horizontal="right" vertical="center"/>
    </xf>
    <xf numFmtId="0" fontId="6" fillId="3" borderId="0" xfId="0" quotePrefix="1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2" fontId="10" fillId="5" borderId="0" xfId="1" applyNumberFormat="1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2" fontId="1" fillId="3" borderId="0" xfId="1" applyNumberFormat="1" applyFont="1" applyFill="1"/>
    <xf numFmtId="2" fontId="1" fillId="9" borderId="0" xfId="1" applyNumberFormat="1" applyFont="1" applyFill="1" applyAlignment="1">
      <alignment horizontal="center" vertical="center"/>
    </xf>
    <xf numFmtId="2" fontId="1" fillId="0" borderId="0" xfId="1" applyNumberFormat="1" applyFont="1"/>
    <xf numFmtId="0" fontId="4" fillId="3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2" fontId="1" fillId="9" borderId="0" xfId="1" applyNumberFormat="1" applyFont="1" applyFill="1" applyAlignment="1">
      <alignment horizontal="right" vertical="center"/>
    </xf>
    <xf numFmtId="2" fontId="1" fillId="3" borderId="0" xfId="1" applyNumberFormat="1" applyFont="1" applyFill="1" applyAlignment="1">
      <alignment horizontal="right"/>
    </xf>
    <xf numFmtId="2" fontId="1" fillId="5" borderId="0" xfId="1" applyNumberFormat="1" applyFont="1" applyFill="1" applyAlignment="1">
      <alignment horizontal="center"/>
    </xf>
    <xf numFmtId="2" fontId="4" fillId="3" borderId="0" xfId="1" applyNumberFormat="1" applyFont="1" applyFill="1" applyAlignment="1">
      <alignment horizontal="center" vertical="center"/>
    </xf>
    <xf numFmtId="2" fontId="1" fillId="0" borderId="0" xfId="1" applyNumberFormat="1" applyFont="1" applyAlignment="1">
      <alignment horizontal="center" vertical="center"/>
    </xf>
    <xf numFmtId="2" fontId="1" fillId="5" borderId="0" xfId="1" applyNumberFormat="1" applyFont="1" applyFill="1" applyAlignment="1">
      <alignment horizontal="center" vertical="center"/>
    </xf>
    <xf numFmtId="2" fontId="11" fillId="10" borderId="0" xfId="0" applyNumberFormat="1" applyFont="1" applyFill="1"/>
    <xf numFmtId="0" fontId="1" fillId="4" borderId="0" xfId="0" applyFont="1" applyFill="1"/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9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right" vertical="center"/>
    </xf>
    <xf numFmtId="0" fontId="12" fillId="11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4">
    <dxf>
      <font>
        <b/>
        <i val="0"/>
        <color rgb="FFFFFF00"/>
      </font>
      <fill>
        <patternFill>
          <bgColor rgb="FF00B05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FF00"/>
      </font>
      <fill>
        <patternFill>
          <bgColor rgb="FF00B050"/>
        </patternFill>
      </fill>
    </dxf>
    <dxf>
      <font>
        <b/>
        <i val="0"/>
        <color rgb="FF00B05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28574</xdr:colOff>
      <xdr:row>0</xdr:row>
      <xdr:rowOff>0</xdr:rowOff>
    </xdr:from>
    <xdr:to>
      <xdr:col>13</xdr:col>
      <xdr:colOff>284937</xdr:colOff>
      <xdr:row>12</xdr:row>
      <xdr:rowOff>99736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B69C2E-425E-5747-190C-54E29FB25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3549" y="0"/>
          <a:ext cx="4752163" cy="2842936"/>
        </a:xfrm>
        <a:prstGeom prst="rect">
          <a:avLst/>
        </a:prstGeom>
      </xdr:spPr>
    </xdr:pic>
    <xdr:clientData/>
  </xdr:twoCellAnchor>
  <xdr:twoCellAnchor editAs="oneCell">
    <xdr:from>
      <xdr:col>2</xdr:col>
      <xdr:colOff>5560</xdr:colOff>
      <xdr:row>10</xdr:row>
      <xdr:rowOff>95250</xdr:rowOff>
    </xdr:from>
    <xdr:to>
      <xdr:col>6</xdr:col>
      <xdr:colOff>656385</xdr:colOff>
      <xdr:row>19</xdr:row>
      <xdr:rowOff>171038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857D56-0AE0-3361-92C8-94A2C6E1A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9035" y="2381250"/>
          <a:ext cx="4346525" cy="21331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</xdr:row>
      <xdr:rowOff>19050</xdr:rowOff>
    </xdr:from>
    <xdr:to>
      <xdr:col>4</xdr:col>
      <xdr:colOff>123825</xdr:colOff>
      <xdr:row>4</xdr:row>
      <xdr:rowOff>219075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1526D3B-9649-C3FC-9B04-D3AC6B41FF88}"/>
            </a:ext>
          </a:extLst>
        </xdr:cNvPr>
        <xdr:cNvSpPr/>
      </xdr:nvSpPr>
      <xdr:spPr>
        <a:xfrm>
          <a:off x="1181100" y="476250"/>
          <a:ext cx="657225" cy="657225"/>
        </a:xfrm>
        <a:prstGeom prst="ellipse">
          <a:avLst/>
        </a:prstGeom>
        <a:noFill/>
        <a:ln w="38100"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285750</xdr:colOff>
      <xdr:row>6</xdr:row>
      <xdr:rowOff>0</xdr:rowOff>
    </xdr:from>
    <xdr:to>
      <xdr:col>4</xdr:col>
      <xdr:colOff>85725</xdr:colOff>
      <xdr:row>8</xdr:row>
      <xdr:rowOff>200025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7FB6DCDD-EA62-49FE-9239-DB7ECFB56CFB}"/>
            </a:ext>
          </a:extLst>
        </xdr:cNvPr>
        <xdr:cNvSpPr/>
      </xdr:nvSpPr>
      <xdr:spPr>
        <a:xfrm>
          <a:off x="1143000" y="1371600"/>
          <a:ext cx="657225" cy="657225"/>
        </a:xfrm>
        <a:prstGeom prst="ellipse">
          <a:avLst/>
        </a:prstGeom>
        <a:noFill/>
        <a:ln w="38100"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285750</xdr:colOff>
      <xdr:row>10</xdr:row>
      <xdr:rowOff>0</xdr:rowOff>
    </xdr:from>
    <xdr:to>
      <xdr:col>4</xdr:col>
      <xdr:colOff>85725</xdr:colOff>
      <xdr:row>12</xdr:row>
      <xdr:rowOff>200025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C5267C28-A6EB-4190-81FC-FFD76C60F645}"/>
            </a:ext>
          </a:extLst>
        </xdr:cNvPr>
        <xdr:cNvSpPr/>
      </xdr:nvSpPr>
      <xdr:spPr>
        <a:xfrm>
          <a:off x="1143000" y="1371600"/>
          <a:ext cx="657225" cy="657225"/>
        </a:xfrm>
        <a:prstGeom prst="ellipse">
          <a:avLst/>
        </a:prstGeom>
        <a:noFill/>
        <a:ln w="38100"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285750</xdr:colOff>
      <xdr:row>6</xdr:row>
      <xdr:rowOff>0</xdr:rowOff>
    </xdr:from>
    <xdr:to>
      <xdr:col>11</xdr:col>
      <xdr:colOff>85725</xdr:colOff>
      <xdr:row>8</xdr:row>
      <xdr:rowOff>200025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FD7C33C2-4E9F-4D68-8E67-7270A9FE4F21}"/>
            </a:ext>
          </a:extLst>
        </xdr:cNvPr>
        <xdr:cNvSpPr/>
      </xdr:nvSpPr>
      <xdr:spPr>
        <a:xfrm>
          <a:off x="1143000" y="1371600"/>
          <a:ext cx="657225" cy="657225"/>
        </a:xfrm>
        <a:prstGeom prst="ellipse">
          <a:avLst/>
        </a:prstGeom>
        <a:noFill/>
        <a:ln w="3810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123825</xdr:colOff>
      <xdr:row>3</xdr:row>
      <xdr:rowOff>119063</xdr:rowOff>
    </xdr:from>
    <xdr:to>
      <xdr:col>10</xdr:col>
      <xdr:colOff>185738</xdr:colOff>
      <xdr:row>6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FAAA6BD0-A95D-0C70-C4FC-F5DB0BA3930F}"/>
            </a:ext>
          </a:extLst>
        </xdr:cNvPr>
        <xdr:cNvCxnSpPr>
          <a:stCxn id="2" idx="6"/>
          <a:endCxn id="7" idx="0"/>
        </xdr:cNvCxnSpPr>
      </xdr:nvCxnSpPr>
      <xdr:spPr>
        <a:xfrm>
          <a:off x="1838325" y="804863"/>
          <a:ext cx="2633663" cy="566737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7</xdr:row>
      <xdr:rowOff>100013</xdr:rowOff>
    </xdr:from>
    <xdr:to>
      <xdr:col>9</xdr:col>
      <xdr:colOff>285750</xdr:colOff>
      <xdr:row>7</xdr:row>
      <xdr:rowOff>100013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4D8D5F27-F76B-4959-92CE-78604DCEF46B}"/>
            </a:ext>
          </a:extLst>
        </xdr:cNvPr>
        <xdr:cNvCxnSpPr>
          <a:stCxn id="3" idx="6"/>
          <a:endCxn id="7" idx="2"/>
        </xdr:cNvCxnSpPr>
      </xdr:nvCxnSpPr>
      <xdr:spPr>
        <a:xfrm>
          <a:off x="1800225" y="1700213"/>
          <a:ext cx="2343150" cy="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8</xdr:row>
      <xdr:rowOff>200025</xdr:rowOff>
    </xdr:from>
    <xdr:to>
      <xdr:col>10</xdr:col>
      <xdr:colOff>185738</xdr:colOff>
      <xdr:row>11</xdr:row>
      <xdr:rowOff>100013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47C05323-C06C-4C18-999A-5DA1D6A7BBDA}"/>
            </a:ext>
          </a:extLst>
        </xdr:cNvPr>
        <xdr:cNvCxnSpPr>
          <a:stCxn id="6" idx="6"/>
          <a:endCxn id="7" idx="4"/>
        </xdr:cNvCxnSpPr>
      </xdr:nvCxnSpPr>
      <xdr:spPr>
        <a:xfrm flipV="1">
          <a:off x="1800225" y="2028825"/>
          <a:ext cx="2671763" cy="58578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</xdr:row>
      <xdr:rowOff>9525</xdr:rowOff>
    </xdr:from>
    <xdr:to>
      <xdr:col>4</xdr:col>
      <xdr:colOff>123825</xdr:colOff>
      <xdr:row>4</xdr:row>
      <xdr:rowOff>209550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D045ACCB-FB40-4DA3-9040-F84ECA20C301}"/>
            </a:ext>
          </a:extLst>
        </xdr:cNvPr>
        <xdr:cNvSpPr/>
      </xdr:nvSpPr>
      <xdr:spPr>
        <a:xfrm>
          <a:off x="1181100" y="238125"/>
          <a:ext cx="657225" cy="657225"/>
        </a:xfrm>
        <a:prstGeom prst="ellipse">
          <a:avLst/>
        </a:prstGeom>
        <a:noFill/>
        <a:ln w="38100"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285750</xdr:colOff>
      <xdr:row>7</xdr:row>
      <xdr:rowOff>0</xdr:rowOff>
    </xdr:from>
    <xdr:to>
      <xdr:col>4</xdr:col>
      <xdr:colOff>85725</xdr:colOff>
      <xdr:row>9</xdr:row>
      <xdr:rowOff>200025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9E45093F-99A8-4D8D-9A7F-8693C5C3CC7E}"/>
            </a:ext>
          </a:extLst>
        </xdr:cNvPr>
        <xdr:cNvSpPr/>
      </xdr:nvSpPr>
      <xdr:spPr>
        <a:xfrm>
          <a:off x="1143000" y="1371600"/>
          <a:ext cx="657225" cy="657225"/>
        </a:xfrm>
        <a:prstGeom prst="ellipse">
          <a:avLst/>
        </a:prstGeom>
        <a:noFill/>
        <a:ln w="38100"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266700</xdr:colOff>
      <xdr:row>14</xdr:row>
      <xdr:rowOff>85725</xdr:rowOff>
    </xdr:from>
    <xdr:to>
      <xdr:col>4</xdr:col>
      <xdr:colOff>66675</xdr:colOff>
      <xdr:row>17</xdr:row>
      <xdr:rowOff>57150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48BA367-A747-4C12-9050-E4FA4531CB05}"/>
            </a:ext>
          </a:extLst>
        </xdr:cNvPr>
        <xdr:cNvSpPr/>
      </xdr:nvSpPr>
      <xdr:spPr>
        <a:xfrm>
          <a:off x="1123950" y="3057525"/>
          <a:ext cx="657225" cy="657225"/>
        </a:xfrm>
        <a:prstGeom prst="ellipse">
          <a:avLst/>
        </a:prstGeom>
        <a:noFill/>
        <a:ln w="38100"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123825</xdr:colOff>
      <xdr:row>3</xdr:row>
      <xdr:rowOff>109538</xdr:rowOff>
    </xdr:from>
    <xdr:to>
      <xdr:col>9</xdr:col>
      <xdr:colOff>314325</xdr:colOff>
      <xdr:row>8</xdr:row>
      <xdr:rowOff>109538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800C0B66-C7DB-4829-9247-01A551F8CCE4}"/>
            </a:ext>
          </a:extLst>
        </xdr:cNvPr>
        <xdr:cNvCxnSpPr>
          <a:cxnSpLocks/>
          <a:stCxn id="2" idx="6"/>
          <a:endCxn id="16" idx="2"/>
        </xdr:cNvCxnSpPr>
      </xdr:nvCxnSpPr>
      <xdr:spPr>
        <a:xfrm>
          <a:off x="1838325" y="566738"/>
          <a:ext cx="2428875" cy="114300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8</xdr:row>
      <xdr:rowOff>100013</xdr:rowOff>
    </xdr:from>
    <xdr:to>
      <xdr:col>9</xdr:col>
      <xdr:colOff>314325</xdr:colOff>
      <xdr:row>8</xdr:row>
      <xdr:rowOff>109538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25A12255-B3B5-4934-8FB3-2F1AA399B1A5}"/>
            </a:ext>
          </a:extLst>
        </xdr:cNvPr>
        <xdr:cNvCxnSpPr>
          <a:cxnSpLocks/>
          <a:stCxn id="3" idx="6"/>
          <a:endCxn id="16" idx="2"/>
        </xdr:cNvCxnSpPr>
      </xdr:nvCxnSpPr>
      <xdr:spPr>
        <a:xfrm>
          <a:off x="1800225" y="1700213"/>
          <a:ext cx="2466975" cy="952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15</xdr:row>
      <xdr:rowOff>138113</xdr:rowOff>
    </xdr:from>
    <xdr:to>
      <xdr:col>9</xdr:col>
      <xdr:colOff>352425</xdr:colOff>
      <xdr:row>15</xdr:row>
      <xdr:rowOff>185738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85020F20-F0A8-48F8-98F8-FC2D823F5391}"/>
            </a:ext>
          </a:extLst>
        </xdr:cNvPr>
        <xdr:cNvCxnSpPr>
          <a:cxnSpLocks/>
          <a:stCxn id="4" idx="6"/>
          <a:endCxn id="17" idx="2"/>
        </xdr:cNvCxnSpPr>
      </xdr:nvCxnSpPr>
      <xdr:spPr>
        <a:xfrm flipV="1">
          <a:off x="1781175" y="3367088"/>
          <a:ext cx="2524125" cy="4762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314325</xdr:colOff>
      <xdr:row>7</xdr:row>
      <xdr:rowOff>9525</xdr:rowOff>
    </xdr:from>
    <xdr:to>
      <xdr:col>11</xdr:col>
      <xdr:colOff>114300</xdr:colOff>
      <xdr:row>9</xdr:row>
      <xdr:rowOff>209550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AC633A5E-7265-40B2-9CFD-762B614B74EB}"/>
            </a:ext>
          </a:extLst>
        </xdr:cNvPr>
        <xdr:cNvSpPr/>
      </xdr:nvSpPr>
      <xdr:spPr>
        <a:xfrm>
          <a:off x="4267200" y="1381125"/>
          <a:ext cx="657225" cy="657225"/>
        </a:xfrm>
        <a:prstGeom prst="ellipse">
          <a:avLst/>
        </a:prstGeom>
        <a:noFill/>
        <a:ln w="2857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352425</xdr:colOff>
      <xdr:row>14</xdr:row>
      <xdr:rowOff>19050</xdr:rowOff>
    </xdr:from>
    <xdr:to>
      <xdr:col>11</xdr:col>
      <xdr:colOff>152400</xdr:colOff>
      <xdr:row>17</xdr:row>
      <xdr:rowOff>28575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A284776D-8CF8-4FEC-AB50-FB42A8F7D8E8}"/>
            </a:ext>
          </a:extLst>
        </xdr:cNvPr>
        <xdr:cNvSpPr/>
      </xdr:nvSpPr>
      <xdr:spPr>
        <a:xfrm>
          <a:off x="4305300" y="3019425"/>
          <a:ext cx="752475" cy="695325"/>
        </a:xfrm>
        <a:prstGeom prst="ellipse">
          <a:avLst/>
        </a:prstGeom>
        <a:noFill/>
        <a:ln w="2857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295275</xdr:colOff>
      <xdr:row>2</xdr:row>
      <xdr:rowOff>47625</xdr:rowOff>
    </xdr:from>
    <xdr:to>
      <xdr:col>11</xdr:col>
      <xdr:colOff>95250</xdr:colOff>
      <xdr:row>5</xdr:row>
      <xdr:rowOff>19050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A8706740-D13C-4DAF-8B03-7DD4DB8CB8D5}"/>
            </a:ext>
          </a:extLst>
        </xdr:cNvPr>
        <xdr:cNvSpPr/>
      </xdr:nvSpPr>
      <xdr:spPr>
        <a:xfrm>
          <a:off x="4248150" y="276225"/>
          <a:ext cx="657225" cy="657225"/>
        </a:xfrm>
        <a:prstGeom prst="ellipse">
          <a:avLst/>
        </a:prstGeom>
        <a:noFill/>
        <a:ln w="2857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85725</xdr:colOff>
      <xdr:row>8</xdr:row>
      <xdr:rowOff>114300</xdr:rowOff>
    </xdr:from>
    <xdr:to>
      <xdr:col>9</xdr:col>
      <xdr:colOff>352425</xdr:colOff>
      <xdr:row>15</xdr:row>
      <xdr:rowOff>138113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929C7997-CB33-42A4-BF93-F3F598D77C94}"/>
            </a:ext>
          </a:extLst>
        </xdr:cNvPr>
        <xdr:cNvCxnSpPr>
          <a:cxnSpLocks/>
          <a:stCxn id="3" idx="6"/>
          <a:endCxn id="17" idx="2"/>
        </xdr:cNvCxnSpPr>
      </xdr:nvCxnSpPr>
      <xdr:spPr>
        <a:xfrm>
          <a:off x="1800225" y="1714500"/>
          <a:ext cx="2505075" cy="165258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304800</xdr:colOff>
      <xdr:row>6</xdr:row>
      <xdr:rowOff>171449</xdr:rowOff>
    </xdr:from>
    <xdr:to>
      <xdr:col>17</xdr:col>
      <xdr:colOff>171847</xdr:colOff>
      <xdr:row>10</xdr:row>
      <xdr:rowOff>66675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18DCB339-BDAB-4B67-BFEC-E7C842B69201}"/>
            </a:ext>
          </a:extLst>
        </xdr:cNvPr>
        <xdr:cNvSpPr/>
      </xdr:nvSpPr>
      <xdr:spPr>
        <a:xfrm>
          <a:off x="7019925" y="1314449"/>
          <a:ext cx="848122" cy="838201"/>
        </a:xfrm>
        <a:prstGeom prst="ellipse">
          <a:avLst/>
        </a:prstGeom>
        <a:noFill/>
        <a:ln w="571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95250</xdr:colOff>
      <xdr:row>3</xdr:row>
      <xdr:rowOff>147638</xdr:rowOff>
    </xdr:from>
    <xdr:to>
      <xdr:col>15</xdr:col>
      <xdr:colOff>304800</xdr:colOff>
      <xdr:row>8</xdr:row>
      <xdr:rowOff>133350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28325AAD-52AA-4469-BE91-CC16BDC732D6}"/>
            </a:ext>
          </a:extLst>
        </xdr:cNvPr>
        <xdr:cNvCxnSpPr>
          <a:cxnSpLocks/>
          <a:stCxn id="21" idx="6"/>
          <a:endCxn id="27" idx="2"/>
        </xdr:cNvCxnSpPr>
      </xdr:nvCxnSpPr>
      <xdr:spPr>
        <a:xfrm>
          <a:off x="5000625" y="604838"/>
          <a:ext cx="2019300" cy="1128712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114300</xdr:colOff>
      <xdr:row>8</xdr:row>
      <xdr:rowOff>123825</xdr:rowOff>
    </xdr:from>
    <xdr:to>
      <xdr:col>15</xdr:col>
      <xdr:colOff>304800</xdr:colOff>
      <xdr:row>8</xdr:row>
      <xdr:rowOff>133350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4EDF62A1-CA14-4A89-8DEA-5F8BA9AD2E6A}"/>
            </a:ext>
          </a:extLst>
        </xdr:cNvPr>
        <xdr:cNvCxnSpPr>
          <a:cxnSpLocks/>
          <a:stCxn id="16" idx="6"/>
          <a:endCxn id="27" idx="2"/>
        </xdr:cNvCxnSpPr>
      </xdr:nvCxnSpPr>
      <xdr:spPr>
        <a:xfrm>
          <a:off x="5019675" y="1724025"/>
          <a:ext cx="2000250" cy="952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8</xdr:row>
      <xdr:rowOff>133350</xdr:rowOff>
    </xdr:from>
    <xdr:to>
      <xdr:col>15</xdr:col>
      <xdr:colOff>304800</xdr:colOff>
      <xdr:row>15</xdr:row>
      <xdr:rowOff>138113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8C8AD048-73A1-4F36-A27B-104DBCB65DE4}"/>
            </a:ext>
          </a:extLst>
        </xdr:cNvPr>
        <xdr:cNvCxnSpPr>
          <a:cxnSpLocks/>
          <a:stCxn id="17" idx="6"/>
          <a:endCxn id="27" idx="2"/>
        </xdr:cNvCxnSpPr>
      </xdr:nvCxnSpPr>
      <xdr:spPr>
        <a:xfrm flipV="1">
          <a:off x="5057775" y="1733550"/>
          <a:ext cx="1962150" cy="163353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8</xdr:row>
      <xdr:rowOff>109538</xdr:rowOff>
    </xdr:from>
    <xdr:to>
      <xdr:col>9</xdr:col>
      <xdr:colOff>314325</xdr:colOff>
      <xdr:row>15</xdr:row>
      <xdr:rowOff>185738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0EEEE79F-E09A-42DD-B99D-F37203E41AC1}"/>
            </a:ext>
          </a:extLst>
        </xdr:cNvPr>
        <xdr:cNvCxnSpPr>
          <a:cxnSpLocks/>
          <a:stCxn id="4" idx="6"/>
          <a:endCxn id="16" idx="2"/>
        </xdr:cNvCxnSpPr>
      </xdr:nvCxnSpPr>
      <xdr:spPr>
        <a:xfrm flipV="1">
          <a:off x="1781175" y="1709738"/>
          <a:ext cx="2486025" cy="167640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85725</xdr:colOff>
      <xdr:row>0</xdr:row>
      <xdr:rowOff>171450</xdr:rowOff>
    </xdr:from>
    <xdr:to>
      <xdr:col>16</xdr:col>
      <xdr:colOff>392130</xdr:colOff>
      <xdr:row>10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14F68B-8115-1853-05FE-ABAB545BF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0" y="171450"/>
          <a:ext cx="4164030" cy="1819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FD504-68E3-472F-8409-FCED07A77F6E}">
  <dimension ref="B1:H10"/>
  <sheetViews>
    <sheetView workbookViewId="0">
      <selection activeCell="D6" sqref="D6"/>
    </sheetView>
  </sheetViews>
  <sheetFormatPr defaultRowHeight="18" x14ac:dyDescent="0.2"/>
  <cols>
    <col min="1" max="1" width="2" style="1" customWidth="1"/>
    <col min="2" max="2" width="12.875" style="1" customWidth="1"/>
    <col min="3" max="3" width="20.625" style="1" customWidth="1"/>
    <col min="4" max="4" width="10.625" style="1" customWidth="1"/>
    <col min="5" max="7" width="8.625" style="1" customWidth="1"/>
    <col min="8" max="8" width="12.375" style="1" customWidth="1"/>
    <col min="9" max="9" width="8.625" style="1" customWidth="1"/>
    <col min="10" max="10" width="12.125" style="1" customWidth="1"/>
    <col min="11" max="14" width="8.625" style="1" customWidth="1"/>
    <col min="15" max="16384" width="9" style="1"/>
  </cols>
  <sheetData>
    <row r="1" spans="2:8" ht="10.5" customHeight="1" x14ac:dyDescent="0.2"/>
    <row r="2" spans="2:8" x14ac:dyDescent="0.2">
      <c r="B2" s="4" t="s">
        <v>0</v>
      </c>
    </row>
    <row r="3" spans="2:8" ht="23.25" x14ac:dyDescent="0.2">
      <c r="B3" s="5" t="s">
        <v>6</v>
      </c>
      <c r="C3" s="6" t="s">
        <v>7</v>
      </c>
      <c r="D3" s="7"/>
      <c r="E3" s="7"/>
      <c r="F3" s="7"/>
      <c r="G3" s="7"/>
      <c r="H3" s="7"/>
    </row>
    <row r="4" spans="2:8" x14ac:dyDescent="0.2">
      <c r="B4" s="2"/>
      <c r="C4" s="2"/>
      <c r="D4" s="10" t="s">
        <v>1</v>
      </c>
      <c r="E4" s="10" t="s">
        <v>2</v>
      </c>
      <c r="F4" s="10" t="s">
        <v>3</v>
      </c>
      <c r="G4" s="10" t="s">
        <v>4</v>
      </c>
    </row>
    <row r="5" spans="2:8" x14ac:dyDescent="0.2">
      <c r="C5" s="3" t="s">
        <v>5</v>
      </c>
      <c r="D5" s="11">
        <v>-0.5</v>
      </c>
      <c r="E5" s="11">
        <v>1</v>
      </c>
      <c r="F5" s="11">
        <v>1</v>
      </c>
      <c r="G5" s="11">
        <v>0</v>
      </c>
    </row>
    <row r="6" spans="2:8" x14ac:dyDescent="0.2">
      <c r="C6" s="3" t="s">
        <v>8</v>
      </c>
      <c r="D6" s="11">
        <v>0</v>
      </c>
      <c r="E6" s="11">
        <v>1</v>
      </c>
      <c r="F6" s="11">
        <v>0</v>
      </c>
      <c r="G6" s="11">
        <v>0</v>
      </c>
    </row>
    <row r="7" spans="2:8" x14ac:dyDescent="0.2">
      <c r="B7" s="2"/>
      <c r="C7" s="2"/>
      <c r="D7" s="10" t="s">
        <v>10</v>
      </c>
      <c r="E7" s="10" t="s">
        <v>11</v>
      </c>
      <c r="F7" s="10" t="s">
        <v>12</v>
      </c>
      <c r="G7" s="10" t="s">
        <v>13</v>
      </c>
    </row>
    <row r="10" spans="2:8" ht="20.25" x14ac:dyDescent="0.2">
      <c r="C10" s="8" t="s">
        <v>9</v>
      </c>
      <c r="D10" s="9">
        <f>D5*1+E5*E6+F5*F6</f>
        <v>0.5</v>
      </c>
    </row>
  </sheetData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E158D-22C4-4E13-AB0E-226916541DD8}">
  <dimension ref="B4:N12"/>
  <sheetViews>
    <sheetView workbookViewId="0">
      <selection activeCell="P3" sqref="P3"/>
    </sheetView>
  </sheetViews>
  <sheetFormatPr defaultColWidth="5.625" defaultRowHeight="18" x14ac:dyDescent="0.25"/>
  <cols>
    <col min="1" max="3" width="5.625" style="13"/>
    <col min="4" max="4" width="5.625" style="12"/>
    <col min="5" max="7" width="5.625" style="13"/>
    <col min="8" max="8" width="6.875" style="19" customWidth="1"/>
    <col min="9" max="16384" width="5.625" style="13"/>
  </cols>
  <sheetData>
    <row r="4" spans="2:14" x14ac:dyDescent="0.25">
      <c r="D4" s="14">
        <v>1</v>
      </c>
      <c r="H4" s="18" t="s">
        <v>2</v>
      </c>
    </row>
    <row r="5" spans="2:14" x14ac:dyDescent="0.25">
      <c r="H5" s="17">
        <v>-0.5</v>
      </c>
    </row>
    <row r="7" spans="2:14" x14ac:dyDescent="0.25">
      <c r="H7" s="18" t="s">
        <v>3</v>
      </c>
    </row>
    <row r="8" spans="2:14" x14ac:dyDescent="0.25">
      <c r="B8" s="15" t="s">
        <v>11</v>
      </c>
      <c r="D8" s="14">
        <v>0</v>
      </c>
      <c r="H8" s="17">
        <v>1</v>
      </c>
      <c r="K8" s="14">
        <f>D4*H5+D8*H8+D12*H12</f>
        <v>-0.5</v>
      </c>
      <c r="N8" s="16" t="s">
        <v>14</v>
      </c>
    </row>
    <row r="11" spans="2:14" x14ac:dyDescent="0.25">
      <c r="H11" s="18" t="s">
        <v>4</v>
      </c>
    </row>
    <row r="12" spans="2:14" x14ac:dyDescent="0.25">
      <c r="B12" s="15" t="s">
        <v>12</v>
      </c>
      <c r="D12" s="14">
        <v>0</v>
      </c>
      <c r="H12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018B1-23CC-47EA-AD13-5345813D695F}">
  <dimension ref="B1:R27"/>
  <sheetViews>
    <sheetView topLeftCell="A8" workbookViewId="0">
      <selection activeCell="F19" sqref="F19"/>
    </sheetView>
  </sheetViews>
  <sheetFormatPr defaultColWidth="5.625" defaultRowHeight="18" x14ac:dyDescent="0.25"/>
  <cols>
    <col min="1" max="3" width="5.625" style="13"/>
    <col min="4" max="4" width="5.625" style="12"/>
    <col min="5" max="7" width="5.625" style="13"/>
    <col min="8" max="8" width="6.875" style="19" customWidth="1"/>
    <col min="9" max="10" width="5.625" style="13"/>
    <col min="11" max="11" width="6.875" style="19" customWidth="1"/>
    <col min="12" max="12" width="5.625" style="13"/>
    <col min="13" max="13" width="5.875" style="13" bestFit="1" customWidth="1"/>
    <col min="14" max="14" width="6.625" style="13" bestFit="1" customWidth="1"/>
    <col min="15" max="16" width="5.625" style="13"/>
    <col min="17" max="17" width="7.25" style="13" bestFit="1" customWidth="1"/>
    <col min="18" max="16384" width="5.625" style="13"/>
  </cols>
  <sheetData>
    <row r="1" spans="3:18" x14ac:dyDescent="0.25">
      <c r="C1" s="31" t="s">
        <v>22</v>
      </c>
      <c r="D1" s="32"/>
      <c r="H1" s="31" t="s">
        <v>23</v>
      </c>
      <c r="K1" s="31" t="s">
        <v>24</v>
      </c>
      <c r="L1" s="30"/>
      <c r="Q1" s="31" t="s">
        <v>9</v>
      </c>
      <c r="R1" s="30"/>
    </row>
    <row r="4" spans="3:18" x14ac:dyDescent="0.25">
      <c r="C4" s="20" t="s">
        <v>10</v>
      </c>
      <c r="D4" s="14">
        <v>1</v>
      </c>
      <c r="K4" s="25">
        <v>1</v>
      </c>
    </row>
    <row r="5" spans="3:18" x14ac:dyDescent="0.25">
      <c r="H5" s="18" t="s">
        <v>2</v>
      </c>
      <c r="N5" s="18" t="s">
        <v>19</v>
      </c>
    </row>
    <row r="6" spans="3:18" x14ac:dyDescent="0.25">
      <c r="H6" s="17">
        <v>-1.5</v>
      </c>
      <c r="N6" s="17">
        <v>-1.5</v>
      </c>
    </row>
    <row r="7" spans="3:18" x14ac:dyDescent="0.25">
      <c r="K7" s="26" t="s">
        <v>15</v>
      </c>
    </row>
    <row r="8" spans="3:18" x14ac:dyDescent="0.25">
      <c r="K8" s="27"/>
      <c r="Q8" s="16" t="s">
        <v>14</v>
      </c>
    </row>
    <row r="9" spans="3:18" ht="20.25" x14ac:dyDescent="0.3">
      <c r="C9" s="20" t="s">
        <v>11</v>
      </c>
      <c r="D9" s="14">
        <v>0</v>
      </c>
      <c r="H9" s="18" t="s">
        <v>3</v>
      </c>
      <c r="K9" s="28">
        <f>x_0*w_1+x_1*w_2+x_2*w_4</f>
        <v>-1.5</v>
      </c>
      <c r="L9" s="22"/>
      <c r="M9" s="18" t="s">
        <v>20</v>
      </c>
      <c r="Q9" s="29">
        <f>K4*w_6+z_1*w_7+z_2*w_8</f>
        <v>-3</v>
      </c>
    </row>
    <row r="10" spans="3:18" x14ac:dyDescent="0.25">
      <c r="C10" s="21"/>
      <c r="H10" s="17">
        <v>1</v>
      </c>
      <c r="K10" s="27"/>
      <c r="L10" s="22"/>
      <c r="M10" s="17">
        <v>1</v>
      </c>
    </row>
    <row r="11" spans="3:18" x14ac:dyDescent="0.25">
      <c r="C11" s="21"/>
      <c r="F11" s="18" t="s">
        <v>4</v>
      </c>
      <c r="K11" s="27"/>
      <c r="L11" s="22"/>
    </row>
    <row r="12" spans="3:18" x14ac:dyDescent="0.25">
      <c r="C12" s="21"/>
      <c r="F12" s="17">
        <v>1</v>
      </c>
      <c r="K12" s="27"/>
    </row>
    <row r="13" spans="3:18" x14ac:dyDescent="0.25">
      <c r="K13" s="27"/>
      <c r="N13" s="18" t="s">
        <v>21</v>
      </c>
    </row>
    <row r="14" spans="3:18" x14ac:dyDescent="0.25">
      <c r="E14" s="23" t="s">
        <v>17</v>
      </c>
      <c r="K14" s="26" t="s">
        <v>16</v>
      </c>
      <c r="N14" s="17">
        <v>1</v>
      </c>
    </row>
    <row r="15" spans="3:18" x14ac:dyDescent="0.25">
      <c r="E15" s="24">
        <v>1</v>
      </c>
    </row>
    <row r="16" spans="3:18" x14ac:dyDescent="0.25">
      <c r="C16" s="20" t="s">
        <v>12</v>
      </c>
      <c r="D16" s="14">
        <v>0</v>
      </c>
      <c r="H16" s="23" t="s">
        <v>18</v>
      </c>
      <c r="K16" s="28">
        <f>x_1*w_3+x_2*w_5</f>
        <v>0</v>
      </c>
    </row>
    <row r="17" spans="2:13" x14ac:dyDescent="0.25">
      <c r="H17" s="24">
        <v>1</v>
      </c>
    </row>
    <row r="20" spans="2:13" s="33" customFormat="1" ht="15" x14ac:dyDescent="0.2">
      <c r="B20" s="34" t="s">
        <v>10</v>
      </c>
      <c r="C20" s="36">
        <v>1</v>
      </c>
      <c r="D20" s="35" t="s">
        <v>25</v>
      </c>
      <c r="E20" s="37">
        <v>-1.5</v>
      </c>
      <c r="G20" s="34" t="s">
        <v>32</v>
      </c>
      <c r="H20" s="36">
        <v>1</v>
      </c>
      <c r="I20" s="40" t="s">
        <v>33</v>
      </c>
      <c r="J20" s="37">
        <v>1</v>
      </c>
    </row>
    <row r="21" spans="2:13" s="33" customFormat="1" ht="15" x14ac:dyDescent="0.2">
      <c r="B21" s="34"/>
      <c r="C21" s="34"/>
      <c r="D21" s="35"/>
      <c r="E21" s="34"/>
      <c r="I21" s="41"/>
    </row>
    <row r="22" spans="2:13" s="33" customFormat="1" ht="15" x14ac:dyDescent="0.2">
      <c r="B22" s="34"/>
      <c r="C22" s="34"/>
      <c r="D22" s="35"/>
      <c r="I22" s="41"/>
    </row>
    <row r="23" spans="2:13" s="33" customFormat="1" x14ac:dyDescent="0.2">
      <c r="B23" s="34" t="s">
        <v>11</v>
      </c>
      <c r="C23" s="36">
        <v>1</v>
      </c>
      <c r="D23" s="35" t="s">
        <v>28</v>
      </c>
      <c r="E23" s="37">
        <v>1</v>
      </c>
      <c r="G23" s="34" t="s">
        <v>15</v>
      </c>
      <c r="H23" s="36">
        <f>C20*E20+C23*E23+C26*E26</f>
        <v>0.5</v>
      </c>
      <c r="I23" s="40" t="s">
        <v>35</v>
      </c>
      <c r="J23" s="37">
        <v>1</v>
      </c>
      <c r="L23" s="39" t="s">
        <v>34</v>
      </c>
      <c r="M23" s="38">
        <f>H20*J20+H23*J23+H26*J26</f>
        <v>3.5</v>
      </c>
    </row>
    <row r="24" spans="2:13" s="33" customFormat="1" ht="15" x14ac:dyDescent="0.2">
      <c r="B24" s="34"/>
      <c r="C24" s="34"/>
      <c r="D24" s="35" t="s">
        <v>29</v>
      </c>
      <c r="E24" s="37">
        <v>1</v>
      </c>
      <c r="G24" s="34"/>
      <c r="H24" s="34"/>
      <c r="I24" s="41"/>
    </row>
    <row r="25" spans="2:13" s="33" customFormat="1" ht="15" x14ac:dyDescent="0.2">
      <c r="B25" s="34"/>
      <c r="C25" s="34"/>
      <c r="D25" s="35"/>
      <c r="G25" s="34"/>
      <c r="H25" s="34"/>
      <c r="I25" s="41"/>
    </row>
    <row r="26" spans="2:13" s="33" customFormat="1" ht="15" x14ac:dyDescent="0.2">
      <c r="B26" s="34" t="s">
        <v>12</v>
      </c>
      <c r="C26" s="36">
        <v>1</v>
      </c>
      <c r="D26" s="35" t="s">
        <v>30</v>
      </c>
      <c r="E26" s="37">
        <v>1</v>
      </c>
      <c r="G26" s="34" t="s">
        <v>16</v>
      </c>
      <c r="H26" s="36">
        <f>C23*E24+C26*E27</f>
        <v>2</v>
      </c>
      <c r="I26" s="40" t="s">
        <v>36</v>
      </c>
      <c r="J26" s="37">
        <v>1</v>
      </c>
    </row>
    <row r="27" spans="2:13" s="33" customFormat="1" ht="15" x14ac:dyDescent="0.2">
      <c r="B27" s="34"/>
      <c r="C27" s="34"/>
      <c r="D27" s="35" t="s">
        <v>31</v>
      </c>
      <c r="E27" s="37">
        <v>1</v>
      </c>
      <c r="I27" s="4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8D895-8ACC-473E-B462-3A83C58DD586}">
  <dimension ref="B1:U20"/>
  <sheetViews>
    <sheetView tabSelected="1" workbookViewId="0">
      <selection activeCell="N15" sqref="N15"/>
    </sheetView>
  </sheetViews>
  <sheetFormatPr defaultColWidth="5.625" defaultRowHeight="15" x14ac:dyDescent="0.2"/>
  <cols>
    <col min="1" max="1" width="2.625" style="33" customWidth="1"/>
    <col min="2" max="3" width="7.625" style="34" customWidth="1"/>
    <col min="4" max="5" width="7.625" style="33" customWidth="1"/>
    <col min="6" max="6" width="22.875" style="33" customWidth="1"/>
    <col min="7" max="19" width="5.625" style="33"/>
    <col min="20" max="20" width="2.875" style="33" bestFit="1" customWidth="1"/>
    <col min="21" max="21" width="22.875" style="33" bestFit="1" customWidth="1"/>
    <col min="22" max="16384" width="5.625" style="33"/>
  </cols>
  <sheetData>
    <row r="1" spans="2:21" x14ac:dyDescent="0.2">
      <c r="B1" s="55" t="s">
        <v>26</v>
      </c>
      <c r="C1" s="55">
        <v>1</v>
      </c>
      <c r="D1" s="55" t="s">
        <v>27</v>
      </c>
      <c r="E1" s="55">
        <v>1</v>
      </c>
      <c r="F1" s="56" t="s">
        <v>44</v>
      </c>
      <c r="G1" s="57">
        <v>-1.5</v>
      </c>
    </row>
    <row r="2" spans="2:21" x14ac:dyDescent="0.2">
      <c r="B2" s="44" t="s">
        <v>11</v>
      </c>
      <c r="C2" s="44" t="s">
        <v>12</v>
      </c>
      <c r="D2" s="44" t="s">
        <v>15</v>
      </c>
      <c r="E2" s="44" t="s">
        <v>38</v>
      </c>
      <c r="F2" s="44" t="s">
        <v>39</v>
      </c>
      <c r="R2" s="49" t="s">
        <v>11</v>
      </c>
      <c r="S2" s="49" t="s">
        <v>12</v>
      </c>
      <c r="T2" s="49" t="s">
        <v>13</v>
      </c>
      <c r="U2" s="49" t="s">
        <v>37</v>
      </c>
    </row>
    <row r="3" spans="2:21" x14ac:dyDescent="0.2">
      <c r="B3" s="45">
        <v>0</v>
      </c>
      <c r="C3" s="45">
        <v>0</v>
      </c>
      <c r="D3" s="46">
        <f>$G$1+B3*$C$1+C3*$E$1</f>
        <v>-1.5</v>
      </c>
      <c r="E3" s="47">
        <f>IF(D3&lt;0,0,1)</f>
        <v>0</v>
      </c>
      <c r="F3" s="46">
        <f>AND(B3,C3)*1</f>
        <v>0</v>
      </c>
      <c r="G3" s="33" t="str">
        <f>IF(E3=F3,"Y","N")</f>
        <v>Y</v>
      </c>
      <c r="R3" s="50">
        <v>0</v>
      </c>
      <c r="S3" s="50">
        <v>0</v>
      </c>
      <c r="T3" s="50">
        <v>0</v>
      </c>
      <c r="U3" s="51">
        <f>AND(R3,S3,NOT(T3))*1</f>
        <v>0</v>
      </c>
    </row>
    <row r="4" spans="2:21" x14ac:dyDescent="0.2">
      <c r="B4" s="45">
        <v>0</v>
      </c>
      <c r="C4" s="45">
        <v>1</v>
      </c>
      <c r="D4" s="46">
        <f>$G$1+B4*$C$1+C4*$E$1</f>
        <v>-0.5</v>
      </c>
      <c r="E4" s="47">
        <f>IF(D4&lt;0,0,1)</f>
        <v>0</v>
      </c>
      <c r="F4" s="46">
        <f>AND(B4,C4)*1</f>
        <v>0</v>
      </c>
      <c r="G4" s="33" t="str">
        <f>IF(E4=F4,"Y","N")</f>
        <v>Y</v>
      </c>
      <c r="R4" s="50">
        <v>0</v>
      </c>
      <c r="S4" s="50">
        <v>0</v>
      </c>
      <c r="T4" s="50">
        <v>1</v>
      </c>
      <c r="U4" s="51">
        <f t="shared" ref="U4:U10" si="0">AND(R4,S4,NOT(T4))*1</f>
        <v>0</v>
      </c>
    </row>
    <row r="5" spans="2:21" x14ac:dyDescent="0.2">
      <c r="B5" s="45">
        <v>1</v>
      </c>
      <c r="C5" s="45">
        <v>0</v>
      </c>
      <c r="D5" s="46">
        <f>$G$1+B5*$C$1+C5*$E$1</f>
        <v>-0.5</v>
      </c>
      <c r="E5" s="47">
        <f>IF(D5&lt;0,0,1)</f>
        <v>0</v>
      </c>
      <c r="F5" s="46">
        <f>AND(B5,C5)*1</f>
        <v>0</v>
      </c>
      <c r="G5" s="33" t="str">
        <f>IF(E5=F5,"Y","N")</f>
        <v>Y</v>
      </c>
      <c r="R5" s="50">
        <v>0</v>
      </c>
      <c r="S5" s="50">
        <v>1</v>
      </c>
      <c r="T5" s="50">
        <v>0</v>
      </c>
      <c r="U5" s="51">
        <f t="shared" si="0"/>
        <v>0</v>
      </c>
    </row>
    <row r="6" spans="2:21" x14ac:dyDescent="0.2">
      <c r="B6" s="45">
        <v>1</v>
      </c>
      <c r="C6" s="45">
        <v>1</v>
      </c>
      <c r="D6" s="46">
        <f>$G$1+B6*$C$1+C6*$E$1</f>
        <v>0.5</v>
      </c>
      <c r="E6" s="47">
        <f>IF(D6&lt;0,0,1)</f>
        <v>1</v>
      </c>
      <c r="F6" s="46">
        <f>AND(B6,C6)*1</f>
        <v>1</v>
      </c>
      <c r="G6" s="33" t="str">
        <f>IF(E6=F6,"Y","N")</f>
        <v>Y</v>
      </c>
      <c r="R6" s="50">
        <v>0</v>
      </c>
      <c r="S6" s="50">
        <v>1</v>
      </c>
      <c r="T6" s="50">
        <v>1</v>
      </c>
      <c r="U6" s="51">
        <f t="shared" si="0"/>
        <v>0</v>
      </c>
    </row>
    <row r="7" spans="2:21" x14ac:dyDescent="0.2">
      <c r="B7" s="42"/>
      <c r="C7" s="42"/>
      <c r="D7" s="42"/>
      <c r="E7" s="42"/>
      <c r="F7" s="43"/>
      <c r="R7" s="50">
        <v>1</v>
      </c>
      <c r="S7" s="50">
        <v>0</v>
      </c>
      <c r="T7" s="50">
        <v>0</v>
      </c>
      <c r="U7" s="51">
        <f t="shared" si="0"/>
        <v>0</v>
      </c>
    </row>
    <row r="8" spans="2:21" x14ac:dyDescent="0.2">
      <c r="B8" s="55" t="s">
        <v>26</v>
      </c>
      <c r="C8" s="55">
        <v>-1</v>
      </c>
      <c r="D8" s="55" t="s">
        <v>27</v>
      </c>
      <c r="E8" s="55">
        <v>-1</v>
      </c>
      <c r="F8" s="56" t="s">
        <v>44</v>
      </c>
      <c r="G8" s="57">
        <v>1.5</v>
      </c>
      <c r="R8" s="50">
        <v>1</v>
      </c>
      <c r="S8" s="50">
        <v>0</v>
      </c>
      <c r="T8" s="50">
        <v>1</v>
      </c>
      <c r="U8" s="51">
        <f t="shared" si="0"/>
        <v>0</v>
      </c>
    </row>
    <row r="9" spans="2:21" x14ac:dyDescent="0.2">
      <c r="B9" s="44" t="s">
        <v>11</v>
      </c>
      <c r="C9" s="44" t="s">
        <v>12</v>
      </c>
      <c r="D9" s="44" t="s">
        <v>16</v>
      </c>
      <c r="E9" s="44" t="s">
        <v>40</v>
      </c>
      <c r="F9" s="48" t="s">
        <v>41</v>
      </c>
      <c r="R9" s="50">
        <v>1</v>
      </c>
      <c r="S9" s="50">
        <v>1</v>
      </c>
      <c r="T9" s="50">
        <v>0</v>
      </c>
      <c r="U9" s="51">
        <f t="shared" si="0"/>
        <v>1</v>
      </c>
    </row>
    <row r="10" spans="2:21" x14ac:dyDescent="0.2">
      <c r="B10" s="45">
        <v>0</v>
      </c>
      <c r="C10" s="45">
        <v>0</v>
      </c>
      <c r="D10" s="46">
        <f>$G$8+B10*$C$8+C10*$E$8</f>
        <v>1.5</v>
      </c>
      <c r="E10" s="47">
        <f>IF(D10&lt;0,0,1)</f>
        <v>1</v>
      </c>
      <c r="F10" s="46">
        <f>AND(NOT(B10),NOT(C10))*1</f>
        <v>1</v>
      </c>
      <c r="G10" s="33" t="str">
        <f>IF(E10=F10,"Y","N")</f>
        <v>Y</v>
      </c>
      <c r="R10" s="50">
        <v>1</v>
      </c>
      <c r="S10" s="50">
        <v>1</v>
      </c>
      <c r="T10" s="50">
        <v>1</v>
      </c>
      <c r="U10" s="51">
        <f t="shared" si="0"/>
        <v>0</v>
      </c>
    </row>
    <row r="11" spans="2:21" x14ac:dyDescent="0.2">
      <c r="B11" s="45">
        <v>0</v>
      </c>
      <c r="C11" s="45">
        <v>1</v>
      </c>
      <c r="D11" s="46">
        <f>$G$8+B11*$C$8+C11*$E$8</f>
        <v>0.5</v>
      </c>
      <c r="E11" s="47">
        <f>IF(D11&lt;0,0,1)</f>
        <v>1</v>
      </c>
      <c r="F11" s="46">
        <f>AND(NOT(B11),NOT(C11))*1</f>
        <v>0</v>
      </c>
      <c r="G11" s="33" t="str">
        <f>IF(E11=F11,"Y","N")</f>
        <v>N</v>
      </c>
    </row>
    <row r="12" spans="2:21" x14ac:dyDescent="0.2">
      <c r="B12" s="45">
        <v>1</v>
      </c>
      <c r="C12" s="45">
        <v>0</v>
      </c>
      <c r="D12" s="46">
        <f>$G$8+B12*$C$8+C12*$E$8</f>
        <v>0.5</v>
      </c>
      <c r="E12" s="47">
        <f>IF(D12&lt;0,0,1)</f>
        <v>1</v>
      </c>
      <c r="F12" s="46">
        <f>AND(NOT(B12),NOT(C12))*1</f>
        <v>0</v>
      </c>
      <c r="G12" s="33" t="str">
        <f>IF(E12=F12,"Y","N")</f>
        <v>N</v>
      </c>
    </row>
    <row r="13" spans="2:21" x14ac:dyDescent="0.2">
      <c r="B13" s="45">
        <v>1</v>
      </c>
      <c r="C13" s="45">
        <v>1</v>
      </c>
      <c r="D13" s="46">
        <f>$G$8+B13*$C$8+C13*$E$8</f>
        <v>-0.5</v>
      </c>
      <c r="E13" s="47">
        <f>IF(D13&lt;0,0,1)</f>
        <v>0</v>
      </c>
      <c r="F13" s="46">
        <f>AND(NOT(B13),NOT(C13))*1</f>
        <v>0</v>
      </c>
      <c r="G13" s="33" t="str">
        <f>IF(E13=F13,"Y","N")</f>
        <v>Y</v>
      </c>
    </row>
    <row r="14" spans="2:21" x14ac:dyDescent="0.2">
      <c r="B14" s="52"/>
      <c r="C14" s="52"/>
      <c r="D14" s="53"/>
      <c r="E14" s="54"/>
      <c r="F14" s="53"/>
    </row>
    <row r="15" spans="2:21" x14ac:dyDescent="0.2">
      <c r="B15" s="55" t="s">
        <v>26</v>
      </c>
      <c r="C15" s="55">
        <v>1</v>
      </c>
      <c r="D15" s="55" t="s">
        <v>27</v>
      </c>
      <c r="E15" s="55">
        <v>1</v>
      </c>
      <c r="F15" s="56" t="s">
        <v>45</v>
      </c>
      <c r="G15" s="57">
        <v>-1.5</v>
      </c>
    </row>
    <row r="16" spans="2:21" x14ac:dyDescent="0.2">
      <c r="B16" s="44" t="s">
        <v>15</v>
      </c>
      <c r="C16" s="44" t="s">
        <v>16</v>
      </c>
      <c r="D16" s="44" t="s">
        <v>14</v>
      </c>
      <c r="E16" s="44" t="s">
        <v>42</v>
      </c>
      <c r="F16" s="48" t="s">
        <v>43</v>
      </c>
    </row>
    <row r="17" spans="2:7" x14ac:dyDescent="0.2">
      <c r="B17" s="45">
        <v>0</v>
      </c>
      <c r="C17" s="45">
        <v>0</v>
      </c>
      <c r="D17" s="46">
        <f>$G$15+B17*$C$15+C17*$E$15</f>
        <v>-1.5</v>
      </c>
      <c r="E17" s="47">
        <f>IF(D17&lt;0,0,1)</f>
        <v>0</v>
      </c>
      <c r="F17" s="46">
        <f>OR(B17,C17)*1</f>
        <v>0</v>
      </c>
      <c r="G17" s="33" t="str">
        <f>IF(E17=F17,"Y","N")</f>
        <v>Y</v>
      </c>
    </row>
    <row r="18" spans="2:7" x14ac:dyDescent="0.2">
      <c r="B18" s="45">
        <v>0</v>
      </c>
      <c r="C18" s="45">
        <v>1</v>
      </c>
      <c r="D18" s="46">
        <f>$G$15+B18*$C$15+C18*$E$15</f>
        <v>-0.5</v>
      </c>
      <c r="E18" s="47">
        <f>IF(D18&lt;0,0,1)</f>
        <v>0</v>
      </c>
      <c r="F18" s="46">
        <f>OR(B18,C18)*1</f>
        <v>1</v>
      </c>
      <c r="G18" s="33" t="str">
        <f>IF(E18=F18,"Y","N")</f>
        <v>N</v>
      </c>
    </row>
    <row r="19" spans="2:7" x14ac:dyDescent="0.2">
      <c r="B19" s="45">
        <v>1</v>
      </c>
      <c r="C19" s="45">
        <v>0</v>
      </c>
      <c r="D19" s="46">
        <f>$G$15+B19*$C$15+C19*$E$15</f>
        <v>-0.5</v>
      </c>
      <c r="E19" s="47">
        <f>IF(D19&lt;0,0,1)</f>
        <v>0</v>
      </c>
      <c r="F19" s="46">
        <f>OR(B19,C19)*1</f>
        <v>1</v>
      </c>
      <c r="G19" s="33" t="str">
        <f>IF(E19=F19,"Y","N")</f>
        <v>N</v>
      </c>
    </row>
    <row r="20" spans="2:7" x14ac:dyDescent="0.2">
      <c r="B20" s="45">
        <v>1</v>
      </c>
      <c r="C20" s="45">
        <v>1</v>
      </c>
      <c r="D20" s="46">
        <f>$G$15+B20*$C$15+C20*$E$15</f>
        <v>0.5</v>
      </c>
      <c r="E20" s="47">
        <f>IF(D20&lt;0,0,1)</f>
        <v>1</v>
      </c>
      <c r="F20" s="46">
        <f>OR(B20,C20)*1</f>
        <v>1</v>
      </c>
      <c r="G20" s="33" t="str">
        <f>IF(E20=F20,"Y","N")</f>
        <v>Y</v>
      </c>
    </row>
  </sheetData>
  <conditionalFormatting sqref="G2:G7 G9:G14 G16:G20">
    <cfRule type="cellIs" dxfId="1" priority="1" operator="equal">
      <formula>"N"</formula>
    </cfRule>
    <cfRule type="cellIs" dxfId="0" priority="2" operator="equal">
      <formula>"Y"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Eqn</vt:lpstr>
      <vt:lpstr>Visual</vt:lpstr>
      <vt:lpstr>Visual-2</vt:lpstr>
      <vt:lpstr>Truth_Table</vt:lpstr>
      <vt:lpstr>w_1</vt:lpstr>
      <vt:lpstr>w_2</vt:lpstr>
      <vt:lpstr>w_3</vt:lpstr>
      <vt:lpstr>w_4</vt:lpstr>
      <vt:lpstr>w_5</vt:lpstr>
      <vt:lpstr>w_6</vt:lpstr>
      <vt:lpstr>w_7</vt:lpstr>
      <vt:lpstr>w_8</vt:lpstr>
      <vt:lpstr>x_0</vt:lpstr>
      <vt:lpstr>x_1</vt:lpstr>
      <vt:lpstr>x_2</vt:lpstr>
      <vt:lpstr>z_1</vt:lpstr>
      <vt:lpstr>z_2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2022-06-26T14:22:01Z</dcterms:created>
  <dcterms:modified xsi:type="dcterms:W3CDTF">2022-08-26T16:05:41Z</dcterms:modified>
</cp:coreProperties>
</file>