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la Laptops\Documents\Shamroz\8th SEM\M&amp;S\"/>
    </mc:Choice>
  </mc:AlternateContent>
  <xr:revisionPtr revIDLastSave="0" documentId="13_ncr:1_{28AFA024-B0D0-4153-A8DF-59007A918138}" xr6:coauthVersionLast="47" xr6:coauthVersionMax="47" xr10:uidLastSave="{00000000-0000-0000-0000-000000000000}"/>
  <bookViews>
    <workbookView xWindow="-108" yWindow="-108" windowWidth="23256" windowHeight="12456" tabRatio="466" firstSheet="4" activeTab="4" xr2:uid="{6F1658DE-6CD6-4F1E-AC10-FEBE8B1DED6F}"/>
  </bookViews>
  <sheets>
    <sheet name="Sheet1" sheetId="1" state="hidden" r:id="rId1"/>
    <sheet name="Single queueing" sheetId="2" r:id="rId2"/>
    <sheet name="Home Work" sheetId="3" state="hidden" r:id="rId3"/>
    <sheet name="Double queueing" sheetId="10" r:id="rId4"/>
    <sheet name="Home Work-2" sheetId="6" r:id="rId5"/>
    <sheet name="Template" sheetId="7" r:id="rId6"/>
    <sheet name="Template - multi" sheetId="9" r:id="rId7"/>
    <sheet name="Double queueing (2)" sheetId="11" r:id="rId8"/>
    <sheet name="Home Work (2)" sheetId="4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5" i="6" l="1"/>
  <c r="O34" i="6"/>
  <c r="W42" i="11"/>
  <c r="V42" i="11"/>
  <c r="R44" i="11"/>
  <c r="Q44" i="11"/>
  <c r="T42" i="11"/>
  <c r="S42" i="11"/>
  <c r="R42" i="11"/>
  <c r="Q42" i="11"/>
  <c r="E25" i="1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D18" i="11"/>
  <c r="D19" i="11" s="1"/>
  <c r="D20" i="11" s="1"/>
  <c r="D17" i="11"/>
  <c r="D10" i="11"/>
  <c r="D11" i="11" s="1"/>
  <c r="D12" i="11" s="1"/>
  <c r="D13" i="11" s="1"/>
  <c r="D4" i="11"/>
  <c r="D5" i="11" s="1"/>
  <c r="D6" i="11" s="1"/>
  <c r="D3" i="11"/>
  <c r="E26" i="10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25" i="10"/>
  <c r="D17" i="10"/>
  <c r="D18" i="10" s="1"/>
  <c r="D19" i="10" s="1"/>
  <c r="D20" i="10" s="1"/>
  <c r="D10" i="10"/>
  <c r="D11" i="10" s="1"/>
  <c r="D12" i="10" s="1"/>
  <c r="D13" i="10" s="1"/>
  <c r="D3" i="10"/>
  <c r="D4" i="10" s="1"/>
  <c r="D5" i="10" s="1"/>
  <c r="D6" i="10" s="1"/>
  <c r="D60" i="2"/>
  <c r="D59" i="2"/>
  <c r="D58" i="2"/>
  <c r="D57" i="2"/>
  <c r="D3" i="9"/>
  <c r="D4" i="9" s="1"/>
  <c r="D5" i="9" s="1"/>
  <c r="D6" i="9" s="1"/>
  <c r="D17" i="9"/>
  <c r="D18" i="9" s="1"/>
  <c r="D19" i="9" s="1"/>
  <c r="D20" i="9" s="1"/>
  <c r="D10" i="9"/>
  <c r="D11" i="9" s="1"/>
  <c r="D12" i="9" s="1"/>
  <c r="D13" i="9" s="1"/>
  <c r="O36" i="6"/>
  <c r="D27" i="6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O33" i="6"/>
  <c r="I26" i="6"/>
  <c r="F26" i="6"/>
  <c r="H26" i="6" s="1"/>
  <c r="F27" i="6" s="1"/>
  <c r="J27" i="6" s="1"/>
  <c r="L48" i="3"/>
  <c r="L31" i="4"/>
  <c r="J32" i="4"/>
  <c r="J31" i="4"/>
  <c r="F35" i="4"/>
  <c r="D58" i="4"/>
  <c r="D55" i="4"/>
  <c r="F33" i="4"/>
  <c r="F34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K31" i="4"/>
  <c r="H31" i="4"/>
  <c r="F33" i="3"/>
  <c r="F34" i="3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H31" i="3"/>
  <c r="J31" i="3" s="1"/>
  <c r="H32" i="3" s="1"/>
  <c r="F35" i="2"/>
  <c r="D58" i="3"/>
  <c r="D55" i="3"/>
  <c r="K31" i="3"/>
  <c r="H34" i="2"/>
  <c r="H33" i="2"/>
  <c r="F36" i="2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K33" i="2"/>
  <c r="J33" i="2"/>
  <c r="H27" i="6" l="1"/>
  <c r="F28" i="6" s="1"/>
  <c r="J28" i="6" s="1"/>
  <c r="G27" i="6"/>
  <c r="J32" i="3"/>
  <c r="H33" i="3" s="1"/>
  <c r="I32" i="3"/>
  <c r="J34" i="2"/>
  <c r="H35" i="2" s="1"/>
  <c r="I34" i="2"/>
  <c r="K34" i="2" s="1"/>
  <c r="I27" i="6" l="1"/>
  <c r="H28" i="6"/>
  <c r="F29" i="6" s="1"/>
  <c r="J29" i="6" s="1"/>
  <c r="G28" i="6"/>
  <c r="I28" i="6" s="1"/>
  <c r="K32" i="3"/>
  <c r="J33" i="3"/>
  <c r="H34" i="3" s="1"/>
  <c r="I33" i="3"/>
  <c r="K33" i="3" s="1"/>
  <c r="J35" i="2"/>
  <c r="H36" i="2" s="1"/>
  <c r="I35" i="2"/>
  <c r="H29" i="6" l="1"/>
  <c r="F30" i="6" s="1"/>
  <c r="J30" i="6" s="1"/>
  <c r="G29" i="6"/>
  <c r="I29" i="6" s="1"/>
  <c r="K35" i="2"/>
  <c r="J34" i="3"/>
  <c r="H35" i="3" s="1"/>
  <c r="I34" i="3"/>
  <c r="K34" i="3" s="1"/>
  <c r="J36" i="2"/>
  <c r="H37" i="2" s="1"/>
  <c r="I36" i="2"/>
  <c r="K36" i="2" s="1"/>
  <c r="G30" i="6" l="1"/>
  <c r="H30" i="6"/>
  <c r="F31" i="6" s="1"/>
  <c r="J31" i="6" s="1"/>
  <c r="I35" i="3"/>
  <c r="J35" i="3"/>
  <c r="H36" i="3" s="1"/>
  <c r="I37" i="2"/>
  <c r="K37" i="2" s="1"/>
  <c r="H31" i="6" l="1"/>
  <c r="F32" i="6" s="1"/>
  <c r="J32" i="6" s="1"/>
  <c r="G31" i="6"/>
  <c r="I31" i="6" s="1"/>
  <c r="I30" i="6"/>
  <c r="J36" i="3"/>
  <c r="H37" i="3" s="1"/>
  <c r="I36" i="3"/>
  <c r="K35" i="3"/>
  <c r="J37" i="2"/>
  <c r="H38" i="2" s="1"/>
  <c r="H32" i="6" l="1"/>
  <c r="F33" i="6" s="1"/>
  <c r="J33" i="6" s="1"/>
  <c r="G32" i="6"/>
  <c r="K36" i="3"/>
  <c r="J37" i="3"/>
  <c r="H38" i="3" s="1"/>
  <c r="I37" i="3"/>
  <c r="J38" i="2"/>
  <c r="H39" i="2" s="1"/>
  <c r="I38" i="2"/>
  <c r="I32" i="6" l="1"/>
  <c r="H33" i="6"/>
  <c r="F34" i="6" s="1"/>
  <c r="J34" i="6" s="1"/>
  <c r="G33" i="6"/>
  <c r="I33" i="6" s="1"/>
  <c r="K38" i="2"/>
  <c r="K37" i="3"/>
  <c r="I38" i="3"/>
  <c r="J38" i="3"/>
  <c r="H39" i="3" s="1"/>
  <c r="J39" i="2"/>
  <c r="H40" i="2" s="1"/>
  <c r="I39" i="2"/>
  <c r="K39" i="2" s="1"/>
  <c r="H34" i="6" l="1"/>
  <c r="F35" i="6" s="1"/>
  <c r="J35" i="6" s="1"/>
  <c r="G34" i="6"/>
  <c r="I34" i="6" s="1"/>
  <c r="J39" i="3"/>
  <c r="H40" i="3" s="1"/>
  <c r="I39" i="3"/>
  <c r="K39" i="3" s="1"/>
  <c r="K38" i="3"/>
  <c r="I40" i="2"/>
  <c r="K40" i="2" s="1"/>
  <c r="J40" i="2"/>
  <c r="H41" i="2" s="1"/>
  <c r="H35" i="6" l="1"/>
  <c r="F36" i="6" s="1"/>
  <c r="J36" i="6" s="1"/>
  <c r="G35" i="6"/>
  <c r="I35" i="6" s="1"/>
  <c r="J40" i="3"/>
  <c r="H41" i="3" s="1"/>
  <c r="I40" i="3"/>
  <c r="K40" i="3" s="1"/>
  <c r="J41" i="2"/>
  <c r="H42" i="2" s="1"/>
  <c r="I41" i="2"/>
  <c r="K41" i="2" s="1"/>
  <c r="H36" i="6" l="1"/>
  <c r="F37" i="6" s="1"/>
  <c r="J37" i="6" s="1"/>
  <c r="G36" i="6"/>
  <c r="I36" i="6" s="1"/>
  <c r="J41" i="3"/>
  <c r="H42" i="3" s="1"/>
  <c r="I41" i="3"/>
  <c r="K41" i="3" s="1"/>
  <c r="J42" i="2"/>
  <c r="H43" i="2" s="1"/>
  <c r="I42" i="2"/>
  <c r="K42" i="2" s="1"/>
  <c r="G37" i="6" l="1"/>
  <c r="I37" i="6" s="1"/>
  <c r="H37" i="6"/>
  <c r="F38" i="6" s="1"/>
  <c r="J38" i="6" s="1"/>
  <c r="J42" i="3"/>
  <c r="H43" i="3" s="1"/>
  <c r="I42" i="3"/>
  <c r="K42" i="3" s="1"/>
  <c r="J43" i="2"/>
  <c r="H44" i="2" s="1"/>
  <c r="I43" i="2"/>
  <c r="K43" i="2" s="1"/>
  <c r="G38" i="6" l="1"/>
  <c r="I38" i="6" s="1"/>
  <c r="H38" i="6"/>
  <c r="F39" i="6" s="1"/>
  <c r="J39" i="6" s="1"/>
  <c r="I43" i="3"/>
  <c r="K43" i="3" s="1"/>
  <c r="J43" i="3"/>
  <c r="H44" i="3" s="1"/>
  <c r="L43" i="3" s="1"/>
  <c r="J44" i="2"/>
  <c r="H45" i="2" s="1"/>
  <c r="I44" i="2"/>
  <c r="K44" i="2" s="1"/>
  <c r="H39" i="6" l="1"/>
  <c r="F40" i="6" s="1"/>
  <c r="J40" i="6" s="1"/>
  <c r="G39" i="6"/>
  <c r="I39" i="6" s="1"/>
  <c r="J44" i="3"/>
  <c r="H45" i="3" s="1"/>
  <c r="L44" i="3" s="1"/>
  <c r="I44" i="3"/>
  <c r="K44" i="3" s="1"/>
  <c r="J45" i="2"/>
  <c r="H46" i="2" s="1"/>
  <c r="I45" i="2"/>
  <c r="K45" i="2" s="1"/>
  <c r="H40" i="6" l="1"/>
  <c r="F41" i="6" s="1"/>
  <c r="J41" i="6" s="1"/>
  <c r="G40" i="6"/>
  <c r="I40" i="6" s="1"/>
  <c r="J45" i="3"/>
  <c r="H46" i="3" s="1"/>
  <c r="L45" i="3" s="1"/>
  <c r="I45" i="3"/>
  <c r="K45" i="3" s="1"/>
  <c r="J46" i="2"/>
  <c r="H47" i="2" s="1"/>
  <c r="I46" i="2"/>
  <c r="K46" i="2" s="1"/>
  <c r="G41" i="6" l="1"/>
  <c r="I41" i="6" s="1"/>
  <c r="H41" i="6"/>
  <c r="F42" i="6" s="1"/>
  <c r="J42" i="6" s="1"/>
  <c r="J46" i="3"/>
  <c r="H47" i="3" s="1"/>
  <c r="L46" i="3" s="1"/>
  <c r="I46" i="3"/>
  <c r="K46" i="3" s="1"/>
  <c r="J47" i="2"/>
  <c r="H48" i="2" s="1"/>
  <c r="I47" i="2"/>
  <c r="K47" i="2" s="1"/>
  <c r="G42" i="6" l="1"/>
  <c r="I42" i="6" s="1"/>
  <c r="H42" i="6"/>
  <c r="F43" i="6" s="1"/>
  <c r="J43" i="6" s="1"/>
  <c r="J47" i="3"/>
  <c r="H48" i="3" s="1"/>
  <c r="L47" i="3" s="1"/>
  <c r="I47" i="3"/>
  <c r="K47" i="3" s="1"/>
  <c r="J48" i="2"/>
  <c r="H49" i="2" s="1"/>
  <c r="I48" i="2"/>
  <c r="K48" i="2" s="1"/>
  <c r="H43" i="6" l="1"/>
  <c r="F44" i="6" s="1"/>
  <c r="J44" i="6" s="1"/>
  <c r="G43" i="6"/>
  <c r="I43" i="6" s="1"/>
  <c r="J48" i="3"/>
  <c r="H49" i="3" s="1"/>
  <c r="I48" i="3"/>
  <c r="K48" i="3" s="1"/>
  <c r="J49" i="2"/>
  <c r="H50" i="2" s="1"/>
  <c r="I49" i="2"/>
  <c r="K49" i="2" s="1"/>
  <c r="H44" i="6" l="1"/>
  <c r="F45" i="6" s="1"/>
  <c r="J45" i="6" s="1"/>
  <c r="G44" i="6"/>
  <c r="I44" i="6" s="1"/>
  <c r="J49" i="3"/>
  <c r="H50" i="3" s="1"/>
  <c r="L49" i="3" s="1"/>
  <c r="I49" i="3"/>
  <c r="K49" i="3" s="1"/>
  <c r="J50" i="2"/>
  <c r="H51" i="2" s="1"/>
  <c r="I50" i="2"/>
  <c r="K50" i="2" s="1"/>
  <c r="H45" i="6" l="1"/>
  <c r="G45" i="6"/>
  <c r="J50" i="3"/>
  <c r="I50" i="3"/>
  <c r="J51" i="2"/>
  <c r="H52" i="2" s="1"/>
  <c r="I51" i="2"/>
  <c r="K51" i="2" s="1"/>
  <c r="I45" i="6" l="1"/>
  <c r="K50" i="3"/>
  <c r="D57" i="3"/>
  <c r="D56" i="3"/>
  <c r="J52" i="2"/>
  <c r="I52" i="2"/>
  <c r="K52" i="2" l="1"/>
  <c r="H32" i="4"/>
  <c r="H33" i="4" s="1"/>
  <c r="J33" i="4" s="1"/>
  <c r="I32" i="4" l="1"/>
  <c r="K32" i="4" s="1"/>
  <c r="L32" i="4"/>
  <c r="I33" i="4"/>
  <c r="K33" i="4" s="1"/>
  <c r="H34" i="4"/>
  <c r="J34" i="4" s="1"/>
  <c r="H35" i="4" l="1"/>
  <c r="J35" i="4" s="1"/>
  <c r="I34" i="4"/>
  <c r="L33" i="4"/>
  <c r="K34" i="4" l="1"/>
  <c r="L34" i="4"/>
  <c r="I35" i="4"/>
  <c r="K35" i="4" s="1"/>
  <c r="H36" i="4"/>
  <c r="J36" i="4" s="1"/>
  <c r="H37" i="4" l="1"/>
  <c r="J37" i="4" s="1"/>
  <c r="I36" i="4"/>
  <c r="K36" i="4" s="1"/>
  <c r="L35" i="4"/>
  <c r="L36" i="4" l="1"/>
  <c r="H38" i="4"/>
  <c r="J38" i="4" s="1"/>
  <c r="I37" i="4"/>
  <c r="K37" i="4" l="1"/>
  <c r="I38" i="4"/>
  <c r="K38" i="4" s="1"/>
  <c r="H39" i="4"/>
  <c r="J39" i="4" s="1"/>
  <c r="L37" i="4"/>
  <c r="H40" i="4" l="1"/>
  <c r="J40" i="4" s="1"/>
  <c r="I39" i="4"/>
  <c r="K39" i="4" s="1"/>
  <c r="L38" i="4"/>
  <c r="I40" i="4" l="1"/>
  <c r="K40" i="4" s="1"/>
  <c r="L39" i="4"/>
  <c r="H41" i="4"/>
  <c r="J41" i="4" s="1"/>
  <c r="I41" i="4" l="1"/>
  <c r="K41" i="4" s="1"/>
  <c r="H42" i="4"/>
  <c r="J42" i="4" s="1"/>
  <c r="L40" i="4"/>
  <c r="H43" i="4" l="1"/>
  <c r="J43" i="4" s="1"/>
  <c r="I42" i="4"/>
  <c r="K42" i="4" s="1"/>
  <c r="L41" i="4"/>
  <c r="I43" i="4" l="1"/>
  <c r="K43" i="4" s="1"/>
  <c r="L42" i="4"/>
  <c r="H44" i="4"/>
  <c r="J44" i="4" s="1"/>
  <c r="I44" i="4" l="1"/>
  <c r="K44" i="4" s="1"/>
  <c r="H45" i="4"/>
  <c r="J45" i="4" s="1"/>
  <c r="L43" i="4"/>
  <c r="H46" i="4" l="1"/>
  <c r="J46" i="4" s="1"/>
  <c r="I45" i="4"/>
  <c r="K45" i="4" s="1"/>
  <c r="L44" i="4"/>
  <c r="H47" i="4" l="1"/>
  <c r="J47" i="4" s="1"/>
  <c r="I46" i="4"/>
  <c r="K46" i="4" s="1"/>
  <c r="L45" i="4"/>
  <c r="L46" i="4" l="1"/>
  <c r="H48" i="4"/>
  <c r="J48" i="4" s="1"/>
  <c r="I47" i="4"/>
  <c r="K47" i="4" s="1"/>
  <c r="I48" i="4" l="1"/>
  <c r="K48" i="4" s="1"/>
  <c r="H49" i="4"/>
  <c r="J49" i="4" s="1"/>
  <c r="L47" i="4"/>
  <c r="L48" i="4" l="1"/>
  <c r="H50" i="4"/>
  <c r="J50" i="4" s="1"/>
  <c r="I49" i="4"/>
  <c r="K49" i="4" s="1"/>
  <c r="L49" i="4" l="1"/>
  <c r="I50" i="4"/>
  <c r="K50" i="4" l="1"/>
  <c r="D57" i="4"/>
  <c r="D56" i="4"/>
</calcChain>
</file>

<file path=xl/sharedStrings.xml><?xml version="1.0" encoding="utf-8"?>
<sst xmlns="http://schemas.openxmlformats.org/spreadsheetml/2006/main" count="414" uniqueCount="89">
  <si>
    <t xml:space="preserve">Customer </t>
  </si>
  <si>
    <t xml:space="preserve">Interarrival Time </t>
  </si>
  <si>
    <t>Arrival Time on clock</t>
  </si>
  <si>
    <t>Service Time</t>
  </si>
  <si>
    <t>A</t>
  </si>
  <si>
    <t>B</t>
  </si>
  <si>
    <t>C</t>
  </si>
  <si>
    <t>D</t>
  </si>
  <si>
    <t>E</t>
  </si>
  <si>
    <t>Customer</t>
  </si>
  <si>
    <t>Arrival Time on Clock</t>
  </si>
  <si>
    <t>Time Service Begins</t>
  </si>
  <si>
    <t>Time Service Ends</t>
  </si>
  <si>
    <t>Interarrival and Clock Time</t>
  </si>
  <si>
    <t>Event Time</t>
  </si>
  <si>
    <t>Customer Number</t>
  </si>
  <si>
    <t>Clock Time</t>
  </si>
  <si>
    <t>Time Between</t>
  </si>
  <si>
    <t>Probability</t>
  </si>
  <si>
    <t xml:space="preserve">Commulative Probability </t>
  </si>
  <si>
    <t>Service Time (M)</t>
  </si>
  <si>
    <t>Random Assign Digit</t>
  </si>
  <si>
    <t>001-125</t>
  </si>
  <si>
    <t>126-250</t>
  </si>
  <si>
    <t>251-375</t>
  </si>
  <si>
    <t>376-500</t>
  </si>
  <si>
    <t>501-625</t>
  </si>
  <si>
    <t>626-750</t>
  </si>
  <si>
    <t>751-875</t>
  </si>
  <si>
    <t>876-000</t>
  </si>
  <si>
    <t>11--30</t>
  </si>
  <si>
    <t>01--10</t>
  </si>
  <si>
    <t>31-60</t>
  </si>
  <si>
    <t>61-85</t>
  </si>
  <si>
    <t>86-95</t>
  </si>
  <si>
    <t>96-00</t>
  </si>
  <si>
    <t>Random Digit</t>
  </si>
  <si>
    <t xml:space="preserve">Random Digits </t>
  </si>
  <si>
    <t>Time b/w Arrivals</t>
  </si>
  <si>
    <t>Random Digits</t>
  </si>
  <si>
    <t>Time since last arrival (min)</t>
  </si>
  <si>
    <t>Arrival time</t>
  </si>
  <si>
    <t xml:space="preserve">Service Time </t>
  </si>
  <si>
    <t>Time service begin</t>
  </si>
  <si>
    <t>Time Customer waits in queue</t>
  </si>
  <si>
    <t>Time service ends</t>
  </si>
  <si>
    <t>Time Customer Spends in the system</t>
  </si>
  <si>
    <t>Idle time for server</t>
  </si>
  <si>
    <t>No of Customer who waited in the queue</t>
  </si>
  <si>
    <t>proportion of customer waited in the queue</t>
  </si>
  <si>
    <t>Average waiting time</t>
  </si>
  <si>
    <t>Effective average waiting time</t>
  </si>
  <si>
    <t>Average Service Time</t>
  </si>
  <si>
    <t>001-25</t>
  </si>
  <si>
    <t>26-65</t>
  </si>
  <si>
    <t>66-85</t>
  </si>
  <si>
    <t>86-00</t>
  </si>
  <si>
    <t>(Table-1) interracial distribution of cars</t>
  </si>
  <si>
    <t>01--30</t>
  </si>
  <si>
    <t>59-83</t>
  </si>
  <si>
    <t>84-00</t>
  </si>
  <si>
    <t>(Table-2) Service distribution of Able</t>
  </si>
  <si>
    <t>01--35</t>
  </si>
  <si>
    <t>36-60</t>
  </si>
  <si>
    <t>61-80</t>
  </si>
  <si>
    <t>81-00</t>
  </si>
  <si>
    <t>(Table-3) Service distribution of Baker</t>
  </si>
  <si>
    <t>Random Digit for Arrival</t>
  </si>
  <si>
    <t>Time Between Arrivals</t>
  </si>
  <si>
    <t>Clock Time of Arrival</t>
  </si>
  <si>
    <t>Random Digit for Service</t>
  </si>
  <si>
    <t>Able</t>
  </si>
  <si>
    <t>Baker</t>
  </si>
  <si>
    <t>Time Customer Waits in the Queue</t>
  </si>
  <si>
    <t>Count the non zero (Time Customer waits in queue)</t>
  </si>
  <si>
    <t xml:space="preserve">No of Customer who waited in the queue divide by total customers </t>
  </si>
  <si>
    <t>13/20</t>
  </si>
  <si>
    <t>sum of all [Time Customer waits in queue ] divide by total customers</t>
  </si>
  <si>
    <t xml:space="preserve">total customers </t>
  </si>
  <si>
    <t>101/20</t>
  </si>
  <si>
    <t>sum of all [Time Customer waits in queue ] divide by No of Customer who waited in the queue</t>
  </si>
  <si>
    <t>101/13</t>
  </si>
  <si>
    <t>Sum of all the Service Times divided by total customers</t>
  </si>
  <si>
    <t>68/20</t>
  </si>
  <si>
    <t>total rows</t>
  </si>
  <si>
    <t>31--58</t>
  </si>
  <si>
    <t>Average Service time</t>
  </si>
  <si>
    <t>Average Waiting time for the customer</t>
  </si>
  <si>
    <t>Effection Average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</si>
</sst>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37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468B-63FF-4C5D-BF28-8F169799D01D}">
  <dimension ref="B4:I28"/>
  <sheetViews>
    <sheetView workbookViewId="0">
      <selection activeCell="D24" sqref="D24"/>
    </sheetView>
  </sheetViews>
  <sheetFormatPr defaultRowHeight="14.4" x14ac:dyDescent="0.3"/>
  <cols>
    <col min="2" max="7" width="17.77734375" customWidth="1"/>
    <col min="8" max="9" width="13.88671875" customWidth="1"/>
  </cols>
  <sheetData>
    <row r="4" spans="2:9" x14ac:dyDescent="0.3">
      <c r="B4" t="s">
        <v>13</v>
      </c>
      <c r="H4" t="s">
        <v>3</v>
      </c>
    </row>
    <row r="5" spans="2:9" x14ac:dyDescent="0.3">
      <c r="B5" s="2" t="s">
        <v>0</v>
      </c>
      <c r="C5" s="2" t="s">
        <v>1</v>
      </c>
      <c r="D5" s="2" t="s">
        <v>2</v>
      </c>
      <c r="E5" s="3"/>
      <c r="F5" s="3"/>
      <c r="G5" s="3"/>
      <c r="H5" s="2" t="s">
        <v>0</v>
      </c>
      <c r="I5" s="2" t="s">
        <v>3</v>
      </c>
    </row>
    <row r="6" spans="2:9" x14ac:dyDescent="0.3">
      <c r="B6" s="2">
        <v>1</v>
      </c>
      <c r="C6" s="2"/>
      <c r="D6" s="2">
        <v>0</v>
      </c>
      <c r="E6" s="3"/>
      <c r="F6" s="3"/>
      <c r="G6" s="3"/>
      <c r="H6" s="2">
        <v>1</v>
      </c>
      <c r="I6" s="2">
        <v>2</v>
      </c>
    </row>
    <row r="7" spans="2:9" x14ac:dyDescent="0.3">
      <c r="B7" s="2">
        <v>2</v>
      </c>
      <c r="C7" s="2">
        <v>2</v>
      </c>
      <c r="D7" s="2">
        <v>2</v>
      </c>
      <c r="E7" s="3"/>
      <c r="F7" s="3"/>
      <c r="G7" s="3"/>
      <c r="H7" s="2">
        <v>2</v>
      </c>
      <c r="I7" s="2">
        <v>1</v>
      </c>
    </row>
    <row r="8" spans="2:9" x14ac:dyDescent="0.3">
      <c r="B8" s="2">
        <v>3</v>
      </c>
      <c r="C8" s="2">
        <v>4</v>
      </c>
      <c r="D8" s="2">
        <v>6</v>
      </c>
      <c r="E8" s="3"/>
      <c r="F8" s="3"/>
      <c r="G8" s="3"/>
      <c r="H8" s="2">
        <v>3</v>
      </c>
      <c r="I8" s="2">
        <v>3</v>
      </c>
    </row>
    <row r="9" spans="2:9" x14ac:dyDescent="0.3">
      <c r="B9" s="2">
        <v>4</v>
      </c>
      <c r="C9" s="2">
        <v>1</v>
      </c>
      <c r="D9" s="2">
        <v>7</v>
      </c>
      <c r="E9" s="3"/>
      <c r="F9" s="3"/>
      <c r="G9" s="3"/>
      <c r="H9" s="2">
        <v>4</v>
      </c>
      <c r="I9" s="2">
        <v>2</v>
      </c>
    </row>
    <row r="10" spans="2:9" x14ac:dyDescent="0.3">
      <c r="B10" s="2">
        <v>5</v>
      </c>
      <c r="C10" s="2">
        <v>2</v>
      </c>
      <c r="D10" s="2">
        <v>9</v>
      </c>
      <c r="E10" s="3"/>
      <c r="F10" s="3"/>
      <c r="G10" s="3"/>
      <c r="H10" s="2">
        <v>5</v>
      </c>
      <c r="I10" s="2">
        <v>1</v>
      </c>
    </row>
    <row r="11" spans="2:9" x14ac:dyDescent="0.3">
      <c r="B11" s="2">
        <v>6</v>
      </c>
      <c r="C11" s="2">
        <v>6</v>
      </c>
      <c r="D11" s="2">
        <v>15</v>
      </c>
      <c r="E11" s="3"/>
      <c r="F11" s="3"/>
      <c r="G11" s="3"/>
      <c r="H11" s="2">
        <v>6</v>
      </c>
      <c r="I11" s="2">
        <v>4</v>
      </c>
    </row>
    <row r="17" spans="2:6" x14ac:dyDescent="0.3"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</row>
    <row r="18" spans="2:6" x14ac:dyDescent="0.3">
      <c r="B18" s="2" t="s">
        <v>9</v>
      </c>
      <c r="C18" s="2" t="s">
        <v>10</v>
      </c>
      <c r="D18" s="2" t="s">
        <v>11</v>
      </c>
      <c r="E18" s="2" t="s">
        <v>3</v>
      </c>
      <c r="F18" s="2" t="s">
        <v>12</v>
      </c>
    </row>
    <row r="19" spans="2:6" x14ac:dyDescent="0.3">
      <c r="B19" s="1">
        <v>1</v>
      </c>
      <c r="C19" s="1">
        <v>0</v>
      </c>
      <c r="D19" s="1">
        <v>0</v>
      </c>
      <c r="E19" s="2">
        <v>2</v>
      </c>
      <c r="F19" s="1">
        <v>2</v>
      </c>
    </row>
    <row r="20" spans="2:6" x14ac:dyDescent="0.3">
      <c r="B20" s="1">
        <v>2</v>
      </c>
      <c r="C20" s="1">
        <v>2</v>
      </c>
      <c r="D20" s="1">
        <v>2</v>
      </c>
      <c r="E20" s="2">
        <v>1</v>
      </c>
      <c r="F20" s="1">
        <v>3</v>
      </c>
    </row>
    <row r="21" spans="2:6" x14ac:dyDescent="0.3">
      <c r="B21" s="1">
        <v>3</v>
      </c>
      <c r="C21" s="1">
        <v>6</v>
      </c>
      <c r="D21" s="1">
        <v>6</v>
      </c>
      <c r="E21" s="2">
        <v>3</v>
      </c>
      <c r="F21" s="1">
        <v>9</v>
      </c>
    </row>
    <row r="22" spans="2:6" x14ac:dyDescent="0.3">
      <c r="B22" s="1">
        <v>4</v>
      </c>
      <c r="C22" s="1">
        <v>7</v>
      </c>
      <c r="D22" s="1">
        <v>9</v>
      </c>
      <c r="E22" s="2">
        <v>2</v>
      </c>
      <c r="F22" s="1">
        <v>11</v>
      </c>
    </row>
    <row r="23" spans="2:6" x14ac:dyDescent="0.3">
      <c r="B23" s="1">
        <v>5</v>
      </c>
      <c r="C23" s="1">
        <v>9</v>
      </c>
      <c r="D23" s="1">
        <v>11</v>
      </c>
      <c r="E23" s="2">
        <v>1</v>
      </c>
      <c r="F23" s="1">
        <v>12</v>
      </c>
    </row>
    <row r="24" spans="2:6" x14ac:dyDescent="0.3">
      <c r="B24" s="1">
        <v>6</v>
      </c>
      <c r="C24" s="1">
        <v>15</v>
      </c>
      <c r="D24" s="1">
        <v>15</v>
      </c>
      <c r="E24" s="2">
        <v>4</v>
      </c>
      <c r="F24" s="1">
        <v>19</v>
      </c>
    </row>
    <row r="28" spans="2:6" x14ac:dyDescent="0.3">
      <c r="D28" t="s">
        <v>14</v>
      </c>
      <c r="E28" t="s">
        <v>15</v>
      </c>
      <c r="F2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01E8-23B4-4777-A6FB-1C15D4697178}">
  <dimension ref="B3:P60"/>
  <sheetViews>
    <sheetView zoomScale="95" workbookViewId="0">
      <selection activeCell="C55" sqref="C55:F60"/>
    </sheetView>
  </sheetViews>
  <sheetFormatPr defaultRowHeight="14.4" x14ac:dyDescent="0.3"/>
  <cols>
    <col min="1" max="1" width="8.88671875" style="3"/>
    <col min="2" max="2" width="12.21875" style="4" customWidth="1"/>
    <col min="3" max="3" width="18.21875" style="4" customWidth="1"/>
    <col min="4" max="4" width="16.5546875" style="4" customWidth="1"/>
    <col min="5" max="5" width="15.44140625" style="4" customWidth="1"/>
    <col min="6" max="6" width="12.33203125" style="4" customWidth="1"/>
    <col min="7" max="7" width="11.88671875" style="3" customWidth="1"/>
    <col min="8" max="8" width="11.6640625" style="3" customWidth="1"/>
    <col min="9" max="9" width="10" style="3" customWidth="1"/>
    <col min="10" max="10" width="8.88671875" style="3"/>
    <col min="11" max="11" width="10.88671875" style="3" customWidth="1"/>
    <col min="12" max="15" width="12.6640625" style="3" customWidth="1"/>
    <col min="16" max="16384" width="8.88671875" style="3"/>
  </cols>
  <sheetData>
    <row r="3" spans="2:16" ht="28.8" x14ac:dyDescent="0.3">
      <c r="B3" s="5" t="s">
        <v>17</v>
      </c>
      <c r="C3" s="5" t="s">
        <v>18</v>
      </c>
      <c r="D3" s="5" t="s">
        <v>19</v>
      </c>
      <c r="E3" s="5" t="s">
        <v>21</v>
      </c>
      <c r="K3" s="5" t="s">
        <v>20</v>
      </c>
      <c r="L3" s="5" t="s">
        <v>18</v>
      </c>
      <c r="M3" s="5" t="s">
        <v>19</v>
      </c>
      <c r="N3" s="5" t="s">
        <v>21</v>
      </c>
    </row>
    <row r="4" spans="2:16" x14ac:dyDescent="0.3">
      <c r="B4" s="2">
        <v>1</v>
      </c>
      <c r="C4" s="6">
        <v>0.125</v>
      </c>
      <c r="D4" s="7">
        <v>0.125</v>
      </c>
      <c r="E4" s="6" t="s">
        <v>22</v>
      </c>
      <c r="K4" s="2">
        <v>1</v>
      </c>
      <c r="L4" s="8">
        <v>0.1</v>
      </c>
      <c r="M4" s="8">
        <v>0.1</v>
      </c>
      <c r="N4" s="1" t="s">
        <v>31</v>
      </c>
    </row>
    <row r="5" spans="2:16" x14ac:dyDescent="0.3">
      <c r="B5" s="2">
        <v>2</v>
      </c>
      <c r="C5" s="6">
        <v>0.125</v>
      </c>
      <c r="D5" s="7">
        <v>0.25</v>
      </c>
      <c r="E5" s="6" t="s">
        <v>23</v>
      </c>
      <c r="K5" s="2">
        <v>2</v>
      </c>
      <c r="L5" s="8">
        <v>0.2</v>
      </c>
      <c r="M5" s="8">
        <v>0.3</v>
      </c>
      <c r="N5" s="1" t="s">
        <v>30</v>
      </c>
    </row>
    <row r="6" spans="2:16" x14ac:dyDescent="0.3">
      <c r="B6" s="2">
        <v>3</v>
      </c>
      <c r="C6" s="6">
        <v>0.125</v>
      </c>
      <c r="D6" s="7">
        <v>0.375</v>
      </c>
      <c r="E6" s="6" t="s">
        <v>24</v>
      </c>
      <c r="K6" s="2">
        <v>3</v>
      </c>
      <c r="L6" s="8">
        <v>0.3</v>
      </c>
      <c r="M6" s="8">
        <v>0.6</v>
      </c>
      <c r="N6" s="1" t="s">
        <v>32</v>
      </c>
    </row>
    <row r="7" spans="2:16" x14ac:dyDescent="0.3">
      <c r="B7" s="2">
        <v>4</v>
      </c>
      <c r="C7" s="6">
        <v>0.125</v>
      </c>
      <c r="D7" s="7">
        <v>0.5</v>
      </c>
      <c r="E7" s="6" t="s">
        <v>25</v>
      </c>
      <c r="K7" s="2">
        <v>4</v>
      </c>
      <c r="L7" s="8">
        <v>0.4</v>
      </c>
      <c r="M7" s="8">
        <v>0.85</v>
      </c>
      <c r="N7" s="1" t="s">
        <v>33</v>
      </c>
    </row>
    <row r="8" spans="2:16" x14ac:dyDescent="0.3">
      <c r="B8" s="2">
        <v>5</v>
      </c>
      <c r="C8" s="6">
        <v>0.125</v>
      </c>
      <c r="D8" s="7">
        <v>0.625</v>
      </c>
      <c r="E8" s="6" t="s">
        <v>26</v>
      </c>
      <c r="K8" s="2">
        <v>5</v>
      </c>
      <c r="L8" s="8">
        <v>0.5</v>
      </c>
      <c r="M8" s="8">
        <v>0.95</v>
      </c>
      <c r="N8" s="1" t="s">
        <v>34</v>
      </c>
    </row>
    <row r="9" spans="2:16" x14ac:dyDescent="0.3">
      <c r="B9" s="2">
        <v>6</v>
      </c>
      <c r="C9" s="6">
        <v>0.125</v>
      </c>
      <c r="D9" s="7">
        <v>0.75</v>
      </c>
      <c r="E9" s="6" t="s">
        <v>27</v>
      </c>
      <c r="K9" s="2">
        <v>6</v>
      </c>
      <c r="L9" s="8">
        <v>0.6</v>
      </c>
      <c r="M9" s="8">
        <v>1</v>
      </c>
      <c r="N9" s="1" t="s">
        <v>35</v>
      </c>
    </row>
    <row r="10" spans="2:16" x14ac:dyDescent="0.3">
      <c r="B10" s="2">
        <v>7</v>
      </c>
      <c r="C10" s="6">
        <v>0.125</v>
      </c>
      <c r="D10" s="7">
        <v>0.875</v>
      </c>
      <c r="E10" s="6" t="s">
        <v>28</v>
      </c>
    </row>
    <row r="11" spans="2:16" x14ac:dyDescent="0.3">
      <c r="B11" s="2">
        <v>8</v>
      </c>
      <c r="C11" s="6">
        <v>0.125</v>
      </c>
      <c r="D11" s="7">
        <v>1</v>
      </c>
      <c r="E11" s="6" t="s">
        <v>29</v>
      </c>
    </row>
    <row r="16" spans="2:16" ht="28.8" x14ac:dyDescent="0.3">
      <c r="C16" s="5" t="s">
        <v>0</v>
      </c>
      <c r="D16" s="5" t="s">
        <v>36</v>
      </c>
      <c r="E16" s="5" t="s">
        <v>38</v>
      </c>
      <c r="F16" s="5" t="s">
        <v>9</v>
      </c>
      <c r="G16" s="5" t="s">
        <v>37</v>
      </c>
      <c r="H16" s="5" t="s">
        <v>38</v>
      </c>
      <c r="K16" s="5" t="s">
        <v>0</v>
      </c>
      <c r="L16" s="5" t="s">
        <v>39</v>
      </c>
      <c r="M16" s="5" t="s">
        <v>3</v>
      </c>
      <c r="N16" s="5" t="s">
        <v>9</v>
      </c>
      <c r="O16" s="5" t="s">
        <v>37</v>
      </c>
      <c r="P16" s="5" t="s">
        <v>3</v>
      </c>
    </row>
    <row r="17" spans="3:16" x14ac:dyDescent="0.3">
      <c r="C17" s="6">
        <v>1</v>
      </c>
      <c r="D17" s="9">
        <v>1</v>
      </c>
      <c r="E17" s="6">
        <v>1</v>
      </c>
      <c r="F17" s="6">
        <v>11</v>
      </c>
      <c r="G17" s="2">
        <v>145</v>
      </c>
      <c r="H17" s="2">
        <v>2</v>
      </c>
      <c r="K17" s="6">
        <v>1</v>
      </c>
      <c r="L17" s="9">
        <v>76</v>
      </c>
      <c r="M17" s="6">
        <v>4</v>
      </c>
      <c r="N17" s="6">
        <v>11</v>
      </c>
      <c r="O17" s="2">
        <v>72</v>
      </c>
      <c r="P17" s="2">
        <v>4</v>
      </c>
    </row>
    <row r="18" spans="3:16" x14ac:dyDescent="0.3">
      <c r="C18" s="6">
        <v>2</v>
      </c>
      <c r="D18" s="9">
        <v>100</v>
      </c>
      <c r="E18" s="6">
        <v>1</v>
      </c>
      <c r="F18" s="6">
        <v>12</v>
      </c>
      <c r="G18" s="2">
        <v>969</v>
      </c>
      <c r="H18" s="2">
        <v>8</v>
      </c>
      <c r="K18" s="6">
        <v>2</v>
      </c>
      <c r="L18" s="9">
        <v>16</v>
      </c>
      <c r="M18" s="6">
        <v>2</v>
      </c>
      <c r="N18" s="6">
        <v>12</v>
      </c>
      <c r="O18" s="2">
        <v>12</v>
      </c>
      <c r="P18" s="2">
        <v>2</v>
      </c>
    </row>
    <row r="19" spans="3:16" x14ac:dyDescent="0.3">
      <c r="C19" s="6">
        <v>3</v>
      </c>
      <c r="D19" s="9">
        <v>16</v>
      </c>
      <c r="E19" s="6">
        <v>1</v>
      </c>
      <c r="F19" s="6">
        <v>13</v>
      </c>
      <c r="G19" s="2">
        <v>640</v>
      </c>
      <c r="H19" s="2">
        <v>6</v>
      </c>
      <c r="K19" s="6">
        <v>3</v>
      </c>
      <c r="L19" s="9">
        <v>28</v>
      </c>
      <c r="M19" s="6">
        <v>2</v>
      </c>
      <c r="N19" s="6">
        <v>13</v>
      </c>
      <c r="O19" s="2">
        <v>24</v>
      </c>
      <c r="P19" s="2">
        <v>2</v>
      </c>
    </row>
    <row r="20" spans="3:16" x14ac:dyDescent="0.3">
      <c r="C20" s="6">
        <v>4</v>
      </c>
      <c r="D20" s="9">
        <v>110</v>
      </c>
      <c r="E20" s="6">
        <v>1</v>
      </c>
      <c r="F20" s="6">
        <v>14</v>
      </c>
      <c r="G20" s="2">
        <v>999</v>
      </c>
      <c r="H20" s="2">
        <v>8</v>
      </c>
      <c r="K20" s="6">
        <v>4</v>
      </c>
      <c r="L20" s="9">
        <v>42</v>
      </c>
      <c r="M20" s="6">
        <v>3</v>
      </c>
      <c r="N20" s="6">
        <v>14</v>
      </c>
      <c r="O20" s="2">
        <v>0</v>
      </c>
      <c r="P20" s="2">
        <v>6</v>
      </c>
    </row>
    <row r="21" spans="3:16" x14ac:dyDescent="0.3">
      <c r="C21" s="6">
        <v>5</v>
      </c>
      <c r="D21" s="9">
        <v>162</v>
      </c>
      <c r="E21" s="6">
        <v>2</v>
      </c>
      <c r="F21" s="6">
        <v>15</v>
      </c>
      <c r="G21" s="2">
        <v>878</v>
      </c>
      <c r="H21" s="2">
        <v>8</v>
      </c>
      <c r="K21" s="6">
        <v>5</v>
      </c>
      <c r="L21" s="9">
        <v>85</v>
      </c>
      <c r="M21" s="6">
        <v>4</v>
      </c>
      <c r="N21" s="6">
        <v>15</v>
      </c>
      <c r="O21" s="2">
        <v>51</v>
      </c>
      <c r="P21" s="2">
        <v>3</v>
      </c>
    </row>
    <row r="22" spans="3:16" x14ac:dyDescent="0.3">
      <c r="C22" s="6">
        <v>6</v>
      </c>
      <c r="D22" s="9">
        <v>106</v>
      </c>
      <c r="E22" s="6">
        <v>1</v>
      </c>
      <c r="F22" s="6">
        <v>16</v>
      </c>
      <c r="G22" s="2">
        <v>204</v>
      </c>
      <c r="H22" s="2">
        <v>2</v>
      </c>
      <c r="K22" s="6">
        <v>6</v>
      </c>
      <c r="L22" s="9">
        <v>98</v>
      </c>
      <c r="M22" s="6">
        <v>6</v>
      </c>
      <c r="N22" s="6">
        <v>16</v>
      </c>
      <c r="O22" s="2">
        <v>80</v>
      </c>
      <c r="P22" s="2">
        <v>4</v>
      </c>
    </row>
    <row r="23" spans="3:16" x14ac:dyDescent="0.3">
      <c r="C23" s="6">
        <v>7</v>
      </c>
      <c r="D23" s="9">
        <v>224</v>
      </c>
      <c r="E23" s="6">
        <v>2</v>
      </c>
      <c r="F23" s="6">
        <v>17</v>
      </c>
      <c r="G23" s="2">
        <v>989</v>
      </c>
      <c r="H23" s="2">
        <v>8</v>
      </c>
      <c r="K23" s="6">
        <v>7</v>
      </c>
      <c r="L23" s="9">
        <v>32</v>
      </c>
      <c r="M23" s="6">
        <v>3</v>
      </c>
      <c r="N23" s="6">
        <v>17</v>
      </c>
      <c r="O23" s="2">
        <v>90</v>
      </c>
      <c r="P23" s="2">
        <v>5</v>
      </c>
    </row>
    <row r="24" spans="3:16" x14ac:dyDescent="0.3">
      <c r="C24" s="6">
        <v>8</v>
      </c>
      <c r="D24" s="9">
        <v>524</v>
      </c>
      <c r="E24" s="6">
        <v>5</v>
      </c>
      <c r="F24" s="6">
        <v>18</v>
      </c>
      <c r="G24" s="2">
        <v>414</v>
      </c>
      <c r="H24" s="2">
        <v>4</v>
      </c>
      <c r="K24" s="6">
        <v>8</v>
      </c>
      <c r="L24" s="9">
        <v>71</v>
      </c>
      <c r="M24" s="6">
        <v>4</v>
      </c>
      <c r="N24" s="6">
        <v>18</v>
      </c>
      <c r="O24" s="2">
        <v>34</v>
      </c>
      <c r="P24" s="2">
        <v>3</v>
      </c>
    </row>
    <row r="25" spans="3:16" x14ac:dyDescent="0.3">
      <c r="C25" s="6">
        <v>9</v>
      </c>
      <c r="D25" s="9">
        <v>773</v>
      </c>
      <c r="E25" s="6">
        <v>7</v>
      </c>
      <c r="F25" s="6">
        <v>19</v>
      </c>
      <c r="G25" s="2">
        <v>505</v>
      </c>
      <c r="H25" s="2">
        <v>5</v>
      </c>
      <c r="K25" s="6">
        <v>9</v>
      </c>
      <c r="L25" s="9">
        <v>21</v>
      </c>
      <c r="M25" s="6">
        <v>2</v>
      </c>
      <c r="N25" s="6">
        <v>19</v>
      </c>
      <c r="O25" s="2">
        <v>13</v>
      </c>
      <c r="P25" s="2">
        <v>2</v>
      </c>
    </row>
    <row r="26" spans="3:16" x14ac:dyDescent="0.3">
      <c r="C26" s="6">
        <v>10</v>
      </c>
      <c r="D26" s="9">
        <v>692</v>
      </c>
      <c r="E26" s="6">
        <v>6</v>
      </c>
      <c r="F26" s="6">
        <v>20</v>
      </c>
      <c r="G26" s="2">
        <v>0</v>
      </c>
      <c r="H26" s="2">
        <v>8</v>
      </c>
      <c r="K26" s="6">
        <v>10</v>
      </c>
      <c r="L26" s="9">
        <v>69</v>
      </c>
      <c r="M26" s="6">
        <v>4</v>
      </c>
      <c r="N26" s="6">
        <v>20</v>
      </c>
      <c r="O26" s="2">
        <v>55</v>
      </c>
      <c r="P26" s="2">
        <v>3</v>
      </c>
    </row>
    <row r="32" spans="3:16" ht="60.6" customHeight="1" x14ac:dyDescent="0.3">
      <c r="D32" s="10" t="s">
        <v>0</v>
      </c>
      <c r="E32" s="10" t="s">
        <v>40</v>
      </c>
      <c r="F32" s="10" t="s">
        <v>41</v>
      </c>
      <c r="G32" s="10" t="s">
        <v>42</v>
      </c>
      <c r="H32" s="10" t="s">
        <v>43</v>
      </c>
      <c r="I32" s="10" t="s">
        <v>44</v>
      </c>
      <c r="J32" s="10" t="s">
        <v>45</v>
      </c>
      <c r="K32" s="10" t="s">
        <v>46</v>
      </c>
      <c r="L32" s="10" t="s">
        <v>47</v>
      </c>
    </row>
    <row r="33" spans="4:12" x14ac:dyDescent="0.3">
      <c r="D33" s="6">
        <v>1</v>
      </c>
      <c r="E33" s="6">
        <v>0</v>
      </c>
      <c r="F33" s="6">
        <v>0</v>
      </c>
      <c r="G33" s="6">
        <v>4</v>
      </c>
      <c r="H33" s="6">
        <f t="shared" ref="H33" si="0">MAX(J32,E33)</f>
        <v>0</v>
      </c>
      <c r="I33" s="6">
        <v>0</v>
      </c>
      <c r="J33" s="6">
        <f>H33+G33</f>
        <v>4</v>
      </c>
      <c r="K33" s="6">
        <f>I33+G33</f>
        <v>4</v>
      </c>
      <c r="L33" s="6">
        <v>0</v>
      </c>
    </row>
    <row r="34" spans="4:12" x14ac:dyDescent="0.3">
      <c r="D34" s="6">
        <v>2</v>
      </c>
      <c r="E34" s="6">
        <v>1</v>
      </c>
      <c r="F34" s="6">
        <v>1</v>
      </c>
      <c r="G34" s="6">
        <v>2</v>
      </c>
      <c r="H34" s="6">
        <f t="shared" ref="H34:H45" si="1">MAX(J33,F34)</f>
        <v>4</v>
      </c>
      <c r="I34" s="6">
        <f>H34-F34</f>
        <v>3</v>
      </c>
      <c r="J34" s="6">
        <f>H34+G34</f>
        <v>6</v>
      </c>
      <c r="K34" s="6">
        <f>I34+G34</f>
        <v>5</v>
      </c>
      <c r="L34" s="6">
        <v>0</v>
      </c>
    </row>
    <row r="35" spans="4:12" x14ac:dyDescent="0.3">
      <c r="D35" s="6">
        <v>3</v>
      </c>
      <c r="E35" s="6">
        <v>1</v>
      </c>
      <c r="F35" s="6">
        <f>F34+E35</f>
        <v>2</v>
      </c>
      <c r="G35" s="6">
        <v>2</v>
      </c>
      <c r="H35" s="6">
        <f t="shared" si="1"/>
        <v>6</v>
      </c>
      <c r="I35" s="6">
        <f t="shared" ref="I35:I52" si="2">H35-F35</f>
        <v>4</v>
      </c>
      <c r="J35" s="6">
        <f>H35+G35</f>
        <v>8</v>
      </c>
      <c r="K35" s="6">
        <f>I35+G35</f>
        <v>6</v>
      </c>
      <c r="L35" s="6">
        <v>0</v>
      </c>
    </row>
    <row r="36" spans="4:12" x14ac:dyDescent="0.3">
      <c r="D36" s="6">
        <v>4</v>
      </c>
      <c r="E36" s="6">
        <v>1</v>
      </c>
      <c r="F36" s="6">
        <f t="shared" ref="F36:F52" si="3">F35+E36</f>
        <v>3</v>
      </c>
      <c r="G36" s="6">
        <v>3</v>
      </c>
      <c r="H36" s="6">
        <f t="shared" si="1"/>
        <v>8</v>
      </c>
      <c r="I36" s="6">
        <f t="shared" si="2"/>
        <v>5</v>
      </c>
      <c r="J36" s="6">
        <f t="shared" ref="J36:J52" si="4">H36+G36</f>
        <v>11</v>
      </c>
      <c r="K36" s="6">
        <f t="shared" ref="K36:K52" si="5">I36+G36</f>
        <v>8</v>
      </c>
      <c r="L36" s="6">
        <v>0</v>
      </c>
    </row>
    <row r="37" spans="4:12" x14ac:dyDescent="0.3">
      <c r="D37" s="6">
        <v>5</v>
      </c>
      <c r="E37" s="6">
        <v>1</v>
      </c>
      <c r="F37" s="6">
        <f>F36+E37</f>
        <v>4</v>
      </c>
      <c r="G37" s="6">
        <v>4</v>
      </c>
      <c r="H37" s="6">
        <f t="shared" si="1"/>
        <v>11</v>
      </c>
      <c r="I37" s="6">
        <f t="shared" si="2"/>
        <v>7</v>
      </c>
      <c r="J37" s="6">
        <f t="shared" si="4"/>
        <v>15</v>
      </c>
      <c r="K37" s="6">
        <f t="shared" si="5"/>
        <v>11</v>
      </c>
      <c r="L37" s="6">
        <v>0</v>
      </c>
    </row>
    <row r="38" spans="4:12" x14ac:dyDescent="0.3">
      <c r="D38" s="6">
        <v>6</v>
      </c>
      <c r="E38" s="6">
        <v>2</v>
      </c>
      <c r="F38" s="6">
        <f t="shared" si="3"/>
        <v>6</v>
      </c>
      <c r="G38" s="6">
        <v>6</v>
      </c>
      <c r="H38" s="6">
        <f t="shared" si="1"/>
        <v>15</v>
      </c>
      <c r="I38" s="6">
        <f>H38-F38</f>
        <v>9</v>
      </c>
      <c r="J38" s="6">
        <f>H38+G38</f>
        <v>21</v>
      </c>
      <c r="K38" s="6">
        <f t="shared" si="5"/>
        <v>15</v>
      </c>
      <c r="L38" s="6">
        <v>0</v>
      </c>
    </row>
    <row r="39" spans="4:12" x14ac:dyDescent="0.3">
      <c r="D39" s="6">
        <v>7</v>
      </c>
      <c r="E39" s="6">
        <v>1</v>
      </c>
      <c r="F39" s="6">
        <f t="shared" si="3"/>
        <v>7</v>
      </c>
      <c r="G39" s="6">
        <v>3</v>
      </c>
      <c r="H39" s="6">
        <f t="shared" si="1"/>
        <v>21</v>
      </c>
      <c r="I39" s="6">
        <f t="shared" si="2"/>
        <v>14</v>
      </c>
      <c r="J39" s="6">
        <f>H39+G39</f>
        <v>24</v>
      </c>
      <c r="K39" s="6">
        <f t="shared" si="5"/>
        <v>17</v>
      </c>
      <c r="L39" s="6">
        <v>0</v>
      </c>
    </row>
    <row r="40" spans="4:12" x14ac:dyDescent="0.3">
      <c r="D40" s="6">
        <v>8</v>
      </c>
      <c r="E40" s="6">
        <v>2</v>
      </c>
      <c r="F40" s="6">
        <f t="shared" si="3"/>
        <v>9</v>
      </c>
      <c r="G40" s="6">
        <v>4</v>
      </c>
      <c r="H40" s="6">
        <f t="shared" si="1"/>
        <v>24</v>
      </c>
      <c r="I40" s="6">
        <f t="shared" si="2"/>
        <v>15</v>
      </c>
      <c r="J40" s="6">
        <f t="shared" si="4"/>
        <v>28</v>
      </c>
      <c r="K40" s="6">
        <f t="shared" si="5"/>
        <v>19</v>
      </c>
      <c r="L40" s="6">
        <v>0</v>
      </c>
    </row>
    <row r="41" spans="4:12" x14ac:dyDescent="0.3">
      <c r="D41" s="6">
        <v>9</v>
      </c>
      <c r="E41" s="6">
        <v>5</v>
      </c>
      <c r="F41" s="6">
        <f t="shared" si="3"/>
        <v>14</v>
      </c>
      <c r="G41" s="6">
        <v>2</v>
      </c>
      <c r="H41" s="6">
        <f t="shared" si="1"/>
        <v>28</v>
      </c>
      <c r="I41" s="6">
        <f t="shared" si="2"/>
        <v>14</v>
      </c>
      <c r="J41" s="6">
        <f t="shared" si="4"/>
        <v>30</v>
      </c>
      <c r="K41" s="6">
        <f t="shared" si="5"/>
        <v>16</v>
      </c>
      <c r="L41" s="6">
        <v>0</v>
      </c>
    </row>
    <row r="42" spans="4:12" x14ac:dyDescent="0.3">
      <c r="D42" s="6">
        <v>10</v>
      </c>
      <c r="E42" s="6">
        <v>7</v>
      </c>
      <c r="F42" s="6">
        <f t="shared" si="3"/>
        <v>21</v>
      </c>
      <c r="G42" s="6">
        <v>4</v>
      </c>
      <c r="H42" s="6">
        <f t="shared" si="1"/>
        <v>30</v>
      </c>
      <c r="I42" s="6">
        <f t="shared" si="2"/>
        <v>9</v>
      </c>
      <c r="J42" s="6">
        <f t="shared" si="4"/>
        <v>34</v>
      </c>
      <c r="K42" s="6">
        <f t="shared" si="5"/>
        <v>13</v>
      </c>
      <c r="L42" s="6">
        <v>0</v>
      </c>
    </row>
    <row r="43" spans="4:12" x14ac:dyDescent="0.3">
      <c r="D43" s="6">
        <v>11</v>
      </c>
      <c r="E43" s="6">
        <v>6</v>
      </c>
      <c r="F43" s="6">
        <f t="shared" si="3"/>
        <v>27</v>
      </c>
      <c r="G43" s="2">
        <v>4</v>
      </c>
      <c r="H43" s="6">
        <f t="shared" si="1"/>
        <v>34</v>
      </c>
      <c r="I43" s="6">
        <f t="shared" si="2"/>
        <v>7</v>
      </c>
      <c r="J43" s="6">
        <f t="shared" si="4"/>
        <v>38</v>
      </c>
      <c r="K43" s="6">
        <f t="shared" si="5"/>
        <v>11</v>
      </c>
      <c r="L43" s="6">
        <v>0</v>
      </c>
    </row>
    <row r="44" spans="4:12" x14ac:dyDescent="0.3">
      <c r="D44" s="6">
        <v>12</v>
      </c>
      <c r="E44" s="2">
        <v>2</v>
      </c>
      <c r="F44" s="6">
        <f t="shared" si="3"/>
        <v>29</v>
      </c>
      <c r="G44" s="2">
        <v>2</v>
      </c>
      <c r="H44" s="6">
        <f t="shared" si="1"/>
        <v>38</v>
      </c>
      <c r="I44" s="6">
        <f t="shared" si="2"/>
        <v>9</v>
      </c>
      <c r="J44" s="6">
        <f t="shared" si="4"/>
        <v>40</v>
      </c>
      <c r="K44" s="6">
        <f t="shared" si="5"/>
        <v>11</v>
      </c>
      <c r="L44" s="6">
        <v>0</v>
      </c>
    </row>
    <row r="45" spans="4:12" x14ac:dyDescent="0.3">
      <c r="D45" s="6">
        <v>13</v>
      </c>
      <c r="E45" s="2">
        <v>8</v>
      </c>
      <c r="F45" s="6">
        <f t="shared" si="3"/>
        <v>37</v>
      </c>
      <c r="G45" s="2">
        <v>2</v>
      </c>
      <c r="H45" s="6">
        <f t="shared" si="1"/>
        <v>40</v>
      </c>
      <c r="I45" s="6">
        <f t="shared" si="2"/>
        <v>3</v>
      </c>
      <c r="J45" s="6">
        <f t="shared" si="4"/>
        <v>42</v>
      </c>
      <c r="K45" s="6">
        <f t="shared" si="5"/>
        <v>5</v>
      </c>
      <c r="L45" s="6">
        <v>1</v>
      </c>
    </row>
    <row r="46" spans="4:12" x14ac:dyDescent="0.3">
      <c r="D46" s="6">
        <v>14</v>
      </c>
      <c r="E46" s="2">
        <v>6</v>
      </c>
      <c r="F46" s="6">
        <f t="shared" si="3"/>
        <v>43</v>
      </c>
      <c r="G46" s="2">
        <v>6</v>
      </c>
      <c r="H46" s="6">
        <f>MAX(J45,F46)</f>
        <v>43</v>
      </c>
      <c r="I46" s="6">
        <f t="shared" si="2"/>
        <v>0</v>
      </c>
      <c r="J46" s="6">
        <f t="shared" si="4"/>
        <v>49</v>
      </c>
      <c r="K46" s="6">
        <f t="shared" si="5"/>
        <v>6</v>
      </c>
      <c r="L46" s="6">
        <v>2</v>
      </c>
    </row>
    <row r="47" spans="4:12" x14ac:dyDescent="0.3">
      <c r="D47" s="6">
        <v>15</v>
      </c>
      <c r="E47" s="2">
        <v>8</v>
      </c>
      <c r="F47" s="6">
        <f t="shared" si="3"/>
        <v>51</v>
      </c>
      <c r="G47" s="2">
        <v>3</v>
      </c>
      <c r="H47" s="6">
        <f t="shared" ref="H47:H52" si="6">MAX(J46,F47)</f>
        <v>51</v>
      </c>
      <c r="I47" s="6">
        <f t="shared" si="2"/>
        <v>0</v>
      </c>
      <c r="J47" s="6">
        <f t="shared" si="4"/>
        <v>54</v>
      </c>
      <c r="K47" s="6">
        <f t="shared" si="5"/>
        <v>3</v>
      </c>
      <c r="L47" s="6">
        <v>5</v>
      </c>
    </row>
    <row r="48" spans="4:12" x14ac:dyDescent="0.3">
      <c r="D48" s="6">
        <v>16</v>
      </c>
      <c r="E48" s="2">
        <v>8</v>
      </c>
      <c r="F48" s="6">
        <f t="shared" si="3"/>
        <v>59</v>
      </c>
      <c r="G48" s="2">
        <v>4</v>
      </c>
      <c r="H48" s="6">
        <f t="shared" si="6"/>
        <v>59</v>
      </c>
      <c r="I48" s="6">
        <f t="shared" si="2"/>
        <v>0</v>
      </c>
      <c r="J48" s="6">
        <f t="shared" si="4"/>
        <v>63</v>
      </c>
      <c r="K48" s="6">
        <f t="shared" si="5"/>
        <v>4</v>
      </c>
      <c r="L48" s="6">
        <v>0</v>
      </c>
    </row>
    <row r="49" spans="3:12" x14ac:dyDescent="0.3">
      <c r="D49" s="6">
        <v>17</v>
      </c>
      <c r="E49" s="2">
        <v>2</v>
      </c>
      <c r="F49" s="6">
        <f t="shared" si="3"/>
        <v>61</v>
      </c>
      <c r="G49" s="2">
        <v>5</v>
      </c>
      <c r="H49" s="6">
        <f t="shared" si="6"/>
        <v>63</v>
      </c>
      <c r="I49" s="6">
        <f t="shared" si="2"/>
        <v>2</v>
      </c>
      <c r="J49" s="6">
        <f t="shared" si="4"/>
        <v>68</v>
      </c>
      <c r="K49" s="6">
        <f t="shared" si="5"/>
        <v>7</v>
      </c>
      <c r="L49" s="6">
        <v>1</v>
      </c>
    </row>
    <row r="50" spans="3:12" x14ac:dyDescent="0.3">
      <c r="D50" s="6">
        <v>18</v>
      </c>
      <c r="E50" s="2">
        <v>8</v>
      </c>
      <c r="F50" s="6">
        <f t="shared" si="3"/>
        <v>69</v>
      </c>
      <c r="G50" s="2">
        <v>3</v>
      </c>
      <c r="H50" s="6">
        <f t="shared" si="6"/>
        <v>69</v>
      </c>
      <c r="I50" s="6">
        <f t="shared" si="2"/>
        <v>0</v>
      </c>
      <c r="J50" s="6">
        <f t="shared" si="4"/>
        <v>72</v>
      </c>
      <c r="K50" s="6">
        <f t="shared" si="5"/>
        <v>3</v>
      </c>
      <c r="L50" s="6">
        <v>1</v>
      </c>
    </row>
    <row r="51" spans="3:12" x14ac:dyDescent="0.3">
      <c r="D51" s="6">
        <v>19</v>
      </c>
      <c r="E51" s="2">
        <v>4</v>
      </c>
      <c r="F51" s="6">
        <f t="shared" si="3"/>
        <v>73</v>
      </c>
      <c r="G51" s="2">
        <v>2</v>
      </c>
      <c r="H51" s="6">
        <f t="shared" si="6"/>
        <v>73</v>
      </c>
      <c r="I51" s="6">
        <f t="shared" si="2"/>
        <v>0</v>
      </c>
      <c r="J51" s="6">
        <f t="shared" si="4"/>
        <v>75</v>
      </c>
      <c r="K51" s="6">
        <f t="shared" si="5"/>
        <v>2</v>
      </c>
      <c r="L51" s="6">
        <v>3</v>
      </c>
    </row>
    <row r="52" spans="3:12" x14ac:dyDescent="0.3">
      <c r="D52" s="6">
        <v>20</v>
      </c>
      <c r="E52" s="2">
        <v>5</v>
      </c>
      <c r="F52" s="6">
        <f t="shared" si="3"/>
        <v>78</v>
      </c>
      <c r="G52" s="2">
        <v>3</v>
      </c>
      <c r="H52" s="6">
        <f t="shared" si="6"/>
        <v>78</v>
      </c>
      <c r="I52" s="6">
        <f t="shared" si="2"/>
        <v>0</v>
      </c>
      <c r="J52" s="6">
        <f t="shared" si="4"/>
        <v>81</v>
      </c>
      <c r="K52" s="6">
        <f t="shared" si="5"/>
        <v>3</v>
      </c>
      <c r="L52" s="6">
        <v>0</v>
      </c>
    </row>
    <row r="55" spans="3:12" x14ac:dyDescent="0.3">
      <c r="C55" s="4" t="s">
        <v>78</v>
      </c>
      <c r="D55" s="4">
        <v>20</v>
      </c>
      <c r="E55" s="4" t="s">
        <v>84</v>
      </c>
    </row>
    <row r="56" spans="3:12" ht="57.6" x14ac:dyDescent="0.3">
      <c r="C56" s="4" t="s">
        <v>48</v>
      </c>
      <c r="D56" s="4">
        <v>13</v>
      </c>
      <c r="E56" s="4" t="s">
        <v>74</v>
      </c>
    </row>
    <row r="57" spans="3:12" ht="72" x14ac:dyDescent="0.3">
      <c r="C57" s="4" t="s">
        <v>49</v>
      </c>
      <c r="D57" s="4">
        <f>D56/20</f>
        <v>0.65</v>
      </c>
      <c r="E57" s="4" t="s">
        <v>75</v>
      </c>
      <c r="F57" s="4" t="s">
        <v>76</v>
      </c>
    </row>
    <row r="58" spans="3:12" ht="72" x14ac:dyDescent="0.3">
      <c r="C58" s="4" t="s">
        <v>50</v>
      </c>
      <c r="D58" s="4">
        <f>AVERAGE(I33:I52)</f>
        <v>5.05</v>
      </c>
      <c r="E58" s="4" t="s">
        <v>77</v>
      </c>
      <c r="F58" s="4" t="s">
        <v>79</v>
      </c>
    </row>
    <row r="59" spans="3:12" ht="100.8" x14ac:dyDescent="0.3">
      <c r="C59" s="4" t="s">
        <v>51</v>
      </c>
      <c r="D59" s="4">
        <f>SUM(I33:I52)/13</f>
        <v>7.7692307692307692</v>
      </c>
      <c r="E59" s="4" t="s">
        <v>80</v>
      </c>
      <c r="F59" s="4" t="s">
        <v>81</v>
      </c>
    </row>
    <row r="60" spans="3:12" ht="57.6" x14ac:dyDescent="0.3">
      <c r="C60" s="4" t="s">
        <v>52</v>
      </c>
      <c r="D60" s="4">
        <f>AVERAGE(G33:G52)</f>
        <v>3.4</v>
      </c>
      <c r="E60" s="4" t="s">
        <v>82</v>
      </c>
      <c r="F60" s="4" t="s">
        <v>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1615-A649-4822-A8AA-1B8A578B0EDC}">
  <dimension ref="B3:P58"/>
  <sheetViews>
    <sheetView topLeftCell="B26" zoomScale="109" workbookViewId="0">
      <selection activeCell="I31" sqref="I31"/>
    </sheetView>
  </sheetViews>
  <sheetFormatPr defaultRowHeight="14.4" x14ac:dyDescent="0.3"/>
  <cols>
    <col min="1" max="1" width="8.88671875" style="3"/>
    <col min="2" max="2" width="12.21875" style="4" customWidth="1"/>
    <col min="3" max="3" width="18.21875" style="4" customWidth="1"/>
    <col min="4" max="4" width="16.5546875" style="4" customWidth="1"/>
    <col min="5" max="5" width="14.5546875" style="4" customWidth="1"/>
    <col min="6" max="6" width="12.33203125" style="4" customWidth="1"/>
    <col min="7" max="7" width="11.88671875" style="3" customWidth="1"/>
    <col min="8" max="8" width="11.6640625" style="3" customWidth="1"/>
    <col min="9" max="9" width="10" style="3" customWidth="1"/>
    <col min="10" max="10" width="8.88671875" style="3"/>
    <col min="11" max="11" width="10.88671875" style="3" customWidth="1"/>
    <col min="12" max="15" width="12.6640625" style="3" customWidth="1"/>
    <col min="16" max="16384" width="8.88671875" style="3"/>
  </cols>
  <sheetData>
    <row r="3" spans="2:16" ht="28.8" x14ac:dyDescent="0.3">
      <c r="B3" s="5" t="s">
        <v>17</v>
      </c>
      <c r="C3" s="5" t="s">
        <v>18</v>
      </c>
      <c r="D3" s="5" t="s">
        <v>19</v>
      </c>
      <c r="E3" s="5" t="s">
        <v>21</v>
      </c>
      <c r="K3" s="5" t="s">
        <v>20</v>
      </c>
      <c r="L3" s="5" t="s">
        <v>18</v>
      </c>
      <c r="M3" s="5" t="s">
        <v>19</v>
      </c>
      <c r="N3" s="5" t="s">
        <v>21</v>
      </c>
    </row>
    <row r="4" spans="2:16" x14ac:dyDescent="0.3">
      <c r="B4" s="2">
        <v>1</v>
      </c>
      <c r="C4" s="6">
        <v>0.125</v>
      </c>
      <c r="D4" s="7">
        <v>0.125</v>
      </c>
      <c r="E4" s="6" t="s">
        <v>22</v>
      </c>
      <c r="K4" s="2">
        <v>1</v>
      </c>
      <c r="L4" s="8">
        <v>0.1</v>
      </c>
      <c r="M4" s="8">
        <v>0.1</v>
      </c>
      <c r="N4" s="1" t="s">
        <v>31</v>
      </c>
    </row>
    <row r="5" spans="2:16" x14ac:dyDescent="0.3">
      <c r="B5" s="2">
        <v>2</v>
      </c>
      <c r="C5" s="6">
        <v>0.125</v>
      </c>
      <c r="D5" s="7">
        <v>0.25</v>
      </c>
      <c r="E5" s="6" t="s">
        <v>23</v>
      </c>
      <c r="K5" s="2">
        <v>2</v>
      </c>
      <c r="L5" s="8">
        <v>0.2</v>
      </c>
      <c r="M5" s="8">
        <v>0.3</v>
      </c>
      <c r="N5" s="1" t="s">
        <v>30</v>
      </c>
    </row>
    <row r="6" spans="2:16" x14ac:dyDescent="0.3">
      <c r="B6" s="2">
        <v>3</v>
      </c>
      <c r="C6" s="6">
        <v>0.125</v>
      </c>
      <c r="D6" s="7">
        <v>0.375</v>
      </c>
      <c r="E6" s="6" t="s">
        <v>24</v>
      </c>
      <c r="K6" s="2">
        <v>3</v>
      </c>
      <c r="L6" s="8">
        <v>0.3</v>
      </c>
      <c r="M6" s="8">
        <v>0.6</v>
      </c>
      <c r="N6" s="1" t="s">
        <v>32</v>
      </c>
    </row>
    <row r="7" spans="2:16" x14ac:dyDescent="0.3">
      <c r="B7" s="2">
        <v>4</v>
      </c>
      <c r="C7" s="6">
        <v>0.125</v>
      </c>
      <c r="D7" s="7">
        <v>0.5</v>
      </c>
      <c r="E7" s="6" t="s">
        <v>25</v>
      </c>
      <c r="K7" s="2">
        <v>4</v>
      </c>
      <c r="L7" s="8">
        <v>0.4</v>
      </c>
      <c r="M7" s="8">
        <v>0.85</v>
      </c>
      <c r="N7" s="1" t="s">
        <v>33</v>
      </c>
    </row>
    <row r="8" spans="2:16" x14ac:dyDescent="0.3">
      <c r="B8" s="2">
        <v>5</v>
      </c>
      <c r="C8" s="6">
        <v>0.125</v>
      </c>
      <c r="D8" s="7">
        <v>0.625</v>
      </c>
      <c r="E8" s="6" t="s">
        <v>26</v>
      </c>
      <c r="K8" s="2">
        <v>5</v>
      </c>
      <c r="L8" s="8">
        <v>0.5</v>
      </c>
      <c r="M8" s="8">
        <v>0.95</v>
      </c>
      <c r="N8" s="1" t="s">
        <v>34</v>
      </c>
    </row>
    <row r="9" spans="2:16" x14ac:dyDescent="0.3">
      <c r="B9" s="2">
        <v>6</v>
      </c>
      <c r="C9" s="6">
        <v>0.125</v>
      </c>
      <c r="D9" s="7">
        <v>0.75</v>
      </c>
      <c r="E9" s="6" t="s">
        <v>27</v>
      </c>
      <c r="K9" s="2">
        <v>6</v>
      </c>
      <c r="L9" s="8">
        <v>0.6</v>
      </c>
      <c r="M9" s="8">
        <v>1</v>
      </c>
      <c r="N9" s="1" t="s">
        <v>35</v>
      </c>
    </row>
    <row r="10" spans="2:16" x14ac:dyDescent="0.3">
      <c r="B10" s="2">
        <v>7</v>
      </c>
      <c r="C10" s="6">
        <v>0.125</v>
      </c>
      <c r="D10" s="7">
        <v>0.875</v>
      </c>
      <c r="E10" s="6" t="s">
        <v>28</v>
      </c>
    </row>
    <row r="11" spans="2:16" x14ac:dyDescent="0.3">
      <c r="B11" s="2">
        <v>8</v>
      </c>
      <c r="C11" s="6">
        <v>0.125</v>
      </c>
      <c r="D11" s="7">
        <v>1</v>
      </c>
      <c r="E11" s="6" t="s">
        <v>29</v>
      </c>
    </row>
    <row r="14" spans="2:16" ht="28.8" x14ac:dyDescent="0.3">
      <c r="C14" s="5" t="s">
        <v>0</v>
      </c>
      <c r="D14" s="5" t="s">
        <v>36</v>
      </c>
      <c r="E14" s="5" t="s">
        <v>38</v>
      </c>
      <c r="F14" s="5" t="s">
        <v>9</v>
      </c>
      <c r="G14" s="5" t="s">
        <v>37</v>
      </c>
      <c r="H14" s="5" t="s">
        <v>38</v>
      </c>
      <c r="K14" s="5" t="s">
        <v>0</v>
      </c>
      <c r="L14" s="5" t="s">
        <v>39</v>
      </c>
      <c r="M14" s="5" t="s">
        <v>3</v>
      </c>
      <c r="N14" s="5" t="s">
        <v>9</v>
      </c>
      <c r="O14" s="5" t="s">
        <v>37</v>
      </c>
      <c r="P14" s="5" t="s">
        <v>3</v>
      </c>
    </row>
    <row r="15" spans="2:16" x14ac:dyDescent="0.3">
      <c r="C15" s="6">
        <v>1</v>
      </c>
      <c r="D15" s="9">
        <v>5</v>
      </c>
      <c r="E15" s="6">
        <v>1</v>
      </c>
      <c r="F15" s="6">
        <v>11</v>
      </c>
      <c r="G15" s="2">
        <v>222</v>
      </c>
      <c r="H15" s="2">
        <v>2</v>
      </c>
      <c r="K15" s="6">
        <v>1</v>
      </c>
      <c r="L15" s="9">
        <v>99</v>
      </c>
      <c r="M15" s="6">
        <v>6</v>
      </c>
      <c r="N15" s="6">
        <v>11</v>
      </c>
      <c r="O15" s="2">
        <v>72</v>
      </c>
      <c r="P15" s="2">
        <v>4</v>
      </c>
    </row>
    <row r="16" spans="2:16" x14ac:dyDescent="0.3">
      <c r="C16" s="6">
        <v>2</v>
      </c>
      <c r="D16" s="9">
        <v>79</v>
      </c>
      <c r="E16" s="6">
        <v>1</v>
      </c>
      <c r="F16" s="6">
        <v>12</v>
      </c>
      <c r="G16" s="2">
        <v>969</v>
      </c>
      <c r="H16" s="2">
        <v>8</v>
      </c>
      <c r="K16" s="6">
        <v>2</v>
      </c>
      <c r="L16" s="9">
        <v>41</v>
      </c>
      <c r="M16" s="6">
        <v>3</v>
      </c>
      <c r="N16" s="6">
        <v>12</v>
      </c>
      <c r="O16" s="2">
        <v>88</v>
      </c>
      <c r="P16" s="2">
        <v>5</v>
      </c>
    </row>
    <row r="17" spans="3:16" x14ac:dyDescent="0.3">
      <c r="C17" s="6">
        <v>3</v>
      </c>
      <c r="D17" s="9">
        <v>16</v>
      </c>
      <c r="E17" s="6">
        <v>1</v>
      </c>
      <c r="F17" s="6">
        <v>13</v>
      </c>
      <c r="G17" s="2">
        <v>640</v>
      </c>
      <c r="H17" s="2">
        <v>6</v>
      </c>
      <c r="K17" s="6">
        <v>3</v>
      </c>
      <c r="L17" s="9">
        <v>2</v>
      </c>
      <c r="M17" s="6">
        <v>1</v>
      </c>
      <c r="N17" s="6">
        <v>13</v>
      </c>
      <c r="O17" s="2">
        <v>50</v>
      </c>
      <c r="P17" s="2">
        <v>3</v>
      </c>
    </row>
    <row r="18" spans="3:16" x14ac:dyDescent="0.3">
      <c r="C18" s="6">
        <v>4</v>
      </c>
      <c r="D18" s="9">
        <v>2</v>
      </c>
      <c r="E18" s="6">
        <v>1</v>
      </c>
      <c r="F18" s="6">
        <v>14</v>
      </c>
      <c r="G18" s="2">
        <v>490</v>
      </c>
      <c r="H18" s="2">
        <v>4</v>
      </c>
      <c r="K18" s="6">
        <v>4</v>
      </c>
      <c r="L18" s="9">
        <v>89</v>
      </c>
      <c r="M18" s="6">
        <v>5</v>
      </c>
      <c r="N18" s="6">
        <v>14</v>
      </c>
      <c r="O18" s="2">
        <v>0</v>
      </c>
      <c r="P18" s="2">
        <v>6</v>
      </c>
    </row>
    <row r="19" spans="3:16" x14ac:dyDescent="0.3">
      <c r="C19" s="6">
        <v>5</v>
      </c>
      <c r="D19" s="9">
        <v>162</v>
      </c>
      <c r="E19" s="6">
        <v>2</v>
      </c>
      <c r="F19" s="6">
        <v>15</v>
      </c>
      <c r="G19" s="2">
        <v>23</v>
      </c>
      <c r="H19" s="2">
        <v>1</v>
      </c>
      <c r="K19" s="6">
        <v>5</v>
      </c>
      <c r="L19" s="9">
        <v>85</v>
      </c>
      <c r="M19" s="6">
        <v>4</v>
      </c>
      <c r="N19" s="6">
        <v>15</v>
      </c>
      <c r="O19" s="2">
        <v>51</v>
      </c>
      <c r="P19" s="2">
        <v>3</v>
      </c>
    </row>
    <row r="20" spans="3:16" x14ac:dyDescent="0.3">
      <c r="C20" s="6">
        <v>6</v>
      </c>
      <c r="D20" s="9">
        <v>106</v>
      </c>
      <c r="E20" s="6">
        <v>1</v>
      </c>
      <c r="F20" s="6">
        <v>16</v>
      </c>
      <c r="G20" s="2">
        <v>101</v>
      </c>
      <c r="H20" s="2">
        <v>1</v>
      </c>
      <c r="K20" s="6">
        <v>6</v>
      </c>
      <c r="L20" s="9">
        <v>98</v>
      </c>
      <c r="M20" s="6">
        <v>6</v>
      </c>
      <c r="N20" s="6">
        <v>16</v>
      </c>
      <c r="O20" s="2">
        <v>92</v>
      </c>
      <c r="P20" s="2">
        <v>5</v>
      </c>
    </row>
    <row r="21" spans="3:16" x14ac:dyDescent="0.3">
      <c r="C21" s="6">
        <v>7</v>
      </c>
      <c r="D21" s="9">
        <v>455</v>
      </c>
      <c r="E21" s="6">
        <v>4</v>
      </c>
      <c r="F21" s="6">
        <v>17</v>
      </c>
      <c r="G21" s="2">
        <v>1</v>
      </c>
      <c r="H21" s="2">
        <v>1</v>
      </c>
      <c r="K21" s="6">
        <v>7</v>
      </c>
      <c r="L21" s="9">
        <v>32</v>
      </c>
      <c r="M21" s="6">
        <v>3</v>
      </c>
      <c r="N21" s="6">
        <v>17</v>
      </c>
      <c r="O21" s="2">
        <v>90</v>
      </c>
      <c r="P21" s="2">
        <v>5</v>
      </c>
    </row>
    <row r="22" spans="3:16" x14ac:dyDescent="0.3">
      <c r="C22" s="6">
        <v>8</v>
      </c>
      <c r="D22" s="9">
        <v>789</v>
      </c>
      <c r="E22" s="6">
        <v>7</v>
      </c>
      <c r="F22" s="6">
        <v>18</v>
      </c>
      <c r="G22" s="2">
        <v>414</v>
      </c>
      <c r="H22" s="2">
        <v>4</v>
      </c>
      <c r="K22" s="6">
        <v>8</v>
      </c>
      <c r="L22" s="9">
        <v>76</v>
      </c>
      <c r="M22" s="6">
        <v>4</v>
      </c>
      <c r="N22" s="6">
        <v>18</v>
      </c>
      <c r="O22" s="2">
        <v>34</v>
      </c>
      <c r="P22" s="2">
        <v>3</v>
      </c>
    </row>
    <row r="23" spans="3:16" x14ac:dyDescent="0.3">
      <c r="C23" s="6">
        <v>9</v>
      </c>
      <c r="D23" s="9">
        <v>567</v>
      </c>
      <c r="E23" s="6">
        <v>5</v>
      </c>
      <c r="F23" s="6">
        <v>19</v>
      </c>
      <c r="G23" s="2">
        <v>505</v>
      </c>
      <c r="H23" s="2">
        <v>5</v>
      </c>
      <c r="K23" s="6">
        <v>9</v>
      </c>
      <c r="L23" s="9">
        <v>12</v>
      </c>
      <c r="M23" s="6">
        <v>2</v>
      </c>
      <c r="N23" s="6">
        <v>19</v>
      </c>
      <c r="O23" s="2">
        <v>11</v>
      </c>
      <c r="P23" s="2">
        <v>2</v>
      </c>
    </row>
    <row r="24" spans="3:16" x14ac:dyDescent="0.3">
      <c r="C24" s="6">
        <v>10</v>
      </c>
      <c r="D24" s="9">
        <v>12</v>
      </c>
      <c r="E24" s="6">
        <v>1</v>
      </c>
      <c r="F24" s="6">
        <v>20</v>
      </c>
      <c r="G24" s="2">
        <v>0</v>
      </c>
      <c r="H24" s="2">
        <v>8</v>
      </c>
      <c r="K24" s="6">
        <v>10</v>
      </c>
      <c r="L24" s="9">
        <v>69</v>
      </c>
      <c r="M24" s="6">
        <v>4</v>
      </c>
      <c r="N24" s="6">
        <v>20</v>
      </c>
      <c r="O24" s="2">
        <v>31</v>
      </c>
      <c r="P24" s="2">
        <v>3</v>
      </c>
    </row>
    <row r="30" spans="3:16" ht="60.6" customHeight="1" x14ac:dyDescent="0.3">
      <c r="D30" s="10" t="s">
        <v>0</v>
      </c>
      <c r="E30" s="10" t="s">
        <v>40</v>
      </c>
      <c r="F30" s="10" t="s">
        <v>41</v>
      </c>
      <c r="G30" s="10" t="s">
        <v>42</v>
      </c>
      <c r="H30" s="10" t="s">
        <v>43</v>
      </c>
      <c r="I30" s="10" t="s">
        <v>44</v>
      </c>
      <c r="J30" s="10" t="s">
        <v>45</v>
      </c>
      <c r="K30" s="10" t="s">
        <v>46</v>
      </c>
      <c r="L30" s="10" t="s">
        <v>47</v>
      </c>
    </row>
    <row r="31" spans="3:16" x14ac:dyDescent="0.3">
      <c r="D31" s="6">
        <v>1</v>
      </c>
      <c r="E31" s="6">
        <v>0</v>
      </c>
      <c r="F31" s="6">
        <v>0</v>
      </c>
      <c r="G31" s="6">
        <v>6</v>
      </c>
      <c r="H31" s="6">
        <f>MAX(J30,E31)</f>
        <v>0</v>
      </c>
      <c r="I31" s="6"/>
      <c r="J31" s="6">
        <f>H31+G31</f>
        <v>6</v>
      </c>
      <c r="K31" s="6">
        <f>I31+G31</f>
        <v>6</v>
      </c>
      <c r="L31" s="6">
        <v>0</v>
      </c>
    </row>
    <row r="32" spans="3:16" x14ac:dyDescent="0.3">
      <c r="D32" s="6">
        <v>2</v>
      </c>
      <c r="E32" s="6">
        <v>1</v>
      </c>
      <c r="F32" s="6">
        <v>1</v>
      </c>
      <c r="G32" s="6">
        <v>3</v>
      </c>
      <c r="H32" s="6">
        <f t="shared" ref="H32:H50" si="0">MAX(J31,F32)</f>
        <v>6</v>
      </c>
      <c r="I32" s="6">
        <f t="shared" ref="I32:I50" si="1">H32-F32</f>
        <v>5</v>
      </c>
      <c r="J32" s="6">
        <f>H32+G32</f>
        <v>9</v>
      </c>
      <c r="K32" s="6">
        <f>I32+G32</f>
        <v>8</v>
      </c>
      <c r="L32" s="6">
        <v>0</v>
      </c>
    </row>
    <row r="33" spans="4:12" x14ac:dyDescent="0.3">
      <c r="D33" s="6">
        <v>3</v>
      </c>
      <c r="E33" s="6">
        <v>1</v>
      </c>
      <c r="F33" s="6">
        <f>F32+E33</f>
        <v>2</v>
      </c>
      <c r="G33" s="6">
        <v>1</v>
      </c>
      <c r="H33" s="6">
        <f t="shared" si="0"/>
        <v>9</v>
      </c>
      <c r="I33" s="6">
        <f t="shared" si="1"/>
        <v>7</v>
      </c>
      <c r="J33" s="6">
        <f>H33+G33</f>
        <v>10</v>
      </c>
      <c r="K33" s="6">
        <f>I33+G33</f>
        <v>8</v>
      </c>
      <c r="L33" s="6">
        <v>0</v>
      </c>
    </row>
    <row r="34" spans="4:12" x14ac:dyDescent="0.3">
      <c r="D34" s="6">
        <v>4</v>
      </c>
      <c r="E34" s="6">
        <v>1</v>
      </c>
      <c r="F34" s="6">
        <f t="shared" ref="F34:F50" si="2">F33+E34</f>
        <v>3</v>
      </c>
      <c r="G34" s="6">
        <v>5</v>
      </c>
      <c r="H34" s="6">
        <f t="shared" si="0"/>
        <v>10</v>
      </c>
      <c r="I34" s="6">
        <f t="shared" si="1"/>
        <v>7</v>
      </c>
      <c r="J34" s="6">
        <f t="shared" ref="J34:J50" si="3">H34+G34</f>
        <v>15</v>
      </c>
      <c r="K34" s="6">
        <f t="shared" ref="K34:K50" si="4">I34+G34</f>
        <v>12</v>
      </c>
      <c r="L34" s="6">
        <v>0</v>
      </c>
    </row>
    <row r="35" spans="4:12" x14ac:dyDescent="0.3">
      <c r="D35" s="6">
        <v>5</v>
      </c>
      <c r="E35" s="6">
        <v>1</v>
      </c>
      <c r="F35" s="6">
        <f t="shared" si="2"/>
        <v>4</v>
      </c>
      <c r="G35" s="6">
        <v>4</v>
      </c>
      <c r="H35" s="6">
        <f t="shared" si="0"/>
        <v>15</v>
      </c>
      <c r="I35" s="6">
        <f t="shared" si="1"/>
        <v>11</v>
      </c>
      <c r="J35" s="6">
        <f t="shared" si="3"/>
        <v>19</v>
      </c>
      <c r="K35" s="6">
        <f t="shared" si="4"/>
        <v>15</v>
      </c>
      <c r="L35" s="6">
        <v>0</v>
      </c>
    </row>
    <row r="36" spans="4:12" x14ac:dyDescent="0.3">
      <c r="D36" s="6">
        <v>6</v>
      </c>
      <c r="E36" s="6">
        <v>2</v>
      </c>
      <c r="F36" s="6">
        <f t="shared" si="2"/>
        <v>6</v>
      </c>
      <c r="G36" s="6">
        <v>6</v>
      </c>
      <c r="H36" s="6">
        <f t="shared" si="0"/>
        <v>19</v>
      </c>
      <c r="I36" s="6">
        <f t="shared" si="1"/>
        <v>13</v>
      </c>
      <c r="J36" s="6">
        <f>H36+G36</f>
        <v>25</v>
      </c>
      <c r="K36" s="6">
        <f t="shared" si="4"/>
        <v>19</v>
      </c>
      <c r="L36" s="6">
        <v>0</v>
      </c>
    </row>
    <row r="37" spans="4:12" x14ac:dyDescent="0.3">
      <c r="D37" s="6">
        <v>7</v>
      </c>
      <c r="E37" s="6">
        <v>1</v>
      </c>
      <c r="F37" s="6">
        <f t="shared" si="2"/>
        <v>7</v>
      </c>
      <c r="G37" s="6">
        <v>3</v>
      </c>
      <c r="H37" s="6">
        <f t="shared" si="0"/>
        <v>25</v>
      </c>
      <c r="I37" s="6">
        <f t="shared" si="1"/>
        <v>18</v>
      </c>
      <c r="J37" s="6">
        <f>H37+G37</f>
        <v>28</v>
      </c>
      <c r="K37" s="6">
        <f t="shared" si="4"/>
        <v>21</v>
      </c>
      <c r="L37" s="6">
        <v>0</v>
      </c>
    </row>
    <row r="38" spans="4:12" x14ac:dyDescent="0.3">
      <c r="D38" s="6">
        <v>8</v>
      </c>
      <c r="E38" s="6">
        <v>4</v>
      </c>
      <c r="F38" s="6">
        <f t="shared" si="2"/>
        <v>11</v>
      </c>
      <c r="G38" s="6">
        <v>4</v>
      </c>
      <c r="H38" s="6">
        <f t="shared" si="0"/>
        <v>28</v>
      </c>
      <c r="I38" s="6">
        <f t="shared" si="1"/>
        <v>17</v>
      </c>
      <c r="J38" s="6">
        <f t="shared" si="3"/>
        <v>32</v>
      </c>
      <c r="K38" s="6">
        <f t="shared" si="4"/>
        <v>21</v>
      </c>
      <c r="L38" s="6">
        <v>0</v>
      </c>
    </row>
    <row r="39" spans="4:12" x14ac:dyDescent="0.3">
      <c r="D39" s="6">
        <v>9</v>
      </c>
      <c r="E39" s="6">
        <v>7</v>
      </c>
      <c r="F39" s="6">
        <f t="shared" si="2"/>
        <v>18</v>
      </c>
      <c r="G39" s="6">
        <v>2</v>
      </c>
      <c r="H39" s="6">
        <f t="shared" si="0"/>
        <v>32</v>
      </c>
      <c r="I39" s="6">
        <f t="shared" si="1"/>
        <v>14</v>
      </c>
      <c r="J39" s="6">
        <f t="shared" si="3"/>
        <v>34</v>
      </c>
      <c r="K39" s="6">
        <f t="shared" si="4"/>
        <v>16</v>
      </c>
      <c r="L39" s="6">
        <v>0</v>
      </c>
    </row>
    <row r="40" spans="4:12" x14ac:dyDescent="0.3">
      <c r="D40" s="6">
        <v>10</v>
      </c>
      <c r="E40" s="6">
        <v>5</v>
      </c>
      <c r="F40" s="6">
        <f t="shared" si="2"/>
        <v>23</v>
      </c>
      <c r="G40" s="6">
        <v>4</v>
      </c>
      <c r="H40" s="6">
        <f t="shared" si="0"/>
        <v>34</v>
      </c>
      <c r="I40" s="6">
        <f t="shared" si="1"/>
        <v>11</v>
      </c>
      <c r="J40" s="6">
        <f t="shared" si="3"/>
        <v>38</v>
      </c>
      <c r="K40" s="6">
        <f t="shared" si="4"/>
        <v>15</v>
      </c>
      <c r="L40" s="6">
        <v>0</v>
      </c>
    </row>
    <row r="41" spans="4:12" x14ac:dyDescent="0.3">
      <c r="D41" s="6">
        <v>11</v>
      </c>
      <c r="E41" s="6">
        <v>1</v>
      </c>
      <c r="F41" s="6">
        <f t="shared" si="2"/>
        <v>24</v>
      </c>
      <c r="G41" s="2">
        <v>4</v>
      </c>
      <c r="H41" s="6">
        <f t="shared" si="0"/>
        <v>38</v>
      </c>
      <c r="I41" s="6">
        <f t="shared" si="1"/>
        <v>14</v>
      </c>
      <c r="J41" s="6">
        <f t="shared" si="3"/>
        <v>42</v>
      </c>
      <c r="K41" s="6">
        <f t="shared" si="4"/>
        <v>18</v>
      </c>
      <c r="L41" s="6">
        <v>0</v>
      </c>
    </row>
    <row r="42" spans="4:12" x14ac:dyDescent="0.3">
      <c r="D42" s="6">
        <v>12</v>
      </c>
      <c r="E42" s="2">
        <v>2</v>
      </c>
      <c r="F42" s="6">
        <f t="shared" si="2"/>
        <v>26</v>
      </c>
      <c r="G42" s="2">
        <v>5</v>
      </c>
      <c r="H42" s="6">
        <f t="shared" si="0"/>
        <v>42</v>
      </c>
      <c r="I42" s="6">
        <f t="shared" si="1"/>
        <v>16</v>
      </c>
      <c r="J42" s="6">
        <f t="shared" si="3"/>
        <v>47</v>
      </c>
      <c r="K42" s="6">
        <f t="shared" si="4"/>
        <v>21</v>
      </c>
      <c r="L42" s="6">
        <v>0</v>
      </c>
    </row>
    <row r="43" spans="4:12" x14ac:dyDescent="0.3">
      <c r="D43" s="6">
        <v>13</v>
      </c>
      <c r="E43" s="2">
        <v>8</v>
      </c>
      <c r="F43" s="6">
        <f t="shared" si="2"/>
        <v>34</v>
      </c>
      <c r="G43" s="2">
        <v>3</v>
      </c>
      <c r="H43" s="6">
        <f t="shared" si="0"/>
        <v>47</v>
      </c>
      <c r="I43" s="6">
        <f t="shared" si="1"/>
        <v>13</v>
      </c>
      <c r="J43" s="6">
        <f t="shared" si="3"/>
        <v>50</v>
      </c>
      <c r="K43" s="6">
        <f t="shared" si="4"/>
        <v>16</v>
      </c>
      <c r="L43" s="6">
        <f>H44-J43</f>
        <v>0</v>
      </c>
    </row>
    <row r="44" spans="4:12" x14ac:dyDescent="0.3">
      <c r="D44" s="6">
        <v>14</v>
      </c>
      <c r="E44" s="2">
        <v>6</v>
      </c>
      <c r="F44" s="6">
        <f t="shared" si="2"/>
        <v>40</v>
      </c>
      <c r="G44" s="2">
        <v>6</v>
      </c>
      <c r="H44" s="6">
        <f t="shared" si="0"/>
        <v>50</v>
      </c>
      <c r="I44" s="6">
        <f t="shared" si="1"/>
        <v>10</v>
      </c>
      <c r="J44" s="6">
        <f t="shared" si="3"/>
        <v>56</v>
      </c>
      <c r="K44" s="6">
        <f t="shared" si="4"/>
        <v>16</v>
      </c>
      <c r="L44" s="6">
        <f t="shared" ref="L44:L49" si="5">H45-J44</f>
        <v>0</v>
      </c>
    </row>
    <row r="45" spans="4:12" x14ac:dyDescent="0.3">
      <c r="D45" s="6">
        <v>15</v>
      </c>
      <c r="E45" s="2">
        <v>4</v>
      </c>
      <c r="F45" s="6">
        <f t="shared" si="2"/>
        <v>44</v>
      </c>
      <c r="G45" s="2">
        <v>3</v>
      </c>
      <c r="H45" s="6">
        <f t="shared" si="0"/>
        <v>56</v>
      </c>
      <c r="I45" s="6">
        <f t="shared" si="1"/>
        <v>12</v>
      </c>
      <c r="J45" s="6">
        <f t="shared" si="3"/>
        <v>59</v>
      </c>
      <c r="K45" s="6">
        <f t="shared" si="4"/>
        <v>15</v>
      </c>
      <c r="L45" s="6">
        <f t="shared" si="5"/>
        <v>0</v>
      </c>
    </row>
    <row r="46" spans="4:12" x14ac:dyDescent="0.3">
      <c r="D46" s="6">
        <v>16</v>
      </c>
      <c r="E46" s="2">
        <v>1</v>
      </c>
      <c r="F46" s="6">
        <f t="shared" si="2"/>
        <v>45</v>
      </c>
      <c r="G46" s="2">
        <v>5</v>
      </c>
      <c r="H46" s="6">
        <f t="shared" si="0"/>
        <v>59</v>
      </c>
      <c r="I46" s="6">
        <f t="shared" si="1"/>
        <v>14</v>
      </c>
      <c r="J46" s="6">
        <f t="shared" si="3"/>
        <v>64</v>
      </c>
      <c r="K46" s="6">
        <f t="shared" si="4"/>
        <v>19</v>
      </c>
      <c r="L46" s="6">
        <f t="shared" si="5"/>
        <v>0</v>
      </c>
    </row>
    <row r="47" spans="4:12" x14ac:dyDescent="0.3">
      <c r="D47" s="6">
        <v>17</v>
      </c>
      <c r="E47" s="2">
        <v>1</v>
      </c>
      <c r="F47" s="6">
        <f t="shared" si="2"/>
        <v>46</v>
      </c>
      <c r="G47" s="2">
        <v>5</v>
      </c>
      <c r="H47" s="6">
        <f t="shared" si="0"/>
        <v>64</v>
      </c>
      <c r="I47" s="6">
        <f t="shared" si="1"/>
        <v>18</v>
      </c>
      <c r="J47" s="6">
        <f t="shared" si="3"/>
        <v>69</v>
      </c>
      <c r="K47" s="6">
        <f t="shared" si="4"/>
        <v>23</v>
      </c>
      <c r="L47" s="6">
        <f t="shared" si="5"/>
        <v>0</v>
      </c>
    </row>
    <row r="48" spans="4:12" x14ac:dyDescent="0.3">
      <c r="D48" s="6">
        <v>18</v>
      </c>
      <c r="E48" s="2">
        <v>1</v>
      </c>
      <c r="F48" s="6">
        <f t="shared" si="2"/>
        <v>47</v>
      </c>
      <c r="G48" s="2">
        <v>3</v>
      </c>
      <c r="H48" s="6">
        <f t="shared" si="0"/>
        <v>69</v>
      </c>
      <c r="I48" s="6">
        <f t="shared" si="1"/>
        <v>22</v>
      </c>
      <c r="J48" s="6">
        <f t="shared" si="3"/>
        <v>72</v>
      </c>
      <c r="K48" s="6">
        <f t="shared" si="4"/>
        <v>25</v>
      </c>
      <c r="L48" s="6">
        <f>H49-J48</f>
        <v>0</v>
      </c>
    </row>
    <row r="49" spans="3:12" x14ac:dyDescent="0.3">
      <c r="D49" s="6">
        <v>19</v>
      </c>
      <c r="E49" s="2">
        <v>4</v>
      </c>
      <c r="F49" s="6">
        <f t="shared" si="2"/>
        <v>51</v>
      </c>
      <c r="G49" s="2">
        <v>2</v>
      </c>
      <c r="H49" s="6">
        <f t="shared" si="0"/>
        <v>72</v>
      </c>
      <c r="I49" s="6">
        <f t="shared" si="1"/>
        <v>21</v>
      </c>
      <c r="J49" s="6">
        <f t="shared" si="3"/>
        <v>74</v>
      </c>
      <c r="K49" s="6">
        <f t="shared" si="4"/>
        <v>23</v>
      </c>
      <c r="L49" s="6">
        <f t="shared" si="5"/>
        <v>0</v>
      </c>
    </row>
    <row r="50" spans="3:12" x14ac:dyDescent="0.3">
      <c r="D50" s="6">
        <v>20</v>
      </c>
      <c r="E50" s="2">
        <v>5</v>
      </c>
      <c r="F50" s="6">
        <f t="shared" si="2"/>
        <v>56</v>
      </c>
      <c r="G50" s="2">
        <v>3</v>
      </c>
      <c r="H50" s="6">
        <f t="shared" si="0"/>
        <v>74</v>
      </c>
      <c r="I50" s="6">
        <f t="shared" si="1"/>
        <v>18</v>
      </c>
      <c r="J50" s="6">
        <f t="shared" si="3"/>
        <v>77</v>
      </c>
      <c r="K50" s="6">
        <f t="shared" si="4"/>
        <v>21</v>
      </c>
      <c r="L50" s="6">
        <v>0</v>
      </c>
    </row>
    <row r="51" spans="3:12" x14ac:dyDescent="0.3">
      <c r="E51" s="2"/>
      <c r="F51" s="6"/>
    </row>
    <row r="54" spans="3:12" ht="28.8" x14ac:dyDescent="0.3">
      <c r="C54" s="4" t="s">
        <v>48</v>
      </c>
      <c r="D54" s="4">
        <v>13</v>
      </c>
    </row>
    <row r="55" spans="3:12" ht="43.2" x14ac:dyDescent="0.3">
      <c r="C55" s="4" t="s">
        <v>49</v>
      </c>
      <c r="D55" s="4">
        <f>D54/20</f>
        <v>0.65</v>
      </c>
    </row>
    <row r="56" spans="3:12" x14ac:dyDescent="0.3">
      <c r="C56" s="4" t="s">
        <v>50</v>
      </c>
      <c r="D56" s="4">
        <f>AVERAGE(I32:I50)</f>
        <v>13.736842105263158</v>
      </c>
    </row>
    <row r="57" spans="3:12" ht="28.8" x14ac:dyDescent="0.3">
      <c r="C57" s="4" t="s">
        <v>51</v>
      </c>
      <c r="D57" s="4">
        <f>SUM(I32:I50)/13</f>
        <v>20.076923076923077</v>
      </c>
    </row>
    <row r="58" spans="3:12" ht="28.8" x14ac:dyDescent="0.3">
      <c r="C58" s="4" t="s">
        <v>52</v>
      </c>
      <c r="D58" s="4">
        <f>AVERAGE(G31:G50)</f>
        <v>3.85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0A14-14A3-49A6-BBD6-501D905CB894}">
  <dimension ref="B1:P53"/>
  <sheetViews>
    <sheetView topLeftCell="A40" zoomScale="83" zoomScaleNormal="10" workbookViewId="0">
      <selection activeCell="E14" sqref="E14"/>
    </sheetView>
  </sheetViews>
  <sheetFormatPr defaultRowHeight="14.4" x14ac:dyDescent="0.3"/>
  <cols>
    <col min="1" max="1" width="2.44140625" style="3" customWidth="1"/>
    <col min="2" max="2" width="9.33203125" style="4" customWidth="1"/>
    <col min="3" max="3" width="10.5546875" style="4" customWidth="1"/>
    <col min="4" max="4" width="12.5546875" style="4" customWidth="1"/>
    <col min="5" max="5" width="10.77734375" style="4" customWidth="1"/>
    <col min="6" max="6" width="10.77734375" style="4" bestFit="1" customWidth="1"/>
    <col min="7" max="7" width="10.88671875" style="3" customWidth="1"/>
    <col min="8" max="8" width="9.21875" style="3" customWidth="1"/>
    <col min="9" max="9" width="9.109375" style="3" customWidth="1"/>
    <col min="10" max="10" width="9.21875" style="3" customWidth="1"/>
    <col min="11" max="11" width="8.109375" style="3" customWidth="1"/>
    <col min="12" max="12" width="9.5546875" style="3" customWidth="1"/>
    <col min="13" max="13" width="12.21875" style="3" customWidth="1"/>
    <col min="14" max="18" width="12.77734375" style="3" customWidth="1"/>
    <col min="19" max="19" width="8.88671875" style="3"/>
    <col min="20" max="20" width="10.88671875" style="3" customWidth="1"/>
    <col min="21" max="21" width="12.6640625" style="3" customWidth="1"/>
    <col min="22" max="22" width="15.5546875" style="3" customWidth="1"/>
    <col min="23" max="23" width="16.6640625" style="3" customWidth="1"/>
    <col min="24" max="16384" width="8.88671875" style="3"/>
  </cols>
  <sheetData>
    <row r="1" spans="2:16" ht="20.399999999999999" customHeight="1" x14ac:dyDescent="0.3">
      <c r="B1" t="s">
        <v>57</v>
      </c>
    </row>
    <row r="2" spans="2:16" ht="51" customHeight="1" x14ac:dyDescent="0.3">
      <c r="B2" s="5" t="s">
        <v>17</v>
      </c>
      <c r="C2" s="5" t="s">
        <v>18</v>
      </c>
      <c r="D2" s="5" t="s">
        <v>19</v>
      </c>
      <c r="E2" s="5" t="s">
        <v>21</v>
      </c>
    </row>
    <row r="3" spans="2:16" x14ac:dyDescent="0.3">
      <c r="B3" s="2">
        <v>1</v>
      </c>
      <c r="C3" s="20">
        <v>0.25</v>
      </c>
      <c r="D3" s="20">
        <f>C3</f>
        <v>0.25</v>
      </c>
      <c r="E3" s="6" t="s">
        <v>53</v>
      </c>
    </row>
    <row r="4" spans="2:16" x14ac:dyDescent="0.3">
      <c r="B4" s="2">
        <v>2</v>
      </c>
      <c r="C4" s="20">
        <v>0.4</v>
      </c>
      <c r="D4" s="20">
        <f>D3+C4</f>
        <v>0.65</v>
      </c>
      <c r="E4" s="6" t="s">
        <v>54</v>
      </c>
    </row>
    <row r="5" spans="2:16" x14ac:dyDescent="0.3">
      <c r="B5" s="2">
        <v>3</v>
      </c>
      <c r="C5" s="20">
        <v>0.2</v>
      </c>
      <c r="D5" s="20">
        <f t="shared" ref="D5:D6" si="0">D4+C5</f>
        <v>0.85000000000000009</v>
      </c>
      <c r="E5" s="6" t="s">
        <v>55</v>
      </c>
      <c r="H5" s="40"/>
      <c r="I5" s="40" t="s">
        <v>48</v>
      </c>
      <c r="J5" s="40"/>
      <c r="P5" s="4"/>
    </row>
    <row r="6" spans="2:16" x14ac:dyDescent="0.3">
      <c r="B6" s="2">
        <v>4</v>
      </c>
      <c r="C6" s="20">
        <v>0.15</v>
      </c>
      <c r="D6" s="20">
        <f t="shared" si="0"/>
        <v>1</v>
      </c>
      <c r="E6" s="6" t="s">
        <v>56</v>
      </c>
      <c r="H6" s="40"/>
      <c r="I6" s="40" t="s">
        <v>49</v>
      </c>
      <c r="J6" s="40"/>
      <c r="P6" s="4"/>
    </row>
    <row r="7" spans="2:16" x14ac:dyDescent="0.3">
      <c r="B7" s="3"/>
      <c r="C7" s="21"/>
      <c r="D7" s="21"/>
      <c r="H7" s="40"/>
      <c r="I7" s="40" t="s">
        <v>50</v>
      </c>
      <c r="J7" s="40"/>
      <c r="P7" s="4"/>
    </row>
    <row r="8" spans="2:16" x14ac:dyDescent="0.3">
      <c r="B8" t="s">
        <v>61</v>
      </c>
      <c r="C8" s="3"/>
      <c r="D8" s="3"/>
      <c r="E8" s="3"/>
      <c r="H8" s="40"/>
      <c r="I8" s="40" t="s">
        <v>51</v>
      </c>
      <c r="J8" s="40"/>
      <c r="P8" s="4"/>
    </row>
    <row r="9" spans="2:16" ht="30.6" customHeight="1" x14ac:dyDescent="0.3">
      <c r="B9" s="5" t="s">
        <v>20</v>
      </c>
      <c r="C9" s="5" t="s">
        <v>18</v>
      </c>
      <c r="D9" s="5" t="s">
        <v>19</v>
      </c>
      <c r="E9" s="5" t="s">
        <v>21</v>
      </c>
      <c r="H9" s="40"/>
      <c r="I9" s="40" t="s">
        <v>52</v>
      </c>
      <c r="J9" s="40"/>
      <c r="P9" s="4"/>
    </row>
    <row r="10" spans="2:16" x14ac:dyDescent="0.3">
      <c r="B10" s="2">
        <v>2</v>
      </c>
      <c r="C10" s="8">
        <v>0.3</v>
      </c>
      <c r="D10" s="8">
        <f>C10</f>
        <v>0.3</v>
      </c>
      <c r="E10" s="1" t="s">
        <v>58</v>
      </c>
    </row>
    <row r="11" spans="2:16" x14ac:dyDescent="0.3">
      <c r="B11" s="2">
        <v>3</v>
      </c>
      <c r="C11" s="8">
        <v>0.28000000000000003</v>
      </c>
      <c r="D11" s="8">
        <f>D10+C11</f>
        <v>0.58000000000000007</v>
      </c>
      <c r="E11" s="1" t="s">
        <v>85</v>
      </c>
    </row>
    <row r="12" spans="2:16" x14ac:dyDescent="0.3">
      <c r="B12" s="2">
        <v>4</v>
      </c>
      <c r="C12" s="8">
        <v>0.25</v>
      </c>
      <c r="D12" s="8">
        <f t="shared" ref="D12:D13" si="1">D11+C12</f>
        <v>0.83000000000000007</v>
      </c>
      <c r="E12" s="1" t="s">
        <v>59</v>
      </c>
    </row>
    <row r="13" spans="2:16" x14ac:dyDescent="0.3">
      <c r="B13" s="2">
        <v>5</v>
      </c>
      <c r="C13" s="8">
        <v>0.17</v>
      </c>
      <c r="D13" s="8">
        <f t="shared" si="1"/>
        <v>1</v>
      </c>
      <c r="E13" s="1" t="s">
        <v>60</v>
      </c>
    </row>
    <row r="15" spans="2:16" x14ac:dyDescent="0.3">
      <c r="B15" t="s">
        <v>66</v>
      </c>
      <c r="C15" s="3"/>
      <c r="D15" s="3"/>
      <c r="E15" s="3"/>
    </row>
    <row r="16" spans="2:16" ht="31.2" customHeight="1" x14ac:dyDescent="0.3">
      <c r="B16" s="5" t="s">
        <v>20</v>
      </c>
      <c r="C16" s="5" t="s">
        <v>18</v>
      </c>
      <c r="D16" s="5" t="s">
        <v>19</v>
      </c>
      <c r="E16" s="5" t="s">
        <v>21</v>
      </c>
    </row>
    <row r="17" spans="2:13" x14ac:dyDescent="0.3">
      <c r="B17" s="2">
        <v>3</v>
      </c>
      <c r="C17" s="8">
        <v>0.35</v>
      </c>
      <c r="D17" s="8">
        <f>C17</f>
        <v>0.35</v>
      </c>
      <c r="E17" s="1" t="s">
        <v>62</v>
      </c>
    </row>
    <row r="18" spans="2:13" x14ac:dyDescent="0.3">
      <c r="B18" s="2">
        <v>4</v>
      </c>
      <c r="C18" s="8">
        <v>0.25</v>
      </c>
      <c r="D18" s="8">
        <f>D17+C18</f>
        <v>0.6</v>
      </c>
      <c r="E18" s="1" t="s">
        <v>63</v>
      </c>
    </row>
    <row r="19" spans="2:13" x14ac:dyDescent="0.3">
      <c r="B19" s="2">
        <v>5</v>
      </c>
      <c r="C19" s="8">
        <v>0.2</v>
      </c>
      <c r="D19" s="8">
        <f t="shared" ref="D19:D20" si="2">D18+C19</f>
        <v>0.8</v>
      </c>
      <c r="E19" s="1" t="s">
        <v>64</v>
      </c>
    </row>
    <row r="20" spans="2:13" x14ac:dyDescent="0.3">
      <c r="B20" s="2">
        <v>6</v>
      </c>
      <c r="C20" s="8">
        <v>0.2</v>
      </c>
      <c r="D20" s="8">
        <f t="shared" si="2"/>
        <v>1</v>
      </c>
      <c r="E20" s="1" t="s">
        <v>65</v>
      </c>
    </row>
    <row r="21" spans="2:13" ht="15" thickBot="1" x14ac:dyDescent="0.35"/>
    <row r="22" spans="2:13" ht="15" thickBot="1" x14ac:dyDescent="0.35">
      <c r="B22" s="34"/>
      <c r="C22" s="35"/>
      <c r="D22" s="35"/>
      <c r="E22" s="35"/>
      <c r="F22" s="36"/>
      <c r="G22" s="59" t="s">
        <v>71</v>
      </c>
      <c r="H22" s="60"/>
      <c r="I22" s="61"/>
      <c r="J22" s="59" t="s">
        <v>72</v>
      </c>
      <c r="K22" s="60"/>
      <c r="L22" s="61"/>
      <c r="M22" s="37"/>
    </row>
    <row r="23" spans="2:13" ht="61.2" customHeight="1" thickBot="1" x14ac:dyDescent="0.35">
      <c r="B23" s="42" t="s">
        <v>0</v>
      </c>
      <c r="C23" s="43" t="s">
        <v>67</v>
      </c>
      <c r="D23" s="43" t="s">
        <v>68</v>
      </c>
      <c r="E23" s="43" t="s">
        <v>69</v>
      </c>
      <c r="F23" s="44" t="s">
        <v>70</v>
      </c>
      <c r="G23" s="42" t="s">
        <v>43</v>
      </c>
      <c r="H23" s="43" t="s">
        <v>42</v>
      </c>
      <c r="I23" s="44" t="s">
        <v>45</v>
      </c>
      <c r="J23" s="42" t="s">
        <v>43</v>
      </c>
      <c r="K23" s="43" t="s">
        <v>42</v>
      </c>
      <c r="L23" s="44" t="s">
        <v>45</v>
      </c>
      <c r="M23" s="46" t="s">
        <v>73</v>
      </c>
    </row>
    <row r="24" spans="2:13" ht="19.8" customHeight="1" x14ac:dyDescent="0.3">
      <c r="B24" s="27">
        <v>1</v>
      </c>
      <c r="C24" s="28">
        <v>67</v>
      </c>
      <c r="D24" s="28">
        <v>0</v>
      </c>
      <c r="E24" s="28">
        <v>0</v>
      </c>
      <c r="F24" s="28">
        <v>43</v>
      </c>
      <c r="G24" s="27"/>
      <c r="H24" s="28"/>
      <c r="I24" s="29"/>
      <c r="J24" s="27"/>
      <c r="K24" s="28"/>
      <c r="L24" s="29"/>
      <c r="M24" s="45"/>
    </row>
    <row r="25" spans="2:13" ht="19.8" customHeight="1" x14ac:dyDescent="0.3">
      <c r="B25" s="22">
        <v>2</v>
      </c>
      <c r="C25" s="6">
        <v>69</v>
      </c>
      <c r="D25" s="6">
        <v>3</v>
      </c>
      <c r="E25" s="6">
        <f>E24+D25</f>
        <v>3</v>
      </c>
      <c r="F25" s="6">
        <v>26</v>
      </c>
      <c r="G25" s="22"/>
      <c r="H25" s="6"/>
      <c r="I25" s="23"/>
      <c r="J25" s="22"/>
      <c r="K25" s="6"/>
      <c r="L25" s="23"/>
      <c r="M25" s="38"/>
    </row>
    <row r="26" spans="2:13" ht="19.8" customHeight="1" x14ac:dyDescent="0.3">
      <c r="B26" s="22">
        <v>3</v>
      </c>
      <c r="C26" s="6">
        <v>45</v>
      </c>
      <c r="D26" s="6">
        <v>2</v>
      </c>
      <c r="E26" s="6">
        <f t="shared" ref="E26:E53" si="3">E25+D26</f>
        <v>5</v>
      </c>
      <c r="F26" s="6">
        <v>77</v>
      </c>
      <c r="G26" s="22"/>
      <c r="H26" s="6"/>
      <c r="I26" s="23"/>
      <c r="J26" s="22"/>
      <c r="K26" s="6"/>
      <c r="L26" s="23"/>
      <c r="M26" s="38"/>
    </row>
    <row r="27" spans="2:13" ht="19.8" customHeight="1" x14ac:dyDescent="0.3">
      <c r="B27" s="22">
        <v>4</v>
      </c>
      <c r="C27" s="6">
        <v>99</v>
      </c>
      <c r="D27" s="6">
        <v>4</v>
      </c>
      <c r="E27" s="6">
        <f t="shared" si="3"/>
        <v>9</v>
      </c>
      <c r="F27" s="6">
        <v>99</v>
      </c>
      <c r="G27" s="22"/>
      <c r="H27" s="6"/>
      <c r="I27" s="23"/>
      <c r="J27" s="22"/>
      <c r="K27" s="6"/>
      <c r="L27" s="23"/>
      <c r="M27" s="38"/>
    </row>
    <row r="28" spans="2:13" ht="19.8" customHeight="1" x14ac:dyDescent="0.3">
      <c r="B28" s="22">
        <v>5</v>
      </c>
      <c r="C28" s="6">
        <v>55</v>
      </c>
      <c r="D28" s="6">
        <v>2</v>
      </c>
      <c r="E28" s="6">
        <f t="shared" si="3"/>
        <v>11</v>
      </c>
      <c r="F28" s="6">
        <v>26</v>
      </c>
      <c r="G28" s="22"/>
      <c r="H28" s="6"/>
      <c r="I28" s="23"/>
      <c r="J28" s="22"/>
      <c r="K28" s="6"/>
      <c r="L28" s="23"/>
      <c r="M28" s="38"/>
    </row>
    <row r="29" spans="2:13" ht="19.8" customHeight="1" x14ac:dyDescent="0.3">
      <c r="B29" s="27">
        <v>6</v>
      </c>
      <c r="C29" s="6">
        <v>37</v>
      </c>
      <c r="D29" s="6">
        <v>2</v>
      </c>
      <c r="E29" s="6">
        <f t="shared" si="3"/>
        <v>13</v>
      </c>
      <c r="F29" s="6">
        <v>1</v>
      </c>
      <c r="G29" s="22"/>
      <c r="H29" s="6"/>
      <c r="I29" s="23"/>
      <c r="J29" s="22"/>
      <c r="K29" s="6"/>
      <c r="L29" s="23"/>
      <c r="M29" s="38"/>
    </row>
    <row r="30" spans="2:13" ht="19.8" customHeight="1" x14ac:dyDescent="0.3">
      <c r="B30" s="27">
        <v>7</v>
      </c>
      <c r="C30" s="6">
        <v>42</v>
      </c>
      <c r="D30" s="6">
        <v>2</v>
      </c>
      <c r="E30" s="6">
        <f t="shared" si="3"/>
        <v>15</v>
      </c>
      <c r="F30" s="6">
        <v>5</v>
      </c>
      <c r="G30" s="22"/>
      <c r="H30" s="6"/>
      <c r="I30" s="23"/>
      <c r="J30" s="22"/>
      <c r="K30" s="6"/>
      <c r="L30" s="23"/>
      <c r="M30" s="38"/>
    </row>
    <row r="31" spans="2:13" ht="19.8" customHeight="1" x14ac:dyDescent="0.3">
      <c r="B31" s="22">
        <v>8</v>
      </c>
      <c r="C31" s="6">
        <v>11</v>
      </c>
      <c r="D31" s="6">
        <v>1</v>
      </c>
      <c r="E31" s="6">
        <f t="shared" si="3"/>
        <v>16</v>
      </c>
      <c r="F31" s="6">
        <v>52</v>
      </c>
      <c r="G31" s="22"/>
      <c r="H31" s="6"/>
      <c r="I31" s="23"/>
      <c r="J31" s="22"/>
      <c r="K31" s="6"/>
      <c r="L31" s="23"/>
      <c r="M31" s="38"/>
    </row>
    <row r="32" spans="2:13" ht="19.8" customHeight="1" x14ac:dyDescent="0.3">
      <c r="B32" s="22">
        <v>9</v>
      </c>
      <c r="C32" s="6">
        <v>80</v>
      </c>
      <c r="D32" s="6">
        <v>3</v>
      </c>
      <c r="E32" s="6">
        <f t="shared" si="3"/>
        <v>19</v>
      </c>
      <c r="F32" s="6">
        <v>29</v>
      </c>
      <c r="G32" s="22"/>
      <c r="H32" s="6"/>
      <c r="I32" s="23"/>
      <c r="J32" s="22"/>
      <c r="K32" s="6"/>
      <c r="L32" s="23"/>
      <c r="M32" s="38"/>
    </row>
    <row r="33" spans="2:14" ht="19.8" customHeight="1" x14ac:dyDescent="0.3">
      <c r="B33" s="22">
        <v>10</v>
      </c>
      <c r="C33" s="6">
        <v>14</v>
      </c>
      <c r="D33" s="6">
        <v>1</v>
      </c>
      <c r="E33" s="6">
        <f t="shared" si="3"/>
        <v>20</v>
      </c>
      <c r="F33" s="6">
        <v>85</v>
      </c>
      <c r="G33" s="22"/>
      <c r="H33" s="6"/>
      <c r="I33" s="23"/>
      <c r="J33" s="22"/>
      <c r="K33" s="6"/>
      <c r="L33" s="23"/>
      <c r="M33" s="38"/>
    </row>
    <row r="34" spans="2:14" ht="19.8" customHeight="1" x14ac:dyDescent="0.3">
      <c r="B34" s="22">
        <v>11</v>
      </c>
      <c r="C34" s="6">
        <v>22</v>
      </c>
      <c r="D34" s="6">
        <v>1</v>
      </c>
      <c r="E34" s="6">
        <f t="shared" si="3"/>
        <v>21</v>
      </c>
      <c r="F34" s="6">
        <v>47</v>
      </c>
      <c r="G34" s="22"/>
      <c r="H34" s="6"/>
      <c r="I34" s="23"/>
      <c r="J34" s="22"/>
      <c r="K34" s="6"/>
      <c r="L34" s="23"/>
      <c r="M34" s="38"/>
    </row>
    <row r="35" spans="2:14" ht="19.8" customHeight="1" x14ac:dyDescent="0.3">
      <c r="B35" s="27">
        <v>12</v>
      </c>
      <c r="C35" s="6">
        <v>66</v>
      </c>
      <c r="D35" s="6">
        <v>3</v>
      </c>
      <c r="E35" s="6">
        <f t="shared" si="3"/>
        <v>24</v>
      </c>
      <c r="F35" s="6">
        <v>61</v>
      </c>
      <c r="G35" s="22"/>
      <c r="H35" s="6"/>
      <c r="I35" s="23"/>
      <c r="J35" s="22"/>
      <c r="K35" s="6"/>
      <c r="L35" s="23"/>
      <c r="M35" s="38"/>
    </row>
    <row r="36" spans="2:14" ht="19.8" customHeight="1" x14ac:dyDescent="0.3">
      <c r="B36" s="27">
        <v>13</v>
      </c>
      <c r="C36" s="6">
        <v>37</v>
      </c>
      <c r="D36" s="6">
        <v>2</v>
      </c>
      <c r="E36" s="6">
        <f t="shared" si="3"/>
        <v>26</v>
      </c>
      <c r="F36" s="6">
        <v>88</v>
      </c>
      <c r="G36" s="22"/>
      <c r="H36" s="6"/>
      <c r="I36" s="23"/>
      <c r="J36" s="22"/>
      <c r="K36" s="6"/>
      <c r="L36" s="23"/>
      <c r="M36" s="38"/>
    </row>
    <row r="37" spans="2:14" ht="19.8" customHeight="1" x14ac:dyDescent="0.3">
      <c r="B37" s="22">
        <v>14</v>
      </c>
      <c r="C37" s="6">
        <v>18</v>
      </c>
      <c r="D37" s="6">
        <v>1</v>
      </c>
      <c r="E37" s="6">
        <f t="shared" si="3"/>
        <v>27</v>
      </c>
      <c r="F37" s="6">
        <v>79</v>
      </c>
      <c r="G37" s="22"/>
      <c r="H37" s="6"/>
      <c r="I37" s="23"/>
      <c r="J37" s="22"/>
      <c r="K37" s="6"/>
      <c r="L37" s="23"/>
      <c r="M37" s="38"/>
    </row>
    <row r="38" spans="2:14" ht="19.8" customHeight="1" x14ac:dyDescent="0.3">
      <c r="B38" s="22">
        <v>15</v>
      </c>
      <c r="C38" s="6">
        <v>16</v>
      </c>
      <c r="D38" s="6">
        <v>1</v>
      </c>
      <c r="E38" s="6">
        <f t="shared" si="3"/>
        <v>28</v>
      </c>
      <c r="F38" s="6">
        <v>60</v>
      </c>
      <c r="G38" s="22"/>
      <c r="H38" s="6"/>
      <c r="I38" s="23"/>
      <c r="J38" s="22"/>
      <c r="K38" s="6"/>
      <c r="L38" s="23"/>
      <c r="M38" s="38"/>
    </row>
    <row r="39" spans="2:14" ht="19.8" customHeight="1" x14ac:dyDescent="0.3">
      <c r="B39" s="22">
        <v>16</v>
      </c>
      <c r="C39" s="6">
        <v>55</v>
      </c>
      <c r="D39" s="6">
        <v>2</v>
      </c>
      <c r="E39" s="6">
        <f t="shared" si="3"/>
        <v>30</v>
      </c>
      <c r="F39" s="6">
        <v>44</v>
      </c>
      <c r="G39" s="22"/>
      <c r="H39" s="6"/>
      <c r="I39" s="23"/>
      <c r="J39" s="22"/>
      <c r="K39" s="6"/>
      <c r="L39" s="23"/>
      <c r="M39" s="38"/>
    </row>
    <row r="40" spans="2:14" ht="19.8" customHeight="1" x14ac:dyDescent="0.3">
      <c r="B40" s="22">
        <v>17</v>
      </c>
      <c r="C40" s="6">
        <v>41</v>
      </c>
      <c r="D40" s="6">
        <v>2</v>
      </c>
      <c r="E40" s="6">
        <f t="shared" si="3"/>
        <v>32</v>
      </c>
      <c r="F40" s="6">
        <v>69</v>
      </c>
      <c r="G40" s="30"/>
      <c r="H40" s="6"/>
      <c r="I40" s="31"/>
      <c r="J40" s="30"/>
      <c r="K40" s="6"/>
      <c r="L40" s="31"/>
      <c r="M40" s="38"/>
    </row>
    <row r="41" spans="2:14" ht="19.8" customHeight="1" x14ac:dyDescent="0.3">
      <c r="B41" s="27">
        <v>18</v>
      </c>
      <c r="C41" s="6">
        <v>15</v>
      </c>
      <c r="D41" s="6">
        <v>1</v>
      </c>
      <c r="E41" s="6">
        <f t="shared" si="3"/>
        <v>33</v>
      </c>
      <c r="F41" s="6">
        <v>55</v>
      </c>
      <c r="G41" s="30"/>
      <c r="H41" s="6"/>
      <c r="I41" s="31"/>
      <c r="J41" s="30"/>
      <c r="K41" s="6"/>
      <c r="L41" s="31"/>
      <c r="M41" s="38"/>
      <c r="N41" s="41"/>
    </row>
    <row r="42" spans="2:14" ht="19.8" customHeight="1" x14ac:dyDescent="0.3">
      <c r="B42" s="27">
        <v>19</v>
      </c>
      <c r="C42" s="6">
        <v>21</v>
      </c>
      <c r="D42" s="6">
        <v>1</v>
      </c>
      <c r="E42" s="6">
        <f t="shared" si="3"/>
        <v>34</v>
      </c>
      <c r="F42" s="6">
        <v>51</v>
      </c>
      <c r="G42" s="30"/>
      <c r="H42" s="6"/>
      <c r="I42" s="31"/>
      <c r="J42" s="30"/>
      <c r="K42" s="6"/>
      <c r="L42" s="31"/>
      <c r="M42" s="38"/>
    </row>
    <row r="43" spans="2:14" ht="19.8" customHeight="1" x14ac:dyDescent="0.3">
      <c r="B43" s="22">
        <v>20</v>
      </c>
      <c r="C43" s="47">
        <v>67</v>
      </c>
      <c r="D43" s="47">
        <v>3</v>
      </c>
      <c r="E43" s="6">
        <f t="shared" si="3"/>
        <v>37</v>
      </c>
      <c r="F43" s="47">
        <v>22</v>
      </c>
      <c r="G43" s="49"/>
      <c r="H43" s="47"/>
      <c r="I43" s="50"/>
      <c r="J43" s="49"/>
      <c r="K43" s="47"/>
      <c r="L43" s="50"/>
      <c r="M43" s="51"/>
    </row>
    <row r="44" spans="2:14" ht="19.8" customHeight="1" x14ac:dyDescent="0.3">
      <c r="B44" s="22">
        <v>21</v>
      </c>
      <c r="C44" s="47">
        <v>45</v>
      </c>
      <c r="D44" s="47">
        <v>2</v>
      </c>
      <c r="E44" s="6">
        <f t="shared" si="3"/>
        <v>39</v>
      </c>
      <c r="F44" s="47">
        <v>89</v>
      </c>
      <c r="G44" s="49"/>
      <c r="H44" s="47"/>
      <c r="I44" s="50"/>
      <c r="J44" s="49"/>
      <c r="K44" s="47"/>
      <c r="L44" s="50"/>
      <c r="M44" s="51"/>
    </row>
    <row r="45" spans="2:14" ht="19.8" customHeight="1" x14ac:dyDescent="0.3">
      <c r="B45" s="27">
        <v>22</v>
      </c>
      <c r="C45" s="47">
        <v>93</v>
      </c>
      <c r="D45" s="47">
        <v>4</v>
      </c>
      <c r="E45" s="6">
        <f t="shared" si="3"/>
        <v>43</v>
      </c>
      <c r="F45" s="47">
        <v>18</v>
      </c>
      <c r="G45" s="49"/>
      <c r="H45" s="47"/>
      <c r="I45" s="50"/>
      <c r="J45" s="49"/>
      <c r="K45" s="47"/>
      <c r="L45" s="50"/>
      <c r="M45" s="51"/>
    </row>
    <row r="46" spans="2:14" ht="19.8" customHeight="1" x14ac:dyDescent="0.3">
      <c r="B46" s="27">
        <v>23</v>
      </c>
      <c r="C46" s="47">
        <v>43</v>
      </c>
      <c r="D46" s="47">
        <v>2</v>
      </c>
      <c r="E46" s="6">
        <f t="shared" si="3"/>
        <v>45</v>
      </c>
      <c r="F46" s="47">
        <v>16</v>
      </c>
      <c r="G46" s="49"/>
      <c r="H46" s="47"/>
      <c r="I46" s="50"/>
      <c r="J46" s="49"/>
      <c r="K46" s="47"/>
      <c r="L46" s="50"/>
      <c r="M46" s="51"/>
    </row>
    <row r="47" spans="2:14" ht="19.8" customHeight="1" x14ac:dyDescent="0.3">
      <c r="B47" s="22">
        <v>24</v>
      </c>
      <c r="C47" s="47">
        <v>6</v>
      </c>
      <c r="D47" s="47">
        <v>1</v>
      </c>
      <c r="E47" s="6">
        <f t="shared" si="3"/>
        <v>46</v>
      </c>
      <c r="F47" s="47">
        <v>10</v>
      </c>
      <c r="G47" s="49"/>
      <c r="H47" s="47"/>
      <c r="I47" s="50"/>
      <c r="J47" s="49"/>
      <c r="K47" s="47"/>
      <c r="L47" s="50"/>
      <c r="M47" s="51"/>
    </row>
    <row r="48" spans="2:14" ht="19.8" customHeight="1" x14ac:dyDescent="0.3">
      <c r="B48" s="22">
        <v>25</v>
      </c>
      <c r="C48" s="47">
        <v>24</v>
      </c>
      <c r="D48" s="47">
        <v>1</v>
      </c>
      <c r="E48" s="6">
        <f t="shared" si="3"/>
        <v>47</v>
      </c>
      <c r="F48" s="48">
        <v>16</v>
      </c>
      <c r="G48" s="49"/>
      <c r="H48" s="47"/>
      <c r="I48" s="50"/>
      <c r="J48" s="49"/>
      <c r="K48" s="47"/>
      <c r="L48" s="50"/>
      <c r="M48" s="51"/>
    </row>
    <row r="49" spans="2:13" ht="19.8" customHeight="1" thickBot="1" x14ac:dyDescent="0.35">
      <c r="B49" s="27">
        <v>26</v>
      </c>
      <c r="C49" s="25">
        <v>34</v>
      </c>
      <c r="D49" s="25">
        <v>2</v>
      </c>
      <c r="E49" s="6">
        <f t="shared" si="3"/>
        <v>49</v>
      </c>
      <c r="F49" s="26">
        <v>69</v>
      </c>
      <c r="G49" s="32"/>
      <c r="H49" s="25"/>
      <c r="I49" s="33"/>
      <c r="J49" s="32"/>
      <c r="K49" s="25"/>
      <c r="L49" s="33"/>
      <c r="M49" s="39"/>
    </row>
    <row r="50" spans="2:13" ht="19.8" customHeight="1" thickBot="1" x14ac:dyDescent="0.35">
      <c r="B50" s="27">
        <v>27</v>
      </c>
      <c r="C50" s="25">
        <v>16</v>
      </c>
      <c r="D50" s="25">
        <v>1</v>
      </c>
      <c r="E50" s="6">
        <f t="shared" si="3"/>
        <v>50</v>
      </c>
      <c r="F50" s="26">
        <v>0</v>
      </c>
      <c r="G50" s="32"/>
      <c r="H50" s="25"/>
      <c r="I50" s="33"/>
      <c r="J50" s="32"/>
      <c r="K50" s="25"/>
      <c r="L50" s="33"/>
      <c r="M50" s="39"/>
    </row>
    <row r="51" spans="2:13" ht="19.8" customHeight="1" thickBot="1" x14ac:dyDescent="0.35">
      <c r="B51" s="22">
        <v>28</v>
      </c>
      <c r="C51" s="25">
        <v>29</v>
      </c>
      <c r="D51" s="25">
        <v>2</v>
      </c>
      <c r="E51" s="6">
        <f t="shared" si="3"/>
        <v>52</v>
      </c>
      <c r="F51" s="26">
        <v>91</v>
      </c>
      <c r="G51" s="32"/>
      <c r="H51" s="25"/>
      <c r="I51" s="33"/>
      <c r="J51" s="32"/>
      <c r="K51" s="25"/>
      <c r="L51" s="33"/>
      <c r="M51" s="39"/>
    </row>
    <row r="52" spans="2:13" ht="19.8" customHeight="1" thickBot="1" x14ac:dyDescent="0.35">
      <c r="B52" s="22">
        <v>29</v>
      </c>
      <c r="C52" s="25">
        <v>93</v>
      </c>
      <c r="D52" s="25">
        <v>4</v>
      </c>
      <c r="E52" s="6">
        <f t="shared" si="3"/>
        <v>56</v>
      </c>
      <c r="F52" s="26">
        <v>60</v>
      </c>
      <c r="G52" s="32"/>
      <c r="H52" s="25"/>
      <c r="I52" s="33"/>
      <c r="J52" s="32"/>
      <c r="K52" s="25"/>
      <c r="L52" s="33"/>
      <c r="M52" s="39"/>
    </row>
    <row r="53" spans="2:13" ht="15" thickBot="1" x14ac:dyDescent="0.35">
      <c r="B53" s="27">
        <v>30</v>
      </c>
      <c r="C53" s="25">
        <v>0</v>
      </c>
      <c r="D53" s="25">
        <v>4</v>
      </c>
      <c r="E53" s="6">
        <f t="shared" si="3"/>
        <v>60</v>
      </c>
      <c r="F53" s="26">
        <v>18</v>
      </c>
      <c r="G53" s="32"/>
      <c r="H53" s="25"/>
      <c r="I53" s="33"/>
      <c r="J53" s="32"/>
      <c r="K53" s="25"/>
      <c r="L53" s="33"/>
      <c r="M53" s="39"/>
    </row>
  </sheetData>
  <mergeCells count="2">
    <mergeCell ref="G22:I22"/>
    <mergeCell ref="J22:L2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FE07-E824-48D3-A335-E5909446F2D0}">
  <dimension ref="B1:O46"/>
  <sheetViews>
    <sheetView tabSelected="1" topLeftCell="A25" zoomScale="102" zoomScaleNormal="10" workbookViewId="0">
      <selection activeCell="O36" sqref="O36"/>
    </sheetView>
  </sheetViews>
  <sheetFormatPr defaultRowHeight="14.4" x14ac:dyDescent="0.3"/>
  <cols>
    <col min="1" max="1" width="8.88671875" style="3"/>
    <col min="2" max="2" width="12.21875" style="4" customWidth="1"/>
    <col min="3" max="3" width="18.21875" style="4" customWidth="1"/>
    <col min="4" max="4" width="13.21875" style="4" customWidth="1"/>
    <col min="5" max="5" width="14.5546875" style="4" customWidth="1"/>
    <col min="6" max="6" width="12.33203125" style="4" customWidth="1"/>
    <col min="7" max="7" width="11.88671875" style="3" customWidth="1"/>
    <col min="8" max="8" width="11.109375" style="3" bestFit="1" customWidth="1"/>
    <col min="9" max="9" width="10" style="3" customWidth="1"/>
    <col min="10" max="10" width="8.88671875" style="3" customWidth="1"/>
    <col min="11" max="11" width="10.88671875" style="3" customWidth="1"/>
    <col min="12" max="15" width="12.6640625" style="3" customWidth="1"/>
    <col min="16" max="16384" width="8.88671875" style="3"/>
  </cols>
  <sheetData>
    <row r="1" spans="2:15" ht="6" customHeight="1" x14ac:dyDescent="0.3"/>
    <row r="2" spans="2:15" ht="28.8" x14ac:dyDescent="0.3">
      <c r="B2" s="5" t="s">
        <v>17</v>
      </c>
      <c r="C2" s="5" t="s">
        <v>18</v>
      </c>
      <c r="D2" s="5" t="s">
        <v>19</v>
      </c>
      <c r="E2" s="5" t="s">
        <v>21</v>
      </c>
      <c r="K2" s="5" t="s">
        <v>20</v>
      </c>
      <c r="L2" s="5" t="s">
        <v>18</v>
      </c>
      <c r="M2" s="5" t="s">
        <v>19</v>
      </c>
      <c r="N2" s="5" t="s">
        <v>21</v>
      </c>
    </row>
    <row r="3" spans="2:15" x14ac:dyDescent="0.3">
      <c r="B3" s="2">
        <v>1</v>
      </c>
      <c r="C3" s="6">
        <v>0.125</v>
      </c>
      <c r="D3" s="7">
        <v>0.125</v>
      </c>
      <c r="E3" s="6" t="s">
        <v>22</v>
      </c>
      <c r="K3" s="2">
        <v>1</v>
      </c>
      <c r="L3" s="8">
        <v>0.1</v>
      </c>
      <c r="M3" s="8">
        <v>0.1</v>
      </c>
      <c r="N3" s="1" t="s">
        <v>31</v>
      </c>
    </row>
    <row r="4" spans="2:15" x14ac:dyDescent="0.3">
      <c r="B4" s="2">
        <v>2</v>
      </c>
      <c r="C4" s="6">
        <v>0.125</v>
      </c>
      <c r="D4" s="7">
        <v>0.25</v>
      </c>
      <c r="E4" s="6" t="s">
        <v>23</v>
      </c>
      <c r="K4" s="2">
        <v>2</v>
      </c>
      <c r="L4" s="8">
        <v>0.2</v>
      </c>
      <c r="M4" s="8">
        <v>0.3</v>
      </c>
      <c r="N4" s="1" t="s">
        <v>30</v>
      </c>
    </row>
    <row r="5" spans="2:15" x14ac:dyDescent="0.3">
      <c r="B5" s="2">
        <v>3</v>
      </c>
      <c r="C5" s="6">
        <v>0.125</v>
      </c>
      <c r="D5" s="7">
        <v>0.375</v>
      </c>
      <c r="E5" s="6" t="s">
        <v>24</v>
      </c>
      <c r="K5" s="2">
        <v>3</v>
      </c>
      <c r="L5" s="8">
        <v>0.3</v>
      </c>
      <c r="M5" s="8">
        <v>0.6</v>
      </c>
      <c r="N5" s="1" t="s">
        <v>32</v>
      </c>
    </row>
    <row r="6" spans="2:15" x14ac:dyDescent="0.3">
      <c r="B6" s="2">
        <v>4</v>
      </c>
      <c r="C6" s="6">
        <v>0.125</v>
      </c>
      <c r="D6" s="7">
        <v>0.5</v>
      </c>
      <c r="E6" s="6" t="s">
        <v>25</v>
      </c>
      <c r="K6" s="2">
        <v>4</v>
      </c>
      <c r="L6" s="8">
        <v>0.4</v>
      </c>
      <c r="M6" s="8">
        <v>0.85</v>
      </c>
      <c r="N6" s="1" t="s">
        <v>33</v>
      </c>
    </row>
    <row r="7" spans="2:15" x14ac:dyDescent="0.3">
      <c r="B7" s="2">
        <v>5</v>
      </c>
      <c r="C7" s="6">
        <v>0.125</v>
      </c>
      <c r="D7" s="7">
        <v>0.625</v>
      </c>
      <c r="E7" s="6" t="s">
        <v>26</v>
      </c>
      <c r="K7" s="2">
        <v>5</v>
      </c>
      <c r="L7" s="8">
        <v>0.5</v>
      </c>
      <c r="M7" s="8">
        <v>0.95</v>
      </c>
      <c r="N7" s="1" t="s">
        <v>34</v>
      </c>
    </row>
    <row r="8" spans="2:15" x14ac:dyDescent="0.3">
      <c r="B8" s="2">
        <v>6</v>
      </c>
      <c r="C8" s="6">
        <v>0.125</v>
      </c>
      <c r="D8" s="7">
        <v>0.75</v>
      </c>
      <c r="E8" s="6" t="s">
        <v>27</v>
      </c>
      <c r="K8" s="2">
        <v>6</v>
      </c>
      <c r="L8" s="8">
        <v>0.6</v>
      </c>
      <c r="M8" s="8">
        <v>1</v>
      </c>
      <c r="N8" s="1" t="s">
        <v>35</v>
      </c>
    </row>
    <row r="9" spans="2:15" x14ac:dyDescent="0.3">
      <c r="B9" s="2">
        <v>7</v>
      </c>
      <c r="C9" s="6">
        <v>0.125</v>
      </c>
      <c r="D9" s="7">
        <v>0.875</v>
      </c>
      <c r="E9" s="6" t="s">
        <v>28</v>
      </c>
    </row>
    <row r="10" spans="2:15" x14ac:dyDescent="0.3">
      <c r="B10" s="2">
        <v>8</v>
      </c>
      <c r="C10" s="6">
        <v>0.125</v>
      </c>
      <c r="D10" s="7">
        <v>1</v>
      </c>
      <c r="E10" s="6" t="s">
        <v>29</v>
      </c>
    </row>
    <row r="12" spans="2:15" ht="28.8" x14ac:dyDescent="0.3">
      <c r="B12" s="5" t="s">
        <v>0</v>
      </c>
      <c r="C12" s="5" t="s">
        <v>36</v>
      </c>
      <c r="D12" s="5" t="s">
        <v>38</v>
      </c>
      <c r="E12" s="5" t="s">
        <v>9</v>
      </c>
      <c r="F12" s="5" t="s">
        <v>37</v>
      </c>
      <c r="G12" s="5" t="s">
        <v>38</v>
      </c>
      <c r="J12" s="5" t="s">
        <v>0</v>
      </c>
      <c r="K12" s="5" t="s">
        <v>39</v>
      </c>
      <c r="L12" s="5" t="s">
        <v>3</v>
      </c>
      <c r="M12" s="5" t="s">
        <v>9</v>
      </c>
      <c r="N12" s="5" t="s">
        <v>37</v>
      </c>
      <c r="O12" s="5" t="s">
        <v>3</v>
      </c>
    </row>
    <row r="13" spans="2:15" x14ac:dyDescent="0.3">
      <c r="B13" s="6">
        <v>1</v>
      </c>
      <c r="C13" s="9">
        <v>277</v>
      </c>
      <c r="D13" s="6">
        <v>3</v>
      </c>
      <c r="E13" s="6">
        <v>11</v>
      </c>
      <c r="F13" s="2">
        <v>222</v>
      </c>
      <c r="G13" s="2">
        <v>2</v>
      </c>
      <c r="J13" s="6">
        <v>1</v>
      </c>
      <c r="K13" s="9">
        <v>9</v>
      </c>
      <c r="L13" s="6">
        <v>1</v>
      </c>
      <c r="M13" s="6">
        <v>11</v>
      </c>
      <c r="N13" s="2">
        <v>7</v>
      </c>
      <c r="O13" s="2">
        <v>1</v>
      </c>
    </row>
    <row r="14" spans="2:15" x14ac:dyDescent="0.3">
      <c r="B14" s="6">
        <v>2</v>
      </c>
      <c r="C14" s="9">
        <v>79</v>
      </c>
      <c r="D14" s="6">
        <v>1</v>
      </c>
      <c r="E14" s="6">
        <v>12</v>
      </c>
      <c r="F14" s="2">
        <v>333</v>
      </c>
      <c r="G14" s="2">
        <v>3</v>
      </c>
      <c r="J14" s="6">
        <v>2</v>
      </c>
      <c r="K14" s="9">
        <v>29</v>
      </c>
      <c r="L14" s="6">
        <v>2</v>
      </c>
      <c r="M14" s="6">
        <v>12</v>
      </c>
      <c r="N14" s="2">
        <v>88</v>
      </c>
      <c r="O14" s="2">
        <v>5</v>
      </c>
    </row>
    <row r="15" spans="2:15" x14ac:dyDescent="0.3">
      <c r="B15" s="6">
        <v>3</v>
      </c>
      <c r="C15" s="9">
        <v>586</v>
      </c>
      <c r="D15" s="6">
        <v>5</v>
      </c>
      <c r="E15" s="6">
        <v>13</v>
      </c>
      <c r="F15" s="2">
        <v>640</v>
      </c>
      <c r="G15" s="2">
        <v>6</v>
      </c>
      <c r="J15" s="6">
        <v>3</v>
      </c>
      <c r="K15" s="9">
        <v>13</v>
      </c>
      <c r="L15" s="6">
        <v>3</v>
      </c>
      <c r="M15" s="6">
        <v>13</v>
      </c>
      <c r="N15" s="2">
        <v>50</v>
      </c>
      <c r="O15" s="2">
        <v>3</v>
      </c>
    </row>
    <row r="16" spans="2:15" x14ac:dyDescent="0.3">
      <c r="B16" s="6">
        <v>4</v>
      </c>
      <c r="C16" s="9">
        <v>22</v>
      </c>
      <c r="D16" s="6">
        <v>1</v>
      </c>
      <c r="E16" s="6">
        <v>14</v>
      </c>
      <c r="F16" s="2">
        <v>490</v>
      </c>
      <c r="G16" s="2">
        <v>4</v>
      </c>
      <c r="J16" s="6">
        <v>4</v>
      </c>
      <c r="K16" s="9">
        <v>89</v>
      </c>
      <c r="L16" s="6">
        <v>5</v>
      </c>
      <c r="M16" s="6">
        <v>14</v>
      </c>
      <c r="N16" s="2">
        <v>0</v>
      </c>
      <c r="O16" s="2">
        <v>6</v>
      </c>
    </row>
    <row r="17" spans="2:15" x14ac:dyDescent="0.3">
      <c r="B17" s="6">
        <v>5</v>
      </c>
      <c r="C17" s="9">
        <v>162</v>
      </c>
      <c r="D17" s="6">
        <v>2</v>
      </c>
      <c r="E17" s="6">
        <v>15</v>
      </c>
      <c r="F17" s="2">
        <v>23</v>
      </c>
      <c r="G17" s="2">
        <v>1</v>
      </c>
      <c r="J17" s="6">
        <v>5</v>
      </c>
      <c r="K17" s="9">
        <v>5</v>
      </c>
      <c r="L17" s="6">
        <v>1</v>
      </c>
      <c r="M17" s="6">
        <v>15</v>
      </c>
      <c r="N17" s="2">
        <v>51</v>
      </c>
      <c r="O17" s="2">
        <v>3</v>
      </c>
    </row>
    <row r="18" spans="2:15" x14ac:dyDescent="0.3">
      <c r="B18" s="6">
        <v>6</v>
      </c>
      <c r="C18" s="9">
        <v>106</v>
      </c>
      <c r="D18" s="6">
        <v>1</v>
      </c>
      <c r="E18" s="6">
        <v>16</v>
      </c>
      <c r="F18" s="2">
        <v>101</v>
      </c>
      <c r="G18" s="2">
        <v>1</v>
      </c>
      <c r="J18" s="6">
        <v>6</v>
      </c>
      <c r="K18" s="9">
        <v>98</v>
      </c>
      <c r="L18" s="6">
        <v>6</v>
      </c>
      <c r="M18" s="6">
        <v>16</v>
      </c>
      <c r="N18" s="2">
        <v>92</v>
      </c>
      <c r="O18" s="2">
        <v>5</v>
      </c>
    </row>
    <row r="19" spans="2:15" x14ac:dyDescent="0.3">
      <c r="B19" s="6">
        <v>7</v>
      </c>
      <c r="C19" s="9">
        <v>455</v>
      </c>
      <c r="D19" s="6">
        <v>4</v>
      </c>
      <c r="E19" s="6">
        <v>17</v>
      </c>
      <c r="F19" s="2">
        <v>1</v>
      </c>
      <c r="G19" s="2">
        <v>1</v>
      </c>
      <c r="J19" s="6">
        <v>7</v>
      </c>
      <c r="K19" s="9">
        <v>32</v>
      </c>
      <c r="L19" s="6">
        <v>3</v>
      </c>
      <c r="M19" s="6">
        <v>17</v>
      </c>
      <c r="N19" s="2">
        <v>90</v>
      </c>
      <c r="O19" s="2">
        <v>5</v>
      </c>
    </row>
    <row r="20" spans="2:15" x14ac:dyDescent="0.3">
      <c r="B20" s="6">
        <v>8</v>
      </c>
      <c r="C20" s="9">
        <v>789</v>
      </c>
      <c r="D20" s="6">
        <v>7</v>
      </c>
      <c r="E20" s="6">
        <v>18</v>
      </c>
      <c r="F20" s="2">
        <v>414</v>
      </c>
      <c r="G20" s="2">
        <v>4</v>
      </c>
      <c r="J20" s="6">
        <v>8</v>
      </c>
      <c r="K20" s="9">
        <v>3</v>
      </c>
      <c r="L20" s="6">
        <v>1</v>
      </c>
      <c r="M20" s="6">
        <v>18</v>
      </c>
      <c r="N20" s="2">
        <v>34</v>
      </c>
      <c r="O20" s="2">
        <v>3</v>
      </c>
    </row>
    <row r="21" spans="2:15" x14ac:dyDescent="0.3">
      <c r="B21" s="6">
        <v>9</v>
      </c>
      <c r="C21" s="9">
        <v>567</v>
      </c>
      <c r="D21" s="6">
        <v>5</v>
      </c>
      <c r="E21" s="6">
        <v>19</v>
      </c>
      <c r="F21" s="2">
        <v>505</v>
      </c>
      <c r="G21" s="2">
        <v>5</v>
      </c>
      <c r="J21" s="6">
        <v>9</v>
      </c>
      <c r="K21" s="9">
        <v>12</v>
      </c>
      <c r="L21" s="6">
        <v>2</v>
      </c>
      <c r="M21" s="6">
        <v>19</v>
      </c>
      <c r="N21" s="2">
        <v>11</v>
      </c>
      <c r="O21" s="2">
        <v>2</v>
      </c>
    </row>
    <row r="22" spans="2:15" x14ac:dyDescent="0.3">
      <c r="B22" s="6">
        <v>10</v>
      </c>
      <c r="C22" s="9">
        <v>12</v>
      </c>
      <c r="D22" s="6">
        <v>1</v>
      </c>
      <c r="E22" s="6">
        <v>20</v>
      </c>
      <c r="F22" s="2">
        <v>0</v>
      </c>
      <c r="G22" s="2">
        <v>8</v>
      </c>
      <c r="J22" s="6">
        <v>10</v>
      </c>
      <c r="K22" s="9">
        <v>69</v>
      </c>
      <c r="L22" s="6">
        <v>4</v>
      </c>
      <c r="M22" s="6">
        <v>20</v>
      </c>
      <c r="N22" s="2">
        <v>31</v>
      </c>
      <c r="O22" s="2">
        <v>3</v>
      </c>
    </row>
    <row r="25" spans="2:15" ht="57.6" x14ac:dyDescent="0.3">
      <c r="B25" s="10" t="s">
        <v>0</v>
      </c>
      <c r="C25" s="10" t="s">
        <v>40</v>
      </c>
      <c r="D25" s="10" t="s">
        <v>41</v>
      </c>
      <c r="E25" s="10" t="s">
        <v>42</v>
      </c>
      <c r="F25" s="10" t="s">
        <v>43</v>
      </c>
      <c r="G25" s="10" t="s">
        <v>44</v>
      </c>
      <c r="H25" s="10" t="s">
        <v>45</v>
      </c>
      <c r="I25" s="10" t="s">
        <v>46</v>
      </c>
      <c r="J25" s="10" t="s">
        <v>47</v>
      </c>
    </row>
    <row r="26" spans="2:15" x14ac:dyDescent="0.3">
      <c r="B26" s="6">
        <v>1</v>
      </c>
      <c r="C26" s="6">
        <v>0</v>
      </c>
      <c r="D26" s="6">
        <v>0</v>
      </c>
      <c r="E26" s="6">
        <v>1</v>
      </c>
      <c r="F26" s="6">
        <f>MAX(H25,C26)</f>
        <v>0</v>
      </c>
      <c r="G26" s="6">
        <v>0</v>
      </c>
      <c r="H26" s="6">
        <f>F26+E26</f>
        <v>1</v>
      </c>
      <c r="I26" s="6">
        <f>G26+E26</f>
        <v>1</v>
      </c>
      <c r="J26" s="6">
        <v>0</v>
      </c>
    </row>
    <row r="27" spans="2:15" x14ac:dyDescent="0.3">
      <c r="B27" s="6">
        <v>2</v>
      </c>
      <c r="C27" s="6">
        <v>3</v>
      </c>
      <c r="D27" s="6">
        <f>D26+C27</f>
        <v>3</v>
      </c>
      <c r="E27" s="6">
        <v>2</v>
      </c>
      <c r="F27" s="6">
        <f t="shared" ref="F27:F45" si="0">MAX(H26,D27)</f>
        <v>3</v>
      </c>
      <c r="G27" s="6">
        <f t="shared" ref="G27:G45" si="1">F27-D27</f>
        <v>0</v>
      </c>
      <c r="H27" s="6">
        <f>F27+E27</f>
        <v>5</v>
      </c>
      <c r="I27" s="6">
        <f>G27+E27</f>
        <v>2</v>
      </c>
      <c r="J27" s="6">
        <f>F27-H26</f>
        <v>2</v>
      </c>
    </row>
    <row r="28" spans="2:15" x14ac:dyDescent="0.3">
      <c r="B28" s="6">
        <v>3</v>
      </c>
      <c r="C28" s="6">
        <v>1</v>
      </c>
      <c r="D28" s="6">
        <f>D27+C28</f>
        <v>4</v>
      </c>
      <c r="E28" s="6">
        <v>3</v>
      </c>
      <c r="F28" s="6">
        <f t="shared" si="0"/>
        <v>5</v>
      </c>
      <c r="G28" s="6">
        <f t="shared" si="1"/>
        <v>1</v>
      </c>
      <c r="H28" s="6">
        <f>F28+E28</f>
        <v>8</v>
      </c>
      <c r="I28" s="6">
        <f>G28+E28</f>
        <v>4</v>
      </c>
      <c r="J28" s="6">
        <f t="shared" ref="J28:J45" si="2">F28-H27</f>
        <v>0</v>
      </c>
    </row>
    <row r="29" spans="2:15" x14ac:dyDescent="0.3">
      <c r="B29" s="6">
        <v>4</v>
      </c>
      <c r="C29" s="6">
        <v>5</v>
      </c>
      <c r="D29" s="6">
        <f t="shared" ref="D29:D45" si="3">D28+C29</f>
        <v>9</v>
      </c>
      <c r="E29" s="6">
        <v>5</v>
      </c>
      <c r="F29" s="6">
        <f t="shared" si="0"/>
        <v>9</v>
      </c>
      <c r="G29" s="6">
        <f t="shared" si="1"/>
        <v>0</v>
      </c>
      <c r="H29" s="6">
        <f t="shared" ref="H29:H45" si="4">F29+E29</f>
        <v>14</v>
      </c>
      <c r="I29" s="6">
        <f t="shared" ref="I29:I45" si="5">G29+E29</f>
        <v>5</v>
      </c>
      <c r="J29" s="6">
        <f t="shared" si="2"/>
        <v>1</v>
      </c>
    </row>
    <row r="30" spans="2:15" x14ac:dyDescent="0.3">
      <c r="B30" s="6">
        <v>5</v>
      </c>
      <c r="C30" s="6">
        <v>1</v>
      </c>
      <c r="D30" s="6">
        <f t="shared" si="3"/>
        <v>10</v>
      </c>
      <c r="E30" s="6">
        <v>1</v>
      </c>
      <c r="F30" s="6">
        <f t="shared" si="0"/>
        <v>14</v>
      </c>
      <c r="G30" s="6">
        <f t="shared" si="1"/>
        <v>4</v>
      </c>
      <c r="H30" s="6">
        <f t="shared" si="4"/>
        <v>15</v>
      </c>
      <c r="I30" s="6">
        <f t="shared" si="5"/>
        <v>5</v>
      </c>
      <c r="J30" s="6">
        <f t="shared" si="2"/>
        <v>0</v>
      </c>
    </row>
    <row r="31" spans="2:15" x14ac:dyDescent="0.3">
      <c r="B31" s="6">
        <v>6</v>
      </c>
      <c r="C31" s="6">
        <v>2</v>
      </c>
      <c r="D31" s="6">
        <f t="shared" si="3"/>
        <v>12</v>
      </c>
      <c r="E31" s="6">
        <v>6</v>
      </c>
      <c r="F31" s="6">
        <f t="shared" si="0"/>
        <v>15</v>
      </c>
      <c r="G31" s="6">
        <f t="shared" si="1"/>
        <v>3</v>
      </c>
      <c r="H31" s="6">
        <f>F31+E31</f>
        <v>21</v>
      </c>
      <c r="I31" s="6">
        <f t="shared" si="5"/>
        <v>9</v>
      </c>
      <c r="J31" s="6">
        <f t="shared" si="2"/>
        <v>0</v>
      </c>
      <c r="L31" s="13"/>
      <c r="M31" s="14"/>
      <c r="N31" s="14"/>
      <c r="O31" s="11"/>
    </row>
    <row r="32" spans="2:15" x14ac:dyDescent="0.3">
      <c r="B32" s="6">
        <v>7</v>
      </c>
      <c r="C32" s="6">
        <v>1</v>
      </c>
      <c r="D32" s="6">
        <f t="shared" si="3"/>
        <v>13</v>
      </c>
      <c r="E32" s="6">
        <v>3</v>
      </c>
      <c r="F32" s="6">
        <f t="shared" si="0"/>
        <v>21</v>
      </c>
      <c r="G32" s="6">
        <f t="shared" si="1"/>
        <v>8</v>
      </c>
      <c r="H32" s="6">
        <f>F32+E32</f>
        <v>24</v>
      </c>
      <c r="I32" s="6">
        <f t="shared" si="5"/>
        <v>11</v>
      </c>
      <c r="J32" s="6">
        <f t="shared" si="2"/>
        <v>0</v>
      </c>
      <c r="L32" s="12"/>
      <c r="N32" s="3" t="s">
        <v>48</v>
      </c>
      <c r="O32" s="15">
        <v>16</v>
      </c>
    </row>
    <row r="33" spans="2:15" x14ac:dyDescent="0.3">
      <c r="B33" s="6">
        <v>8</v>
      </c>
      <c r="C33" s="6">
        <v>4</v>
      </c>
      <c r="D33" s="6">
        <f t="shared" si="3"/>
        <v>17</v>
      </c>
      <c r="E33" s="6">
        <v>1</v>
      </c>
      <c r="F33" s="6">
        <f t="shared" si="0"/>
        <v>24</v>
      </c>
      <c r="G33" s="6">
        <f t="shared" si="1"/>
        <v>7</v>
      </c>
      <c r="H33" s="6">
        <f t="shared" si="4"/>
        <v>25</v>
      </c>
      <c r="I33" s="6">
        <f t="shared" si="5"/>
        <v>8</v>
      </c>
      <c r="J33" s="6">
        <f t="shared" si="2"/>
        <v>0</v>
      </c>
      <c r="L33" s="12"/>
      <c r="N33" s="3" t="s">
        <v>49</v>
      </c>
      <c r="O33" s="15">
        <f>O32/20</f>
        <v>0.8</v>
      </c>
    </row>
    <row r="34" spans="2:15" x14ac:dyDescent="0.3">
      <c r="B34" s="6">
        <v>9</v>
      </c>
      <c r="C34" s="6">
        <v>7</v>
      </c>
      <c r="D34" s="6">
        <f t="shared" si="3"/>
        <v>24</v>
      </c>
      <c r="E34" s="6">
        <v>2</v>
      </c>
      <c r="F34" s="6">
        <f t="shared" si="0"/>
        <v>25</v>
      </c>
      <c r="G34" s="6">
        <f t="shared" si="1"/>
        <v>1</v>
      </c>
      <c r="H34" s="6">
        <f t="shared" si="4"/>
        <v>27</v>
      </c>
      <c r="I34" s="6">
        <f t="shared" si="5"/>
        <v>3</v>
      </c>
      <c r="J34" s="6">
        <f t="shared" si="2"/>
        <v>0</v>
      </c>
      <c r="L34" s="12"/>
      <c r="N34" s="3" t="s">
        <v>50</v>
      </c>
      <c r="O34" s="15">
        <f>AVERAGE(G26:G45)</f>
        <v>4.25</v>
      </c>
    </row>
    <row r="35" spans="2:15" x14ac:dyDescent="0.3">
      <c r="B35" s="6">
        <v>10</v>
      </c>
      <c r="C35" s="6">
        <v>5</v>
      </c>
      <c r="D35" s="6">
        <f t="shared" si="3"/>
        <v>29</v>
      </c>
      <c r="E35" s="6">
        <v>4</v>
      </c>
      <c r="F35" s="6">
        <f t="shared" si="0"/>
        <v>29</v>
      </c>
      <c r="G35" s="6">
        <f t="shared" si="1"/>
        <v>0</v>
      </c>
      <c r="H35" s="6">
        <f t="shared" si="4"/>
        <v>33</v>
      </c>
      <c r="I35" s="6">
        <f t="shared" si="5"/>
        <v>4</v>
      </c>
      <c r="J35" s="6">
        <f t="shared" si="2"/>
        <v>2</v>
      </c>
      <c r="L35" s="12"/>
      <c r="N35" s="3" t="s">
        <v>51</v>
      </c>
      <c r="O35" s="15">
        <f>SUM(G26:G45)/O32</f>
        <v>5.3125</v>
      </c>
    </row>
    <row r="36" spans="2:15" x14ac:dyDescent="0.3">
      <c r="B36" s="6">
        <v>11</v>
      </c>
      <c r="C36" s="6">
        <v>1</v>
      </c>
      <c r="D36" s="6">
        <f t="shared" si="3"/>
        <v>30</v>
      </c>
      <c r="E36" s="2">
        <v>1</v>
      </c>
      <c r="F36" s="6">
        <f t="shared" si="0"/>
        <v>33</v>
      </c>
      <c r="G36" s="6">
        <f t="shared" si="1"/>
        <v>3</v>
      </c>
      <c r="H36" s="6">
        <f t="shared" si="4"/>
        <v>34</v>
      </c>
      <c r="I36" s="6">
        <f t="shared" si="5"/>
        <v>4</v>
      </c>
      <c r="J36" s="6">
        <f t="shared" si="2"/>
        <v>0</v>
      </c>
      <c r="L36" s="12"/>
      <c r="N36" s="3" t="s">
        <v>52</v>
      </c>
      <c r="O36" s="15">
        <f>AVERAGE(E26:E45)</f>
        <v>3.2</v>
      </c>
    </row>
    <row r="37" spans="2:15" x14ac:dyDescent="0.3">
      <c r="B37" s="6">
        <v>12</v>
      </c>
      <c r="C37" s="2">
        <v>2</v>
      </c>
      <c r="D37" s="6">
        <f t="shared" si="3"/>
        <v>32</v>
      </c>
      <c r="E37" s="2">
        <v>5</v>
      </c>
      <c r="F37" s="6">
        <f t="shared" si="0"/>
        <v>34</v>
      </c>
      <c r="G37" s="6">
        <f t="shared" si="1"/>
        <v>2</v>
      </c>
      <c r="H37" s="6">
        <f t="shared" si="4"/>
        <v>39</v>
      </c>
      <c r="I37" s="6">
        <f t="shared" si="5"/>
        <v>7</v>
      </c>
      <c r="J37" s="6">
        <f t="shared" si="2"/>
        <v>0</v>
      </c>
      <c r="L37" s="16"/>
      <c r="M37" s="17"/>
      <c r="N37" s="17"/>
      <c r="O37" s="18"/>
    </row>
    <row r="38" spans="2:15" x14ac:dyDescent="0.3">
      <c r="B38" s="6">
        <v>13</v>
      </c>
      <c r="C38" s="2">
        <v>3</v>
      </c>
      <c r="D38" s="6">
        <f t="shared" si="3"/>
        <v>35</v>
      </c>
      <c r="E38" s="2">
        <v>3</v>
      </c>
      <c r="F38" s="6">
        <f t="shared" si="0"/>
        <v>39</v>
      </c>
      <c r="G38" s="6">
        <f t="shared" si="1"/>
        <v>4</v>
      </c>
      <c r="H38" s="6">
        <f t="shared" si="4"/>
        <v>42</v>
      </c>
      <c r="I38" s="6">
        <f t="shared" si="5"/>
        <v>7</v>
      </c>
      <c r="J38" s="6">
        <f t="shared" si="2"/>
        <v>0</v>
      </c>
    </row>
    <row r="39" spans="2:15" x14ac:dyDescent="0.3">
      <c r="B39" s="6">
        <v>14</v>
      </c>
      <c r="C39" s="2">
        <v>6</v>
      </c>
      <c r="D39" s="6">
        <f t="shared" si="3"/>
        <v>41</v>
      </c>
      <c r="E39" s="2">
        <v>6</v>
      </c>
      <c r="F39" s="6">
        <f t="shared" si="0"/>
        <v>42</v>
      </c>
      <c r="G39" s="6">
        <f t="shared" si="1"/>
        <v>1</v>
      </c>
      <c r="H39" s="6">
        <f t="shared" si="4"/>
        <v>48</v>
      </c>
      <c r="I39" s="6">
        <f t="shared" si="5"/>
        <v>7</v>
      </c>
      <c r="J39" s="6">
        <f t="shared" si="2"/>
        <v>0</v>
      </c>
    </row>
    <row r="40" spans="2:15" x14ac:dyDescent="0.3">
      <c r="B40" s="6">
        <v>15</v>
      </c>
      <c r="C40" s="2">
        <v>4</v>
      </c>
      <c r="D40" s="6">
        <f t="shared" si="3"/>
        <v>45</v>
      </c>
      <c r="E40" s="2">
        <v>3</v>
      </c>
      <c r="F40" s="6">
        <f t="shared" si="0"/>
        <v>48</v>
      </c>
      <c r="G40" s="6">
        <f t="shared" si="1"/>
        <v>3</v>
      </c>
      <c r="H40" s="6">
        <f t="shared" si="4"/>
        <v>51</v>
      </c>
      <c r="I40" s="6">
        <f t="shared" si="5"/>
        <v>6</v>
      </c>
      <c r="J40" s="6">
        <f t="shared" si="2"/>
        <v>0</v>
      </c>
    </row>
    <row r="41" spans="2:15" x14ac:dyDescent="0.3">
      <c r="B41" s="6">
        <v>16</v>
      </c>
      <c r="C41" s="2">
        <v>1</v>
      </c>
      <c r="D41" s="6">
        <f t="shared" si="3"/>
        <v>46</v>
      </c>
      <c r="E41" s="2">
        <v>5</v>
      </c>
      <c r="F41" s="6">
        <f t="shared" si="0"/>
        <v>51</v>
      </c>
      <c r="G41" s="6">
        <f t="shared" si="1"/>
        <v>5</v>
      </c>
      <c r="H41" s="6">
        <f t="shared" si="4"/>
        <v>56</v>
      </c>
      <c r="I41" s="6">
        <f t="shared" si="5"/>
        <v>10</v>
      </c>
      <c r="J41" s="6">
        <f t="shared" si="2"/>
        <v>0</v>
      </c>
    </row>
    <row r="42" spans="2:15" x14ac:dyDescent="0.3">
      <c r="B42" s="6">
        <v>17</v>
      </c>
      <c r="C42" s="2">
        <v>1</v>
      </c>
      <c r="D42" s="6">
        <f t="shared" si="3"/>
        <v>47</v>
      </c>
      <c r="E42" s="2">
        <v>5</v>
      </c>
      <c r="F42" s="6">
        <f t="shared" si="0"/>
        <v>56</v>
      </c>
      <c r="G42" s="6">
        <f t="shared" si="1"/>
        <v>9</v>
      </c>
      <c r="H42" s="6">
        <f t="shared" si="4"/>
        <v>61</v>
      </c>
      <c r="I42" s="6">
        <f t="shared" si="5"/>
        <v>14</v>
      </c>
      <c r="J42" s="6">
        <f t="shared" si="2"/>
        <v>0</v>
      </c>
    </row>
    <row r="43" spans="2:15" x14ac:dyDescent="0.3">
      <c r="B43" s="6">
        <v>18</v>
      </c>
      <c r="C43" s="2">
        <v>1</v>
      </c>
      <c r="D43" s="6">
        <f t="shared" si="3"/>
        <v>48</v>
      </c>
      <c r="E43" s="2">
        <v>3</v>
      </c>
      <c r="F43" s="6">
        <f t="shared" si="0"/>
        <v>61</v>
      </c>
      <c r="G43" s="6">
        <f t="shared" si="1"/>
        <v>13</v>
      </c>
      <c r="H43" s="6">
        <f t="shared" si="4"/>
        <v>64</v>
      </c>
      <c r="I43" s="6">
        <f t="shared" si="5"/>
        <v>16</v>
      </c>
      <c r="J43" s="6">
        <f t="shared" si="2"/>
        <v>0</v>
      </c>
    </row>
    <row r="44" spans="2:15" x14ac:dyDescent="0.3">
      <c r="B44" s="6">
        <v>19</v>
      </c>
      <c r="C44" s="2">
        <v>4</v>
      </c>
      <c r="D44" s="6">
        <f t="shared" si="3"/>
        <v>52</v>
      </c>
      <c r="E44" s="2">
        <v>2</v>
      </c>
      <c r="F44" s="6">
        <f t="shared" si="0"/>
        <v>64</v>
      </c>
      <c r="G44" s="6">
        <f t="shared" si="1"/>
        <v>12</v>
      </c>
      <c r="H44" s="6">
        <f t="shared" si="4"/>
        <v>66</v>
      </c>
      <c r="I44" s="6">
        <f t="shared" si="5"/>
        <v>14</v>
      </c>
      <c r="J44" s="6">
        <f t="shared" si="2"/>
        <v>0</v>
      </c>
    </row>
    <row r="45" spans="2:15" x14ac:dyDescent="0.3">
      <c r="B45" s="6">
        <v>20</v>
      </c>
      <c r="C45" s="2">
        <v>5</v>
      </c>
      <c r="D45" s="6">
        <f t="shared" si="3"/>
        <v>57</v>
      </c>
      <c r="E45" s="2">
        <v>3</v>
      </c>
      <c r="F45" s="6">
        <f t="shared" si="0"/>
        <v>66</v>
      </c>
      <c r="G45" s="6">
        <f t="shared" si="1"/>
        <v>9</v>
      </c>
      <c r="H45" s="6">
        <f t="shared" si="4"/>
        <v>69</v>
      </c>
      <c r="I45" s="6">
        <f t="shared" si="5"/>
        <v>12</v>
      </c>
      <c r="J45" s="6">
        <f t="shared" si="2"/>
        <v>0</v>
      </c>
    </row>
    <row r="46" spans="2:15" x14ac:dyDescent="0.3">
      <c r="E46" s="3"/>
    </row>
  </sheetData>
  <pageMargins left="0.7" right="0.7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F18B-C361-44B2-8CEC-921F0B12B2AF}">
  <dimension ref="B1:O53"/>
  <sheetViews>
    <sheetView zoomScale="55" zoomScaleNormal="10" workbookViewId="0">
      <selection activeCell="B24" sqref="B24:J44"/>
    </sheetView>
  </sheetViews>
  <sheetFormatPr defaultRowHeight="14.4" x14ac:dyDescent="0.3"/>
  <cols>
    <col min="1" max="1" width="3.5546875" style="3" customWidth="1"/>
    <col min="2" max="2" width="12.5546875" style="4" customWidth="1"/>
    <col min="3" max="3" width="18.109375" style="4" customWidth="1"/>
    <col min="4" max="4" width="9.88671875" style="4" customWidth="1"/>
    <col min="5" max="5" width="10.5546875" style="4" customWidth="1"/>
    <col min="6" max="6" width="15.77734375" style="4" customWidth="1"/>
    <col min="7" max="7" width="18" style="3" customWidth="1"/>
    <col min="8" max="8" width="13" style="3" customWidth="1"/>
    <col min="9" max="9" width="19.44140625" style="3" customWidth="1"/>
    <col min="10" max="10" width="17.21875" style="3" customWidth="1"/>
    <col min="11" max="11" width="10.88671875" style="3" customWidth="1"/>
    <col min="12" max="15" width="12.6640625" style="3" customWidth="1"/>
    <col min="16" max="16384" width="8.88671875" style="3"/>
  </cols>
  <sheetData>
    <row r="1" spans="2:15" ht="6" customHeight="1" x14ac:dyDescent="0.3"/>
    <row r="2" spans="2:15" ht="28.8" hidden="1" x14ac:dyDescent="0.3">
      <c r="B2" s="5" t="s">
        <v>17</v>
      </c>
      <c r="C2" s="5" t="s">
        <v>18</v>
      </c>
      <c r="D2" s="5" t="s">
        <v>19</v>
      </c>
      <c r="E2" s="5" t="s">
        <v>21</v>
      </c>
      <c r="K2" s="5" t="s">
        <v>20</v>
      </c>
      <c r="L2" s="5" t="s">
        <v>18</v>
      </c>
      <c r="M2" s="5" t="s">
        <v>19</v>
      </c>
      <c r="N2" s="5" t="s">
        <v>21</v>
      </c>
    </row>
    <row r="3" spans="2:15" hidden="1" x14ac:dyDescent="0.3">
      <c r="B3" s="2">
        <v>1</v>
      </c>
      <c r="C3" s="6">
        <v>0.125</v>
      </c>
      <c r="D3" s="7">
        <v>0.125</v>
      </c>
      <c r="E3" s="6" t="s">
        <v>22</v>
      </c>
      <c r="K3" s="2">
        <v>1</v>
      </c>
      <c r="L3" s="8">
        <v>0.1</v>
      </c>
      <c r="M3" s="8">
        <v>0.1</v>
      </c>
      <c r="N3" s="1" t="s">
        <v>31</v>
      </c>
    </row>
    <row r="4" spans="2:15" hidden="1" x14ac:dyDescent="0.3">
      <c r="B4" s="2">
        <v>2</v>
      </c>
      <c r="C4" s="6">
        <v>0.125</v>
      </c>
      <c r="D4" s="7">
        <v>0.25</v>
      </c>
      <c r="E4" s="6" t="s">
        <v>23</v>
      </c>
      <c r="K4" s="2">
        <v>2</v>
      </c>
      <c r="L4" s="8">
        <v>0.2</v>
      </c>
      <c r="M4" s="8">
        <v>0.3</v>
      </c>
      <c r="N4" s="1" t="s">
        <v>30</v>
      </c>
    </row>
    <row r="5" spans="2:15" hidden="1" x14ac:dyDescent="0.3">
      <c r="B5" s="2">
        <v>3</v>
      </c>
      <c r="C5" s="6">
        <v>0.125</v>
      </c>
      <c r="D5" s="7">
        <v>0.375</v>
      </c>
      <c r="E5" s="6" t="s">
        <v>24</v>
      </c>
      <c r="K5" s="2">
        <v>3</v>
      </c>
      <c r="L5" s="8">
        <v>0.3</v>
      </c>
      <c r="M5" s="8">
        <v>0.6</v>
      </c>
      <c r="N5" s="1" t="s">
        <v>32</v>
      </c>
    </row>
    <row r="6" spans="2:15" hidden="1" x14ac:dyDescent="0.3">
      <c r="B6" s="2">
        <v>4</v>
      </c>
      <c r="C6" s="6">
        <v>0.125</v>
      </c>
      <c r="D6" s="7">
        <v>0.5</v>
      </c>
      <c r="E6" s="6" t="s">
        <v>25</v>
      </c>
      <c r="K6" s="2">
        <v>4</v>
      </c>
      <c r="L6" s="8">
        <v>0.4</v>
      </c>
      <c r="M6" s="8">
        <v>0.85</v>
      </c>
      <c r="N6" s="1" t="s">
        <v>33</v>
      </c>
    </row>
    <row r="7" spans="2:15" hidden="1" x14ac:dyDescent="0.3">
      <c r="B7" s="2">
        <v>5</v>
      </c>
      <c r="C7" s="6">
        <v>0.125</v>
      </c>
      <c r="D7" s="7">
        <v>0.625</v>
      </c>
      <c r="E7" s="6" t="s">
        <v>26</v>
      </c>
      <c r="K7" s="2">
        <v>5</v>
      </c>
      <c r="L7" s="8">
        <v>0.5</v>
      </c>
      <c r="M7" s="8">
        <v>0.95</v>
      </c>
      <c r="N7" s="1" t="s">
        <v>34</v>
      </c>
    </row>
    <row r="8" spans="2:15" hidden="1" x14ac:dyDescent="0.3">
      <c r="B8" s="2">
        <v>6</v>
      </c>
      <c r="C8" s="6">
        <v>0.125</v>
      </c>
      <c r="D8" s="7">
        <v>0.75</v>
      </c>
      <c r="E8" s="6" t="s">
        <v>27</v>
      </c>
      <c r="K8" s="2">
        <v>6</v>
      </c>
      <c r="L8" s="8">
        <v>0.6</v>
      </c>
      <c r="M8" s="8">
        <v>1</v>
      </c>
      <c r="N8" s="1" t="s">
        <v>35</v>
      </c>
    </row>
    <row r="9" spans="2:15" hidden="1" x14ac:dyDescent="0.3">
      <c r="B9" s="2">
        <v>7</v>
      </c>
      <c r="C9" s="6">
        <v>0.125</v>
      </c>
      <c r="D9" s="7">
        <v>0.875</v>
      </c>
      <c r="E9" s="6" t="s">
        <v>28</v>
      </c>
    </row>
    <row r="10" spans="2:15" hidden="1" x14ac:dyDescent="0.3">
      <c r="B10" s="2">
        <v>8</v>
      </c>
      <c r="C10" s="6">
        <v>0.125</v>
      </c>
      <c r="D10" s="7">
        <v>1</v>
      </c>
      <c r="E10" s="6" t="s">
        <v>29</v>
      </c>
    </row>
    <row r="11" spans="2:15" hidden="1" x14ac:dyDescent="0.3"/>
    <row r="12" spans="2:15" ht="28.8" hidden="1" x14ac:dyDescent="0.3">
      <c r="B12" s="5" t="s">
        <v>0</v>
      </c>
      <c r="C12" s="5" t="s">
        <v>36</v>
      </c>
      <c r="D12" s="5" t="s">
        <v>38</v>
      </c>
      <c r="E12" s="5" t="s">
        <v>9</v>
      </c>
      <c r="F12" s="5" t="s">
        <v>37</v>
      </c>
      <c r="G12" s="5" t="s">
        <v>38</v>
      </c>
      <c r="J12" s="5" t="s">
        <v>0</v>
      </c>
      <c r="K12" s="5" t="s">
        <v>39</v>
      </c>
      <c r="L12" s="5" t="s">
        <v>3</v>
      </c>
      <c r="M12" s="5" t="s">
        <v>9</v>
      </c>
      <c r="N12" s="5" t="s">
        <v>37</v>
      </c>
      <c r="O12" s="5" t="s">
        <v>3</v>
      </c>
    </row>
    <row r="13" spans="2:15" hidden="1" x14ac:dyDescent="0.3">
      <c r="B13" s="6">
        <v>1</v>
      </c>
      <c r="C13" s="9">
        <v>277</v>
      </c>
      <c r="D13" s="6">
        <v>3</v>
      </c>
      <c r="E13" s="6">
        <v>11</v>
      </c>
      <c r="F13" s="2">
        <v>222</v>
      </c>
      <c r="G13" s="2">
        <v>2</v>
      </c>
      <c r="J13" s="6">
        <v>1</v>
      </c>
      <c r="K13" s="9">
        <v>9</v>
      </c>
      <c r="L13" s="6">
        <v>1</v>
      </c>
      <c r="M13" s="6">
        <v>11</v>
      </c>
      <c r="N13" s="2">
        <v>7</v>
      </c>
      <c r="O13" s="2">
        <v>1</v>
      </c>
    </row>
    <row r="14" spans="2:15" hidden="1" x14ac:dyDescent="0.3">
      <c r="B14" s="6">
        <v>2</v>
      </c>
      <c r="C14" s="9">
        <v>79</v>
      </c>
      <c r="D14" s="6">
        <v>1</v>
      </c>
      <c r="E14" s="6">
        <v>12</v>
      </c>
      <c r="F14" s="2">
        <v>333</v>
      </c>
      <c r="G14" s="2">
        <v>3</v>
      </c>
      <c r="J14" s="6">
        <v>2</v>
      </c>
      <c r="K14" s="9">
        <v>29</v>
      </c>
      <c r="L14" s="6">
        <v>2</v>
      </c>
      <c r="M14" s="6">
        <v>12</v>
      </c>
      <c r="N14" s="2">
        <v>88</v>
      </c>
      <c r="O14" s="2">
        <v>5</v>
      </c>
    </row>
    <row r="15" spans="2:15" hidden="1" x14ac:dyDescent="0.3">
      <c r="B15" s="6">
        <v>3</v>
      </c>
      <c r="C15" s="9">
        <v>586</v>
      </c>
      <c r="D15" s="6">
        <v>5</v>
      </c>
      <c r="E15" s="6">
        <v>13</v>
      </c>
      <c r="F15" s="2">
        <v>640</v>
      </c>
      <c r="G15" s="2">
        <v>6</v>
      </c>
      <c r="J15" s="6">
        <v>3</v>
      </c>
      <c r="K15" s="9">
        <v>13</v>
      </c>
      <c r="L15" s="6">
        <v>3</v>
      </c>
      <c r="M15" s="6">
        <v>13</v>
      </c>
      <c r="N15" s="2">
        <v>50</v>
      </c>
      <c r="O15" s="2">
        <v>3</v>
      </c>
    </row>
    <row r="16" spans="2:15" hidden="1" x14ac:dyDescent="0.3">
      <c r="B16" s="6">
        <v>4</v>
      </c>
      <c r="C16" s="9">
        <v>22</v>
      </c>
      <c r="D16" s="6">
        <v>1</v>
      </c>
      <c r="E16" s="6">
        <v>14</v>
      </c>
      <c r="F16" s="2">
        <v>490</v>
      </c>
      <c r="G16" s="2">
        <v>4</v>
      </c>
      <c r="J16" s="6">
        <v>4</v>
      </c>
      <c r="K16" s="9">
        <v>89</v>
      </c>
      <c r="L16" s="6">
        <v>5</v>
      </c>
      <c r="M16" s="6">
        <v>14</v>
      </c>
      <c r="N16" s="2">
        <v>0</v>
      </c>
      <c r="O16" s="2">
        <v>6</v>
      </c>
    </row>
    <row r="17" spans="2:15" hidden="1" x14ac:dyDescent="0.3">
      <c r="B17" s="6">
        <v>5</v>
      </c>
      <c r="C17" s="9">
        <v>162</v>
      </c>
      <c r="D17" s="6">
        <v>2</v>
      </c>
      <c r="E17" s="6">
        <v>15</v>
      </c>
      <c r="F17" s="2">
        <v>23</v>
      </c>
      <c r="G17" s="2">
        <v>1</v>
      </c>
      <c r="J17" s="6">
        <v>5</v>
      </c>
      <c r="K17" s="9">
        <v>5</v>
      </c>
      <c r="L17" s="6">
        <v>1</v>
      </c>
      <c r="M17" s="6">
        <v>15</v>
      </c>
      <c r="N17" s="2">
        <v>51</v>
      </c>
      <c r="O17" s="2">
        <v>3</v>
      </c>
    </row>
    <row r="18" spans="2:15" hidden="1" x14ac:dyDescent="0.3">
      <c r="B18" s="6">
        <v>6</v>
      </c>
      <c r="C18" s="9">
        <v>106</v>
      </c>
      <c r="D18" s="6">
        <v>1</v>
      </c>
      <c r="E18" s="6">
        <v>16</v>
      </c>
      <c r="F18" s="2">
        <v>101</v>
      </c>
      <c r="G18" s="2">
        <v>1</v>
      </c>
      <c r="J18" s="6">
        <v>6</v>
      </c>
      <c r="K18" s="9">
        <v>98</v>
      </c>
      <c r="L18" s="6">
        <v>6</v>
      </c>
      <c r="M18" s="6">
        <v>16</v>
      </c>
      <c r="N18" s="2">
        <v>92</v>
      </c>
      <c r="O18" s="2">
        <v>5</v>
      </c>
    </row>
    <row r="19" spans="2:15" hidden="1" x14ac:dyDescent="0.3">
      <c r="B19" s="6">
        <v>7</v>
      </c>
      <c r="C19" s="9">
        <v>455</v>
      </c>
      <c r="D19" s="6">
        <v>4</v>
      </c>
      <c r="E19" s="6">
        <v>17</v>
      </c>
      <c r="F19" s="2">
        <v>1</v>
      </c>
      <c r="G19" s="2">
        <v>1</v>
      </c>
      <c r="J19" s="6">
        <v>7</v>
      </c>
      <c r="K19" s="9">
        <v>32</v>
      </c>
      <c r="L19" s="6">
        <v>3</v>
      </c>
      <c r="M19" s="6">
        <v>17</v>
      </c>
      <c r="N19" s="2">
        <v>90</v>
      </c>
      <c r="O19" s="2">
        <v>5</v>
      </c>
    </row>
    <row r="20" spans="2:15" hidden="1" x14ac:dyDescent="0.3">
      <c r="B20" s="6">
        <v>8</v>
      </c>
      <c r="C20" s="9">
        <v>789</v>
      </c>
      <c r="D20" s="6">
        <v>7</v>
      </c>
      <c r="E20" s="6">
        <v>18</v>
      </c>
      <c r="F20" s="2">
        <v>414</v>
      </c>
      <c r="G20" s="2">
        <v>4</v>
      </c>
      <c r="J20" s="6">
        <v>8</v>
      </c>
      <c r="K20" s="9">
        <v>3</v>
      </c>
      <c r="L20" s="6">
        <v>1</v>
      </c>
      <c r="M20" s="6">
        <v>18</v>
      </c>
      <c r="N20" s="2">
        <v>34</v>
      </c>
      <c r="O20" s="2">
        <v>3</v>
      </c>
    </row>
    <row r="21" spans="2:15" hidden="1" x14ac:dyDescent="0.3">
      <c r="B21" s="6">
        <v>9</v>
      </c>
      <c r="C21" s="9">
        <v>567</v>
      </c>
      <c r="D21" s="6">
        <v>5</v>
      </c>
      <c r="E21" s="6">
        <v>19</v>
      </c>
      <c r="F21" s="2">
        <v>505</v>
      </c>
      <c r="G21" s="2">
        <v>5</v>
      </c>
      <c r="J21" s="6">
        <v>9</v>
      </c>
      <c r="K21" s="9">
        <v>12</v>
      </c>
      <c r="L21" s="6">
        <v>2</v>
      </c>
      <c r="M21" s="6">
        <v>19</v>
      </c>
      <c r="N21" s="2">
        <v>11</v>
      </c>
      <c r="O21" s="2">
        <v>2</v>
      </c>
    </row>
    <row r="22" spans="2:15" hidden="1" x14ac:dyDescent="0.3">
      <c r="B22" s="6">
        <v>10</v>
      </c>
      <c r="C22" s="9">
        <v>12</v>
      </c>
      <c r="D22" s="6">
        <v>1</v>
      </c>
      <c r="E22" s="6">
        <v>20</v>
      </c>
      <c r="F22" s="2">
        <v>0</v>
      </c>
      <c r="G22" s="2">
        <v>8</v>
      </c>
      <c r="J22" s="6">
        <v>10</v>
      </c>
      <c r="K22" s="9">
        <v>69</v>
      </c>
      <c r="L22" s="6">
        <v>4</v>
      </c>
      <c r="M22" s="6">
        <v>20</v>
      </c>
      <c r="N22" s="2">
        <v>31</v>
      </c>
      <c r="O22" s="2">
        <v>3</v>
      </c>
    </row>
    <row r="23" spans="2:15" hidden="1" x14ac:dyDescent="0.3"/>
    <row r="24" spans="2:15" ht="46.8" x14ac:dyDescent="0.3">
      <c r="B24" s="19" t="s">
        <v>0</v>
      </c>
      <c r="C24" s="19" t="s">
        <v>40</v>
      </c>
      <c r="D24" s="19" t="s">
        <v>41</v>
      </c>
      <c r="E24" s="19" t="s">
        <v>42</v>
      </c>
      <c r="F24" s="19" t="s">
        <v>43</v>
      </c>
      <c r="G24" s="19" t="s">
        <v>44</v>
      </c>
      <c r="H24" s="19" t="s">
        <v>45</v>
      </c>
      <c r="I24" s="19" t="s">
        <v>46</v>
      </c>
      <c r="J24" s="19" t="s">
        <v>47</v>
      </c>
    </row>
    <row r="25" spans="2:15" ht="19.2" customHeight="1" x14ac:dyDescent="0.3">
      <c r="B25" s="6">
        <v>1</v>
      </c>
      <c r="C25" s="6"/>
      <c r="D25" s="6"/>
      <c r="E25" s="6"/>
      <c r="F25" s="6"/>
      <c r="G25" s="6"/>
      <c r="H25" s="6"/>
      <c r="I25" s="6"/>
      <c r="J25" s="6"/>
    </row>
    <row r="26" spans="2:15" ht="19.2" customHeight="1" x14ac:dyDescent="0.3">
      <c r="B26" s="6">
        <v>2</v>
      </c>
      <c r="C26" s="6"/>
      <c r="D26" s="6"/>
      <c r="E26" s="6"/>
      <c r="F26" s="6"/>
      <c r="G26" s="6"/>
      <c r="H26" s="6"/>
      <c r="I26" s="6"/>
      <c r="J26" s="6"/>
    </row>
    <row r="27" spans="2:15" ht="19.2" customHeight="1" x14ac:dyDescent="0.3">
      <c r="B27" s="6">
        <v>3</v>
      </c>
      <c r="C27" s="6"/>
      <c r="D27" s="6"/>
      <c r="E27" s="6"/>
      <c r="F27" s="6"/>
      <c r="G27" s="6"/>
      <c r="H27" s="6"/>
      <c r="I27" s="6"/>
      <c r="J27" s="6"/>
    </row>
    <row r="28" spans="2:15" ht="19.2" customHeight="1" x14ac:dyDescent="0.3">
      <c r="B28" s="6">
        <v>4</v>
      </c>
      <c r="C28" s="6"/>
      <c r="D28" s="6"/>
      <c r="E28" s="6"/>
      <c r="F28" s="6"/>
      <c r="G28" s="6"/>
      <c r="H28" s="6"/>
      <c r="I28" s="6"/>
      <c r="J28" s="6"/>
    </row>
    <row r="29" spans="2:15" ht="19.2" customHeight="1" x14ac:dyDescent="0.3">
      <c r="B29" s="6">
        <v>5</v>
      </c>
      <c r="C29" s="6"/>
      <c r="D29" s="6"/>
      <c r="E29" s="6"/>
      <c r="F29" s="6"/>
      <c r="G29" s="6"/>
      <c r="H29" s="6"/>
      <c r="I29" s="6"/>
      <c r="J29" s="6"/>
    </row>
    <row r="30" spans="2:15" ht="19.2" customHeight="1" x14ac:dyDescent="0.3">
      <c r="B30" s="6">
        <v>6</v>
      </c>
      <c r="C30" s="6"/>
      <c r="D30" s="6"/>
      <c r="E30" s="6"/>
      <c r="F30" s="6"/>
      <c r="G30" s="6"/>
      <c r="H30" s="6"/>
      <c r="I30" s="6"/>
      <c r="J30" s="6"/>
    </row>
    <row r="31" spans="2:15" ht="19.2" customHeight="1" x14ac:dyDescent="0.3">
      <c r="B31" s="6">
        <v>7</v>
      </c>
      <c r="C31" s="6"/>
      <c r="D31" s="6"/>
      <c r="E31" s="6"/>
      <c r="F31" s="6"/>
      <c r="G31" s="6"/>
      <c r="H31" s="6"/>
      <c r="I31" s="6"/>
      <c r="J31" s="6"/>
    </row>
    <row r="32" spans="2:15" ht="19.2" customHeight="1" x14ac:dyDescent="0.3">
      <c r="B32" s="6">
        <v>8</v>
      </c>
      <c r="C32" s="6"/>
      <c r="D32" s="6"/>
      <c r="E32" s="6"/>
      <c r="F32" s="6"/>
      <c r="G32" s="6"/>
      <c r="H32" s="6"/>
      <c r="I32" s="6"/>
      <c r="J32" s="6"/>
    </row>
    <row r="33" spans="2:10" ht="19.2" customHeight="1" x14ac:dyDescent="0.3">
      <c r="B33" s="6">
        <v>9</v>
      </c>
      <c r="C33" s="6"/>
      <c r="D33" s="6"/>
      <c r="E33" s="6"/>
      <c r="F33" s="6"/>
      <c r="G33" s="6"/>
      <c r="H33" s="6"/>
      <c r="I33" s="6"/>
      <c r="J33" s="6"/>
    </row>
    <row r="34" spans="2:10" ht="19.2" customHeight="1" x14ac:dyDescent="0.3">
      <c r="B34" s="6">
        <v>10</v>
      </c>
      <c r="C34" s="6"/>
      <c r="D34" s="6"/>
      <c r="E34" s="6"/>
      <c r="F34" s="6"/>
      <c r="G34" s="6"/>
      <c r="H34" s="6"/>
      <c r="I34" s="6"/>
      <c r="J34" s="6"/>
    </row>
    <row r="35" spans="2:10" ht="19.2" customHeight="1" x14ac:dyDescent="0.3">
      <c r="B35" s="6">
        <v>11</v>
      </c>
      <c r="C35" s="6"/>
      <c r="D35" s="6"/>
      <c r="E35" s="2"/>
      <c r="F35" s="6"/>
      <c r="G35" s="6"/>
      <c r="H35" s="6"/>
      <c r="I35" s="6"/>
      <c r="J35" s="6"/>
    </row>
    <row r="36" spans="2:10" ht="19.2" customHeight="1" x14ac:dyDescent="0.3">
      <c r="B36" s="6">
        <v>12</v>
      </c>
      <c r="C36" s="2"/>
      <c r="D36" s="6"/>
      <c r="E36" s="2"/>
      <c r="F36" s="6"/>
      <c r="G36" s="6"/>
      <c r="H36" s="6"/>
      <c r="I36" s="6"/>
      <c r="J36" s="6"/>
    </row>
    <row r="37" spans="2:10" ht="19.2" customHeight="1" x14ac:dyDescent="0.3">
      <c r="B37" s="6">
        <v>13</v>
      </c>
      <c r="C37" s="2"/>
      <c r="D37" s="6"/>
      <c r="E37" s="2"/>
      <c r="F37" s="6"/>
      <c r="G37" s="6"/>
      <c r="H37" s="6"/>
      <c r="I37" s="6"/>
      <c r="J37" s="6"/>
    </row>
    <row r="38" spans="2:10" ht="19.2" customHeight="1" x14ac:dyDescent="0.3">
      <c r="B38" s="6">
        <v>14</v>
      </c>
      <c r="C38" s="2"/>
      <c r="D38" s="6"/>
      <c r="E38" s="2"/>
      <c r="F38" s="6"/>
      <c r="G38" s="6"/>
      <c r="H38" s="6"/>
      <c r="I38" s="6"/>
      <c r="J38" s="6"/>
    </row>
    <row r="39" spans="2:10" ht="19.2" customHeight="1" x14ac:dyDescent="0.3">
      <c r="B39" s="6">
        <v>15</v>
      </c>
      <c r="C39" s="2"/>
      <c r="D39" s="6"/>
      <c r="E39" s="2"/>
      <c r="F39" s="6"/>
      <c r="G39" s="6"/>
      <c r="H39" s="6"/>
      <c r="I39" s="6"/>
      <c r="J39" s="6"/>
    </row>
    <row r="40" spans="2:10" ht="19.2" customHeight="1" x14ac:dyDescent="0.3">
      <c r="B40" s="6">
        <v>16</v>
      </c>
      <c r="C40" s="2"/>
      <c r="D40" s="6"/>
      <c r="E40" s="2"/>
      <c r="F40" s="6"/>
      <c r="G40" s="6"/>
      <c r="H40" s="6"/>
      <c r="I40" s="6"/>
      <c r="J40" s="6"/>
    </row>
    <row r="41" spans="2:10" ht="19.2" customHeight="1" x14ac:dyDescent="0.3">
      <c r="B41" s="6">
        <v>17</v>
      </c>
      <c r="C41" s="2"/>
      <c r="D41" s="6"/>
      <c r="E41" s="2"/>
      <c r="F41" s="6"/>
      <c r="G41" s="6"/>
      <c r="H41" s="6"/>
      <c r="I41" s="6"/>
      <c r="J41" s="6"/>
    </row>
    <row r="42" spans="2:10" ht="19.2" customHeight="1" x14ac:dyDescent="0.3">
      <c r="B42" s="6">
        <v>18</v>
      </c>
      <c r="C42" s="2"/>
      <c r="D42" s="6"/>
      <c r="E42" s="2"/>
      <c r="F42" s="6"/>
      <c r="G42" s="6"/>
      <c r="H42" s="6"/>
      <c r="I42" s="6"/>
      <c r="J42" s="6"/>
    </row>
    <row r="43" spans="2:10" ht="19.2" customHeight="1" x14ac:dyDescent="0.3">
      <c r="B43" s="6">
        <v>19</v>
      </c>
      <c r="C43" s="2"/>
      <c r="D43" s="6"/>
      <c r="E43" s="2"/>
      <c r="F43" s="6"/>
      <c r="G43" s="6"/>
      <c r="H43" s="6"/>
      <c r="I43" s="6"/>
      <c r="J43" s="6"/>
    </row>
    <row r="44" spans="2:10" ht="19.2" customHeight="1" x14ac:dyDescent="0.3">
      <c r="B44" s="6">
        <v>20</v>
      </c>
      <c r="C44" s="2"/>
      <c r="D44" s="6"/>
      <c r="E44" s="2"/>
      <c r="F44" s="6"/>
      <c r="G44" s="6"/>
      <c r="H44" s="6"/>
      <c r="I44" s="6"/>
      <c r="J44" s="6"/>
    </row>
    <row r="45" spans="2:10" x14ac:dyDescent="0.3">
      <c r="E45" s="3"/>
    </row>
    <row r="46" spans="2:10" ht="14.4" customHeight="1" x14ac:dyDescent="0.3"/>
    <row r="47" spans="2:10" ht="7.8" customHeight="1" x14ac:dyDescent="0.3">
      <c r="B47" s="13"/>
      <c r="C47" s="14"/>
      <c r="D47" s="14"/>
      <c r="E47" s="11"/>
    </row>
    <row r="48" spans="2:10" ht="18.600000000000001" customHeight="1" x14ac:dyDescent="0.3">
      <c r="B48" s="62" t="s">
        <v>48</v>
      </c>
      <c r="C48" s="63"/>
      <c r="D48" s="64"/>
      <c r="E48" s="15"/>
    </row>
    <row r="49" spans="2:5" ht="18.600000000000001" customHeight="1" x14ac:dyDescent="0.3">
      <c r="B49" s="62" t="s">
        <v>49</v>
      </c>
      <c r="C49" s="63"/>
      <c r="D49" s="64"/>
      <c r="E49" s="15"/>
    </row>
    <row r="50" spans="2:5" ht="18.600000000000001" customHeight="1" x14ac:dyDescent="0.3">
      <c r="B50" s="62" t="s">
        <v>50</v>
      </c>
      <c r="C50" s="63"/>
      <c r="D50" s="64"/>
      <c r="E50" s="15"/>
    </row>
    <row r="51" spans="2:5" ht="18.600000000000001" customHeight="1" x14ac:dyDescent="0.3">
      <c r="B51" s="62" t="s">
        <v>51</v>
      </c>
      <c r="C51" s="63"/>
      <c r="D51" s="64"/>
      <c r="E51" s="15"/>
    </row>
    <row r="52" spans="2:5" ht="18.600000000000001" customHeight="1" x14ac:dyDescent="0.3">
      <c r="B52" s="62" t="s">
        <v>52</v>
      </c>
      <c r="C52" s="63"/>
      <c r="D52" s="64"/>
      <c r="E52" s="15"/>
    </row>
    <row r="53" spans="2:5" ht="9.6" customHeight="1" x14ac:dyDescent="0.3">
      <c r="B53" s="16"/>
      <c r="C53" s="17"/>
      <c r="D53" s="17"/>
      <c r="E53" s="18"/>
    </row>
  </sheetData>
  <mergeCells count="5">
    <mergeCell ref="B48:D48"/>
    <mergeCell ref="B49:D49"/>
    <mergeCell ref="B50:D50"/>
    <mergeCell ref="B51:D51"/>
    <mergeCell ref="B52:D52"/>
  </mergeCells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FD0E-A41E-4A60-A585-B930DFE35AB8}">
  <dimension ref="B1:P43"/>
  <sheetViews>
    <sheetView zoomScale="95" zoomScaleNormal="10" workbookViewId="0">
      <selection activeCell="H35" sqref="H35"/>
    </sheetView>
  </sheetViews>
  <sheetFormatPr defaultRowHeight="14.4" x14ac:dyDescent="0.3"/>
  <cols>
    <col min="1" max="1" width="2.44140625" style="3" customWidth="1"/>
    <col min="2" max="2" width="10.5546875" style="4" customWidth="1"/>
    <col min="3" max="3" width="10.109375" style="4" customWidth="1"/>
    <col min="4" max="4" width="12.5546875" style="4" customWidth="1"/>
    <col min="5" max="5" width="10.77734375" style="4" customWidth="1"/>
    <col min="6" max="6" width="10.77734375" style="4" bestFit="1" customWidth="1"/>
    <col min="7" max="7" width="10.88671875" style="3" customWidth="1"/>
    <col min="8" max="8" width="9.21875" style="3" customWidth="1"/>
    <col min="9" max="9" width="9.109375" style="3" customWidth="1"/>
    <col min="10" max="10" width="9.21875" style="3" customWidth="1"/>
    <col min="11" max="11" width="8.109375" style="3" customWidth="1"/>
    <col min="12" max="12" width="9.5546875" style="3" customWidth="1"/>
    <col min="13" max="13" width="12.21875" style="3" customWidth="1"/>
    <col min="14" max="18" width="12.77734375" style="3" customWidth="1"/>
    <col min="19" max="19" width="8.88671875" style="3"/>
    <col min="20" max="20" width="10.88671875" style="3" customWidth="1"/>
    <col min="21" max="21" width="12.6640625" style="3" customWidth="1"/>
    <col min="22" max="22" width="15.5546875" style="3" customWidth="1"/>
    <col min="23" max="23" width="16.6640625" style="3" customWidth="1"/>
    <col min="24" max="16384" width="8.88671875" style="3"/>
  </cols>
  <sheetData>
    <row r="1" spans="2:16" ht="20.399999999999999" customHeight="1" x14ac:dyDescent="0.3">
      <c r="B1" t="s">
        <v>57</v>
      </c>
    </row>
    <row r="2" spans="2:16" ht="51" customHeight="1" x14ac:dyDescent="0.3">
      <c r="B2" s="5" t="s">
        <v>17</v>
      </c>
      <c r="C2" s="5" t="s">
        <v>18</v>
      </c>
      <c r="D2" s="5" t="s">
        <v>19</v>
      </c>
      <c r="E2" s="5" t="s">
        <v>21</v>
      </c>
    </row>
    <row r="3" spans="2:16" x14ac:dyDescent="0.3">
      <c r="B3" s="2">
        <v>1</v>
      </c>
      <c r="C3" s="20">
        <v>0.25</v>
      </c>
      <c r="D3" s="20">
        <f>C3</f>
        <v>0.25</v>
      </c>
      <c r="E3" s="6" t="s">
        <v>53</v>
      </c>
    </row>
    <row r="4" spans="2:16" x14ac:dyDescent="0.3">
      <c r="B4" s="2">
        <v>2</v>
      </c>
      <c r="C4" s="20">
        <v>0.4</v>
      </c>
      <c r="D4" s="20">
        <f>D3+C4</f>
        <v>0.65</v>
      </c>
      <c r="E4" s="6" t="s">
        <v>54</v>
      </c>
    </row>
    <row r="5" spans="2:16" x14ac:dyDescent="0.3">
      <c r="B5" s="2">
        <v>3</v>
      </c>
      <c r="C5" s="20">
        <v>0.2</v>
      </c>
      <c r="D5" s="20">
        <f t="shared" ref="D5:D6" si="0">D4+C5</f>
        <v>0.85000000000000009</v>
      </c>
      <c r="E5" s="6" t="s">
        <v>55</v>
      </c>
      <c r="H5" s="40"/>
      <c r="I5" s="40" t="s">
        <v>48</v>
      </c>
      <c r="J5" s="40"/>
      <c r="P5" s="4"/>
    </row>
    <row r="6" spans="2:16" x14ac:dyDescent="0.3">
      <c r="B6" s="2">
        <v>4</v>
      </c>
      <c r="C6" s="20">
        <v>0.15</v>
      </c>
      <c r="D6" s="20">
        <f t="shared" si="0"/>
        <v>1</v>
      </c>
      <c r="E6" s="6" t="s">
        <v>56</v>
      </c>
      <c r="H6" s="40"/>
      <c r="I6" s="40" t="s">
        <v>49</v>
      </c>
      <c r="J6" s="40"/>
      <c r="P6" s="4"/>
    </row>
    <row r="7" spans="2:16" x14ac:dyDescent="0.3">
      <c r="B7" s="3"/>
      <c r="C7" s="21"/>
      <c r="D7" s="21"/>
      <c r="H7" s="40"/>
      <c r="I7" s="40" t="s">
        <v>50</v>
      </c>
      <c r="J7" s="40"/>
      <c r="P7" s="4"/>
    </row>
    <row r="8" spans="2:16" x14ac:dyDescent="0.3">
      <c r="B8" t="s">
        <v>61</v>
      </c>
      <c r="C8" s="3"/>
      <c r="D8" s="3"/>
      <c r="E8" s="3"/>
      <c r="H8" s="40"/>
      <c r="I8" s="40" t="s">
        <v>51</v>
      </c>
      <c r="J8" s="40"/>
      <c r="P8" s="4"/>
    </row>
    <row r="9" spans="2:16" ht="25.2" customHeight="1" x14ac:dyDescent="0.3">
      <c r="B9" s="5" t="s">
        <v>20</v>
      </c>
      <c r="C9" s="5" t="s">
        <v>18</v>
      </c>
      <c r="D9" s="5" t="s">
        <v>19</v>
      </c>
      <c r="E9" s="5" t="s">
        <v>21</v>
      </c>
      <c r="H9" s="40"/>
      <c r="I9" s="40" t="s">
        <v>52</v>
      </c>
      <c r="J9" s="40"/>
      <c r="P9" s="4"/>
    </row>
    <row r="10" spans="2:16" x14ac:dyDescent="0.3">
      <c r="B10" s="2">
        <v>2</v>
      </c>
      <c r="C10" s="8">
        <v>0.3</v>
      </c>
      <c r="D10" s="8">
        <f>C10</f>
        <v>0.3</v>
      </c>
      <c r="E10" s="1" t="s">
        <v>58</v>
      </c>
    </row>
    <row r="11" spans="2:16" x14ac:dyDescent="0.3">
      <c r="B11" s="2">
        <v>3</v>
      </c>
      <c r="C11" s="8">
        <v>0.28000000000000003</v>
      </c>
      <c r="D11" s="8">
        <f>D10+C11</f>
        <v>0.58000000000000007</v>
      </c>
      <c r="E11" s="1" t="s">
        <v>85</v>
      </c>
    </row>
    <row r="12" spans="2:16" x14ac:dyDescent="0.3">
      <c r="B12" s="2">
        <v>4</v>
      </c>
      <c r="C12" s="8">
        <v>0.25</v>
      </c>
      <c r="D12" s="8">
        <f t="shared" ref="D12:D13" si="1">D11+C12</f>
        <v>0.83000000000000007</v>
      </c>
      <c r="E12" s="1" t="s">
        <v>59</v>
      </c>
    </row>
    <row r="13" spans="2:16" x14ac:dyDescent="0.3">
      <c r="B13" s="2">
        <v>5</v>
      </c>
      <c r="C13" s="8">
        <v>0.17</v>
      </c>
      <c r="D13" s="8">
        <f t="shared" si="1"/>
        <v>1</v>
      </c>
      <c r="E13" s="1" t="s">
        <v>60</v>
      </c>
    </row>
    <row r="15" spans="2:16" x14ac:dyDescent="0.3">
      <c r="B15" t="s">
        <v>66</v>
      </c>
      <c r="C15" s="3"/>
      <c r="D15" s="3"/>
      <c r="E15" s="3"/>
    </row>
    <row r="16" spans="2:16" ht="33.6" customHeight="1" x14ac:dyDescent="0.3">
      <c r="B16" s="5" t="s">
        <v>20</v>
      </c>
      <c r="C16" s="5" t="s">
        <v>18</v>
      </c>
      <c r="D16" s="5" t="s">
        <v>19</v>
      </c>
      <c r="E16" s="5" t="s">
        <v>21</v>
      </c>
    </row>
    <row r="17" spans="2:13" x14ac:dyDescent="0.3">
      <c r="B17" s="2">
        <v>3</v>
      </c>
      <c r="C17" s="8">
        <v>0.35</v>
      </c>
      <c r="D17" s="8">
        <f>C17</f>
        <v>0.35</v>
      </c>
      <c r="E17" s="1" t="s">
        <v>62</v>
      </c>
    </row>
    <row r="18" spans="2:13" x14ac:dyDescent="0.3">
      <c r="B18" s="2">
        <v>4</v>
      </c>
      <c r="C18" s="8">
        <v>0.25</v>
      </c>
      <c r="D18" s="8">
        <f>D17+C18</f>
        <v>0.6</v>
      </c>
      <c r="E18" s="1" t="s">
        <v>63</v>
      </c>
    </row>
    <row r="19" spans="2:13" x14ac:dyDescent="0.3">
      <c r="B19" s="2">
        <v>5</v>
      </c>
      <c r="C19" s="8">
        <v>0.2</v>
      </c>
      <c r="D19" s="8">
        <f t="shared" ref="D19:D20" si="2">D18+C19</f>
        <v>0.8</v>
      </c>
      <c r="E19" s="1" t="s">
        <v>64</v>
      </c>
    </row>
    <row r="20" spans="2:13" x14ac:dyDescent="0.3">
      <c r="B20" s="2">
        <v>6</v>
      </c>
      <c r="C20" s="8">
        <v>0.2</v>
      </c>
      <c r="D20" s="8">
        <f t="shared" si="2"/>
        <v>1</v>
      </c>
      <c r="E20" s="1" t="s">
        <v>65</v>
      </c>
    </row>
    <row r="21" spans="2:13" ht="15" thickBot="1" x14ac:dyDescent="0.35"/>
    <row r="22" spans="2:13" ht="15" thickBot="1" x14ac:dyDescent="0.35">
      <c r="B22" s="34"/>
      <c r="C22" s="35"/>
      <c r="D22" s="35"/>
      <c r="E22" s="35"/>
      <c r="F22" s="36"/>
      <c r="G22" s="59" t="s">
        <v>71</v>
      </c>
      <c r="H22" s="60"/>
      <c r="I22" s="61"/>
      <c r="J22" s="59" t="s">
        <v>72</v>
      </c>
      <c r="K22" s="60"/>
      <c r="L22" s="61"/>
      <c r="M22" s="37"/>
    </row>
    <row r="23" spans="2:13" ht="61.2" customHeight="1" thickBot="1" x14ac:dyDescent="0.35">
      <c r="B23" s="42" t="s">
        <v>0</v>
      </c>
      <c r="C23" s="43" t="s">
        <v>67</v>
      </c>
      <c r="D23" s="43" t="s">
        <v>68</v>
      </c>
      <c r="E23" s="43" t="s">
        <v>69</v>
      </c>
      <c r="F23" s="44" t="s">
        <v>70</v>
      </c>
      <c r="G23" s="42" t="s">
        <v>43</v>
      </c>
      <c r="H23" s="43" t="s">
        <v>42</v>
      </c>
      <c r="I23" s="44" t="s">
        <v>45</v>
      </c>
      <c r="J23" s="42" t="s">
        <v>43</v>
      </c>
      <c r="K23" s="43" t="s">
        <v>42</v>
      </c>
      <c r="L23" s="44" t="s">
        <v>45</v>
      </c>
      <c r="M23" s="46" t="s">
        <v>73</v>
      </c>
    </row>
    <row r="24" spans="2:13" ht="19.8" customHeight="1" x14ac:dyDescent="0.3">
      <c r="B24" s="27">
        <v>1</v>
      </c>
      <c r="C24" s="28"/>
      <c r="D24" s="28"/>
      <c r="E24" s="28"/>
      <c r="F24" s="29"/>
      <c r="G24" s="27"/>
      <c r="H24" s="28"/>
      <c r="I24" s="29"/>
      <c r="J24" s="27"/>
      <c r="K24" s="28"/>
      <c r="L24" s="29"/>
      <c r="M24" s="45"/>
    </row>
    <row r="25" spans="2:13" ht="19.8" customHeight="1" x14ac:dyDescent="0.3">
      <c r="B25" s="22">
        <v>2</v>
      </c>
      <c r="C25" s="6"/>
      <c r="D25" s="6"/>
      <c r="E25" s="6"/>
      <c r="F25" s="23"/>
      <c r="G25" s="22"/>
      <c r="H25" s="6"/>
      <c r="I25" s="23"/>
      <c r="J25" s="22"/>
      <c r="K25" s="6"/>
      <c r="L25" s="23"/>
      <c r="M25" s="38"/>
    </row>
    <row r="26" spans="2:13" ht="19.8" customHeight="1" x14ac:dyDescent="0.3">
      <c r="B26" s="22">
        <v>3</v>
      </c>
      <c r="C26" s="6"/>
      <c r="D26" s="6"/>
      <c r="E26" s="6"/>
      <c r="F26" s="23"/>
      <c r="G26" s="22"/>
      <c r="H26" s="6"/>
      <c r="I26" s="23"/>
      <c r="J26" s="22"/>
      <c r="K26" s="6"/>
      <c r="L26" s="23"/>
      <c r="M26" s="38"/>
    </row>
    <row r="27" spans="2:13" ht="19.8" customHeight="1" x14ac:dyDescent="0.3">
      <c r="B27" s="22">
        <v>4</v>
      </c>
      <c r="C27" s="6"/>
      <c r="D27" s="6"/>
      <c r="E27" s="6"/>
      <c r="F27" s="23"/>
      <c r="G27" s="22"/>
      <c r="H27" s="6"/>
      <c r="I27" s="23"/>
      <c r="J27" s="22"/>
      <c r="K27" s="6"/>
      <c r="L27" s="23"/>
      <c r="M27" s="38"/>
    </row>
    <row r="28" spans="2:13" ht="19.8" customHeight="1" x14ac:dyDescent="0.3">
      <c r="B28" s="22">
        <v>5</v>
      </c>
      <c r="C28" s="6"/>
      <c r="D28" s="6"/>
      <c r="E28" s="6"/>
      <c r="F28" s="23"/>
      <c r="G28" s="22"/>
      <c r="H28" s="6"/>
      <c r="I28" s="23"/>
      <c r="J28" s="22"/>
      <c r="K28" s="6"/>
      <c r="L28" s="23"/>
      <c r="M28" s="38"/>
    </row>
    <row r="29" spans="2:13" ht="19.8" customHeight="1" x14ac:dyDescent="0.3">
      <c r="B29" s="27">
        <v>6</v>
      </c>
      <c r="C29" s="6"/>
      <c r="D29" s="6"/>
      <c r="E29" s="6"/>
      <c r="F29" s="23"/>
      <c r="G29" s="22"/>
      <c r="H29" s="6"/>
      <c r="I29" s="23"/>
      <c r="J29" s="22"/>
      <c r="K29" s="6"/>
      <c r="L29" s="23"/>
      <c r="M29" s="38"/>
    </row>
    <row r="30" spans="2:13" ht="19.8" customHeight="1" x14ac:dyDescent="0.3">
      <c r="B30" s="27">
        <v>7</v>
      </c>
      <c r="C30" s="6"/>
      <c r="D30" s="6"/>
      <c r="E30" s="6"/>
      <c r="F30" s="23"/>
      <c r="G30" s="22"/>
      <c r="H30" s="6"/>
      <c r="I30" s="23"/>
      <c r="J30" s="22"/>
      <c r="K30" s="6"/>
      <c r="L30" s="23"/>
      <c r="M30" s="38"/>
    </row>
    <row r="31" spans="2:13" ht="19.8" customHeight="1" x14ac:dyDescent="0.3">
      <c r="B31" s="22">
        <v>8</v>
      </c>
      <c r="C31" s="6"/>
      <c r="D31" s="6"/>
      <c r="E31" s="6"/>
      <c r="F31" s="23"/>
      <c r="G31" s="22"/>
      <c r="H31" s="6"/>
      <c r="I31" s="23"/>
      <c r="J31" s="22"/>
      <c r="K31" s="6"/>
      <c r="L31" s="23"/>
      <c r="M31" s="38"/>
    </row>
    <row r="32" spans="2:13" ht="19.8" customHeight="1" x14ac:dyDescent="0.3">
      <c r="B32" s="22">
        <v>9</v>
      </c>
      <c r="C32" s="6"/>
      <c r="D32" s="6"/>
      <c r="E32" s="6"/>
      <c r="F32" s="23"/>
      <c r="G32" s="22"/>
      <c r="H32" s="6"/>
      <c r="I32" s="23"/>
      <c r="J32" s="22"/>
      <c r="K32" s="6"/>
      <c r="L32" s="23"/>
      <c r="M32" s="38"/>
    </row>
    <row r="33" spans="2:14" ht="19.8" customHeight="1" x14ac:dyDescent="0.3">
      <c r="B33" s="22">
        <v>10</v>
      </c>
      <c r="C33" s="6"/>
      <c r="D33" s="6"/>
      <c r="E33" s="6"/>
      <c r="F33" s="23"/>
      <c r="G33" s="22"/>
      <c r="H33" s="6"/>
      <c r="I33" s="23"/>
      <c r="J33" s="22"/>
      <c r="K33" s="6"/>
      <c r="L33" s="23"/>
      <c r="M33" s="38"/>
    </row>
    <row r="34" spans="2:14" ht="19.8" customHeight="1" x14ac:dyDescent="0.3">
      <c r="B34" s="22">
        <v>11</v>
      </c>
      <c r="C34" s="6"/>
      <c r="D34" s="6"/>
      <c r="E34" s="6"/>
      <c r="F34" s="23"/>
      <c r="G34" s="22"/>
      <c r="H34" s="6"/>
      <c r="I34" s="23"/>
      <c r="J34" s="22"/>
      <c r="K34" s="6"/>
      <c r="L34" s="23"/>
      <c r="M34" s="38"/>
    </row>
    <row r="35" spans="2:14" ht="19.8" customHeight="1" x14ac:dyDescent="0.3">
      <c r="B35" s="27">
        <v>12</v>
      </c>
      <c r="C35" s="6"/>
      <c r="D35" s="6"/>
      <c r="E35" s="6"/>
      <c r="F35" s="23"/>
      <c r="G35" s="22"/>
      <c r="H35" s="6"/>
      <c r="I35" s="23"/>
      <c r="J35" s="22"/>
      <c r="K35" s="6"/>
      <c r="L35" s="23"/>
      <c r="M35" s="38"/>
    </row>
    <row r="36" spans="2:14" ht="19.8" customHeight="1" x14ac:dyDescent="0.3">
      <c r="B36" s="27">
        <v>13</v>
      </c>
      <c r="C36" s="6"/>
      <c r="D36" s="6"/>
      <c r="E36" s="6"/>
      <c r="F36" s="23"/>
      <c r="G36" s="22"/>
      <c r="H36" s="6"/>
      <c r="I36" s="23"/>
      <c r="J36" s="22"/>
      <c r="K36" s="6"/>
      <c r="L36" s="23"/>
      <c r="M36" s="38"/>
    </row>
    <row r="37" spans="2:14" ht="19.8" customHeight="1" x14ac:dyDescent="0.3">
      <c r="B37" s="22">
        <v>14</v>
      </c>
      <c r="C37" s="6"/>
      <c r="D37" s="6"/>
      <c r="E37" s="6"/>
      <c r="F37" s="23"/>
      <c r="G37" s="22"/>
      <c r="H37" s="6"/>
      <c r="I37" s="23"/>
      <c r="J37" s="22"/>
      <c r="K37" s="6"/>
      <c r="L37" s="23"/>
      <c r="M37" s="38"/>
    </row>
    <row r="38" spans="2:14" ht="19.8" customHeight="1" x14ac:dyDescent="0.3">
      <c r="B38" s="22">
        <v>15</v>
      </c>
      <c r="C38" s="6"/>
      <c r="D38" s="6"/>
      <c r="E38" s="6"/>
      <c r="F38" s="23"/>
      <c r="G38" s="22"/>
      <c r="H38" s="6"/>
      <c r="I38" s="23"/>
      <c r="J38" s="22"/>
      <c r="K38" s="6"/>
      <c r="L38" s="23"/>
      <c r="M38" s="38"/>
    </row>
    <row r="39" spans="2:14" ht="19.8" customHeight="1" x14ac:dyDescent="0.3">
      <c r="B39" s="22">
        <v>16</v>
      </c>
      <c r="C39" s="6"/>
      <c r="D39" s="6"/>
      <c r="E39" s="6"/>
      <c r="F39" s="23"/>
      <c r="G39" s="22"/>
      <c r="H39" s="6"/>
      <c r="I39" s="23"/>
      <c r="J39" s="22"/>
      <c r="K39" s="6"/>
      <c r="L39" s="23"/>
      <c r="M39" s="38"/>
    </row>
    <row r="40" spans="2:14" ht="19.8" customHeight="1" x14ac:dyDescent="0.3">
      <c r="B40" s="22">
        <v>17</v>
      </c>
      <c r="C40" s="6"/>
      <c r="D40" s="6"/>
      <c r="E40" s="6"/>
      <c r="F40" s="23"/>
      <c r="G40" s="30"/>
      <c r="H40" s="6"/>
      <c r="I40" s="31"/>
      <c r="J40" s="30"/>
      <c r="K40" s="6"/>
      <c r="L40" s="31"/>
      <c r="M40" s="38"/>
    </row>
    <row r="41" spans="2:14" ht="19.8" customHeight="1" x14ac:dyDescent="0.3">
      <c r="B41" s="27">
        <v>18</v>
      </c>
      <c r="C41" s="6"/>
      <c r="D41" s="6"/>
      <c r="E41" s="6"/>
      <c r="F41" s="23"/>
      <c r="G41" s="30"/>
      <c r="H41" s="6"/>
      <c r="I41" s="31"/>
      <c r="J41" s="30"/>
      <c r="K41" s="6"/>
      <c r="L41" s="31"/>
      <c r="M41" s="38"/>
      <c r="N41" s="41"/>
    </row>
    <row r="42" spans="2:14" ht="19.8" customHeight="1" x14ac:dyDescent="0.3">
      <c r="B42" s="27">
        <v>19</v>
      </c>
      <c r="C42" s="6"/>
      <c r="D42" s="6"/>
      <c r="E42" s="6"/>
      <c r="F42" s="23"/>
      <c r="G42" s="30"/>
      <c r="H42" s="6"/>
      <c r="I42" s="31"/>
      <c r="J42" s="30"/>
      <c r="K42" s="6"/>
      <c r="L42" s="31"/>
      <c r="M42" s="38"/>
    </row>
    <row r="43" spans="2:14" ht="19.8" customHeight="1" thickBot="1" x14ac:dyDescent="0.35">
      <c r="B43" s="24">
        <v>20</v>
      </c>
      <c r="C43" s="25"/>
      <c r="D43" s="25"/>
      <c r="E43" s="25"/>
      <c r="F43" s="26"/>
      <c r="G43" s="32"/>
      <c r="H43" s="25"/>
      <c r="I43" s="33"/>
      <c r="J43" s="32"/>
      <c r="K43" s="25"/>
      <c r="L43" s="33"/>
      <c r="M43" s="39"/>
    </row>
  </sheetData>
  <mergeCells count="2">
    <mergeCell ref="G22:I22"/>
    <mergeCell ref="J22:L2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99B1-642C-45E1-9E9F-0E2D721C9CD5}">
  <dimension ref="B1:W53"/>
  <sheetViews>
    <sheetView topLeftCell="A43" zoomScale="56" zoomScaleNormal="10" workbookViewId="0">
      <selection activeCell="V46" sqref="V46"/>
    </sheetView>
  </sheetViews>
  <sheetFormatPr defaultRowHeight="14.4" x14ac:dyDescent="0.3"/>
  <cols>
    <col min="1" max="1" width="2.44140625" style="3" customWidth="1"/>
    <col min="2" max="2" width="9.33203125" style="4" customWidth="1"/>
    <col min="3" max="3" width="10.5546875" style="4" customWidth="1"/>
    <col min="4" max="4" width="12.5546875" style="4" customWidth="1"/>
    <col min="5" max="5" width="10.77734375" style="4" customWidth="1"/>
    <col min="6" max="6" width="10.77734375" style="4" bestFit="1" customWidth="1"/>
    <col min="7" max="7" width="10.88671875" style="3" customWidth="1"/>
    <col min="8" max="8" width="9.21875" style="3" customWidth="1"/>
    <col min="9" max="9" width="9.109375" style="3" customWidth="1"/>
    <col min="10" max="10" width="9.21875" style="3" customWidth="1"/>
    <col min="11" max="11" width="8.109375" style="3" customWidth="1"/>
    <col min="12" max="12" width="9.5546875" style="3" customWidth="1"/>
    <col min="13" max="13" width="12.21875" style="3" customWidth="1"/>
    <col min="14" max="18" width="12.77734375" style="3" customWidth="1"/>
    <col min="19" max="19" width="8.88671875" style="3"/>
    <col min="20" max="20" width="21.44140625" style="3" bestFit="1" customWidth="1"/>
    <col min="21" max="21" width="27.77734375" style="3" customWidth="1"/>
    <col min="22" max="22" width="36.21875" style="3" customWidth="1"/>
    <col min="23" max="23" width="29.109375" style="3" bestFit="1" customWidth="1"/>
    <col min="24" max="16384" width="8.88671875" style="3"/>
  </cols>
  <sheetData>
    <row r="1" spans="2:16" ht="20.399999999999999" customHeight="1" x14ac:dyDescent="0.3">
      <c r="B1" t="s">
        <v>57</v>
      </c>
    </row>
    <row r="2" spans="2:16" ht="51" customHeight="1" x14ac:dyDescent="0.3">
      <c r="B2" s="5" t="s">
        <v>17</v>
      </c>
      <c r="C2" s="5" t="s">
        <v>18</v>
      </c>
      <c r="D2" s="5" t="s">
        <v>19</v>
      </c>
      <c r="E2" s="5" t="s">
        <v>21</v>
      </c>
    </row>
    <row r="3" spans="2:16" x14ac:dyDescent="0.3">
      <c r="B3" s="2">
        <v>1</v>
      </c>
      <c r="C3" s="20">
        <v>0.25</v>
      </c>
      <c r="D3" s="20">
        <f>C3</f>
        <v>0.25</v>
      </c>
      <c r="E3" s="6" t="s">
        <v>53</v>
      </c>
    </row>
    <row r="4" spans="2:16" x14ac:dyDescent="0.3">
      <c r="B4" s="2">
        <v>2</v>
      </c>
      <c r="C4" s="20">
        <v>0.4</v>
      </c>
      <c r="D4" s="20">
        <f>D3+C4</f>
        <v>0.65</v>
      </c>
      <c r="E4" s="6" t="s">
        <v>54</v>
      </c>
    </row>
    <row r="5" spans="2:16" x14ac:dyDescent="0.3">
      <c r="B5" s="2">
        <v>3</v>
      </c>
      <c r="C5" s="20">
        <v>0.2</v>
      </c>
      <c r="D5" s="20">
        <f t="shared" ref="D5:D6" si="0">D4+C5</f>
        <v>0.85000000000000009</v>
      </c>
      <c r="E5" s="6" t="s">
        <v>55</v>
      </c>
      <c r="H5" s="40"/>
      <c r="I5" s="40" t="s">
        <v>48</v>
      </c>
      <c r="J5" s="40"/>
      <c r="P5" s="4"/>
    </row>
    <row r="6" spans="2:16" x14ac:dyDescent="0.3">
      <c r="B6" s="2">
        <v>4</v>
      </c>
      <c r="C6" s="20">
        <v>0.15</v>
      </c>
      <c r="D6" s="20">
        <f t="shared" si="0"/>
        <v>1</v>
      </c>
      <c r="E6" s="6" t="s">
        <v>56</v>
      </c>
      <c r="H6" s="40"/>
      <c r="I6" s="40" t="s">
        <v>49</v>
      </c>
      <c r="J6" s="40"/>
      <c r="P6" s="4"/>
    </row>
    <row r="7" spans="2:16" x14ac:dyDescent="0.3">
      <c r="B7" s="3"/>
      <c r="C7" s="21"/>
      <c r="D7" s="21"/>
      <c r="H7" s="40"/>
      <c r="I7" s="40" t="s">
        <v>50</v>
      </c>
      <c r="J7" s="40"/>
      <c r="P7" s="4"/>
    </row>
    <row r="8" spans="2:16" x14ac:dyDescent="0.3">
      <c r="B8" t="s">
        <v>61</v>
      </c>
      <c r="C8" s="3"/>
      <c r="D8" s="3"/>
      <c r="E8" s="3"/>
      <c r="H8" s="40"/>
      <c r="I8" s="40" t="s">
        <v>51</v>
      </c>
      <c r="J8" s="40"/>
      <c r="P8" s="4"/>
    </row>
    <row r="9" spans="2:16" ht="30.6" customHeight="1" x14ac:dyDescent="0.3">
      <c r="B9" s="5" t="s">
        <v>20</v>
      </c>
      <c r="C9" s="5" t="s">
        <v>18</v>
      </c>
      <c r="D9" s="5" t="s">
        <v>19</v>
      </c>
      <c r="E9" s="5" t="s">
        <v>21</v>
      </c>
      <c r="H9" s="40"/>
      <c r="I9" s="40" t="s">
        <v>52</v>
      </c>
      <c r="J9" s="40"/>
      <c r="P9" s="4"/>
    </row>
    <row r="10" spans="2:16" x14ac:dyDescent="0.3">
      <c r="B10" s="2">
        <v>2</v>
      </c>
      <c r="C10" s="8">
        <v>0.3</v>
      </c>
      <c r="D10" s="8">
        <f>C10</f>
        <v>0.3</v>
      </c>
      <c r="E10" s="1" t="s">
        <v>58</v>
      </c>
    </row>
    <row r="11" spans="2:16" x14ac:dyDescent="0.3">
      <c r="B11" s="2">
        <v>3</v>
      </c>
      <c r="C11" s="8">
        <v>0.28000000000000003</v>
      </c>
      <c r="D11" s="8">
        <f>D10+C11</f>
        <v>0.58000000000000007</v>
      </c>
      <c r="E11" s="1" t="s">
        <v>85</v>
      </c>
    </row>
    <row r="12" spans="2:16" x14ac:dyDescent="0.3">
      <c r="B12" s="2">
        <v>4</v>
      </c>
      <c r="C12" s="8">
        <v>0.25</v>
      </c>
      <c r="D12" s="8">
        <f t="shared" ref="D12:D13" si="1">D11+C12</f>
        <v>0.83000000000000007</v>
      </c>
      <c r="E12" s="1" t="s">
        <v>59</v>
      </c>
    </row>
    <row r="13" spans="2:16" x14ac:dyDescent="0.3">
      <c r="B13" s="2">
        <v>5</v>
      </c>
      <c r="C13" s="8">
        <v>0.17</v>
      </c>
      <c r="D13" s="8">
        <f t="shared" si="1"/>
        <v>1</v>
      </c>
      <c r="E13" s="1" t="s">
        <v>60</v>
      </c>
    </row>
    <row r="15" spans="2:16" x14ac:dyDescent="0.3">
      <c r="B15" t="s">
        <v>66</v>
      </c>
      <c r="C15" s="3"/>
      <c r="D15" s="3"/>
      <c r="E15" s="3"/>
    </row>
    <row r="16" spans="2:16" ht="31.2" customHeight="1" x14ac:dyDescent="0.3">
      <c r="B16" s="5" t="s">
        <v>20</v>
      </c>
      <c r="C16" s="5" t="s">
        <v>18</v>
      </c>
      <c r="D16" s="5" t="s">
        <v>19</v>
      </c>
      <c r="E16" s="5" t="s">
        <v>21</v>
      </c>
    </row>
    <row r="17" spans="2:13" x14ac:dyDescent="0.3">
      <c r="B17" s="2">
        <v>3</v>
      </c>
      <c r="C17" s="8">
        <v>0.35</v>
      </c>
      <c r="D17" s="8">
        <f>C17</f>
        <v>0.35</v>
      </c>
      <c r="E17" s="1" t="s">
        <v>62</v>
      </c>
    </row>
    <row r="18" spans="2:13" x14ac:dyDescent="0.3">
      <c r="B18" s="2">
        <v>4</v>
      </c>
      <c r="C18" s="8">
        <v>0.25</v>
      </c>
      <c r="D18" s="8">
        <f>D17+C18</f>
        <v>0.6</v>
      </c>
      <c r="E18" s="1" t="s">
        <v>63</v>
      </c>
    </row>
    <row r="19" spans="2:13" x14ac:dyDescent="0.3">
      <c r="B19" s="2">
        <v>5</v>
      </c>
      <c r="C19" s="8">
        <v>0.2</v>
      </c>
      <c r="D19" s="8">
        <f t="shared" ref="D19:D20" si="2">D18+C19</f>
        <v>0.8</v>
      </c>
      <c r="E19" s="1" t="s">
        <v>64</v>
      </c>
    </row>
    <row r="20" spans="2:13" x14ac:dyDescent="0.3">
      <c r="B20" s="2">
        <v>6</v>
      </c>
      <c r="C20" s="8">
        <v>0.2</v>
      </c>
      <c r="D20" s="8">
        <f t="shared" si="2"/>
        <v>1</v>
      </c>
      <c r="E20" s="1" t="s">
        <v>65</v>
      </c>
    </row>
    <row r="21" spans="2:13" ht="15" thickBot="1" x14ac:dyDescent="0.35"/>
    <row r="22" spans="2:13" ht="15" thickBot="1" x14ac:dyDescent="0.35">
      <c r="B22" s="34"/>
      <c r="C22" s="35"/>
      <c r="D22" s="35"/>
      <c r="E22" s="35"/>
      <c r="F22" s="36"/>
      <c r="G22" s="59" t="s">
        <v>71</v>
      </c>
      <c r="H22" s="60"/>
      <c r="I22" s="61"/>
      <c r="J22" s="59" t="s">
        <v>72</v>
      </c>
      <c r="K22" s="60"/>
      <c r="L22" s="61"/>
      <c r="M22" s="37"/>
    </row>
    <row r="23" spans="2:13" ht="61.2" customHeight="1" thickBot="1" x14ac:dyDescent="0.35">
      <c r="B23" s="42" t="s">
        <v>0</v>
      </c>
      <c r="C23" s="43" t="s">
        <v>67</v>
      </c>
      <c r="D23" s="43" t="s">
        <v>68</v>
      </c>
      <c r="E23" s="43" t="s">
        <v>69</v>
      </c>
      <c r="F23" s="44" t="s">
        <v>70</v>
      </c>
      <c r="G23" s="42" t="s">
        <v>43</v>
      </c>
      <c r="H23" s="43" t="s">
        <v>42</v>
      </c>
      <c r="I23" s="44" t="s">
        <v>45</v>
      </c>
      <c r="J23" s="42" t="s">
        <v>43</v>
      </c>
      <c r="K23" s="43" t="s">
        <v>42</v>
      </c>
      <c r="L23" s="44" t="s">
        <v>45</v>
      </c>
      <c r="M23" s="46" t="s">
        <v>73</v>
      </c>
    </row>
    <row r="24" spans="2:13" ht="19.8" customHeight="1" x14ac:dyDescent="0.3">
      <c r="B24" s="54">
        <v>1</v>
      </c>
      <c r="C24" s="55">
        <v>67</v>
      </c>
      <c r="D24" s="55">
        <v>0</v>
      </c>
      <c r="E24" s="55">
        <v>0</v>
      </c>
      <c r="F24" s="56">
        <v>43</v>
      </c>
      <c r="G24" s="54">
        <v>0</v>
      </c>
      <c r="H24" s="55">
        <v>3</v>
      </c>
      <c r="I24" s="56">
        <v>3</v>
      </c>
      <c r="J24" s="54"/>
      <c r="K24" s="55"/>
      <c r="L24" s="56"/>
      <c r="M24" s="58"/>
    </row>
    <row r="25" spans="2:13" ht="19.8" customHeight="1" x14ac:dyDescent="0.3">
      <c r="B25" s="22">
        <v>2</v>
      </c>
      <c r="C25" s="6">
        <v>69</v>
      </c>
      <c r="D25" s="6">
        <v>3</v>
      </c>
      <c r="E25" s="6">
        <f>E24+D25</f>
        <v>3</v>
      </c>
      <c r="F25" s="23">
        <v>26</v>
      </c>
      <c r="G25" s="22">
        <v>3</v>
      </c>
      <c r="H25" s="6">
        <v>2</v>
      </c>
      <c r="I25" s="23">
        <v>5</v>
      </c>
      <c r="J25" s="22"/>
      <c r="K25" s="6"/>
      <c r="L25" s="23"/>
      <c r="M25" s="38"/>
    </row>
    <row r="26" spans="2:13" ht="19.8" customHeight="1" x14ac:dyDescent="0.3">
      <c r="B26" s="22">
        <v>3</v>
      </c>
      <c r="C26" s="6">
        <v>45</v>
      </c>
      <c r="D26" s="6">
        <v>2</v>
      </c>
      <c r="E26" s="6">
        <f t="shared" ref="E26:E53" si="3">E25+D26</f>
        <v>5</v>
      </c>
      <c r="F26" s="23">
        <v>77</v>
      </c>
      <c r="G26" s="22">
        <v>5</v>
      </c>
      <c r="H26" s="6">
        <v>4</v>
      </c>
      <c r="I26" s="23">
        <v>9</v>
      </c>
      <c r="J26" s="22"/>
      <c r="K26" s="6"/>
      <c r="L26" s="23"/>
      <c r="M26" s="38"/>
    </row>
    <row r="27" spans="2:13" ht="19.8" customHeight="1" x14ac:dyDescent="0.3">
      <c r="B27" s="22">
        <v>4</v>
      </c>
      <c r="C27" s="6">
        <v>99</v>
      </c>
      <c r="D27" s="6">
        <v>4</v>
      </c>
      <c r="E27" s="6">
        <f t="shared" si="3"/>
        <v>9</v>
      </c>
      <c r="F27" s="23">
        <v>99</v>
      </c>
      <c r="G27" s="22">
        <v>9</v>
      </c>
      <c r="H27" s="6">
        <v>5</v>
      </c>
      <c r="I27" s="23">
        <v>14</v>
      </c>
      <c r="J27" s="22"/>
      <c r="K27" s="6"/>
      <c r="L27" s="23"/>
      <c r="M27" s="38"/>
    </row>
    <row r="28" spans="2:13" ht="19.8" customHeight="1" x14ac:dyDescent="0.3">
      <c r="B28" s="22">
        <v>5</v>
      </c>
      <c r="C28" s="6">
        <v>55</v>
      </c>
      <c r="D28" s="6">
        <v>2</v>
      </c>
      <c r="E28" s="6">
        <f t="shared" si="3"/>
        <v>11</v>
      </c>
      <c r="F28" s="23">
        <v>26</v>
      </c>
      <c r="G28" s="22"/>
      <c r="H28" s="6"/>
      <c r="I28" s="23"/>
      <c r="J28" s="22">
        <v>11</v>
      </c>
      <c r="K28" s="6">
        <v>3</v>
      </c>
      <c r="L28" s="23">
        <v>14</v>
      </c>
      <c r="M28" s="38"/>
    </row>
    <row r="29" spans="2:13" ht="19.8" customHeight="1" x14ac:dyDescent="0.3">
      <c r="B29" s="27">
        <v>6</v>
      </c>
      <c r="C29" s="6">
        <v>37</v>
      </c>
      <c r="D29" s="6">
        <v>2</v>
      </c>
      <c r="E29" s="6">
        <f t="shared" si="3"/>
        <v>13</v>
      </c>
      <c r="F29" s="23">
        <v>1</v>
      </c>
      <c r="G29" s="22">
        <v>14</v>
      </c>
      <c r="H29" s="6">
        <v>2</v>
      </c>
      <c r="I29" s="23">
        <v>16</v>
      </c>
      <c r="J29" s="22"/>
      <c r="K29" s="6"/>
      <c r="L29" s="23"/>
      <c r="M29" s="38">
        <v>1</v>
      </c>
    </row>
    <row r="30" spans="2:13" ht="19.8" customHeight="1" x14ac:dyDescent="0.3">
      <c r="B30" s="27">
        <v>7</v>
      </c>
      <c r="C30" s="6">
        <v>42</v>
      </c>
      <c r="D30" s="6">
        <v>2</v>
      </c>
      <c r="E30" s="6">
        <f t="shared" si="3"/>
        <v>15</v>
      </c>
      <c r="F30" s="23">
        <v>5</v>
      </c>
      <c r="G30" s="22"/>
      <c r="H30" s="6"/>
      <c r="I30" s="23"/>
      <c r="J30" s="22">
        <v>15</v>
      </c>
      <c r="K30" s="6">
        <v>3</v>
      </c>
      <c r="L30" s="23">
        <v>18</v>
      </c>
      <c r="M30" s="38"/>
    </row>
    <row r="31" spans="2:13" ht="19.8" customHeight="1" x14ac:dyDescent="0.3">
      <c r="B31" s="22">
        <v>8</v>
      </c>
      <c r="C31" s="6">
        <v>11</v>
      </c>
      <c r="D31" s="6">
        <v>1</v>
      </c>
      <c r="E31" s="6">
        <f t="shared" si="3"/>
        <v>16</v>
      </c>
      <c r="F31" s="23">
        <v>52</v>
      </c>
      <c r="G31" s="22">
        <v>16</v>
      </c>
      <c r="H31" s="6">
        <v>3</v>
      </c>
      <c r="I31" s="23">
        <v>19</v>
      </c>
      <c r="J31" s="22"/>
      <c r="K31" s="6"/>
      <c r="L31" s="23"/>
      <c r="M31" s="38"/>
    </row>
    <row r="32" spans="2:13" ht="19.8" customHeight="1" x14ac:dyDescent="0.3">
      <c r="B32" s="22">
        <v>9</v>
      </c>
      <c r="C32" s="6">
        <v>80</v>
      </c>
      <c r="D32" s="6">
        <v>3</v>
      </c>
      <c r="E32" s="6">
        <f t="shared" si="3"/>
        <v>19</v>
      </c>
      <c r="F32" s="23">
        <v>29</v>
      </c>
      <c r="G32" s="22">
        <v>19</v>
      </c>
      <c r="H32" s="6">
        <v>2</v>
      </c>
      <c r="I32" s="23">
        <v>21</v>
      </c>
      <c r="J32" s="22"/>
      <c r="K32" s="6"/>
      <c r="L32" s="23"/>
      <c r="M32" s="38"/>
    </row>
    <row r="33" spans="2:23" ht="19.8" customHeight="1" x14ac:dyDescent="0.3">
      <c r="B33" s="22">
        <v>10</v>
      </c>
      <c r="C33" s="6">
        <v>14</v>
      </c>
      <c r="D33" s="6">
        <v>1</v>
      </c>
      <c r="E33" s="6">
        <f t="shared" si="3"/>
        <v>20</v>
      </c>
      <c r="F33" s="23">
        <v>85</v>
      </c>
      <c r="G33" s="22"/>
      <c r="H33" s="6"/>
      <c r="I33" s="23"/>
      <c r="J33" s="22">
        <v>20</v>
      </c>
      <c r="K33" s="6">
        <v>6</v>
      </c>
      <c r="L33" s="23">
        <v>26</v>
      </c>
      <c r="M33" s="38"/>
    </row>
    <row r="34" spans="2:23" ht="19.8" customHeight="1" x14ac:dyDescent="0.3">
      <c r="B34" s="22">
        <v>11</v>
      </c>
      <c r="C34" s="6">
        <v>22</v>
      </c>
      <c r="D34" s="6">
        <v>1</v>
      </c>
      <c r="E34" s="6">
        <f t="shared" si="3"/>
        <v>21</v>
      </c>
      <c r="F34" s="23">
        <v>47</v>
      </c>
      <c r="G34" s="22">
        <v>21</v>
      </c>
      <c r="H34" s="6">
        <v>3</v>
      </c>
      <c r="I34" s="23">
        <v>24</v>
      </c>
      <c r="J34" s="22"/>
      <c r="K34" s="6"/>
      <c r="L34" s="23"/>
      <c r="M34" s="38"/>
    </row>
    <row r="35" spans="2:23" ht="19.8" customHeight="1" x14ac:dyDescent="0.3">
      <c r="B35" s="27">
        <v>12</v>
      </c>
      <c r="C35" s="6">
        <v>66</v>
      </c>
      <c r="D35" s="6">
        <v>3</v>
      </c>
      <c r="E35" s="6">
        <f t="shared" si="3"/>
        <v>24</v>
      </c>
      <c r="F35" s="23">
        <v>61</v>
      </c>
      <c r="G35" s="22">
        <v>24</v>
      </c>
      <c r="H35" s="6">
        <v>4</v>
      </c>
      <c r="I35" s="23">
        <v>28</v>
      </c>
      <c r="J35" s="22"/>
      <c r="K35" s="6"/>
      <c r="L35" s="23"/>
      <c r="M35" s="38"/>
    </row>
    <row r="36" spans="2:23" ht="19.8" customHeight="1" x14ac:dyDescent="0.3">
      <c r="B36" s="27">
        <v>13</v>
      </c>
      <c r="C36" s="6">
        <v>37</v>
      </c>
      <c r="D36" s="6">
        <v>2</v>
      </c>
      <c r="E36" s="6">
        <f t="shared" si="3"/>
        <v>26</v>
      </c>
      <c r="F36" s="23">
        <v>88</v>
      </c>
      <c r="G36" s="22"/>
      <c r="H36" s="6"/>
      <c r="I36" s="23"/>
      <c r="J36" s="22">
        <v>26</v>
      </c>
      <c r="K36" s="6">
        <v>6</v>
      </c>
      <c r="L36" s="23">
        <v>32</v>
      </c>
      <c r="M36" s="38"/>
    </row>
    <row r="37" spans="2:23" ht="19.8" customHeight="1" x14ac:dyDescent="0.3">
      <c r="B37" s="22">
        <v>14</v>
      </c>
      <c r="C37" s="6">
        <v>18</v>
      </c>
      <c r="D37" s="6">
        <v>1</v>
      </c>
      <c r="E37" s="6">
        <f t="shared" si="3"/>
        <v>27</v>
      </c>
      <c r="F37" s="23">
        <v>79</v>
      </c>
      <c r="G37" s="22">
        <v>28</v>
      </c>
      <c r="H37" s="6">
        <v>4</v>
      </c>
      <c r="I37" s="23">
        <v>32</v>
      </c>
      <c r="J37" s="22"/>
      <c r="K37" s="6"/>
      <c r="L37" s="23"/>
      <c r="M37" s="38">
        <v>1</v>
      </c>
    </row>
    <row r="38" spans="2:23" ht="19.8" customHeight="1" x14ac:dyDescent="0.3">
      <c r="B38" s="22">
        <v>15</v>
      </c>
      <c r="C38" s="6">
        <v>16</v>
      </c>
      <c r="D38" s="6">
        <v>1</v>
      </c>
      <c r="E38" s="6">
        <f t="shared" si="3"/>
        <v>28</v>
      </c>
      <c r="F38" s="23">
        <v>60</v>
      </c>
      <c r="G38" s="22">
        <v>32</v>
      </c>
      <c r="H38" s="6">
        <v>4</v>
      </c>
      <c r="I38" s="23">
        <v>36</v>
      </c>
      <c r="J38" s="22"/>
      <c r="K38" s="6"/>
      <c r="L38" s="23"/>
      <c r="M38" s="38">
        <v>4</v>
      </c>
    </row>
    <row r="39" spans="2:23" ht="19.8" customHeight="1" x14ac:dyDescent="0.3">
      <c r="B39" s="22">
        <v>16</v>
      </c>
      <c r="C39" s="6">
        <v>55</v>
      </c>
      <c r="D39" s="6">
        <v>2</v>
      </c>
      <c r="E39" s="6">
        <f t="shared" si="3"/>
        <v>30</v>
      </c>
      <c r="F39" s="23">
        <v>44</v>
      </c>
      <c r="G39" s="22"/>
      <c r="H39" s="6"/>
      <c r="I39" s="23"/>
      <c r="J39" s="22">
        <v>32</v>
      </c>
      <c r="K39" s="6">
        <v>4</v>
      </c>
      <c r="L39" s="23">
        <v>36</v>
      </c>
      <c r="M39" s="38">
        <v>2</v>
      </c>
    </row>
    <row r="40" spans="2:23" ht="19.8" customHeight="1" x14ac:dyDescent="0.3">
      <c r="B40" s="22">
        <v>17</v>
      </c>
      <c r="C40" s="6">
        <v>41</v>
      </c>
      <c r="D40" s="6">
        <v>2</v>
      </c>
      <c r="E40" s="6">
        <f t="shared" si="3"/>
        <v>32</v>
      </c>
      <c r="F40" s="23">
        <v>69</v>
      </c>
      <c r="G40" s="30">
        <v>36</v>
      </c>
      <c r="H40" s="6">
        <v>4</v>
      </c>
      <c r="I40" s="31">
        <v>40</v>
      </c>
      <c r="J40" s="30"/>
      <c r="K40" s="6"/>
      <c r="L40" s="31"/>
      <c r="M40" s="38">
        <v>4</v>
      </c>
    </row>
    <row r="41" spans="2:23" ht="19.8" customHeight="1" x14ac:dyDescent="0.3">
      <c r="B41" s="27">
        <v>18</v>
      </c>
      <c r="C41" s="6">
        <v>15</v>
      </c>
      <c r="D41" s="6">
        <v>1</v>
      </c>
      <c r="E41" s="6">
        <f t="shared" si="3"/>
        <v>33</v>
      </c>
      <c r="F41" s="23">
        <v>55</v>
      </c>
      <c r="G41" s="30"/>
      <c r="H41" s="6"/>
      <c r="I41" s="31"/>
      <c r="J41" s="30">
        <v>36</v>
      </c>
      <c r="K41" s="6">
        <v>4</v>
      </c>
      <c r="L41" s="31">
        <v>40</v>
      </c>
      <c r="M41" s="38">
        <v>3</v>
      </c>
      <c r="N41" s="41"/>
      <c r="Q41" s="3" t="s">
        <v>71</v>
      </c>
      <c r="R41" s="3" t="s">
        <v>72</v>
      </c>
      <c r="T41" s="3" t="s">
        <v>86</v>
      </c>
      <c r="V41" s="3" t="s">
        <v>87</v>
      </c>
      <c r="W41" s="3" t="s">
        <v>88</v>
      </c>
    </row>
    <row r="42" spans="2:23" ht="19.8" customHeight="1" x14ac:dyDescent="0.3">
      <c r="B42" s="27">
        <v>19</v>
      </c>
      <c r="C42" s="6">
        <v>21</v>
      </c>
      <c r="D42" s="6">
        <v>1</v>
      </c>
      <c r="E42" s="6">
        <f t="shared" si="3"/>
        <v>34</v>
      </c>
      <c r="F42" s="23">
        <v>51</v>
      </c>
      <c r="G42" s="30">
        <v>40</v>
      </c>
      <c r="H42" s="6">
        <v>3</v>
      </c>
      <c r="I42" s="31">
        <v>43</v>
      </c>
      <c r="J42" s="30"/>
      <c r="K42" s="6"/>
      <c r="L42" s="31"/>
      <c r="M42" s="38">
        <v>6</v>
      </c>
      <c r="Q42" s="3">
        <f>SUM(H24:H53)</f>
        <v>61</v>
      </c>
      <c r="R42" s="3">
        <f>SUM(K24:K53)</f>
        <v>48</v>
      </c>
      <c r="S42" s="3">
        <f>Q42+R42</f>
        <v>109</v>
      </c>
      <c r="T42" s="3">
        <f>S42/30</f>
        <v>3.6333333333333333</v>
      </c>
      <c r="V42" s="3">
        <f>40/30</f>
        <v>1.3333333333333333</v>
      </c>
      <c r="W42" s="3">
        <f>40/16</f>
        <v>2.5</v>
      </c>
    </row>
    <row r="43" spans="2:23" ht="19.8" customHeight="1" x14ac:dyDescent="0.3">
      <c r="B43" s="22">
        <v>20</v>
      </c>
      <c r="C43" s="47">
        <v>67</v>
      </c>
      <c r="D43" s="47">
        <v>3</v>
      </c>
      <c r="E43" s="6">
        <f t="shared" si="3"/>
        <v>37</v>
      </c>
      <c r="F43" s="48">
        <v>22</v>
      </c>
      <c r="G43" s="49"/>
      <c r="H43" s="47"/>
      <c r="I43" s="50"/>
      <c r="J43" s="49">
        <v>40</v>
      </c>
      <c r="K43" s="47">
        <v>3</v>
      </c>
      <c r="L43" s="50">
        <v>43</v>
      </c>
      <c r="M43" s="51">
        <v>3</v>
      </c>
    </row>
    <row r="44" spans="2:23" ht="19.8" customHeight="1" x14ac:dyDescent="0.3">
      <c r="B44" s="22">
        <v>21</v>
      </c>
      <c r="C44" s="47">
        <v>45</v>
      </c>
      <c r="D44" s="47">
        <v>2</v>
      </c>
      <c r="E44" s="6">
        <f t="shared" si="3"/>
        <v>39</v>
      </c>
      <c r="F44" s="48">
        <v>89</v>
      </c>
      <c r="G44" s="49">
        <v>43</v>
      </c>
      <c r="H44" s="47">
        <v>5</v>
      </c>
      <c r="I44" s="50">
        <v>48</v>
      </c>
      <c r="J44" s="49"/>
      <c r="K44" s="47"/>
      <c r="L44" s="50"/>
      <c r="M44" s="51">
        <v>4</v>
      </c>
      <c r="Q44" s="3">
        <f>61/18</f>
        <v>3.3888888888888888</v>
      </c>
      <c r="R44" s="3">
        <f>48/12</f>
        <v>4</v>
      </c>
    </row>
    <row r="45" spans="2:23" ht="19.8" customHeight="1" x14ac:dyDescent="0.3">
      <c r="B45" s="27">
        <v>22</v>
      </c>
      <c r="C45" s="47">
        <v>93</v>
      </c>
      <c r="D45" s="47">
        <v>4</v>
      </c>
      <c r="E45" s="6">
        <f t="shared" si="3"/>
        <v>43</v>
      </c>
      <c r="F45" s="48">
        <v>18</v>
      </c>
      <c r="G45" s="49"/>
      <c r="H45" s="47"/>
      <c r="I45" s="50"/>
      <c r="J45" s="49">
        <v>43</v>
      </c>
      <c r="K45" s="47">
        <v>3</v>
      </c>
      <c r="L45" s="50">
        <v>46</v>
      </c>
      <c r="M45" s="51"/>
    </row>
    <row r="46" spans="2:23" ht="19.8" customHeight="1" x14ac:dyDescent="0.3">
      <c r="B46" s="27">
        <v>23</v>
      </c>
      <c r="C46" s="47">
        <v>43</v>
      </c>
      <c r="D46" s="47">
        <v>2</v>
      </c>
      <c r="E46" s="6">
        <f t="shared" si="3"/>
        <v>45</v>
      </c>
      <c r="F46" s="48">
        <v>16</v>
      </c>
      <c r="G46" s="49"/>
      <c r="H46" s="47"/>
      <c r="I46" s="50"/>
      <c r="J46" s="49">
        <v>46</v>
      </c>
      <c r="K46" s="47">
        <v>3</v>
      </c>
      <c r="L46" s="50">
        <v>49</v>
      </c>
      <c r="M46" s="51">
        <v>1</v>
      </c>
    </row>
    <row r="47" spans="2:23" ht="19.8" customHeight="1" x14ac:dyDescent="0.3">
      <c r="B47" s="22">
        <v>24</v>
      </c>
      <c r="C47" s="47">
        <v>6</v>
      </c>
      <c r="D47" s="47">
        <v>1</v>
      </c>
      <c r="E47" s="6">
        <f t="shared" si="3"/>
        <v>46</v>
      </c>
      <c r="F47" s="48">
        <v>10</v>
      </c>
      <c r="G47" s="49">
        <v>48</v>
      </c>
      <c r="H47" s="47">
        <v>2</v>
      </c>
      <c r="I47" s="50">
        <v>50</v>
      </c>
      <c r="J47" s="49"/>
      <c r="K47" s="47"/>
      <c r="L47" s="50"/>
      <c r="M47" s="51">
        <v>2</v>
      </c>
    </row>
    <row r="48" spans="2:23" ht="19.8" customHeight="1" x14ac:dyDescent="0.3">
      <c r="B48" s="22">
        <v>25</v>
      </c>
      <c r="C48" s="47">
        <v>24</v>
      </c>
      <c r="D48" s="47">
        <v>1</v>
      </c>
      <c r="E48" s="6">
        <f t="shared" si="3"/>
        <v>47</v>
      </c>
      <c r="F48" s="48">
        <v>16</v>
      </c>
      <c r="G48" s="49"/>
      <c r="H48" s="47"/>
      <c r="I48" s="50"/>
      <c r="J48" s="49">
        <v>49</v>
      </c>
      <c r="K48" s="47">
        <v>3</v>
      </c>
      <c r="L48" s="50">
        <v>52</v>
      </c>
      <c r="M48" s="51">
        <v>2</v>
      </c>
    </row>
    <row r="49" spans="2:13" ht="19.8" customHeight="1" x14ac:dyDescent="0.3">
      <c r="B49" s="27">
        <v>26</v>
      </c>
      <c r="C49" s="47">
        <v>34</v>
      </c>
      <c r="D49" s="47">
        <v>2</v>
      </c>
      <c r="E49" s="47">
        <f t="shared" si="3"/>
        <v>49</v>
      </c>
      <c r="F49" s="48">
        <v>69</v>
      </c>
      <c r="G49" s="49">
        <v>50</v>
      </c>
      <c r="H49" s="47">
        <v>4</v>
      </c>
      <c r="I49" s="50">
        <v>54</v>
      </c>
      <c r="J49" s="49"/>
      <c r="K49" s="47"/>
      <c r="L49" s="50"/>
      <c r="M49" s="51">
        <v>1</v>
      </c>
    </row>
    <row r="50" spans="2:13" ht="19.8" customHeight="1" x14ac:dyDescent="0.3">
      <c r="B50" s="52">
        <v>27</v>
      </c>
      <c r="C50" s="6">
        <v>16</v>
      </c>
      <c r="D50" s="6">
        <v>1</v>
      </c>
      <c r="E50" s="6">
        <f t="shared" si="3"/>
        <v>50</v>
      </c>
      <c r="F50" s="23">
        <v>0</v>
      </c>
      <c r="G50" s="30"/>
      <c r="H50" s="6"/>
      <c r="I50" s="31"/>
      <c r="J50" s="30">
        <v>52</v>
      </c>
      <c r="K50" s="6">
        <v>6</v>
      </c>
      <c r="L50" s="31">
        <v>58</v>
      </c>
      <c r="M50" s="38">
        <v>2</v>
      </c>
    </row>
    <row r="51" spans="2:13" ht="19.8" customHeight="1" x14ac:dyDescent="0.3">
      <c r="B51" s="53">
        <v>28</v>
      </c>
      <c r="C51" s="6">
        <v>29</v>
      </c>
      <c r="D51" s="6">
        <v>2</v>
      </c>
      <c r="E51" s="6">
        <f t="shared" si="3"/>
        <v>52</v>
      </c>
      <c r="F51" s="23">
        <v>91</v>
      </c>
      <c r="G51" s="30">
        <v>54</v>
      </c>
      <c r="H51" s="6">
        <v>5</v>
      </c>
      <c r="I51" s="31">
        <v>59</v>
      </c>
      <c r="J51" s="30"/>
      <c r="K51" s="6"/>
      <c r="L51" s="31"/>
      <c r="M51" s="38">
        <v>2</v>
      </c>
    </row>
    <row r="52" spans="2:13" ht="18.600000000000001" customHeight="1" x14ac:dyDescent="0.3">
      <c r="B52" s="53">
        <v>29</v>
      </c>
      <c r="C52" s="6">
        <v>93</v>
      </c>
      <c r="D52" s="6">
        <v>4</v>
      </c>
      <c r="E52" s="6">
        <f t="shared" si="3"/>
        <v>56</v>
      </c>
      <c r="F52" s="23">
        <v>60</v>
      </c>
      <c r="G52" s="30">
        <v>56</v>
      </c>
      <c r="H52" s="6"/>
      <c r="I52" s="31"/>
      <c r="J52" s="30">
        <v>58</v>
      </c>
      <c r="K52" s="6">
        <v>4</v>
      </c>
      <c r="L52" s="31">
        <v>62</v>
      </c>
      <c r="M52" s="38">
        <v>2</v>
      </c>
    </row>
    <row r="53" spans="2:13" ht="18.600000000000001" customHeight="1" thickBot="1" x14ac:dyDescent="0.35">
      <c r="B53" s="57">
        <v>30</v>
      </c>
      <c r="C53" s="25">
        <v>0</v>
      </c>
      <c r="D53" s="25">
        <v>4</v>
      </c>
      <c r="E53" s="25">
        <f t="shared" si="3"/>
        <v>60</v>
      </c>
      <c r="F53" s="26">
        <v>18</v>
      </c>
      <c r="G53" s="32">
        <v>60</v>
      </c>
      <c r="H53" s="25">
        <v>2</v>
      </c>
      <c r="I53" s="33">
        <v>62</v>
      </c>
      <c r="J53" s="32"/>
      <c r="K53" s="25"/>
      <c r="L53" s="33"/>
      <c r="M53" s="39"/>
    </row>
  </sheetData>
  <mergeCells count="2">
    <mergeCell ref="G22:I22"/>
    <mergeCell ref="J22:L22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0956-6097-4CBF-8B5D-3ABFFF410CA7}">
  <dimension ref="B3:P58"/>
  <sheetViews>
    <sheetView topLeftCell="B47" zoomScale="109" workbookViewId="0">
      <selection activeCell="G31" sqref="G31:G33"/>
    </sheetView>
  </sheetViews>
  <sheetFormatPr defaultRowHeight="14.4" x14ac:dyDescent="0.3"/>
  <cols>
    <col min="1" max="1" width="8.88671875" style="3"/>
    <col min="2" max="2" width="12.21875" style="4" customWidth="1"/>
    <col min="3" max="3" width="18.21875" style="4" customWidth="1"/>
    <col min="4" max="4" width="16.5546875" style="4" customWidth="1"/>
    <col min="5" max="5" width="14.5546875" style="4" customWidth="1"/>
    <col min="6" max="6" width="12.33203125" style="4" customWidth="1"/>
    <col min="7" max="7" width="11.88671875" style="3" customWidth="1"/>
    <col min="8" max="8" width="11.6640625" style="3" customWidth="1"/>
    <col min="9" max="9" width="10" style="3" customWidth="1"/>
    <col min="10" max="10" width="8.88671875" style="3"/>
    <col min="11" max="11" width="10.88671875" style="3" customWidth="1"/>
    <col min="12" max="15" width="12.6640625" style="3" customWidth="1"/>
    <col min="16" max="16384" width="8.88671875" style="3"/>
  </cols>
  <sheetData>
    <row r="3" spans="2:16" ht="28.8" x14ac:dyDescent="0.3">
      <c r="B3" s="5" t="s">
        <v>17</v>
      </c>
      <c r="C3" s="5" t="s">
        <v>18</v>
      </c>
      <c r="D3" s="5" t="s">
        <v>19</v>
      </c>
      <c r="E3" s="5" t="s">
        <v>21</v>
      </c>
      <c r="K3" s="5" t="s">
        <v>20</v>
      </c>
      <c r="L3" s="5" t="s">
        <v>18</v>
      </c>
      <c r="M3" s="5" t="s">
        <v>19</v>
      </c>
      <c r="N3" s="5" t="s">
        <v>21</v>
      </c>
    </row>
    <row r="4" spans="2:16" x14ac:dyDescent="0.3">
      <c r="B4" s="2">
        <v>1</v>
      </c>
      <c r="C4" s="6">
        <v>0.125</v>
      </c>
      <c r="D4" s="7">
        <v>0.125</v>
      </c>
      <c r="E4" s="6" t="s">
        <v>22</v>
      </c>
      <c r="K4" s="2">
        <v>1</v>
      </c>
      <c r="L4" s="8">
        <v>0.1</v>
      </c>
      <c r="M4" s="8">
        <v>0.1</v>
      </c>
      <c r="N4" s="1" t="s">
        <v>31</v>
      </c>
    </row>
    <row r="5" spans="2:16" x14ac:dyDescent="0.3">
      <c r="B5" s="2">
        <v>2</v>
      </c>
      <c r="C5" s="6">
        <v>0.125</v>
      </c>
      <c r="D5" s="7">
        <v>0.25</v>
      </c>
      <c r="E5" s="6" t="s">
        <v>23</v>
      </c>
      <c r="K5" s="2">
        <v>2</v>
      </c>
      <c r="L5" s="8">
        <v>0.2</v>
      </c>
      <c r="M5" s="8">
        <v>0.3</v>
      </c>
      <c r="N5" s="1" t="s">
        <v>30</v>
      </c>
    </row>
    <row r="6" spans="2:16" x14ac:dyDescent="0.3">
      <c r="B6" s="2">
        <v>3</v>
      </c>
      <c r="C6" s="6">
        <v>0.125</v>
      </c>
      <c r="D6" s="7">
        <v>0.375</v>
      </c>
      <c r="E6" s="6" t="s">
        <v>24</v>
      </c>
      <c r="K6" s="2">
        <v>3</v>
      </c>
      <c r="L6" s="8">
        <v>0.3</v>
      </c>
      <c r="M6" s="8">
        <v>0.6</v>
      </c>
      <c r="N6" s="1" t="s">
        <v>32</v>
      </c>
    </row>
    <row r="7" spans="2:16" x14ac:dyDescent="0.3">
      <c r="B7" s="2">
        <v>4</v>
      </c>
      <c r="C7" s="6">
        <v>0.125</v>
      </c>
      <c r="D7" s="7">
        <v>0.5</v>
      </c>
      <c r="E7" s="6" t="s">
        <v>25</v>
      </c>
      <c r="K7" s="2">
        <v>4</v>
      </c>
      <c r="L7" s="8">
        <v>0.4</v>
      </c>
      <c r="M7" s="8">
        <v>0.85</v>
      </c>
      <c r="N7" s="1" t="s">
        <v>33</v>
      </c>
    </row>
    <row r="8" spans="2:16" x14ac:dyDescent="0.3">
      <c r="B8" s="2">
        <v>5</v>
      </c>
      <c r="C8" s="6">
        <v>0.125</v>
      </c>
      <c r="D8" s="7">
        <v>0.625</v>
      </c>
      <c r="E8" s="6" t="s">
        <v>26</v>
      </c>
      <c r="K8" s="2">
        <v>5</v>
      </c>
      <c r="L8" s="8">
        <v>0.5</v>
      </c>
      <c r="M8" s="8">
        <v>0.95</v>
      </c>
      <c r="N8" s="1" t="s">
        <v>34</v>
      </c>
    </row>
    <row r="9" spans="2:16" x14ac:dyDescent="0.3">
      <c r="B9" s="2">
        <v>6</v>
      </c>
      <c r="C9" s="6">
        <v>0.125</v>
      </c>
      <c r="D9" s="7">
        <v>0.75</v>
      </c>
      <c r="E9" s="6" t="s">
        <v>27</v>
      </c>
      <c r="K9" s="2">
        <v>6</v>
      </c>
      <c r="L9" s="8">
        <v>0.6</v>
      </c>
      <c r="M9" s="8">
        <v>1</v>
      </c>
      <c r="N9" s="1" t="s">
        <v>35</v>
      </c>
    </row>
    <row r="10" spans="2:16" x14ac:dyDescent="0.3">
      <c r="B10" s="2">
        <v>7</v>
      </c>
      <c r="C10" s="6">
        <v>0.125</v>
      </c>
      <c r="D10" s="7">
        <v>0.875</v>
      </c>
      <c r="E10" s="6" t="s">
        <v>28</v>
      </c>
    </row>
    <row r="11" spans="2:16" x14ac:dyDescent="0.3">
      <c r="B11" s="2">
        <v>8</v>
      </c>
      <c r="C11" s="6">
        <v>0.125</v>
      </c>
      <c r="D11" s="7">
        <v>1</v>
      </c>
      <c r="E11" s="6" t="s">
        <v>29</v>
      </c>
    </row>
    <row r="14" spans="2:16" ht="28.8" x14ac:dyDescent="0.3">
      <c r="C14" s="5" t="s">
        <v>0</v>
      </c>
      <c r="D14" s="5" t="s">
        <v>36</v>
      </c>
      <c r="E14" s="5" t="s">
        <v>38</v>
      </c>
      <c r="F14" s="5" t="s">
        <v>9</v>
      </c>
      <c r="G14" s="5" t="s">
        <v>37</v>
      </c>
      <c r="H14" s="5" t="s">
        <v>38</v>
      </c>
      <c r="K14" s="5" t="s">
        <v>0</v>
      </c>
      <c r="L14" s="5" t="s">
        <v>39</v>
      </c>
      <c r="M14" s="5" t="s">
        <v>3</v>
      </c>
      <c r="N14" s="5" t="s">
        <v>9</v>
      </c>
      <c r="O14" s="5" t="s">
        <v>37</v>
      </c>
      <c r="P14" s="5" t="s">
        <v>3</v>
      </c>
    </row>
    <row r="15" spans="2:16" x14ac:dyDescent="0.3">
      <c r="C15" s="6">
        <v>1</v>
      </c>
      <c r="D15" s="9">
        <v>5</v>
      </c>
      <c r="E15" s="6">
        <v>1</v>
      </c>
      <c r="F15" s="6">
        <v>11</v>
      </c>
      <c r="G15" s="2">
        <v>222</v>
      </c>
      <c r="H15" s="2">
        <v>2</v>
      </c>
      <c r="K15" s="6">
        <v>1</v>
      </c>
      <c r="L15" s="9">
        <v>99</v>
      </c>
      <c r="M15" s="6">
        <v>6</v>
      </c>
      <c r="N15" s="6">
        <v>11</v>
      </c>
      <c r="O15" s="2">
        <v>72</v>
      </c>
      <c r="P15" s="2">
        <v>4</v>
      </c>
    </row>
    <row r="16" spans="2:16" x14ac:dyDescent="0.3">
      <c r="C16" s="6">
        <v>2</v>
      </c>
      <c r="D16" s="9">
        <v>79</v>
      </c>
      <c r="E16" s="6">
        <v>1</v>
      </c>
      <c r="F16" s="6">
        <v>12</v>
      </c>
      <c r="G16" s="2">
        <v>969</v>
      </c>
      <c r="H16" s="2">
        <v>8</v>
      </c>
      <c r="K16" s="6">
        <v>2</v>
      </c>
      <c r="L16" s="9">
        <v>41</v>
      </c>
      <c r="M16" s="6">
        <v>3</v>
      </c>
      <c r="N16" s="6">
        <v>12</v>
      </c>
      <c r="O16" s="2">
        <v>88</v>
      </c>
      <c r="P16" s="2">
        <v>5</v>
      </c>
    </row>
    <row r="17" spans="3:16" x14ac:dyDescent="0.3">
      <c r="C17" s="6">
        <v>3</v>
      </c>
      <c r="D17" s="9">
        <v>16</v>
      </c>
      <c r="E17" s="6">
        <v>1</v>
      </c>
      <c r="F17" s="6">
        <v>13</v>
      </c>
      <c r="G17" s="2">
        <v>640</v>
      </c>
      <c r="H17" s="2">
        <v>6</v>
      </c>
      <c r="K17" s="6">
        <v>3</v>
      </c>
      <c r="L17" s="9">
        <v>2</v>
      </c>
      <c r="M17" s="6">
        <v>1</v>
      </c>
      <c r="N17" s="6">
        <v>13</v>
      </c>
      <c r="O17" s="2">
        <v>50</v>
      </c>
      <c r="P17" s="2">
        <v>3</v>
      </c>
    </row>
    <row r="18" spans="3:16" x14ac:dyDescent="0.3">
      <c r="C18" s="6">
        <v>4</v>
      </c>
      <c r="D18" s="9">
        <v>2</v>
      </c>
      <c r="E18" s="6">
        <v>1</v>
      </c>
      <c r="F18" s="6">
        <v>14</v>
      </c>
      <c r="G18" s="2">
        <v>490</v>
      </c>
      <c r="H18" s="2">
        <v>4</v>
      </c>
      <c r="K18" s="6">
        <v>4</v>
      </c>
      <c r="L18" s="9">
        <v>89</v>
      </c>
      <c r="M18" s="6">
        <v>5</v>
      </c>
      <c r="N18" s="6">
        <v>14</v>
      </c>
      <c r="O18" s="2">
        <v>0</v>
      </c>
      <c r="P18" s="2">
        <v>6</v>
      </c>
    </row>
    <row r="19" spans="3:16" x14ac:dyDescent="0.3">
      <c r="C19" s="6">
        <v>5</v>
      </c>
      <c r="D19" s="9">
        <v>162</v>
      </c>
      <c r="E19" s="6">
        <v>2</v>
      </c>
      <c r="F19" s="6">
        <v>15</v>
      </c>
      <c r="G19" s="2">
        <v>23</v>
      </c>
      <c r="H19" s="2">
        <v>1</v>
      </c>
      <c r="K19" s="6">
        <v>5</v>
      </c>
      <c r="L19" s="9">
        <v>85</v>
      </c>
      <c r="M19" s="6">
        <v>4</v>
      </c>
      <c r="N19" s="6">
        <v>15</v>
      </c>
      <c r="O19" s="2">
        <v>51</v>
      </c>
      <c r="P19" s="2">
        <v>3</v>
      </c>
    </row>
    <row r="20" spans="3:16" x14ac:dyDescent="0.3">
      <c r="C20" s="6">
        <v>6</v>
      </c>
      <c r="D20" s="9">
        <v>106</v>
      </c>
      <c r="E20" s="6">
        <v>1</v>
      </c>
      <c r="F20" s="6">
        <v>16</v>
      </c>
      <c r="G20" s="2">
        <v>101</v>
      </c>
      <c r="H20" s="2">
        <v>1</v>
      </c>
      <c r="K20" s="6">
        <v>6</v>
      </c>
      <c r="L20" s="9">
        <v>98</v>
      </c>
      <c r="M20" s="6">
        <v>6</v>
      </c>
      <c r="N20" s="6">
        <v>16</v>
      </c>
      <c r="O20" s="2">
        <v>92</v>
      </c>
      <c r="P20" s="2">
        <v>5</v>
      </c>
    </row>
    <row r="21" spans="3:16" x14ac:dyDescent="0.3">
      <c r="C21" s="6">
        <v>7</v>
      </c>
      <c r="D21" s="9">
        <v>455</v>
      </c>
      <c r="E21" s="6">
        <v>4</v>
      </c>
      <c r="F21" s="6">
        <v>17</v>
      </c>
      <c r="G21" s="2">
        <v>1</v>
      </c>
      <c r="H21" s="2">
        <v>1</v>
      </c>
      <c r="K21" s="6">
        <v>7</v>
      </c>
      <c r="L21" s="9">
        <v>32</v>
      </c>
      <c r="M21" s="6">
        <v>3</v>
      </c>
      <c r="N21" s="6">
        <v>17</v>
      </c>
      <c r="O21" s="2">
        <v>90</v>
      </c>
      <c r="P21" s="2">
        <v>5</v>
      </c>
    </row>
    <row r="22" spans="3:16" x14ac:dyDescent="0.3">
      <c r="C22" s="6">
        <v>8</v>
      </c>
      <c r="D22" s="9">
        <v>789</v>
      </c>
      <c r="E22" s="6">
        <v>7</v>
      </c>
      <c r="F22" s="6">
        <v>18</v>
      </c>
      <c r="G22" s="2">
        <v>414</v>
      </c>
      <c r="H22" s="2">
        <v>4</v>
      </c>
      <c r="K22" s="6">
        <v>8</v>
      </c>
      <c r="L22" s="9">
        <v>76</v>
      </c>
      <c r="M22" s="6">
        <v>4</v>
      </c>
      <c r="N22" s="6">
        <v>18</v>
      </c>
      <c r="O22" s="2">
        <v>34</v>
      </c>
      <c r="P22" s="2">
        <v>3</v>
      </c>
    </row>
    <row r="23" spans="3:16" x14ac:dyDescent="0.3">
      <c r="C23" s="6">
        <v>9</v>
      </c>
      <c r="D23" s="9">
        <v>567</v>
      </c>
      <c r="E23" s="6">
        <v>5</v>
      </c>
      <c r="F23" s="6">
        <v>19</v>
      </c>
      <c r="G23" s="2">
        <v>505</v>
      </c>
      <c r="H23" s="2">
        <v>5</v>
      </c>
      <c r="K23" s="6">
        <v>9</v>
      </c>
      <c r="L23" s="9">
        <v>12</v>
      </c>
      <c r="M23" s="6">
        <v>2</v>
      </c>
      <c r="N23" s="6">
        <v>19</v>
      </c>
      <c r="O23" s="2">
        <v>11</v>
      </c>
      <c r="P23" s="2">
        <v>2</v>
      </c>
    </row>
    <row r="24" spans="3:16" x14ac:dyDescent="0.3">
      <c r="C24" s="6">
        <v>10</v>
      </c>
      <c r="D24" s="9">
        <v>12</v>
      </c>
      <c r="E24" s="6">
        <v>1</v>
      </c>
      <c r="F24" s="6">
        <v>20</v>
      </c>
      <c r="G24" s="2">
        <v>0</v>
      </c>
      <c r="H24" s="2">
        <v>8</v>
      </c>
      <c r="K24" s="6">
        <v>10</v>
      </c>
      <c r="L24" s="9">
        <v>69</v>
      </c>
      <c r="M24" s="6">
        <v>4</v>
      </c>
      <c r="N24" s="6">
        <v>20</v>
      </c>
      <c r="O24" s="2">
        <v>31</v>
      </c>
      <c r="P24" s="2">
        <v>3</v>
      </c>
    </row>
    <row r="30" spans="3:16" ht="60.6" customHeight="1" x14ac:dyDescent="0.3">
      <c r="D30" s="10" t="s">
        <v>0</v>
      </c>
      <c r="E30" s="10" t="s">
        <v>40</v>
      </c>
      <c r="F30" s="10" t="s">
        <v>41</v>
      </c>
      <c r="G30" s="10" t="s">
        <v>42</v>
      </c>
      <c r="H30" s="10" t="s">
        <v>43</v>
      </c>
      <c r="I30" s="10" t="s">
        <v>44</v>
      </c>
      <c r="J30" s="10" t="s">
        <v>45</v>
      </c>
      <c r="K30" s="10" t="s">
        <v>46</v>
      </c>
      <c r="L30" s="10" t="s">
        <v>47</v>
      </c>
    </row>
    <row r="31" spans="3:16" x14ac:dyDescent="0.3">
      <c r="D31" s="6">
        <v>1</v>
      </c>
      <c r="E31" s="6">
        <v>0</v>
      </c>
      <c r="F31" s="6">
        <v>0</v>
      </c>
      <c r="G31" s="6">
        <v>2</v>
      </c>
      <c r="H31" s="6">
        <f>MAX(J30,E31)</f>
        <v>0</v>
      </c>
      <c r="I31" s="6">
        <v>0</v>
      </c>
      <c r="J31" s="6">
        <f>G31+H31</f>
        <v>2</v>
      </c>
      <c r="K31" s="6">
        <f>I31+G31</f>
        <v>2</v>
      </c>
      <c r="L31" s="6">
        <f>H32-J31</f>
        <v>1</v>
      </c>
    </row>
    <row r="32" spans="3:16" x14ac:dyDescent="0.3">
      <c r="D32" s="6">
        <v>2</v>
      </c>
      <c r="E32" s="6">
        <v>3</v>
      </c>
      <c r="F32" s="6">
        <v>3</v>
      </c>
      <c r="G32" s="6">
        <v>5</v>
      </c>
      <c r="H32" s="6">
        <f t="shared" ref="H32:H50" si="0">MAX(J31,F32)</f>
        <v>3</v>
      </c>
      <c r="I32" s="6">
        <f t="shared" ref="I32:I50" si="1">H32-F32</f>
        <v>0</v>
      </c>
      <c r="J32" s="6">
        <f>H32+G32</f>
        <v>8</v>
      </c>
      <c r="K32" s="6">
        <f>I32+G32</f>
        <v>5</v>
      </c>
      <c r="L32" s="6">
        <f>H33-J32</f>
        <v>2</v>
      </c>
    </row>
    <row r="33" spans="4:12" x14ac:dyDescent="0.3">
      <c r="D33" s="6">
        <v>3</v>
      </c>
      <c r="E33" s="6">
        <v>7</v>
      </c>
      <c r="F33" s="6">
        <f>F32+E33</f>
        <v>10</v>
      </c>
      <c r="G33" s="6">
        <v>2</v>
      </c>
      <c r="H33" s="6">
        <f t="shared" si="0"/>
        <v>10</v>
      </c>
      <c r="I33" s="6">
        <f t="shared" si="1"/>
        <v>0</v>
      </c>
      <c r="J33" s="6">
        <f>H33+G33</f>
        <v>12</v>
      </c>
      <c r="K33" s="6">
        <f>I33+G33</f>
        <v>2</v>
      </c>
      <c r="L33" s="6">
        <f t="shared" ref="L33:L48" si="2">H34-J33</f>
        <v>0</v>
      </c>
    </row>
    <row r="34" spans="4:12" x14ac:dyDescent="0.3">
      <c r="D34" s="6">
        <v>4</v>
      </c>
      <c r="E34" s="6">
        <v>1</v>
      </c>
      <c r="F34" s="6">
        <f t="shared" ref="F34:F51" si="3">F33+E34</f>
        <v>11</v>
      </c>
      <c r="G34" s="6">
        <v>1</v>
      </c>
      <c r="H34" s="6">
        <f t="shared" si="0"/>
        <v>12</v>
      </c>
      <c r="I34" s="6">
        <f t="shared" si="1"/>
        <v>1</v>
      </c>
      <c r="J34" s="6">
        <f t="shared" ref="J34:J50" si="4">H34+G34</f>
        <v>13</v>
      </c>
      <c r="K34" s="6">
        <f t="shared" ref="K34:K50" si="5">I34+G34</f>
        <v>2</v>
      </c>
      <c r="L34" s="6">
        <f t="shared" si="2"/>
        <v>0</v>
      </c>
    </row>
    <row r="35" spans="4:12" x14ac:dyDescent="0.3">
      <c r="D35" s="6">
        <v>5</v>
      </c>
      <c r="E35" s="6">
        <v>1</v>
      </c>
      <c r="F35" s="6">
        <f>F34+E35</f>
        <v>12</v>
      </c>
      <c r="G35" s="6">
        <v>1</v>
      </c>
      <c r="H35" s="6">
        <f t="shared" si="0"/>
        <v>13</v>
      </c>
      <c r="I35" s="6">
        <f t="shared" si="1"/>
        <v>1</v>
      </c>
      <c r="J35" s="6">
        <f t="shared" si="4"/>
        <v>14</v>
      </c>
      <c r="K35" s="6">
        <f t="shared" si="5"/>
        <v>2</v>
      </c>
      <c r="L35" s="6">
        <f t="shared" si="2"/>
        <v>3</v>
      </c>
    </row>
    <row r="36" spans="4:12" x14ac:dyDescent="0.3">
      <c r="D36" s="6">
        <v>6</v>
      </c>
      <c r="E36" s="6">
        <v>5</v>
      </c>
      <c r="F36" s="6">
        <f t="shared" si="3"/>
        <v>17</v>
      </c>
      <c r="G36" s="6">
        <v>4</v>
      </c>
      <c r="H36" s="6">
        <f t="shared" si="0"/>
        <v>17</v>
      </c>
      <c r="I36" s="6">
        <f t="shared" si="1"/>
        <v>0</v>
      </c>
      <c r="J36" s="6">
        <f>H36+G36</f>
        <v>21</v>
      </c>
      <c r="K36" s="6">
        <f t="shared" si="5"/>
        <v>4</v>
      </c>
      <c r="L36" s="6">
        <f t="shared" si="2"/>
        <v>4</v>
      </c>
    </row>
    <row r="37" spans="4:12" x14ac:dyDescent="0.3">
      <c r="D37" s="6">
        <v>7</v>
      </c>
      <c r="E37" s="6">
        <v>8</v>
      </c>
      <c r="F37" s="6">
        <f t="shared" si="3"/>
        <v>25</v>
      </c>
      <c r="G37" s="6">
        <v>6</v>
      </c>
      <c r="H37" s="6">
        <f t="shared" si="0"/>
        <v>25</v>
      </c>
      <c r="I37" s="6">
        <f t="shared" si="1"/>
        <v>0</v>
      </c>
      <c r="J37" s="6">
        <f>H37+G37</f>
        <v>31</v>
      </c>
      <c r="K37" s="6">
        <f t="shared" si="5"/>
        <v>6</v>
      </c>
      <c r="L37" s="6">
        <f t="shared" si="2"/>
        <v>2</v>
      </c>
    </row>
    <row r="38" spans="4:12" x14ac:dyDescent="0.3">
      <c r="D38" s="6">
        <v>8</v>
      </c>
      <c r="E38" s="6">
        <v>8</v>
      </c>
      <c r="F38" s="6">
        <f t="shared" si="3"/>
        <v>33</v>
      </c>
      <c r="G38" s="6">
        <v>3</v>
      </c>
      <c r="H38" s="6">
        <f t="shared" si="0"/>
        <v>33</v>
      </c>
      <c r="I38" s="6">
        <f t="shared" si="1"/>
        <v>0</v>
      </c>
      <c r="J38" s="6">
        <f t="shared" si="4"/>
        <v>36</v>
      </c>
      <c r="K38" s="6">
        <f t="shared" si="5"/>
        <v>3</v>
      </c>
      <c r="L38" s="6">
        <f t="shared" si="2"/>
        <v>0</v>
      </c>
    </row>
    <row r="39" spans="4:12" x14ac:dyDescent="0.3">
      <c r="D39" s="6">
        <v>9</v>
      </c>
      <c r="E39" s="6">
        <v>2</v>
      </c>
      <c r="F39" s="6">
        <f t="shared" si="3"/>
        <v>35</v>
      </c>
      <c r="G39" s="6">
        <v>3</v>
      </c>
      <c r="H39" s="6">
        <f t="shared" si="0"/>
        <v>36</v>
      </c>
      <c r="I39" s="6">
        <f t="shared" si="1"/>
        <v>1</v>
      </c>
      <c r="J39" s="6">
        <f t="shared" si="4"/>
        <v>39</v>
      </c>
      <c r="K39" s="6">
        <f t="shared" si="5"/>
        <v>4</v>
      </c>
      <c r="L39" s="6">
        <f t="shared" si="2"/>
        <v>3</v>
      </c>
    </row>
    <row r="40" spans="4:12" x14ac:dyDescent="0.3">
      <c r="D40" s="6">
        <v>10</v>
      </c>
      <c r="E40" s="6">
        <v>7</v>
      </c>
      <c r="F40" s="6">
        <f t="shared" si="3"/>
        <v>42</v>
      </c>
      <c r="G40" s="6">
        <v>4</v>
      </c>
      <c r="H40" s="6">
        <f t="shared" si="0"/>
        <v>42</v>
      </c>
      <c r="I40" s="6">
        <f t="shared" si="1"/>
        <v>0</v>
      </c>
      <c r="J40" s="6">
        <f>H40+G40</f>
        <v>46</v>
      </c>
      <c r="K40" s="6">
        <f t="shared" si="5"/>
        <v>4</v>
      </c>
      <c r="L40" s="6">
        <f t="shared" si="2"/>
        <v>0</v>
      </c>
    </row>
    <row r="41" spans="4:12" x14ac:dyDescent="0.3">
      <c r="D41" s="6">
        <v>11</v>
      </c>
      <c r="E41" s="6">
        <v>1</v>
      </c>
      <c r="F41" s="6">
        <f t="shared" si="3"/>
        <v>43</v>
      </c>
      <c r="G41" s="2">
        <v>2</v>
      </c>
      <c r="H41" s="6">
        <f t="shared" si="0"/>
        <v>46</v>
      </c>
      <c r="I41" s="6">
        <f t="shared" si="1"/>
        <v>3</v>
      </c>
      <c r="J41" s="6">
        <f t="shared" si="4"/>
        <v>48</v>
      </c>
      <c r="K41" s="6">
        <f t="shared" si="5"/>
        <v>5</v>
      </c>
      <c r="L41" s="6">
        <f t="shared" si="2"/>
        <v>3</v>
      </c>
    </row>
    <row r="42" spans="4:12" x14ac:dyDescent="0.3">
      <c r="D42" s="6">
        <v>12</v>
      </c>
      <c r="E42" s="2">
        <v>8</v>
      </c>
      <c r="F42" s="6">
        <f t="shared" si="3"/>
        <v>51</v>
      </c>
      <c r="G42" s="2">
        <v>6</v>
      </c>
      <c r="H42" s="6">
        <f t="shared" si="0"/>
        <v>51</v>
      </c>
      <c r="I42" s="6">
        <f t="shared" si="1"/>
        <v>0</v>
      </c>
      <c r="J42" s="6">
        <f t="shared" si="4"/>
        <v>57</v>
      </c>
      <c r="K42" s="6">
        <f t="shared" si="5"/>
        <v>6</v>
      </c>
      <c r="L42" s="6">
        <f t="shared" si="2"/>
        <v>0</v>
      </c>
    </row>
    <row r="43" spans="4:12" x14ac:dyDescent="0.3">
      <c r="D43" s="6">
        <v>13</v>
      </c>
      <c r="E43" s="2">
        <v>5</v>
      </c>
      <c r="F43" s="6">
        <f t="shared" si="3"/>
        <v>56</v>
      </c>
      <c r="G43" s="2">
        <v>4</v>
      </c>
      <c r="H43" s="6">
        <f t="shared" si="0"/>
        <v>57</v>
      </c>
      <c r="I43" s="6">
        <f t="shared" si="1"/>
        <v>1</v>
      </c>
      <c r="J43" s="6">
        <f t="shared" si="4"/>
        <v>61</v>
      </c>
      <c r="K43" s="6">
        <f t="shared" si="5"/>
        <v>5</v>
      </c>
      <c r="L43" s="6">
        <f t="shared" si="2"/>
        <v>0</v>
      </c>
    </row>
    <row r="44" spans="4:12" x14ac:dyDescent="0.3">
      <c r="D44" s="6">
        <v>14</v>
      </c>
      <c r="E44" s="2">
        <v>5</v>
      </c>
      <c r="F44" s="6">
        <f t="shared" si="3"/>
        <v>61</v>
      </c>
      <c r="G44" s="2">
        <v>4</v>
      </c>
      <c r="H44" s="6">
        <f t="shared" si="0"/>
        <v>61</v>
      </c>
      <c r="I44" s="6">
        <f t="shared" si="1"/>
        <v>0</v>
      </c>
      <c r="J44" s="6">
        <f t="shared" si="4"/>
        <v>65</v>
      </c>
      <c r="K44" s="6">
        <f t="shared" si="5"/>
        <v>4</v>
      </c>
      <c r="L44" s="6">
        <f t="shared" si="2"/>
        <v>0</v>
      </c>
    </row>
    <row r="45" spans="4:12" x14ac:dyDescent="0.3">
      <c r="D45" s="6">
        <v>15</v>
      </c>
      <c r="E45" s="2">
        <v>4</v>
      </c>
      <c r="F45" s="6">
        <f t="shared" si="3"/>
        <v>65</v>
      </c>
      <c r="G45" s="2">
        <v>4</v>
      </c>
      <c r="H45" s="6">
        <f t="shared" si="0"/>
        <v>65</v>
      </c>
      <c r="I45" s="6">
        <f t="shared" si="1"/>
        <v>0</v>
      </c>
      <c r="J45" s="6">
        <f t="shared" si="4"/>
        <v>69</v>
      </c>
      <c r="K45" s="6">
        <f t="shared" si="5"/>
        <v>4</v>
      </c>
      <c r="L45" s="6">
        <f t="shared" si="2"/>
        <v>0</v>
      </c>
    </row>
    <row r="46" spans="4:12" x14ac:dyDescent="0.3">
      <c r="D46" s="6">
        <v>16</v>
      </c>
      <c r="E46" s="2">
        <v>1</v>
      </c>
      <c r="F46" s="6">
        <f t="shared" si="3"/>
        <v>66</v>
      </c>
      <c r="G46" s="2">
        <v>2</v>
      </c>
      <c r="H46" s="6">
        <f t="shared" si="0"/>
        <v>69</v>
      </c>
      <c r="I46" s="6">
        <f t="shared" si="1"/>
        <v>3</v>
      </c>
      <c r="J46" s="6">
        <f t="shared" si="4"/>
        <v>71</v>
      </c>
      <c r="K46" s="6">
        <f t="shared" si="5"/>
        <v>5</v>
      </c>
      <c r="L46" s="6">
        <f t="shared" si="2"/>
        <v>0</v>
      </c>
    </row>
    <row r="47" spans="4:12" x14ac:dyDescent="0.3">
      <c r="D47" s="6">
        <v>17</v>
      </c>
      <c r="E47" s="2">
        <v>1</v>
      </c>
      <c r="F47" s="6">
        <f t="shared" si="3"/>
        <v>67</v>
      </c>
      <c r="G47" s="2">
        <v>3</v>
      </c>
      <c r="H47" s="6">
        <f t="shared" si="0"/>
        <v>71</v>
      </c>
      <c r="I47" s="6">
        <f t="shared" si="1"/>
        <v>4</v>
      </c>
      <c r="J47" s="6">
        <f t="shared" si="4"/>
        <v>74</v>
      </c>
      <c r="K47" s="6">
        <f t="shared" si="5"/>
        <v>7</v>
      </c>
      <c r="L47" s="6">
        <f t="shared" si="2"/>
        <v>0</v>
      </c>
    </row>
    <row r="48" spans="4:12" x14ac:dyDescent="0.3">
      <c r="D48" s="6">
        <v>18</v>
      </c>
      <c r="E48" s="2">
        <v>6</v>
      </c>
      <c r="F48" s="6">
        <f t="shared" si="3"/>
        <v>73</v>
      </c>
      <c r="G48" s="2">
        <v>2</v>
      </c>
      <c r="H48" s="6">
        <f t="shared" si="0"/>
        <v>74</v>
      </c>
      <c r="I48" s="6">
        <f t="shared" si="1"/>
        <v>1</v>
      </c>
      <c r="J48" s="6">
        <f t="shared" si="4"/>
        <v>76</v>
      </c>
      <c r="K48" s="6">
        <f t="shared" si="5"/>
        <v>3</v>
      </c>
      <c r="L48" s="6">
        <f t="shared" si="2"/>
        <v>0</v>
      </c>
    </row>
    <row r="49" spans="3:12" x14ac:dyDescent="0.3">
      <c r="D49" s="6">
        <v>19</v>
      </c>
      <c r="E49" s="2">
        <v>1</v>
      </c>
      <c r="F49" s="6">
        <f t="shared" si="3"/>
        <v>74</v>
      </c>
      <c r="G49" s="2">
        <v>5</v>
      </c>
      <c r="H49" s="6">
        <f t="shared" si="0"/>
        <v>76</v>
      </c>
      <c r="I49" s="6">
        <f t="shared" si="1"/>
        <v>2</v>
      </c>
      <c r="J49" s="6">
        <f t="shared" si="4"/>
        <v>81</v>
      </c>
      <c r="K49" s="6">
        <f t="shared" si="5"/>
        <v>7</v>
      </c>
      <c r="L49" s="6">
        <f t="shared" ref="L49" si="6">H50-J49</f>
        <v>1</v>
      </c>
    </row>
    <row r="50" spans="3:12" x14ac:dyDescent="0.3">
      <c r="D50" s="6">
        <v>20</v>
      </c>
      <c r="E50" s="2">
        <v>8</v>
      </c>
      <c r="F50" s="6">
        <f t="shared" si="3"/>
        <v>82</v>
      </c>
      <c r="G50" s="2">
        <v>4</v>
      </c>
      <c r="H50" s="6">
        <f t="shared" si="0"/>
        <v>82</v>
      </c>
      <c r="I50" s="6">
        <f t="shared" si="1"/>
        <v>0</v>
      </c>
      <c r="J50" s="6">
        <f t="shared" si="4"/>
        <v>86</v>
      </c>
      <c r="K50" s="6">
        <f t="shared" si="5"/>
        <v>4</v>
      </c>
      <c r="L50" s="6">
        <v>0</v>
      </c>
    </row>
    <row r="51" spans="3:12" x14ac:dyDescent="0.3">
      <c r="E51" s="2"/>
      <c r="F51" s="6">
        <f t="shared" si="3"/>
        <v>82</v>
      </c>
    </row>
    <row r="54" spans="3:12" ht="28.8" x14ac:dyDescent="0.3">
      <c r="C54" s="4" t="s">
        <v>48</v>
      </c>
      <c r="D54" s="4">
        <v>13</v>
      </c>
    </row>
    <row r="55" spans="3:12" ht="43.2" x14ac:dyDescent="0.3">
      <c r="C55" s="4" t="s">
        <v>49</v>
      </c>
      <c r="D55" s="4">
        <f>D54/20</f>
        <v>0.65</v>
      </c>
    </row>
    <row r="56" spans="3:12" x14ac:dyDescent="0.3">
      <c r="C56" s="4" t="s">
        <v>50</v>
      </c>
      <c r="D56" s="4">
        <f>AVERAGE(I32:I50)</f>
        <v>0.89473684210526316</v>
      </c>
    </row>
    <row r="57" spans="3:12" ht="28.8" x14ac:dyDescent="0.3">
      <c r="C57" s="4" t="s">
        <v>51</v>
      </c>
      <c r="D57" s="4">
        <f>SUM(I32:I50)/13</f>
        <v>1.3076923076923077</v>
      </c>
    </row>
    <row r="58" spans="3:12" ht="28.8" x14ac:dyDescent="0.3">
      <c r="C58" s="4" t="s">
        <v>52</v>
      </c>
      <c r="D58" s="4">
        <f>AVERAGE(G31:G50)</f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Single queueing</vt:lpstr>
      <vt:lpstr>Home Work</vt:lpstr>
      <vt:lpstr>Double queueing</vt:lpstr>
      <vt:lpstr>Home Work-2</vt:lpstr>
      <vt:lpstr>Template</vt:lpstr>
      <vt:lpstr>Template - multi</vt:lpstr>
      <vt:lpstr>Double queueing (2)</vt:lpstr>
      <vt:lpstr>Home Work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SHAMROZ KHAN</dc:creator>
  <cp:lastModifiedBy>MUHAMMAD SHAMROZ KHAN</cp:lastModifiedBy>
  <cp:lastPrinted>2024-03-21T00:51:33Z</cp:lastPrinted>
  <dcterms:created xsi:type="dcterms:W3CDTF">2024-03-14T03:12:10Z</dcterms:created>
  <dcterms:modified xsi:type="dcterms:W3CDTF">2024-03-21T15:00:22Z</dcterms:modified>
</cp:coreProperties>
</file>