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"/>
    </mc:Choice>
  </mc:AlternateContent>
  <xr:revisionPtr revIDLastSave="0" documentId="13_ncr:1_{830639F2-F5D0-4C35-A09C-D960EA56D95D}" xr6:coauthVersionLast="47" xr6:coauthVersionMax="47" xr10:uidLastSave="{00000000-0000-0000-0000-000000000000}"/>
  <bookViews>
    <workbookView xWindow="-120" yWindow="-120" windowWidth="24240" windowHeight="13140" activeTab="3" xr2:uid="{18A795E8-2600-4534-A47E-46802BF3104D}"/>
  </bookViews>
  <sheets>
    <sheet name="Summary" sheetId="4" r:id="rId1"/>
    <sheet name="Savings" sheetId="3" r:id="rId2"/>
    <sheet name="Expences" sheetId="2" r:id="rId3"/>
    <sheet name="Incom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4" l="1"/>
  <c r="E10" i="4"/>
  <c r="E7" i="4"/>
  <c r="X10" i="4" s="1"/>
  <c r="X9" i="4" s="1"/>
  <c r="E16" i="4" l="1"/>
</calcChain>
</file>

<file path=xl/sharedStrings.xml><?xml version="1.0" encoding="utf-8"?>
<sst xmlns="http://schemas.openxmlformats.org/spreadsheetml/2006/main" count="41" uniqueCount="30">
  <si>
    <t>Personal Budget Tracker</t>
  </si>
  <si>
    <t>Monthly Income :</t>
  </si>
  <si>
    <t xml:space="preserve">Monthly Income : </t>
  </si>
  <si>
    <t>Sr. No.</t>
  </si>
  <si>
    <t>Date</t>
  </si>
  <si>
    <t>Amount</t>
  </si>
  <si>
    <t>Monthly Expences :</t>
  </si>
  <si>
    <t>Expence Source</t>
  </si>
  <si>
    <t>Income From Stock</t>
  </si>
  <si>
    <t>Income From Rent</t>
  </si>
  <si>
    <t>Salary</t>
  </si>
  <si>
    <t>Income From Intrest</t>
  </si>
  <si>
    <t>Income From YouTube</t>
  </si>
  <si>
    <t>Income Source</t>
  </si>
  <si>
    <t>Car emi</t>
  </si>
  <si>
    <t>Laptop emi</t>
  </si>
  <si>
    <t>mobile bill</t>
  </si>
  <si>
    <t>Electricity bill</t>
  </si>
  <si>
    <t>Shoping</t>
  </si>
  <si>
    <t>School Fee</t>
  </si>
  <si>
    <t>Grocery</t>
  </si>
  <si>
    <t>Credit Cards</t>
  </si>
  <si>
    <t>Stocks</t>
  </si>
  <si>
    <t>Sip</t>
  </si>
  <si>
    <t>Bank Deposit</t>
  </si>
  <si>
    <t>SUMMARY :</t>
  </si>
  <si>
    <t xml:space="preserve">Percentage of Income Spent : </t>
  </si>
  <si>
    <t xml:space="preserve">Monthly Expence : </t>
  </si>
  <si>
    <t>Monthly Saving :</t>
  </si>
  <si>
    <t xml:space="preserve">Cash Balance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</si>
</sst>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₹-44C]* #,##0.00_-;\-[$₹-44C]* #,##0.00_-;_-[$₹-44C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14" fontId="2" fillId="0" borderId="0" xfId="0" applyNumberFormat="1" applyFont="1"/>
    <xf numFmtId="0" fontId="7" fillId="0" borderId="1" xfId="0" applyFont="1" applyBorder="1"/>
    <xf numFmtId="0" fontId="2" fillId="0" borderId="1" xfId="0" applyFont="1" applyBorder="1"/>
    <xf numFmtId="0" fontId="0" fillId="0" borderId="1" xfId="0" applyBorder="1"/>
    <xf numFmtId="164" fontId="8" fillId="0" borderId="0" xfId="0" applyNumberFormat="1" applyFont="1"/>
    <xf numFmtId="9" fontId="8" fillId="0" borderId="0" xfId="1" applyFont="1"/>
    <xf numFmtId="9" fontId="3" fillId="0" borderId="0" xfId="0" applyNumberFormat="1" applyFont="1"/>
  </cellXfs>
  <cellStyles count="2">
    <cellStyle name="Normal" xfId="0" builtinId="0"/>
    <cellStyle name="Percent" xfId="1" builtinId="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Income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Summary!$E$7</c:f>
              <c:numCache>
                <c:formatCode>_-[$₹-44C]* #,##0.00_-;\-[$₹-44C]* #,##0.00_-;_-[$₹-44C]* "-"??_-;_-@_-</c:formatCode>
                <c:ptCount val="1"/>
                <c:pt idx="0">
                  <c:v>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BB-4061-963F-A896660A6FC3}"/>
            </c:ext>
          </c:extLst>
        </c:ser>
        <c:ser>
          <c:idx val="1"/>
          <c:order val="1"/>
          <c:tx>
            <c:v>Expence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Summary!$E$10</c:f>
              <c:numCache>
                <c:formatCode>_-[$₹-44C]* #,##0.00_-;\-[$₹-44C]* #,##0.00_-;_-[$₹-44C]* "-"??_-;_-@_-</c:formatCode>
                <c:ptCount val="1"/>
                <c:pt idx="0">
                  <c:v>38400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BB-4061-963F-A896660A6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736032"/>
        <c:axId val="176734784"/>
      </c:barChart>
      <c:catAx>
        <c:axId val="176736032"/>
        <c:scaling>
          <c:orientation val="minMax"/>
        </c:scaling>
        <c:delete val="1"/>
        <c:axPos val="b"/>
        <c:majorTickMark val="none"/>
        <c:minorTickMark val="none"/>
        <c:tickLblPos val="nextTo"/>
        <c:crossAx val="176734784"/>
        <c:crosses val="autoZero"/>
        <c:auto val="1"/>
        <c:lblAlgn val="ctr"/>
        <c:lblOffset val="100"/>
        <c:noMultiLvlLbl val="0"/>
      </c:catAx>
      <c:valAx>
        <c:axId val="176734784"/>
        <c:scaling>
          <c:orientation val="minMax"/>
        </c:scaling>
        <c:delete val="0"/>
        <c:axPos val="l"/>
        <c:numFmt formatCode="_-[$₹-44C]* #,##0.00_-;\-[$₹-44C]* #,##0.00_-;_-[$₹-44C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3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599242972966657"/>
          <c:y val="0.8616892680081657"/>
          <c:w val="0.47484006635669052"/>
          <c:h val="0.110532954214056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11-4789-9833-E8FDABB6ADFD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311-4789-9833-E8FDABB6ADFD}"/>
              </c:ext>
            </c:extLst>
          </c:dPt>
          <c:val>
            <c:numRef>
              <c:f>Summary!$X$9:$X$10</c:f>
              <c:numCache>
                <c:formatCode>0%</c:formatCode>
                <c:ptCount val="2"/>
                <c:pt idx="0">
                  <c:v>0.53170731707317076</c:v>
                </c:pt>
                <c:pt idx="1">
                  <c:v>0.4682926829268293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1-4789-9833-E8FDABB6A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8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come!A1"/><Relationship Id="rId2" Type="http://schemas.openxmlformats.org/officeDocument/2006/relationships/hyperlink" Target="#Expences!A1"/><Relationship Id="rId1" Type="http://schemas.openxmlformats.org/officeDocument/2006/relationships/hyperlink" Target="#Savings!A1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Summary!A1"/><Relationship Id="rId2" Type="http://schemas.openxmlformats.org/officeDocument/2006/relationships/hyperlink" Target="#Income!A1"/><Relationship Id="rId1" Type="http://schemas.openxmlformats.org/officeDocument/2006/relationships/hyperlink" Target="#Expence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Summary!A1"/><Relationship Id="rId2" Type="http://schemas.openxmlformats.org/officeDocument/2006/relationships/hyperlink" Target="#Income!A1"/><Relationship Id="rId1" Type="http://schemas.openxmlformats.org/officeDocument/2006/relationships/hyperlink" Target="#Saving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Summary!A1"/><Relationship Id="rId2" Type="http://schemas.openxmlformats.org/officeDocument/2006/relationships/hyperlink" Target="#Expences!A1"/><Relationship Id="rId1" Type="http://schemas.openxmlformats.org/officeDocument/2006/relationships/hyperlink" Target="#Saving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333375</xdr:colOff>
      <xdr:row>1</xdr:row>
      <xdr:rowOff>142876</xdr:rowOff>
    </xdr:from>
    <xdr:to>
      <xdr:col>20</xdr:col>
      <xdr:colOff>0</xdr:colOff>
      <xdr:row>1</xdr:row>
      <xdr:rowOff>523876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5C1D56-D920-43B9-AFBD-1BADF0787FAA}"/>
            </a:ext>
          </a:extLst>
        </xdr:cNvPr>
        <xdr:cNvSpPr/>
      </xdr:nvSpPr>
      <xdr:spPr>
        <a:xfrm>
          <a:off x="13258800" y="381001"/>
          <a:ext cx="1143000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SAVING</a:t>
          </a:r>
          <a:r>
            <a:rPr lang="en-US" sz="1400"/>
            <a:t>S</a:t>
          </a:r>
          <a:endParaRPr lang="en-US" sz="1100"/>
        </a:p>
      </xdr:txBody>
    </xdr:sp>
    <xdr:clientData/>
  </xdr:twoCellAnchor>
  <xdr:twoCellAnchor>
    <xdr:from>
      <xdr:col>16</xdr:col>
      <xdr:colOff>333375</xdr:colOff>
      <xdr:row>1</xdr:row>
      <xdr:rowOff>133351</xdr:rowOff>
    </xdr:from>
    <xdr:to>
      <xdr:col>18</xdr:col>
      <xdr:colOff>257175</xdr:colOff>
      <xdr:row>1</xdr:row>
      <xdr:rowOff>514351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7A72B61-E4D2-4F3A-9EAA-B5AB8386673C}"/>
            </a:ext>
          </a:extLst>
        </xdr:cNvPr>
        <xdr:cNvSpPr/>
      </xdr:nvSpPr>
      <xdr:spPr>
        <a:xfrm>
          <a:off x="12039600" y="371476"/>
          <a:ext cx="1143000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EXPENCES</a:t>
          </a:r>
          <a:r>
            <a:rPr lang="en-US" sz="1400"/>
            <a:t>S</a:t>
          </a:r>
          <a:endParaRPr lang="en-US" sz="1100"/>
        </a:p>
      </xdr:txBody>
    </xdr:sp>
    <xdr:clientData/>
  </xdr:twoCellAnchor>
  <xdr:twoCellAnchor>
    <xdr:from>
      <xdr:col>14</xdr:col>
      <xdr:colOff>314325</xdr:colOff>
      <xdr:row>1</xdr:row>
      <xdr:rowOff>133351</xdr:rowOff>
    </xdr:from>
    <xdr:to>
      <xdr:col>16</xdr:col>
      <xdr:colOff>238125</xdr:colOff>
      <xdr:row>1</xdr:row>
      <xdr:rowOff>514351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1C9E29-4715-4E0C-9674-6B28620988E2}"/>
            </a:ext>
          </a:extLst>
        </xdr:cNvPr>
        <xdr:cNvSpPr/>
      </xdr:nvSpPr>
      <xdr:spPr>
        <a:xfrm>
          <a:off x="10801350" y="371476"/>
          <a:ext cx="1143000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INCOME</a:t>
          </a:r>
          <a:r>
            <a:rPr lang="en-US" sz="1400"/>
            <a:t>S</a:t>
          </a:r>
          <a:endParaRPr lang="en-US" sz="1100"/>
        </a:p>
      </xdr:txBody>
    </xdr:sp>
    <xdr:clientData/>
  </xdr:twoCellAnchor>
  <xdr:twoCellAnchor>
    <xdr:from>
      <xdr:col>12</xdr:col>
      <xdr:colOff>266700</xdr:colOff>
      <xdr:row>1</xdr:row>
      <xdr:rowOff>142876</xdr:rowOff>
    </xdr:from>
    <xdr:to>
      <xdr:col>14</xdr:col>
      <xdr:colOff>190500</xdr:colOff>
      <xdr:row>1</xdr:row>
      <xdr:rowOff>523876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FD66D71-B24B-4FC2-8637-1159ED5FAC79}"/>
            </a:ext>
          </a:extLst>
        </xdr:cNvPr>
        <xdr:cNvSpPr/>
      </xdr:nvSpPr>
      <xdr:spPr>
        <a:xfrm>
          <a:off x="9534525" y="381001"/>
          <a:ext cx="1143000" cy="3810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SUMMARY</a:t>
          </a:r>
          <a:endParaRPr lang="en-US" sz="1100"/>
        </a:p>
      </xdr:txBody>
    </xdr:sp>
    <xdr:clientData/>
  </xdr:twoCellAnchor>
  <xdr:twoCellAnchor>
    <xdr:from>
      <xdr:col>8</xdr:col>
      <xdr:colOff>161925</xdr:colOff>
      <xdr:row>4</xdr:row>
      <xdr:rowOff>195262</xdr:rowOff>
    </xdr:from>
    <xdr:to>
      <xdr:col>13</xdr:col>
      <xdr:colOff>323850</xdr:colOff>
      <xdr:row>15</xdr:row>
      <xdr:rowOff>290512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69AF98-E025-4AE6-B456-CF1646B1D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38101</xdr:colOff>
      <xdr:row>4</xdr:row>
      <xdr:rowOff>233362</xdr:rowOff>
    </xdr:from>
    <xdr:to>
      <xdr:col>2</xdr:col>
      <xdr:colOff>2409826</xdr:colOff>
      <xdr:row>16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0639D90-1425-4F8E-91A5-069B1C4A1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0.32099</cdr:x>
      <cdr:y>0.37326</cdr:y>
    </cdr:from>
    <cdr:to>
      <cdr:x>0.66667</cdr:x>
      <cdr:y>0.63021</cdr:y>
    </cdr:to>
    <cdr:sp macro="" textlink="Summary!$X$10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43FD46D7-6B2F-4656-BB66-3FC603127A73}"/>
            </a:ext>
          </a:extLst>
        </cdr:cNvPr>
        <cdr:cNvSpPr/>
      </cdr:nvSpPr>
      <cdr:spPr>
        <a:xfrm xmlns:a="http://schemas.openxmlformats.org/drawingml/2006/main">
          <a:off x="990600" y="1023938"/>
          <a:ext cx="1066800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fld id="{FAEC0B61-8B5F-4E9C-992B-8C2BE135D1A7}" type="TxLink">
            <a:rPr lang="en-US" sz="2400" b="1" i="0" u="none" strike="noStrike">
              <a:solidFill>
                <a:schemeClr val="tx2">
                  <a:lumMod val="50000"/>
                </a:schemeClr>
              </a:solidFill>
              <a:latin typeface="Calibri"/>
              <a:cs typeface="Calibri"/>
            </a:rPr>
            <a:pPr algn="ctr"/>
            <a:t>47%</a:t>
          </a:fld>
          <a:endParaRPr lang="en-US" sz="1400" b="1">
            <a:solidFill>
              <a:schemeClr val="tx2">
                <a:lumMod val="50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504825</xdr:colOff>
      <xdr:row>1</xdr:row>
      <xdr:rowOff>152401</xdr:rowOff>
    </xdr:from>
    <xdr:to>
      <xdr:col>18</xdr:col>
      <xdr:colOff>428625</xdr:colOff>
      <xdr:row>1</xdr:row>
      <xdr:rowOff>533401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7E768A0-A653-40B2-9473-9FFAD2DE4E64}"/>
            </a:ext>
          </a:extLst>
        </xdr:cNvPr>
        <xdr:cNvSpPr/>
      </xdr:nvSpPr>
      <xdr:spPr>
        <a:xfrm>
          <a:off x="13344525" y="390526"/>
          <a:ext cx="1143000" cy="3810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SAVING</a:t>
          </a:r>
          <a:endParaRPr lang="en-US" sz="1100"/>
        </a:p>
      </xdr:txBody>
    </xdr:sp>
    <xdr:clientData/>
  </xdr:twoCellAnchor>
  <xdr:twoCellAnchor>
    <xdr:from>
      <xdr:col>14</xdr:col>
      <xdr:colOff>504825</xdr:colOff>
      <xdr:row>1</xdr:row>
      <xdr:rowOff>152401</xdr:rowOff>
    </xdr:from>
    <xdr:to>
      <xdr:col>16</xdr:col>
      <xdr:colOff>428625</xdr:colOff>
      <xdr:row>1</xdr:row>
      <xdr:rowOff>533401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EE43F6-FC81-40EF-A595-3DAB252F3BCF}"/>
            </a:ext>
          </a:extLst>
        </xdr:cNvPr>
        <xdr:cNvSpPr/>
      </xdr:nvSpPr>
      <xdr:spPr>
        <a:xfrm>
          <a:off x="12125325" y="390526"/>
          <a:ext cx="1143000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EXPENCES</a:t>
          </a:r>
          <a:r>
            <a:rPr lang="en-US" sz="1400"/>
            <a:t>S</a:t>
          </a:r>
          <a:endParaRPr lang="en-US" sz="1100"/>
        </a:p>
      </xdr:txBody>
    </xdr:sp>
    <xdr:clientData/>
  </xdr:twoCellAnchor>
  <xdr:twoCellAnchor>
    <xdr:from>
      <xdr:col>12</xdr:col>
      <xdr:colOff>495300</xdr:colOff>
      <xdr:row>1</xdr:row>
      <xdr:rowOff>133351</xdr:rowOff>
    </xdr:from>
    <xdr:to>
      <xdr:col>14</xdr:col>
      <xdr:colOff>419100</xdr:colOff>
      <xdr:row>1</xdr:row>
      <xdr:rowOff>514351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152FD7-30A5-46C9-9008-968F96C1E8B4}"/>
            </a:ext>
          </a:extLst>
        </xdr:cNvPr>
        <xdr:cNvSpPr/>
      </xdr:nvSpPr>
      <xdr:spPr>
        <a:xfrm>
          <a:off x="10896600" y="371476"/>
          <a:ext cx="1143000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INCOME</a:t>
          </a:r>
          <a:r>
            <a:rPr lang="en-US" sz="1400"/>
            <a:t>S</a:t>
          </a:r>
          <a:endParaRPr lang="en-US" sz="1100"/>
        </a:p>
      </xdr:txBody>
    </xdr:sp>
    <xdr:clientData/>
  </xdr:twoCellAnchor>
  <xdr:twoCellAnchor>
    <xdr:from>
      <xdr:col>10</xdr:col>
      <xdr:colOff>476250</xdr:colOff>
      <xdr:row>1</xdr:row>
      <xdr:rowOff>133351</xdr:rowOff>
    </xdr:from>
    <xdr:to>
      <xdr:col>12</xdr:col>
      <xdr:colOff>400050</xdr:colOff>
      <xdr:row>1</xdr:row>
      <xdr:rowOff>514351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7968E7-BCA7-4C5C-99BC-EC85DDBEC395}"/>
            </a:ext>
          </a:extLst>
        </xdr:cNvPr>
        <xdr:cNvSpPr/>
      </xdr:nvSpPr>
      <xdr:spPr>
        <a:xfrm>
          <a:off x="9658350" y="371476"/>
          <a:ext cx="1143000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SUMMARY</a:t>
          </a:r>
          <a:r>
            <a:rPr lang="en-US" sz="1400"/>
            <a:t>S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561975</xdr:colOff>
      <xdr:row>1</xdr:row>
      <xdr:rowOff>142876</xdr:rowOff>
    </xdr:from>
    <xdr:to>
      <xdr:col>18</xdr:col>
      <xdr:colOff>485775</xdr:colOff>
      <xdr:row>1</xdr:row>
      <xdr:rowOff>523876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19D884-128F-4E5F-B010-CC4EE8D73B40}"/>
            </a:ext>
          </a:extLst>
        </xdr:cNvPr>
        <xdr:cNvSpPr/>
      </xdr:nvSpPr>
      <xdr:spPr>
        <a:xfrm>
          <a:off x="13401675" y="381001"/>
          <a:ext cx="1143000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SAVING</a:t>
          </a:r>
          <a:r>
            <a:rPr lang="en-US" sz="1400"/>
            <a:t>S</a:t>
          </a:r>
          <a:endParaRPr lang="en-US" sz="1100"/>
        </a:p>
      </xdr:txBody>
    </xdr:sp>
    <xdr:clientData/>
  </xdr:twoCellAnchor>
  <xdr:twoCellAnchor>
    <xdr:from>
      <xdr:col>14</xdr:col>
      <xdr:colOff>552450</xdr:colOff>
      <xdr:row>1</xdr:row>
      <xdr:rowOff>142876</xdr:rowOff>
    </xdr:from>
    <xdr:to>
      <xdr:col>16</xdr:col>
      <xdr:colOff>476250</xdr:colOff>
      <xdr:row>1</xdr:row>
      <xdr:rowOff>523876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739C80B-90A1-4714-BEA5-A05FABC91A7F}"/>
            </a:ext>
          </a:extLst>
        </xdr:cNvPr>
        <xdr:cNvSpPr/>
      </xdr:nvSpPr>
      <xdr:spPr>
        <a:xfrm>
          <a:off x="12172950" y="381001"/>
          <a:ext cx="1143000" cy="3810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EXPENCES</a:t>
          </a:r>
          <a:endParaRPr lang="en-US" sz="1100"/>
        </a:p>
      </xdr:txBody>
    </xdr:sp>
    <xdr:clientData/>
  </xdr:twoCellAnchor>
  <xdr:twoCellAnchor>
    <xdr:from>
      <xdr:col>12</xdr:col>
      <xdr:colOff>552450</xdr:colOff>
      <xdr:row>1</xdr:row>
      <xdr:rowOff>142876</xdr:rowOff>
    </xdr:from>
    <xdr:to>
      <xdr:col>14</xdr:col>
      <xdr:colOff>476250</xdr:colOff>
      <xdr:row>1</xdr:row>
      <xdr:rowOff>523876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18B9D60-2F7F-41BF-AB1B-5DB932EC6CBC}"/>
            </a:ext>
          </a:extLst>
        </xdr:cNvPr>
        <xdr:cNvSpPr/>
      </xdr:nvSpPr>
      <xdr:spPr>
        <a:xfrm>
          <a:off x="10953750" y="381001"/>
          <a:ext cx="1143000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INCOME</a:t>
          </a:r>
          <a:r>
            <a:rPr lang="en-US" sz="1400"/>
            <a:t>S</a:t>
          </a:r>
          <a:endParaRPr lang="en-US" sz="1100"/>
        </a:p>
      </xdr:txBody>
    </xdr:sp>
    <xdr:clientData/>
  </xdr:twoCellAnchor>
  <xdr:twoCellAnchor>
    <xdr:from>
      <xdr:col>10</xdr:col>
      <xdr:colOff>533400</xdr:colOff>
      <xdr:row>1</xdr:row>
      <xdr:rowOff>133351</xdr:rowOff>
    </xdr:from>
    <xdr:to>
      <xdr:col>12</xdr:col>
      <xdr:colOff>457200</xdr:colOff>
      <xdr:row>1</xdr:row>
      <xdr:rowOff>514351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1464DE-BD49-46B1-BADF-68537209B1EF}"/>
            </a:ext>
          </a:extLst>
        </xdr:cNvPr>
        <xdr:cNvSpPr/>
      </xdr:nvSpPr>
      <xdr:spPr>
        <a:xfrm>
          <a:off x="9715500" y="371476"/>
          <a:ext cx="1143000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SUMMARY</a:t>
          </a:r>
          <a:r>
            <a:rPr lang="en-US" sz="1400"/>
            <a:t>S                                                          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504825</xdr:colOff>
      <xdr:row>1</xdr:row>
      <xdr:rowOff>133351</xdr:rowOff>
    </xdr:from>
    <xdr:to>
      <xdr:col>18</xdr:col>
      <xdr:colOff>428625</xdr:colOff>
      <xdr:row>1</xdr:row>
      <xdr:rowOff>514351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CD649-3C7E-41D5-BACF-9B1B6C9EE96E}"/>
            </a:ext>
          </a:extLst>
        </xdr:cNvPr>
        <xdr:cNvSpPr/>
      </xdr:nvSpPr>
      <xdr:spPr>
        <a:xfrm>
          <a:off x="13344525" y="371476"/>
          <a:ext cx="1143000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SAVING</a:t>
          </a:r>
          <a:r>
            <a:rPr lang="en-US" sz="1400"/>
            <a:t>S</a:t>
          </a:r>
          <a:endParaRPr lang="en-US" sz="1100"/>
        </a:p>
      </xdr:txBody>
    </xdr:sp>
    <xdr:clientData/>
  </xdr:twoCellAnchor>
  <xdr:twoCellAnchor>
    <xdr:from>
      <xdr:col>14</xdr:col>
      <xdr:colOff>514350</xdr:colOff>
      <xdr:row>1</xdr:row>
      <xdr:rowOff>133351</xdr:rowOff>
    </xdr:from>
    <xdr:to>
      <xdr:col>16</xdr:col>
      <xdr:colOff>438150</xdr:colOff>
      <xdr:row>1</xdr:row>
      <xdr:rowOff>514351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A68C522-0FA7-4E3C-9A15-C5C59ACFE0BB}"/>
            </a:ext>
          </a:extLst>
        </xdr:cNvPr>
        <xdr:cNvSpPr/>
      </xdr:nvSpPr>
      <xdr:spPr>
        <a:xfrm>
          <a:off x="12134850" y="371476"/>
          <a:ext cx="1143000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EXPENCES</a:t>
          </a:r>
          <a:r>
            <a:rPr lang="en-US" sz="1400"/>
            <a:t>S</a:t>
          </a:r>
          <a:endParaRPr lang="en-US" sz="1100"/>
        </a:p>
      </xdr:txBody>
    </xdr:sp>
    <xdr:clientData/>
  </xdr:twoCellAnchor>
  <xdr:twoCellAnchor>
    <xdr:from>
      <xdr:col>12</xdr:col>
      <xdr:colOff>514350</xdr:colOff>
      <xdr:row>1</xdr:row>
      <xdr:rowOff>123826</xdr:rowOff>
    </xdr:from>
    <xdr:to>
      <xdr:col>14</xdr:col>
      <xdr:colOff>438150</xdr:colOff>
      <xdr:row>1</xdr:row>
      <xdr:rowOff>504826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2DF1D96-D4DF-4BAF-8D28-AC7AD5AB61E5}"/>
            </a:ext>
          </a:extLst>
        </xdr:cNvPr>
        <xdr:cNvSpPr/>
      </xdr:nvSpPr>
      <xdr:spPr>
        <a:xfrm>
          <a:off x="10915650" y="361951"/>
          <a:ext cx="1143000" cy="3810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INCOME</a:t>
          </a:r>
          <a:endParaRPr lang="en-US" sz="1100"/>
        </a:p>
      </xdr:txBody>
    </xdr:sp>
    <xdr:clientData/>
  </xdr:twoCellAnchor>
  <xdr:twoCellAnchor>
    <xdr:from>
      <xdr:col>10</xdr:col>
      <xdr:colOff>495300</xdr:colOff>
      <xdr:row>1</xdr:row>
      <xdr:rowOff>123826</xdr:rowOff>
    </xdr:from>
    <xdr:to>
      <xdr:col>12</xdr:col>
      <xdr:colOff>419100</xdr:colOff>
      <xdr:row>1</xdr:row>
      <xdr:rowOff>504826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5BE91F-F253-403D-B5AD-EC3C8C580FFA}"/>
            </a:ext>
          </a:extLst>
        </xdr:cNvPr>
        <xdr:cNvSpPr/>
      </xdr:nvSpPr>
      <xdr:spPr>
        <a:xfrm>
          <a:off x="9677400" y="361951"/>
          <a:ext cx="1143000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SUMMARY</a:t>
          </a:r>
          <a:r>
            <a:rPr lang="en-US" sz="1400"/>
            <a:t>S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D7FDDE-9E99-4BB4-A167-BB773D05F992}" name="Table134" displayName="Table134" ref="B6:E9" totalsRowShown="0" headerRowDxfId="17" dataDxfId="16">
  <autoFilter ref="B6:E9" xr:uid="{9FBCAD68-F4E9-4800-B246-6810BA73D203}"/>
  <tableColumns count="4">
    <tableColumn id="1" xr3:uid="{9D92E9EB-4AF4-4052-9800-BD7F986B3DDC}" name="Sr. No." dataDxfId="15"/>
    <tableColumn id="2" xr3:uid="{B6E2997F-20CE-4D29-82CF-234C02D96ABB}" name="Expence Source" dataDxfId="14"/>
    <tableColumn id="3" xr3:uid="{B4672BCD-F743-4644-B691-2EDAE96DDE5A}" name="Date" dataDxfId="13"/>
    <tableColumn id="4" xr3:uid="{993A36AF-03D3-4A3A-8EBE-788A0FFAD43C}" name="Amount" dataDxfId="12"/>
  </tableColumns>
  <tableStyleInfo name="TableStyleLight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C1E322-6F60-4576-9D55-8D4B3A844588}" name="Table13" displayName="Table13" ref="B6:E14" totalsRowShown="0" headerRowDxfId="11" dataDxfId="10">
  <autoFilter ref="B6:E14" xr:uid="{9FBCAD68-F4E9-4800-B246-6810BA73D203}"/>
  <tableColumns count="4">
    <tableColumn id="1" xr3:uid="{6DE8172C-D106-4EF6-A3E2-E05D68E97EC3}" name="Sr. No." dataDxfId="9"/>
    <tableColumn id="2" xr3:uid="{6F618393-0D32-4774-A6DA-FB628F7348F7}" name="Expence Source" dataDxfId="8"/>
    <tableColumn id="3" xr3:uid="{0A93FA78-9A18-49B6-A7B7-CCE7867418CB}" name="Date" dataDxfId="7"/>
    <tableColumn id="4" xr3:uid="{FEBEFF8E-9437-42C3-AF97-9241BD6E5E6D}" name="Amount" dataDxfId="6"/>
  </tableColumns>
  <tableStyleInfo name="TableStyleLight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1F7432-BA06-404D-B869-EB2DAF76CE1A}" name="Table136" displayName="Table136" ref="B6:E12" totalsRowShown="0" headerRowDxfId="5" dataDxfId="4">
  <autoFilter ref="B6:E12" xr:uid="{9FBCAD68-F4E9-4800-B246-6810BA73D203}"/>
  <tableColumns count="4">
    <tableColumn id="1" xr3:uid="{8FA3239C-A534-478A-99F2-C267F7468A31}" name="Sr. No." dataDxfId="3"/>
    <tableColumn id="2" xr3:uid="{72E68BB5-8D22-4934-A559-A2CCC2FA2D41}" name="Income Source" dataDxfId="2"/>
    <tableColumn id="3" xr3:uid="{58D0B280-5E5C-4F05-9670-FF40341B6611}" name="Date" dataDxfId="1"/>
    <tableColumn id="4" xr3:uid="{36607D54-7C76-4D17-9EAD-7F53DA28EC14}" name="Amount" dataDxfId="0"/>
  </tableColumns>
  <tableStyleInfo name="TableStyleLight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06EA-96B1-461B-883A-F8594733C4D4}">
  <dimension ref="B1:X16"/>
  <sheetViews>
    <sheetView showGridLines="0" workbookViewId="0"/>
  </sheetViews>
  <sheetFormatPr defaultRowHeight="15" x14ac:dyDescent="0.25"/>
  <cols>
    <col min="1" max="1" width="6.28515625" customWidth="1"/>
    <col min="2" max="2" width="10.7109375" customWidth="1"/>
    <col min="3" max="3" width="36.5703125" customWidth="1"/>
    <col min="4" max="4" width="9.140625" customWidth="1"/>
    <col min="5" max="5" width="22.5703125" customWidth="1"/>
    <col min="20" max="20" width="8.42578125" customWidth="1"/>
  </cols>
  <sheetData>
    <row r="1" spans="2:24" ht="18.75" x14ac:dyDescent="0.3">
      <c r="C1" s="1"/>
      <c r="D1" s="1"/>
      <c r="E1" s="1"/>
      <c r="F1" s="1"/>
    </row>
    <row r="2" spans="2:24" s="3" customFormat="1" ht="48" customHeight="1" x14ac:dyDescent="0.5">
      <c r="B2" s="4" t="s">
        <v>0</v>
      </c>
      <c r="C2" s="2"/>
      <c r="D2" s="2"/>
      <c r="E2" s="2"/>
      <c r="F2" s="2"/>
    </row>
    <row r="3" spans="2:24" ht="18.75" x14ac:dyDescent="0.3">
      <c r="C3" s="1"/>
      <c r="D3" s="1"/>
      <c r="E3" s="1"/>
      <c r="F3" s="1"/>
      <c r="V3" s="5"/>
    </row>
    <row r="4" spans="2:24" ht="18.75" x14ac:dyDescent="0.3">
      <c r="B4" s="1" t="s">
        <v>26</v>
      </c>
      <c r="C4" s="1"/>
      <c r="D4" s="1"/>
      <c r="E4" s="1" t="s">
        <v>25</v>
      </c>
      <c r="F4" s="1"/>
    </row>
    <row r="5" spans="2:24" ht="18.75" x14ac:dyDescent="0.3">
      <c r="C5" s="1"/>
      <c r="D5" s="1"/>
      <c r="E5" s="1"/>
      <c r="F5" s="1"/>
    </row>
    <row r="6" spans="2:24" ht="18.75" x14ac:dyDescent="0.3">
      <c r="E6" s="7" t="s">
        <v>2</v>
      </c>
      <c r="F6" s="8"/>
      <c r="G6" s="9"/>
    </row>
    <row r="7" spans="2:24" ht="23.25" x14ac:dyDescent="0.35">
      <c r="E7" s="10">
        <f>SUM(Table136[Amount])</f>
        <v>82000</v>
      </c>
      <c r="F7" s="1"/>
    </row>
    <row r="9" spans="2:24" ht="21" x14ac:dyDescent="0.35">
      <c r="E9" s="7" t="s">
        <v>27</v>
      </c>
      <c r="F9" s="9"/>
      <c r="G9" s="9"/>
      <c r="X9" s="12">
        <f>1-X10</f>
        <v>0.53170731707317076</v>
      </c>
    </row>
    <row r="10" spans="2:24" ht="23.25" x14ac:dyDescent="0.35">
      <c r="E10" s="10">
        <f>SUM(Table13[Amount])</f>
        <v>38400</v>
      </c>
      <c r="X10" s="11">
        <f>E10/E7</f>
        <v>0.4682926829268293</v>
      </c>
    </row>
    <row r="12" spans="2:24" ht="18.75" x14ac:dyDescent="0.3">
      <c r="E12" s="7" t="s">
        <v>28</v>
      </c>
      <c r="F12" s="9"/>
      <c r="G12" s="9"/>
    </row>
    <row r="13" spans="2:24" ht="23.25" x14ac:dyDescent="0.35">
      <c r="E13" s="10">
        <f>SUM(Table134[Amount])</f>
        <v>34999</v>
      </c>
    </row>
    <row r="15" spans="2:24" ht="18.75" x14ac:dyDescent="0.3">
      <c r="E15" s="7" t="s">
        <v>29</v>
      </c>
      <c r="F15" s="9"/>
      <c r="G15" s="9"/>
    </row>
    <row r="16" spans="2:24" ht="23.25" x14ac:dyDescent="0.35">
      <c r="E16" s="10">
        <f>E7-E10-E13</f>
        <v>8601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3AEF-B923-4D51-8073-1A01745B22D0}">
  <dimension ref="B1:W9"/>
  <sheetViews>
    <sheetView workbookViewId="0"/>
  </sheetViews>
  <sheetFormatPr defaultRowHeight="15" x14ac:dyDescent="0.25"/>
  <cols>
    <col min="1" max="1" width="6.28515625" customWidth="1"/>
    <col min="2" max="2" width="10.7109375" customWidth="1"/>
    <col min="3" max="3" width="36.5703125" customWidth="1"/>
    <col min="4" max="4" width="26.140625" customWidth="1"/>
    <col min="5" max="5" width="12.28515625" customWidth="1"/>
  </cols>
  <sheetData>
    <row r="1" spans="2:23" ht="18.75" x14ac:dyDescent="0.3">
      <c r="C1" s="1"/>
      <c r="D1" s="1"/>
      <c r="E1" s="1"/>
      <c r="F1" s="1"/>
    </row>
    <row r="2" spans="2:23" s="3" customFormat="1" ht="48" customHeight="1" x14ac:dyDescent="0.5">
      <c r="B2" s="4" t="s">
        <v>0</v>
      </c>
      <c r="C2" s="2"/>
      <c r="D2" s="2"/>
      <c r="E2" s="2"/>
      <c r="F2" s="2"/>
    </row>
    <row r="3" spans="2:23" ht="18.75" x14ac:dyDescent="0.3">
      <c r="C3" s="1"/>
      <c r="D3" s="1"/>
      <c r="E3" s="1"/>
      <c r="F3" s="1"/>
      <c r="W3" s="5"/>
    </row>
    <row r="4" spans="2:23" ht="18.75" x14ac:dyDescent="0.3">
      <c r="B4" s="1" t="s">
        <v>6</v>
      </c>
      <c r="C4" s="1"/>
      <c r="D4" s="1"/>
      <c r="E4" s="1"/>
      <c r="F4" s="1"/>
    </row>
    <row r="5" spans="2:23" ht="18.75" x14ac:dyDescent="0.3">
      <c r="C5" s="1"/>
      <c r="D5" s="1"/>
      <c r="E5" s="1"/>
      <c r="F5" s="1"/>
    </row>
    <row r="6" spans="2:23" ht="18.75" x14ac:dyDescent="0.3">
      <c r="B6" s="1" t="s">
        <v>3</v>
      </c>
      <c r="C6" s="1" t="s">
        <v>7</v>
      </c>
      <c r="D6" s="1" t="s">
        <v>4</v>
      </c>
      <c r="E6" s="1" t="s">
        <v>5</v>
      </c>
      <c r="F6" s="1"/>
    </row>
    <row r="7" spans="2:23" ht="18.75" x14ac:dyDescent="0.3">
      <c r="B7" s="1">
        <v>1</v>
      </c>
      <c r="C7" s="1" t="s">
        <v>22</v>
      </c>
      <c r="D7" s="6">
        <v>45292</v>
      </c>
      <c r="E7" s="1">
        <v>5000</v>
      </c>
      <c r="F7" s="1"/>
    </row>
    <row r="8" spans="2:23" ht="18.75" x14ac:dyDescent="0.3">
      <c r="B8" s="1">
        <v>2</v>
      </c>
      <c r="C8" s="1" t="s">
        <v>23</v>
      </c>
      <c r="D8" s="6">
        <v>45296</v>
      </c>
      <c r="E8" s="1">
        <v>7999</v>
      </c>
    </row>
    <row r="9" spans="2:23" ht="18.75" x14ac:dyDescent="0.3">
      <c r="B9" s="1">
        <v>3</v>
      </c>
      <c r="C9" s="1" t="s">
        <v>24</v>
      </c>
      <c r="D9" s="6">
        <v>44581</v>
      </c>
      <c r="E9" s="1">
        <v>22000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26A5-5BA2-4C2C-B9D5-A8C6F1919178}">
  <dimension ref="B1:W14"/>
  <sheetViews>
    <sheetView workbookViewId="0"/>
  </sheetViews>
  <sheetFormatPr defaultRowHeight="15" x14ac:dyDescent="0.25"/>
  <cols>
    <col min="1" max="1" width="6.28515625" customWidth="1"/>
    <col min="2" max="2" width="10.7109375" customWidth="1"/>
    <col min="3" max="3" width="36.5703125" customWidth="1"/>
    <col min="4" max="4" width="26.140625" customWidth="1"/>
    <col min="5" max="5" width="12.28515625" customWidth="1"/>
  </cols>
  <sheetData>
    <row r="1" spans="2:23" ht="18.75" x14ac:dyDescent="0.3">
      <c r="C1" s="1"/>
      <c r="D1" s="1"/>
      <c r="E1" s="1"/>
      <c r="F1" s="1"/>
    </row>
    <row r="2" spans="2:23" s="3" customFormat="1" ht="48" customHeight="1" x14ac:dyDescent="0.5">
      <c r="B2" s="4" t="s">
        <v>0</v>
      </c>
      <c r="C2" s="2"/>
      <c r="D2" s="2"/>
      <c r="E2" s="2"/>
      <c r="F2" s="2"/>
    </row>
    <row r="3" spans="2:23" ht="18.75" x14ac:dyDescent="0.3">
      <c r="C3" s="1"/>
      <c r="D3" s="1"/>
      <c r="E3" s="1"/>
      <c r="F3" s="1"/>
      <c r="W3" s="5"/>
    </row>
    <row r="4" spans="2:23" ht="18.75" x14ac:dyDescent="0.3">
      <c r="B4" s="1" t="s">
        <v>6</v>
      </c>
      <c r="C4" s="1"/>
      <c r="D4" s="1"/>
      <c r="E4" s="1"/>
      <c r="F4" s="1"/>
    </row>
    <row r="5" spans="2:23" ht="18.75" x14ac:dyDescent="0.3">
      <c r="C5" s="1"/>
      <c r="D5" s="1"/>
      <c r="E5" s="1"/>
      <c r="F5" s="1"/>
    </row>
    <row r="6" spans="2:23" ht="18.75" x14ac:dyDescent="0.3">
      <c r="B6" s="1" t="s">
        <v>3</v>
      </c>
      <c r="C6" s="1" t="s">
        <v>7</v>
      </c>
      <c r="D6" s="1" t="s">
        <v>4</v>
      </c>
      <c r="E6" s="1" t="s">
        <v>5</v>
      </c>
      <c r="F6" s="1"/>
    </row>
    <row r="7" spans="2:23" ht="18.75" x14ac:dyDescent="0.3">
      <c r="B7" s="1">
        <v>1</v>
      </c>
      <c r="C7" s="1" t="s">
        <v>14</v>
      </c>
      <c r="D7" s="6">
        <v>45292</v>
      </c>
      <c r="E7" s="1">
        <v>10000</v>
      </c>
      <c r="F7" s="1"/>
    </row>
    <row r="8" spans="2:23" ht="18.75" x14ac:dyDescent="0.3">
      <c r="B8" s="1">
        <v>2</v>
      </c>
      <c r="C8" s="1" t="s">
        <v>15</v>
      </c>
      <c r="D8" s="6">
        <v>45292</v>
      </c>
      <c r="E8" s="1">
        <v>5500</v>
      </c>
    </row>
    <row r="9" spans="2:23" ht="18.75" x14ac:dyDescent="0.3">
      <c r="B9" s="1">
        <v>3</v>
      </c>
      <c r="C9" s="1" t="s">
        <v>16</v>
      </c>
      <c r="D9" s="6">
        <v>45296</v>
      </c>
      <c r="E9" s="1">
        <v>1000</v>
      </c>
    </row>
    <row r="10" spans="2:23" ht="18.75" x14ac:dyDescent="0.3">
      <c r="B10" s="1">
        <v>4</v>
      </c>
      <c r="C10" s="1" t="s">
        <v>17</v>
      </c>
      <c r="D10" s="6">
        <v>45296</v>
      </c>
      <c r="E10" s="1">
        <v>2300</v>
      </c>
    </row>
    <row r="11" spans="2:23" ht="18.75" x14ac:dyDescent="0.3">
      <c r="B11" s="1">
        <v>5</v>
      </c>
      <c r="C11" s="1" t="s">
        <v>18</v>
      </c>
      <c r="D11" s="6">
        <v>45306</v>
      </c>
      <c r="E11" s="1">
        <v>4000</v>
      </c>
    </row>
    <row r="12" spans="2:23" ht="18.75" x14ac:dyDescent="0.3">
      <c r="B12" s="1">
        <v>6</v>
      </c>
      <c r="C12" s="1" t="s">
        <v>19</v>
      </c>
      <c r="D12" s="6">
        <v>45306</v>
      </c>
      <c r="E12" s="1">
        <v>5400</v>
      </c>
    </row>
    <row r="13" spans="2:23" ht="18.75" x14ac:dyDescent="0.3">
      <c r="B13" s="1">
        <v>7</v>
      </c>
      <c r="C13" s="1" t="s">
        <v>20</v>
      </c>
      <c r="D13" s="6">
        <v>45311</v>
      </c>
      <c r="E13" s="1">
        <v>3200</v>
      </c>
    </row>
    <row r="14" spans="2:23" ht="18.75" x14ac:dyDescent="0.3">
      <c r="B14" s="1">
        <v>8</v>
      </c>
      <c r="C14" s="1" t="s">
        <v>21</v>
      </c>
      <c r="D14" s="6">
        <v>45311</v>
      </c>
      <c r="E14" s="1">
        <v>7000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B99C-76A8-4411-B592-4E7E5FC5786B}">
  <dimension ref="B1:W12"/>
  <sheetViews>
    <sheetView tabSelected="1" workbookViewId="0">
      <selection activeCell="D13" sqref="D13"/>
    </sheetView>
  </sheetViews>
  <sheetFormatPr defaultRowHeight="15" x14ac:dyDescent="0.25"/>
  <cols>
    <col min="1" max="1" width="6.28515625" customWidth="1"/>
    <col min="2" max="2" width="10.7109375" customWidth="1"/>
    <col min="3" max="3" width="36.5703125" customWidth="1"/>
    <col min="4" max="4" width="26.140625" customWidth="1"/>
    <col min="5" max="5" width="12.140625" customWidth="1"/>
  </cols>
  <sheetData>
    <row r="1" spans="2:23" ht="18.75" x14ac:dyDescent="0.3">
      <c r="C1" s="1"/>
      <c r="D1" s="1"/>
      <c r="E1" s="1"/>
      <c r="F1" s="1"/>
    </row>
    <row r="2" spans="2:23" s="3" customFormat="1" ht="48" customHeight="1" x14ac:dyDescent="0.5">
      <c r="B2" s="4" t="s">
        <v>0</v>
      </c>
      <c r="C2" s="2"/>
      <c r="D2" s="2"/>
      <c r="E2" s="2"/>
      <c r="F2" s="2"/>
    </row>
    <row r="3" spans="2:23" ht="18.75" x14ac:dyDescent="0.3">
      <c r="C3" s="1"/>
      <c r="D3" s="1"/>
      <c r="E3" s="1"/>
      <c r="F3" s="1"/>
      <c r="W3" s="5"/>
    </row>
    <row r="4" spans="2:23" ht="18.75" x14ac:dyDescent="0.3">
      <c r="B4" s="1" t="s">
        <v>1</v>
      </c>
      <c r="C4" s="1"/>
      <c r="D4" s="1"/>
      <c r="E4" s="1"/>
      <c r="F4" s="1"/>
    </row>
    <row r="5" spans="2:23" ht="18.75" x14ac:dyDescent="0.3">
      <c r="C5" s="1"/>
      <c r="D5" s="1"/>
      <c r="E5" s="1"/>
      <c r="F5" s="1"/>
    </row>
    <row r="6" spans="2:23" ht="18.75" x14ac:dyDescent="0.3">
      <c r="B6" s="1" t="s">
        <v>3</v>
      </c>
      <c r="C6" s="1" t="s">
        <v>13</v>
      </c>
      <c r="D6" s="1" t="s">
        <v>4</v>
      </c>
      <c r="E6" s="1" t="s">
        <v>5</v>
      </c>
      <c r="F6" s="1"/>
    </row>
    <row r="7" spans="2:23" ht="18.75" x14ac:dyDescent="0.3">
      <c r="B7" s="1">
        <v>1</v>
      </c>
      <c r="C7" s="1" t="s">
        <v>8</v>
      </c>
      <c r="D7" s="6">
        <v>45292</v>
      </c>
      <c r="E7" s="1">
        <v>10000</v>
      </c>
      <c r="F7" s="1"/>
    </row>
    <row r="8" spans="2:23" ht="18.75" x14ac:dyDescent="0.3">
      <c r="B8" s="1">
        <v>2</v>
      </c>
      <c r="C8" s="1" t="s">
        <v>9</v>
      </c>
      <c r="D8" s="6">
        <v>45352</v>
      </c>
      <c r="E8" s="1">
        <v>20000</v>
      </c>
    </row>
    <row r="9" spans="2:23" ht="18.75" x14ac:dyDescent="0.3">
      <c r="B9" s="1">
        <v>3</v>
      </c>
      <c r="C9" s="1" t="s">
        <v>10</v>
      </c>
      <c r="D9" s="6">
        <v>45413</v>
      </c>
      <c r="E9" s="1">
        <v>20000</v>
      </c>
    </row>
    <row r="10" spans="2:23" ht="18.75" x14ac:dyDescent="0.3">
      <c r="B10" s="1">
        <v>4</v>
      </c>
      <c r="C10" s="1" t="s">
        <v>11</v>
      </c>
      <c r="D10" s="6">
        <v>45306</v>
      </c>
      <c r="E10" s="1">
        <v>12000</v>
      </c>
    </row>
    <row r="11" spans="2:23" ht="18.75" x14ac:dyDescent="0.3">
      <c r="B11" s="1">
        <v>5</v>
      </c>
      <c r="C11" s="1" t="s">
        <v>12</v>
      </c>
      <c r="D11" s="6">
        <v>44585</v>
      </c>
      <c r="E11" s="1">
        <v>20000</v>
      </c>
    </row>
    <row r="12" spans="2:23" ht="18.75" x14ac:dyDescent="0.3">
      <c r="B12" s="1"/>
      <c r="C12" s="1"/>
      <c r="D12" s="6"/>
      <c r="E12" s="1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Savings</vt:lpstr>
      <vt:lpstr>Expences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Naqi Abidi</dc:creator>
  <cp:lastModifiedBy>Naqi Abidi</cp:lastModifiedBy>
  <dcterms:created xsi:type="dcterms:W3CDTF">2024-12-08T09:45:52Z</dcterms:created>
  <dcterms:modified xsi:type="dcterms:W3CDTF">2024-12-18T04:55:14Z</dcterms:modified>
</cp:coreProperties>
</file>