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MedalTable">Olympics!$B$2:$E$117</definedName>
    <definedName name="WholeMedalTable">Olympics!$A$2:$F$117</definedName>
    <definedName name="Rank">Olympics!$A$3:$A$117</definedName>
    <definedName name="Country">Olympics!$B$3:$B$117</definedName>
  </definedNames>
  <calcPr/>
</workbook>
</file>

<file path=xl/sharedStrings.xml><?xml version="1.0" encoding="utf-8"?>
<sst xmlns="http://schemas.openxmlformats.org/spreadsheetml/2006/main" count="131" uniqueCount="95">
  <si>
    <t>2016 SUMMER OLYMPIC MEDAL TABLE</t>
  </si>
  <si>
    <t>Country</t>
  </si>
  <si>
    <t>Gold</t>
  </si>
  <si>
    <t>Silver</t>
  </si>
  <si>
    <t>Bronze</t>
  </si>
  <si>
    <t>United States (USA)</t>
  </si>
  <si>
    <t>Rank</t>
  </si>
  <si>
    <t>Total Medals</t>
  </si>
  <si>
    <t>2016 Summer Olympics medal table</t>
  </si>
  <si>
    <t>TOTAL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</si>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</sst>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8.0"/>
      <color rgb="FFFFFFFF"/>
      <name val="Calibri"/>
    </font>
    <font>
      <b/>
      <sz val="11.0"/>
      <color rgb="FF000000"/>
      <name val="Arial"/>
    </font>
    <font>
      <b/>
      <name val="Arial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horizontal="right" vertical="center"/>
    </xf>
    <xf borderId="8" fillId="0" fontId="4" numFmtId="0" xfId="0" applyAlignment="1" applyBorder="1" applyFont="1">
      <alignment horizontal="right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0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4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7" fillId="0" fontId="4" numFmtId="0" xfId="0" applyAlignment="1" applyBorder="1" applyFont="1">
      <alignment horizontal="right" vertical="center"/>
    </xf>
    <xf borderId="12" fillId="0" fontId="4" numFmtId="0" xfId="0" applyAlignment="1" applyBorder="1" applyFont="1">
      <alignment horizontal="right" vertical="center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Medal Tally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val>
            <c:numRef>
              <c:f>Sheet1!$B$2:$B$3</c:f>
              <c:numCache/>
            </c:numRef>
          </c:val>
        </c:ser>
        <c:ser>
          <c:idx val="1"/>
          <c:order val="1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val>
            <c:numRef>
              <c:f>Sheet1!$C$2:$C$3</c:f>
              <c:numCache/>
            </c:numRef>
          </c:val>
        </c:ser>
        <c:ser>
          <c:idx val="2"/>
          <c:order val="2"/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val>
            <c:numRef>
              <c:f>Sheet1!$D$2:$D$3</c:f>
              <c:numCache/>
            </c:numRef>
          </c:val>
        </c:ser>
        <c:axId val="837102737"/>
        <c:axId val="447512613"/>
      </c:barChart>
      <c:catAx>
        <c:axId val="837102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7512613"/>
      </c:catAx>
      <c:valAx>
        <c:axId val="447512613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710273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Medals by Country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Sheet1!$B$13:$B$18</c:f>
            </c:numRef>
          </c:xVal>
          <c:yVal>
            <c:numRef>
              <c:f>Sheet1!$C$13:$C$18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69872"/>
        <c:axId val="1578091721"/>
      </c:scatterChart>
      <c:valAx>
        <c:axId val="19982698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8091721"/>
      </c:valAx>
      <c:valAx>
        <c:axId val="1578091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826987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4400550" cy="3076575"/>
    <xdr:graphicFrame>
      <xdr:nvGraphicFramePr>
        <xdr:cNvPr id="1" name="Chart 1" title="Medal Tall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12</xdr:row>
      <xdr:rowOff>0</xdr:rowOff>
    </xdr:from>
    <xdr:ext cx="5143500" cy="2038350"/>
    <xdr:graphicFrame>
      <xdr:nvGraphicFramePr>
        <xdr:cNvPr id="2" name="Chart 2" title="Total Medals 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6.0"/>
    <col customWidth="1" min="3" max="4" width="12.63"/>
    <col customWidth="1" min="5" max="5" width="17.75"/>
    <col customWidth="1" min="6" max="26" width="12.63"/>
  </cols>
  <sheetData>
    <row r="1" ht="27.75" customHeight="1">
      <c r="A1" s="1" t="s">
        <v>0</v>
      </c>
    </row>
    <row r="2" ht="27.75" customHeight="1">
      <c r="A2" s="2" t="s">
        <v>1</v>
      </c>
      <c r="B2" s="3" t="s">
        <v>2</v>
      </c>
      <c r="C2" s="3" t="s">
        <v>3</v>
      </c>
      <c r="D2" s="4" t="s">
        <v>4</v>
      </c>
      <c r="E2" s="5" t="str">
        <f>Olympics!B2</f>
        <v>Country</v>
      </c>
      <c r="F2" s="6" t="str">
        <f>Olympics!C2</f>
        <v>Gold</v>
      </c>
      <c r="G2" s="6" t="str">
        <f>Olympics!D2</f>
        <v>Silver</v>
      </c>
      <c r="H2" s="7" t="str">
        <f>Olympics!E2</f>
        <v>Bronze</v>
      </c>
    </row>
    <row r="3" ht="27.75" customHeight="1">
      <c r="A3" s="8" t="s">
        <v>5</v>
      </c>
      <c r="B3" s="9">
        <f>vlookup($A$3,MedalTable,2,FALSE)</f>
        <v>46</v>
      </c>
      <c r="C3" s="9">
        <f>vlookup($A$3,MedalTable,3,FALSE)</f>
        <v>37</v>
      </c>
      <c r="D3" s="10">
        <f>vlookup($A$3,MedalTable,4,FALSE)</f>
        <v>38</v>
      </c>
      <c r="E3" s="11" t="str">
        <f>Olympics!B3</f>
        <v>United States (USA)</v>
      </c>
      <c r="F3" s="12">
        <f>Olympics!C3</f>
        <v>46</v>
      </c>
      <c r="G3" s="12">
        <f>Olympics!D3</f>
        <v>37</v>
      </c>
      <c r="H3" s="13">
        <f>Olympics!E3</f>
        <v>38</v>
      </c>
    </row>
    <row r="4" ht="27.75" customHeight="1">
      <c r="A4" s="8"/>
      <c r="B4" s="14"/>
      <c r="C4" s="14"/>
      <c r="D4" s="15"/>
      <c r="E4" s="11" t="str">
        <f>Olympics!B4</f>
        <v>Great Britain (GBR)</v>
      </c>
      <c r="F4" s="12">
        <f>Olympics!C4</f>
        <v>27</v>
      </c>
      <c r="G4" s="12">
        <f>Olympics!D4</f>
        <v>23</v>
      </c>
      <c r="H4" s="13">
        <f>Olympics!E4</f>
        <v>17</v>
      </c>
    </row>
    <row r="5" ht="27.75" customHeight="1">
      <c r="A5" s="8"/>
      <c r="B5" s="14"/>
      <c r="C5" s="14"/>
      <c r="D5" s="15"/>
      <c r="E5" s="11" t="str">
        <f>Olympics!B5</f>
        <v>China (CHN)</v>
      </c>
      <c r="F5" s="12">
        <f>Olympics!C5</f>
        <v>26</v>
      </c>
      <c r="G5" s="12">
        <f>Olympics!D5</f>
        <v>18</v>
      </c>
      <c r="H5" s="13">
        <f>Olympics!E5</f>
        <v>26</v>
      </c>
    </row>
    <row r="6" ht="27.75" customHeight="1">
      <c r="A6" s="8"/>
      <c r="B6" s="14"/>
      <c r="C6" s="14"/>
      <c r="D6" s="15"/>
      <c r="E6" s="11" t="str">
        <f>Olympics!B6</f>
        <v>Russia (RUS)</v>
      </c>
      <c r="F6" s="12">
        <f>Olympics!C6</f>
        <v>19</v>
      </c>
      <c r="G6" s="12">
        <f>Olympics!D6</f>
        <v>17</v>
      </c>
      <c r="H6" s="13">
        <f>Olympics!E6</f>
        <v>19</v>
      </c>
    </row>
    <row r="7" ht="27.75" customHeight="1">
      <c r="A7" s="8"/>
      <c r="B7" s="14"/>
      <c r="C7" s="14"/>
      <c r="D7" s="15"/>
      <c r="E7" s="11" t="str">
        <f>Olympics!B7</f>
        <v>Germany (GER)</v>
      </c>
      <c r="F7" s="12">
        <f>Olympics!C7</f>
        <v>17</v>
      </c>
      <c r="G7" s="12">
        <f>Olympics!D7</f>
        <v>10</v>
      </c>
      <c r="H7" s="13">
        <f>Olympics!E7</f>
        <v>15</v>
      </c>
    </row>
    <row r="8" ht="27.75" customHeight="1">
      <c r="A8" s="8"/>
      <c r="B8" s="14"/>
      <c r="C8" s="14"/>
      <c r="D8" s="15"/>
      <c r="E8" s="11" t="str">
        <f>Olympics!B8</f>
        <v>Japan (JPN)</v>
      </c>
      <c r="F8" s="12">
        <f>Olympics!C8</f>
        <v>12</v>
      </c>
      <c r="G8" s="12">
        <f>Olympics!D8</f>
        <v>8</v>
      </c>
      <c r="H8" s="13">
        <f>Olympics!E8</f>
        <v>21</v>
      </c>
    </row>
    <row r="9" ht="27.75" customHeight="1">
      <c r="A9" s="8"/>
      <c r="B9" s="14"/>
      <c r="C9" s="14"/>
      <c r="D9" s="15"/>
      <c r="E9" s="11" t="str">
        <f>Olympics!B9</f>
        <v>France (FRA)</v>
      </c>
      <c r="F9" s="12">
        <f>Olympics!C9</f>
        <v>10</v>
      </c>
      <c r="G9" s="12">
        <f>Olympics!D9</f>
        <v>18</v>
      </c>
      <c r="H9" s="13">
        <f>Olympics!E9</f>
        <v>14</v>
      </c>
    </row>
    <row r="10" ht="27.75" customHeight="1">
      <c r="A10" s="8"/>
      <c r="B10" s="14"/>
      <c r="C10" s="14"/>
      <c r="D10" s="15"/>
      <c r="E10" s="11" t="str">
        <f>Olympics!B10</f>
        <v>South Korea (KOR)</v>
      </c>
      <c r="F10" s="12">
        <f>Olympics!C10</f>
        <v>9</v>
      </c>
      <c r="G10" s="12">
        <f>Olympics!D10</f>
        <v>3</v>
      </c>
      <c r="H10" s="13">
        <f>Olympics!E10</f>
        <v>9</v>
      </c>
    </row>
    <row r="11" ht="27.75" customHeight="1">
      <c r="A11" s="8"/>
      <c r="B11" s="14"/>
      <c r="C11" s="14"/>
      <c r="D11" s="15"/>
      <c r="E11" s="11" t="str">
        <f>Olympics!B11</f>
        <v>Italy (ITA)</v>
      </c>
      <c r="F11" s="12">
        <f>Olympics!C11</f>
        <v>8</v>
      </c>
      <c r="G11" s="12">
        <f>Olympics!D11</f>
        <v>12</v>
      </c>
      <c r="H11" s="13">
        <f>Olympics!E11</f>
        <v>8</v>
      </c>
    </row>
    <row r="12" ht="27.75" customHeight="1">
      <c r="A12" s="8"/>
      <c r="B12" s="14"/>
      <c r="C12" s="14"/>
      <c r="D12" s="15"/>
      <c r="E12" s="11" t="str">
        <f>Olympics!B12</f>
        <v>Australia (AUS)</v>
      </c>
      <c r="F12" s="12">
        <f>Olympics!C12</f>
        <v>8</v>
      </c>
      <c r="G12" s="12">
        <f>Olympics!D12</f>
        <v>11</v>
      </c>
      <c r="H12" s="13">
        <f>Olympics!E12</f>
        <v>10</v>
      </c>
    </row>
    <row r="13" ht="27.75" customHeight="1">
      <c r="A13" s="16" t="s">
        <v>6</v>
      </c>
      <c r="B13" s="17" t="s">
        <v>1</v>
      </c>
      <c r="C13" s="17" t="s">
        <v>7</v>
      </c>
      <c r="D13" s="18"/>
      <c r="E13" s="18"/>
      <c r="F13" s="18"/>
      <c r="G13" s="18"/>
      <c r="H13" s="19"/>
    </row>
    <row r="14" ht="27.75" customHeight="1">
      <c r="A14" s="20">
        <v>2.0</v>
      </c>
      <c r="B14" s="14" t="str">
        <f>vlookup($A14,WholeMedalTable,2,FALSE)</f>
        <v>Great Britain (GBR)</v>
      </c>
      <c r="C14" s="14">
        <f>vlookup($A14,WholeMedalTable,6,FALSE)</f>
        <v>67</v>
      </c>
      <c r="D14" s="14"/>
      <c r="E14" s="14"/>
      <c r="F14" s="14"/>
      <c r="G14" s="14"/>
      <c r="H14" s="15"/>
    </row>
    <row r="15" ht="27.75" customHeight="1">
      <c r="A15" s="20">
        <v>4.0</v>
      </c>
      <c r="B15" s="14" t="str">
        <f>vlookup($A15,WholeMedalTable,2,FALSE)</f>
        <v>Russia (RUS)</v>
      </c>
      <c r="C15" s="14">
        <f>vlookup($A15,WholeMedalTable,6,FALSE)</f>
        <v>55</v>
      </c>
      <c r="D15" s="14"/>
      <c r="E15" s="14"/>
      <c r="F15" s="14"/>
      <c r="G15" s="14"/>
      <c r="H15" s="15"/>
    </row>
    <row r="16" ht="27.75" customHeight="1">
      <c r="A16" s="20">
        <v>6.0</v>
      </c>
      <c r="B16" s="14" t="str">
        <f>vlookup($A16,WholeMedalTable,2,FALSE)</f>
        <v>Japan (JPN)</v>
      </c>
      <c r="C16" s="14">
        <f>vlookup($A16,WholeMedalTable,6,FALSE)</f>
        <v>41</v>
      </c>
      <c r="D16" s="14"/>
      <c r="E16" s="14"/>
      <c r="F16" s="14"/>
      <c r="G16" s="14"/>
      <c r="H16" s="15"/>
    </row>
    <row r="17" ht="27.75" customHeight="1">
      <c r="A17" s="20">
        <v>8.0</v>
      </c>
      <c r="B17" s="14" t="str">
        <f>vlookup($A17,WholeMedalTable,2,FALSE)</f>
        <v>South Korea (KOR)</v>
      </c>
      <c r="C17" s="14">
        <f>vlookup($A17,WholeMedalTable,6,FALSE)</f>
        <v>21</v>
      </c>
      <c r="D17" s="14"/>
      <c r="E17" s="14"/>
      <c r="F17" s="14"/>
      <c r="G17" s="14"/>
      <c r="H17" s="15"/>
    </row>
    <row r="18" ht="27.75" customHeight="1">
      <c r="A18" s="21">
        <v>10.0</v>
      </c>
      <c r="B18" s="22" t="str">
        <f>vlookup($A18,WholeMedalTable,2,FALSE)</f>
        <v>Australia (AUS)</v>
      </c>
      <c r="C18" s="22">
        <f>vlookup($A18,WholeMedalTable,6,FALSE)</f>
        <v>29</v>
      </c>
      <c r="D18" s="22"/>
      <c r="E18" s="22"/>
      <c r="F18" s="22"/>
      <c r="G18" s="22"/>
      <c r="H18" s="23"/>
    </row>
    <row r="19" ht="15.75" customHeight="1">
      <c r="A19" s="24"/>
      <c r="B19" s="24"/>
      <c r="C19" s="24"/>
      <c r="D19" s="24"/>
      <c r="E19" s="24"/>
      <c r="F19" s="24"/>
      <c r="G19" s="24"/>
      <c r="H19" s="2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H1"/>
  </mergeCells>
  <conditionalFormatting sqref="F3:H12">
    <cfRule type="cellIs" dxfId="0" priority="1" operator="greaterThanOrEqual">
      <formula>25</formula>
    </cfRule>
  </conditionalFormatting>
  <dataValidations>
    <dataValidation type="list" allowBlank="1" showErrorMessage="1" sqref="A14:A18">
      <formula1>Rank</formula1>
    </dataValidation>
    <dataValidation type="list" allowBlank="1" sqref="A3">
      <formula1>Country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>
      <c r="A1" s="25" t="s">
        <v>8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6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9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7">
        <v>1.0</v>
      </c>
      <c r="B3" s="25" t="s">
        <v>5</v>
      </c>
      <c r="C3" s="27">
        <v>46.0</v>
      </c>
      <c r="D3" s="27">
        <v>37.0</v>
      </c>
      <c r="E3" s="27">
        <v>38.0</v>
      </c>
      <c r="F3" s="24">
        <f t="shared" ref="F3:F117" si="1">sum(C3:E3)</f>
        <v>121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>
        <v>2.0</v>
      </c>
      <c r="B4" s="25" t="s">
        <v>10</v>
      </c>
      <c r="C4" s="27">
        <v>27.0</v>
      </c>
      <c r="D4" s="27">
        <v>23.0</v>
      </c>
      <c r="E4" s="27">
        <v>17.0</v>
      </c>
      <c r="F4" s="24">
        <f t="shared" si="1"/>
        <v>67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7">
        <v>3.0</v>
      </c>
      <c r="B5" s="25" t="s">
        <v>11</v>
      </c>
      <c r="C5" s="27">
        <v>26.0</v>
      </c>
      <c r="D5" s="27">
        <v>18.0</v>
      </c>
      <c r="E5" s="27">
        <v>26.0</v>
      </c>
      <c r="F5" s="24">
        <f t="shared" si="1"/>
        <v>70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7">
        <v>4.0</v>
      </c>
      <c r="B6" s="25" t="s">
        <v>12</v>
      </c>
      <c r="C6" s="27">
        <v>19.0</v>
      </c>
      <c r="D6" s="27">
        <v>17.0</v>
      </c>
      <c r="E6" s="27">
        <v>19.0</v>
      </c>
      <c r="F6" s="24">
        <f t="shared" si="1"/>
        <v>55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7">
        <v>5.0</v>
      </c>
      <c r="B7" s="25" t="s">
        <v>13</v>
      </c>
      <c r="C7" s="27">
        <v>17.0</v>
      </c>
      <c r="D7" s="27">
        <v>10.0</v>
      </c>
      <c r="E7" s="27">
        <v>15.0</v>
      </c>
      <c r="F7" s="24">
        <f t="shared" si="1"/>
        <v>42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7">
        <v>6.0</v>
      </c>
      <c r="B8" s="25" t="s">
        <v>14</v>
      </c>
      <c r="C8" s="27">
        <v>12.0</v>
      </c>
      <c r="D8" s="27">
        <v>8.0</v>
      </c>
      <c r="E8" s="27">
        <v>21.0</v>
      </c>
      <c r="F8" s="24">
        <f t="shared" si="1"/>
        <v>41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7">
        <v>7.0</v>
      </c>
      <c r="B9" s="25" t="s">
        <v>15</v>
      </c>
      <c r="C9" s="27">
        <v>10.0</v>
      </c>
      <c r="D9" s="27">
        <v>18.0</v>
      </c>
      <c r="E9" s="27">
        <v>14.0</v>
      </c>
      <c r="F9" s="24">
        <f t="shared" si="1"/>
        <v>42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7">
        <v>8.0</v>
      </c>
      <c r="B10" s="25" t="s">
        <v>16</v>
      </c>
      <c r="C10" s="27">
        <v>9.0</v>
      </c>
      <c r="D10" s="27">
        <v>3.0</v>
      </c>
      <c r="E10" s="27">
        <v>9.0</v>
      </c>
      <c r="F10" s="24">
        <f t="shared" si="1"/>
        <v>21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7">
        <v>9.0</v>
      </c>
      <c r="B11" s="25" t="s">
        <v>17</v>
      </c>
      <c r="C11" s="27">
        <v>8.0</v>
      </c>
      <c r="D11" s="27">
        <v>12.0</v>
      </c>
      <c r="E11" s="27">
        <v>8.0</v>
      </c>
      <c r="F11" s="24">
        <f t="shared" si="1"/>
        <v>28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7">
        <v>10.0</v>
      </c>
      <c r="B12" s="25" t="s">
        <v>18</v>
      </c>
      <c r="C12" s="27">
        <v>8.0</v>
      </c>
      <c r="D12" s="27">
        <v>11.0</v>
      </c>
      <c r="E12" s="27">
        <v>10.0</v>
      </c>
      <c r="F12" s="24">
        <f t="shared" si="1"/>
        <v>29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7">
        <v>11.0</v>
      </c>
      <c r="B13" s="25" t="s">
        <v>19</v>
      </c>
      <c r="C13" s="27">
        <v>8.0</v>
      </c>
      <c r="D13" s="27">
        <v>7.0</v>
      </c>
      <c r="E13" s="27">
        <v>4.0</v>
      </c>
      <c r="F13" s="24">
        <f t="shared" si="1"/>
        <v>19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7">
        <v>12.0</v>
      </c>
      <c r="B14" s="25" t="s">
        <v>20</v>
      </c>
      <c r="C14" s="27">
        <v>8.0</v>
      </c>
      <c r="D14" s="27">
        <v>3.0</v>
      </c>
      <c r="E14" s="27">
        <v>4.0</v>
      </c>
      <c r="F14" s="24">
        <f t="shared" si="1"/>
        <v>15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7">
        <v>13.0</v>
      </c>
      <c r="B15" s="25" t="s">
        <v>21</v>
      </c>
      <c r="C15" s="27">
        <v>7.0</v>
      </c>
      <c r="D15" s="27">
        <v>6.0</v>
      </c>
      <c r="E15" s="27">
        <v>6.0</v>
      </c>
      <c r="F15" s="24">
        <f t="shared" si="1"/>
        <v>19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7">
        <v>14.0</v>
      </c>
      <c r="B16" s="25" t="s">
        <v>22</v>
      </c>
      <c r="C16" s="27">
        <v>7.0</v>
      </c>
      <c r="D16" s="27">
        <v>4.0</v>
      </c>
      <c r="E16" s="27">
        <v>6.0</v>
      </c>
      <c r="F16" s="24">
        <f t="shared" si="1"/>
        <v>17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7">
        <v>15.0</v>
      </c>
      <c r="B17" s="25" t="s">
        <v>23</v>
      </c>
      <c r="C17" s="27">
        <v>6.0</v>
      </c>
      <c r="D17" s="27">
        <v>6.0</v>
      </c>
      <c r="E17" s="27">
        <v>1.0</v>
      </c>
      <c r="F17" s="24">
        <f t="shared" si="1"/>
        <v>13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7">
        <v>16.0</v>
      </c>
      <c r="B18" s="25" t="s">
        <v>24</v>
      </c>
      <c r="C18" s="27">
        <v>6.0</v>
      </c>
      <c r="D18" s="27">
        <v>3.0</v>
      </c>
      <c r="E18" s="27">
        <v>2.0</v>
      </c>
      <c r="F18" s="24">
        <f t="shared" si="1"/>
        <v>11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7">
        <v>17.0</v>
      </c>
      <c r="B19" s="25" t="s">
        <v>25</v>
      </c>
      <c r="C19" s="27">
        <v>5.0</v>
      </c>
      <c r="D19" s="27">
        <v>3.0</v>
      </c>
      <c r="E19" s="27">
        <v>2.0</v>
      </c>
      <c r="F19" s="24">
        <f t="shared" si="1"/>
        <v>10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7">
        <v>18.0</v>
      </c>
      <c r="B20" s="25" t="s">
        <v>26</v>
      </c>
      <c r="C20" s="27">
        <v>5.0</v>
      </c>
      <c r="D20" s="27">
        <v>2.0</v>
      </c>
      <c r="E20" s="27">
        <v>4.0</v>
      </c>
      <c r="F20" s="24">
        <f t="shared" si="1"/>
        <v>11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7">
        <v>19.0</v>
      </c>
      <c r="B21" s="25" t="s">
        <v>27</v>
      </c>
      <c r="C21" s="27">
        <v>4.0</v>
      </c>
      <c r="D21" s="27">
        <v>9.0</v>
      </c>
      <c r="E21" s="27">
        <v>5.0</v>
      </c>
      <c r="F21" s="24">
        <f t="shared" si="1"/>
        <v>18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7">
        <v>20.0</v>
      </c>
      <c r="B22" s="25" t="s">
        <v>28</v>
      </c>
      <c r="C22" s="27">
        <v>4.0</v>
      </c>
      <c r="D22" s="27">
        <v>3.0</v>
      </c>
      <c r="E22" s="27">
        <v>15.0</v>
      </c>
      <c r="F22" s="24">
        <f t="shared" si="1"/>
        <v>22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7">
        <v>21.0</v>
      </c>
      <c r="B23" s="25" t="s">
        <v>29</v>
      </c>
      <c r="C23" s="27">
        <v>4.0</v>
      </c>
      <c r="D23" s="27">
        <v>2.0</v>
      </c>
      <c r="E23" s="27">
        <v>7.0</v>
      </c>
      <c r="F23" s="24">
        <f t="shared" si="1"/>
        <v>13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7">
        <v>22.0</v>
      </c>
      <c r="B24" s="25" t="s">
        <v>30</v>
      </c>
      <c r="C24" s="27">
        <v>3.0</v>
      </c>
      <c r="D24" s="27">
        <v>5.0</v>
      </c>
      <c r="E24" s="27">
        <v>10.0</v>
      </c>
      <c r="F24" s="24">
        <f t="shared" si="1"/>
        <v>18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7">
        <v>23.0</v>
      </c>
      <c r="B25" s="25" t="s">
        <v>31</v>
      </c>
      <c r="C25" s="27">
        <v>3.0</v>
      </c>
      <c r="D25" s="27">
        <v>2.0</v>
      </c>
      <c r="E25" s="27">
        <v>3.0</v>
      </c>
      <c r="F25" s="24">
        <f t="shared" si="1"/>
        <v>8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7">
        <v>24.0</v>
      </c>
      <c r="B26" s="25" t="s">
        <v>32</v>
      </c>
      <c r="C26" s="27">
        <v>3.0</v>
      </c>
      <c r="D26" s="27">
        <v>2.0</v>
      </c>
      <c r="E26" s="27">
        <v>2.0</v>
      </c>
      <c r="F26" s="24">
        <f t="shared" si="1"/>
        <v>7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7">
        <v>25.0</v>
      </c>
      <c r="B27" s="25" t="s">
        <v>33</v>
      </c>
      <c r="C27" s="27">
        <v>3.0</v>
      </c>
      <c r="D27" s="27">
        <v>1.0</v>
      </c>
      <c r="E27" s="27">
        <v>4.0</v>
      </c>
      <c r="F27" s="24">
        <f t="shared" si="1"/>
        <v>8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7">
        <v>26.0</v>
      </c>
      <c r="B28" s="25" t="s">
        <v>34</v>
      </c>
      <c r="C28" s="27">
        <v>3.0</v>
      </c>
      <c r="D28" s="27">
        <v>1.0</v>
      </c>
      <c r="E28" s="27">
        <v>2.0</v>
      </c>
      <c r="F28" s="24">
        <f t="shared" si="1"/>
        <v>6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7">
        <v>27.0</v>
      </c>
      <c r="B29" s="25" t="s">
        <v>35</v>
      </c>
      <c r="C29" s="27">
        <v>3.0</v>
      </c>
      <c r="D29" s="27">
        <v>1.0</v>
      </c>
      <c r="E29" s="27">
        <v>0.0</v>
      </c>
      <c r="F29" s="24">
        <f t="shared" si="1"/>
        <v>4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7">
        <v>28.0</v>
      </c>
      <c r="B30" s="25" t="s">
        <v>36</v>
      </c>
      <c r="C30" s="27">
        <v>2.0</v>
      </c>
      <c r="D30" s="27">
        <v>6.0</v>
      </c>
      <c r="E30" s="27">
        <v>7.0</v>
      </c>
      <c r="F30" s="24">
        <f t="shared" si="1"/>
        <v>15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7">
        <v>29.0</v>
      </c>
      <c r="B31" s="25" t="s">
        <v>37</v>
      </c>
      <c r="C31" s="27">
        <v>2.0</v>
      </c>
      <c r="D31" s="27">
        <v>6.0</v>
      </c>
      <c r="E31" s="27">
        <v>3.0</v>
      </c>
      <c r="F31" s="24">
        <f t="shared" si="1"/>
        <v>11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7">
        <v>30.0</v>
      </c>
      <c r="B32" s="25" t="s">
        <v>38</v>
      </c>
      <c r="C32" s="27">
        <v>2.0</v>
      </c>
      <c r="D32" s="27">
        <v>6.0</v>
      </c>
      <c r="E32" s="27">
        <v>2.0</v>
      </c>
      <c r="F32" s="24">
        <f t="shared" si="1"/>
        <v>10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7">
        <v>31.0</v>
      </c>
      <c r="B33" s="25" t="s">
        <v>39</v>
      </c>
      <c r="C33" s="27">
        <v>2.0</v>
      </c>
      <c r="D33" s="27">
        <v>5.0</v>
      </c>
      <c r="E33" s="27">
        <v>4.0</v>
      </c>
      <c r="F33" s="24">
        <f t="shared" si="1"/>
        <v>11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7">
        <v>32.0</v>
      </c>
      <c r="B34" s="25" t="s">
        <v>40</v>
      </c>
      <c r="C34" s="27">
        <v>2.0</v>
      </c>
      <c r="D34" s="27">
        <v>4.0</v>
      </c>
      <c r="E34" s="27">
        <v>2.0</v>
      </c>
      <c r="F34" s="24">
        <f t="shared" si="1"/>
        <v>8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7">
        <v>33.0</v>
      </c>
      <c r="B35" s="25" t="s">
        <v>41</v>
      </c>
      <c r="C35" s="27">
        <v>2.0</v>
      </c>
      <c r="D35" s="27">
        <v>3.0</v>
      </c>
      <c r="E35" s="27">
        <v>6.0</v>
      </c>
      <c r="F35" s="24">
        <f t="shared" si="1"/>
        <v>11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7">
        <v>34.0</v>
      </c>
      <c r="B36" s="25" t="s">
        <v>42</v>
      </c>
      <c r="C36" s="27">
        <v>2.0</v>
      </c>
      <c r="D36" s="27">
        <v>3.0</v>
      </c>
      <c r="E36" s="27">
        <v>2.0</v>
      </c>
      <c r="F36" s="24">
        <f t="shared" si="1"/>
        <v>7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7">
        <v>35.0</v>
      </c>
      <c r="B37" s="25" t="s">
        <v>43</v>
      </c>
      <c r="C37" s="27">
        <v>2.0</v>
      </c>
      <c r="D37" s="27">
        <v>2.0</v>
      </c>
      <c r="E37" s="27">
        <v>2.0</v>
      </c>
      <c r="F37" s="24">
        <f t="shared" si="1"/>
        <v>6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7">
        <v>36.0</v>
      </c>
      <c r="B38" s="25" t="s">
        <v>44</v>
      </c>
      <c r="C38" s="27">
        <v>2.0</v>
      </c>
      <c r="D38" s="27">
        <v>2.0</v>
      </c>
      <c r="E38" s="27">
        <v>2.0</v>
      </c>
      <c r="F38" s="24">
        <f t="shared" si="1"/>
        <v>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7">
        <v>37.0</v>
      </c>
      <c r="B39" s="25" t="s">
        <v>45</v>
      </c>
      <c r="C39" s="27">
        <v>2.0</v>
      </c>
      <c r="D39" s="27">
        <v>2.0</v>
      </c>
      <c r="E39" s="27">
        <v>0.0</v>
      </c>
      <c r="F39" s="24">
        <f t="shared" si="1"/>
        <v>4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7">
        <v>38.0</v>
      </c>
      <c r="B40" s="25" t="s">
        <v>46</v>
      </c>
      <c r="C40" s="27">
        <v>2.0</v>
      </c>
      <c r="D40" s="27">
        <v>1.0</v>
      </c>
      <c r="E40" s="27">
        <v>4.0</v>
      </c>
      <c r="F40" s="24">
        <f t="shared" si="1"/>
        <v>7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7">
        <v>39.0</v>
      </c>
      <c r="B41" s="25" t="s">
        <v>47</v>
      </c>
      <c r="C41" s="27">
        <v>1.0</v>
      </c>
      <c r="D41" s="27">
        <v>7.0</v>
      </c>
      <c r="E41" s="27">
        <v>10.0</v>
      </c>
      <c r="F41" s="24">
        <f t="shared" si="1"/>
        <v>18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7">
        <v>40.0</v>
      </c>
      <c r="B42" s="25" t="s">
        <v>48</v>
      </c>
      <c r="C42" s="27">
        <v>1.0</v>
      </c>
      <c r="D42" s="27">
        <v>4.0</v>
      </c>
      <c r="E42" s="27">
        <v>4.0</v>
      </c>
      <c r="F42" s="24">
        <f t="shared" si="1"/>
        <v>9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7">
        <v>41.0</v>
      </c>
      <c r="B43" s="25" t="s">
        <v>49</v>
      </c>
      <c r="C43" s="27">
        <v>1.0</v>
      </c>
      <c r="D43" s="27">
        <v>3.0</v>
      </c>
      <c r="E43" s="27">
        <v>4.0</v>
      </c>
      <c r="F43" s="24">
        <f t="shared" si="1"/>
        <v>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7">
        <v>42.0</v>
      </c>
      <c r="B44" s="25" t="s">
        <v>50</v>
      </c>
      <c r="C44" s="27">
        <v>1.0</v>
      </c>
      <c r="D44" s="27">
        <v>3.0</v>
      </c>
      <c r="E44" s="27">
        <v>0.0</v>
      </c>
      <c r="F44" s="24">
        <f t="shared" si="1"/>
        <v>4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7">
        <v>43.0</v>
      </c>
      <c r="B45" s="25" t="s">
        <v>51</v>
      </c>
      <c r="C45" s="27">
        <v>1.0</v>
      </c>
      <c r="D45" s="27">
        <v>2.0</v>
      </c>
      <c r="E45" s="27">
        <v>7.0</v>
      </c>
      <c r="F45" s="24">
        <f t="shared" si="1"/>
        <v>10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7">
        <v>44.0</v>
      </c>
      <c r="B46" s="25" t="s">
        <v>52</v>
      </c>
      <c r="C46" s="27">
        <v>1.0</v>
      </c>
      <c r="D46" s="27">
        <v>2.0</v>
      </c>
      <c r="E46" s="27">
        <v>5.0</v>
      </c>
      <c r="F46" s="24">
        <f t="shared" si="1"/>
        <v>8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7">
        <v>45.0</v>
      </c>
      <c r="B47" s="25" t="s">
        <v>53</v>
      </c>
      <c r="C47" s="27">
        <v>1.0</v>
      </c>
      <c r="D47" s="27">
        <v>2.0</v>
      </c>
      <c r="E47" s="27">
        <v>1.0</v>
      </c>
      <c r="F47" s="24">
        <f t="shared" si="1"/>
        <v>4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7">
        <v>46.0</v>
      </c>
      <c r="B48" s="25" t="s">
        <v>54</v>
      </c>
      <c r="C48" s="27">
        <v>1.0</v>
      </c>
      <c r="D48" s="27">
        <v>2.0</v>
      </c>
      <c r="E48" s="27">
        <v>0.0</v>
      </c>
      <c r="F48" s="24">
        <f t="shared" si="1"/>
        <v>3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7">
        <v>47.0</v>
      </c>
      <c r="B49" s="25" t="s">
        <v>55</v>
      </c>
      <c r="C49" s="27">
        <v>1.0</v>
      </c>
      <c r="D49" s="27">
        <v>1.0</v>
      </c>
      <c r="E49" s="27">
        <v>2.0</v>
      </c>
      <c r="F49" s="24">
        <f t="shared" si="1"/>
        <v>4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7">
        <v>48.0</v>
      </c>
      <c r="B50" s="25" t="s">
        <v>56</v>
      </c>
      <c r="C50" s="27">
        <v>1.0</v>
      </c>
      <c r="D50" s="27">
        <v>1.0</v>
      </c>
      <c r="E50" s="27">
        <v>0.0</v>
      </c>
      <c r="F50" s="24">
        <f t="shared" si="1"/>
        <v>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7">
        <v>49.0</v>
      </c>
      <c r="B51" s="25" t="s">
        <v>57</v>
      </c>
      <c r="C51" s="27">
        <v>1.0</v>
      </c>
      <c r="D51" s="27">
        <v>1.0</v>
      </c>
      <c r="E51" s="27">
        <v>0.0</v>
      </c>
      <c r="F51" s="24">
        <f t="shared" si="1"/>
        <v>2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7">
        <v>50.0</v>
      </c>
      <c r="B52" s="25" t="s">
        <v>58</v>
      </c>
      <c r="C52" s="27">
        <v>1.0</v>
      </c>
      <c r="D52" s="27">
        <v>0.0</v>
      </c>
      <c r="E52" s="27">
        <v>2.0</v>
      </c>
      <c r="F52" s="24">
        <f t="shared" si="1"/>
        <v>3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7">
        <v>51.0</v>
      </c>
      <c r="B53" s="25" t="s">
        <v>59</v>
      </c>
      <c r="C53" s="27">
        <v>1.0</v>
      </c>
      <c r="D53" s="27">
        <v>0.0</v>
      </c>
      <c r="E53" s="27">
        <v>1.0</v>
      </c>
      <c r="F53" s="24">
        <f t="shared" si="1"/>
        <v>2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7">
        <v>52.0</v>
      </c>
      <c r="B54" s="25" t="s">
        <v>60</v>
      </c>
      <c r="C54" s="27">
        <v>1.0</v>
      </c>
      <c r="D54" s="27">
        <v>0.0</v>
      </c>
      <c r="E54" s="27">
        <v>1.0</v>
      </c>
      <c r="F54" s="24">
        <f t="shared" si="1"/>
        <v>2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7">
        <v>53.0</v>
      </c>
      <c r="B55" s="25" t="s">
        <v>61</v>
      </c>
      <c r="C55" s="27">
        <v>1.0</v>
      </c>
      <c r="D55" s="27">
        <v>0.0</v>
      </c>
      <c r="E55" s="27">
        <v>1.0</v>
      </c>
      <c r="F55" s="24">
        <f t="shared" si="1"/>
        <v>2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7">
        <v>54.0</v>
      </c>
      <c r="B56" s="25" t="s">
        <v>62</v>
      </c>
      <c r="C56" s="27">
        <v>1.0</v>
      </c>
      <c r="D56" s="27">
        <v>0.0</v>
      </c>
      <c r="E56" s="27">
        <v>0.0</v>
      </c>
      <c r="F56" s="24">
        <f t="shared" si="1"/>
        <v>1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7">
        <v>55.0</v>
      </c>
      <c r="B57" s="25" t="s">
        <v>63</v>
      </c>
      <c r="C57" s="27">
        <v>1.0</v>
      </c>
      <c r="D57" s="27">
        <v>0.0</v>
      </c>
      <c r="E57" s="27">
        <v>0.0</v>
      </c>
      <c r="F57" s="24">
        <f t="shared" si="1"/>
        <v>1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7">
        <v>56.0</v>
      </c>
      <c r="B58" s="25" t="s">
        <v>64</v>
      </c>
      <c r="C58" s="27">
        <v>1.0</v>
      </c>
      <c r="D58" s="27">
        <v>0.0</v>
      </c>
      <c r="E58" s="27">
        <v>0.0</v>
      </c>
      <c r="F58" s="24">
        <f t="shared" si="1"/>
        <v>1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7">
        <v>57.0</v>
      </c>
      <c r="B59" s="25" t="s">
        <v>65</v>
      </c>
      <c r="C59" s="27">
        <v>1.0</v>
      </c>
      <c r="D59" s="27">
        <v>0.0</v>
      </c>
      <c r="E59" s="27">
        <v>0.0</v>
      </c>
      <c r="F59" s="24">
        <f t="shared" si="1"/>
        <v>1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7">
        <v>58.0</v>
      </c>
      <c r="B60" s="25" t="s">
        <v>66</v>
      </c>
      <c r="C60" s="27">
        <v>1.0</v>
      </c>
      <c r="D60" s="27">
        <v>0.0</v>
      </c>
      <c r="E60" s="27">
        <v>0.0</v>
      </c>
      <c r="F60" s="24">
        <f t="shared" si="1"/>
        <v>1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7">
        <v>59.0</v>
      </c>
      <c r="B61" s="25" t="s">
        <v>67</v>
      </c>
      <c r="C61" s="27">
        <v>1.0</v>
      </c>
      <c r="D61" s="27">
        <v>0.0</v>
      </c>
      <c r="E61" s="27">
        <v>0.0</v>
      </c>
      <c r="F61" s="24">
        <f t="shared" si="1"/>
        <v>1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7">
        <v>60.0</v>
      </c>
      <c r="B62" s="25" t="s">
        <v>68</v>
      </c>
      <c r="C62" s="27">
        <v>0.0</v>
      </c>
      <c r="D62" s="27">
        <v>4.0</v>
      </c>
      <c r="E62" s="27">
        <v>1.0</v>
      </c>
      <c r="F62" s="24">
        <f t="shared" si="1"/>
        <v>5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7">
        <v>61.0</v>
      </c>
      <c r="B63" s="25" t="s">
        <v>69</v>
      </c>
      <c r="C63" s="27">
        <v>0.0</v>
      </c>
      <c r="D63" s="27">
        <v>3.0</v>
      </c>
      <c r="E63" s="27">
        <v>2.0</v>
      </c>
      <c r="F63" s="24">
        <f t="shared" si="1"/>
        <v>5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7">
        <v>62.0</v>
      </c>
      <c r="B64" s="25" t="s">
        <v>70</v>
      </c>
      <c r="C64" s="27">
        <v>0.0</v>
      </c>
      <c r="D64" s="27">
        <v>2.0</v>
      </c>
      <c r="E64" s="27">
        <v>0.0</v>
      </c>
      <c r="F64" s="24">
        <f t="shared" si="1"/>
        <v>2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7">
        <v>63.0</v>
      </c>
      <c r="B65" s="25" t="s">
        <v>71</v>
      </c>
      <c r="C65" s="27">
        <v>0.0</v>
      </c>
      <c r="D65" s="27">
        <v>2.0</v>
      </c>
      <c r="E65" s="27">
        <v>0.0</v>
      </c>
      <c r="F65" s="24">
        <f t="shared" si="1"/>
        <v>2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7">
        <v>64.0</v>
      </c>
      <c r="B66" s="25" t="s">
        <v>72</v>
      </c>
      <c r="C66" s="27">
        <v>0.0</v>
      </c>
      <c r="D66" s="27">
        <v>1.0</v>
      </c>
      <c r="E66" s="27">
        <v>3.0</v>
      </c>
      <c r="F66" s="24">
        <f t="shared" si="1"/>
        <v>4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7">
        <v>65.0</v>
      </c>
      <c r="B67" s="25" t="s">
        <v>73</v>
      </c>
      <c r="C67" s="27">
        <v>0.0</v>
      </c>
      <c r="D67" s="27">
        <v>1.0</v>
      </c>
      <c r="E67" s="27">
        <v>2.0</v>
      </c>
      <c r="F67" s="24">
        <f t="shared" si="1"/>
        <v>3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7">
        <v>66.0</v>
      </c>
      <c r="B68" s="25" t="s">
        <v>74</v>
      </c>
      <c r="C68" s="27">
        <v>0.0</v>
      </c>
      <c r="D68" s="27">
        <v>1.0</v>
      </c>
      <c r="E68" s="27">
        <v>2.0</v>
      </c>
      <c r="F68" s="24">
        <f t="shared" si="1"/>
        <v>3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7">
        <v>67.0</v>
      </c>
      <c r="B69" s="25" t="s">
        <v>75</v>
      </c>
      <c r="C69" s="27">
        <v>0.0</v>
      </c>
      <c r="D69" s="27">
        <v>1.0</v>
      </c>
      <c r="E69" s="27">
        <v>1.0</v>
      </c>
      <c r="F69" s="24">
        <f t="shared" si="1"/>
        <v>2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7">
        <v>68.0</v>
      </c>
      <c r="B70" s="25" t="s">
        <v>76</v>
      </c>
      <c r="C70" s="27">
        <v>0.0</v>
      </c>
      <c r="D70" s="27">
        <v>1.0</v>
      </c>
      <c r="E70" s="27">
        <v>1.0</v>
      </c>
      <c r="F70" s="24">
        <f t="shared" si="1"/>
        <v>2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7">
        <v>69.0</v>
      </c>
      <c r="B71" s="25" t="s">
        <v>77</v>
      </c>
      <c r="C71" s="27">
        <v>0.0</v>
      </c>
      <c r="D71" s="27">
        <v>1.0</v>
      </c>
      <c r="E71" s="27">
        <v>0.0</v>
      </c>
      <c r="F71" s="24">
        <f t="shared" si="1"/>
        <v>1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7">
        <v>70.0</v>
      </c>
      <c r="B72" s="25" t="s">
        <v>78</v>
      </c>
      <c r="C72" s="27">
        <v>0.0</v>
      </c>
      <c r="D72" s="27">
        <v>1.0</v>
      </c>
      <c r="E72" s="27">
        <v>0.0</v>
      </c>
      <c r="F72" s="24">
        <f t="shared" si="1"/>
        <v>1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7">
        <v>71.0</v>
      </c>
      <c r="B73" s="25" t="s">
        <v>79</v>
      </c>
      <c r="C73" s="27">
        <v>0.0</v>
      </c>
      <c r="D73" s="27">
        <v>1.0</v>
      </c>
      <c r="E73" s="27">
        <v>0.0</v>
      </c>
      <c r="F73" s="24">
        <f t="shared" si="1"/>
        <v>1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7">
        <v>72.0</v>
      </c>
      <c r="B74" s="25" t="s">
        <v>80</v>
      </c>
      <c r="C74" s="27">
        <v>0.0</v>
      </c>
      <c r="D74" s="27">
        <v>1.0</v>
      </c>
      <c r="E74" s="27">
        <v>0.0</v>
      </c>
      <c r="F74" s="24">
        <f t="shared" si="1"/>
        <v>1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7">
        <v>73.0</v>
      </c>
      <c r="B75" s="25" t="s">
        <v>81</v>
      </c>
      <c r="C75" s="27">
        <v>0.0</v>
      </c>
      <c r="D75" s="27">
        <v>1.0</v>
      </c>
      <c r="E75" s="27">
        <v>0.0</v>
      </c>
      <c r="F75" s="24">
        <f t="shared" si="1"/>
        <v>1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7">
        <v>74.0</v>
      </c>
      <c r="B76" s="25" t="s">
        <v>82</v>
      </c>
      <c r="C76" s="27">
        <v>0.0</v>
      </c>
      <c r="D76" s="27">
        <v>0.0</v>
      </c>
      <c r="E76" s="27">
        <v>4.0</v>
      </c>
      <c r="F76" s="24">
        <f t="shared" si="1"/>
        <v>4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7">
        <v>75.0</v>
      </c>
      <c r="B77" s="25" t="s">
        <v>83</v>
      </c>
      <c r="C77" s="27">
        <v>0.0</v>
      </c>
      <c r="D77" s="27">
        <v>0.0</v>
      </c>
      <c r="E77" s="27">
        <v>3.0</v>
      </c>
      <c r="F77" s="24">
        <f t="shared" si="1"/>
        <v>3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7">
        <v>76.0</v>
      </c>
      <c r="B78" s="25" t="s">
        <v>84</v>
      </c>
      <c r="C78" s="27">
        <v>0.0</v>
      </c>
      <c r="D78" s="27">
        <v>0.0</v>
      </c>
      <c r="E78" s="27">
        <v>3.0</v>
      </c>
      <c r="F78" s="24">
        <f t="shared" si="1"/>
        <v>3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7">
        <v>77.0</v>
      </c>
      <c r="B79" s="25" t="s">
        <v>85</v>
      </c>
      <c r="C79" s="27">
        <v>0.0</v>
      </c>
      <c r="D79" s="27">
        <v>0.0</v>
      </c>
      <c r="E79" s="27">
        <v>2.0</v>
      </c>
      <c r="F79" s="24">
        <f t="shared" si="1"/>
        <v>2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7">
        <v>78.0</v>
      </c>
      <c r="B80" s="25" t="s">
        <v>86</v>
      </c>
      <c r="C80" s="27">
        <v>0.0</v>
      </c>
      <c r="D80" s="27">
        <v>0.0</v>
      </c>
      <c r="E80" s="27">
        <v>1.0</v>
      </c>
      <c r="F80" s="24">
        <f t="shared" si="1"/>
        <v>1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7">
        <v>79.0</v>
      </c>
      <c r="B81" s="25" t="s">
        <v>87</v>
      </c>
      <c r="C81" s="27">
        <v>0.0</v>
      </c>
      <c r="D81" s="27">
        <v>0.0</v>
      </c>
      <c r="E81" s="27">
        <v>1.0</v>
      </c>
      <c r="F81" s="24">
        <f t="shared" si="1"/>
        <v>1</v>
      </c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7">
        <v>80.0</v>
      </c>
      <c r="B82" s="25" t="s">
        <v>88</v>
      </c>
      <c r="C82" s="27">
        <v>0.0</v>
      </c>
      <c r="D82" s="27">
        <v>0.0</v>
      </c>
      <c r="E82" s="27">
        <v>1.0</v>
      </c>
      <c r="F82" s="24">
        <f t="shared" si="1"/>
        <v>1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7">
        <v>81.0</v>
      </c>
      <c r="B83" s="25" t="s">
        <v>89</v>
      </c>
      <c r="C83" s="27">
        <v>0.0</v>
      </c>
      <c r="D83" s="27">
        <v>0.0</v>
      </c>
      <c r="E83" s="27">
        <v>1.0</v>
      </c>
      <c r="F83" s="24">
        <f t="shared" si="1"/>
        <v>1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7">
        <v>82.0</v>
      </c>
      <c r="B84" s="25" t="s">
        <v>90</v>
      </c>
      <c r="C84" s="27">
        <v>0.0</v>
      </c>
      <c r="D84" s="27">
        <v>0.0</v>
      </c>
      <c r="E84" s="27">
        <v>1.0</v>
      </c>
      <c r="F84" s="24">
        <f t="shared" si="1"/>
        <v>1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7">
        <v>83.0</v>
      </c>
      <c r="B85" s="25" t="s">
        <v>91</v>
      </c>
      <c r="C85" s="27">
        <v>0.0</v>
      </c>
      <c r="D85" s="27">
        <v>0.0</v>
      </c>
      <c r="E85" s="27">
        <v>1.0</v>
      </c>
      <c r="F85" s="24">
        <f t="shared" si="1"/>
        <v>1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7">
        <v>84.0</v>
      </c>
      <c r="B86" s="25" t="s">
        <v>92</v>
      </c>
      <c r="C86" s="27">
        <v>0.0</v>
      </c>
      <c r="D86" s="27">
        <v>0.0</v>
      </c>
      <c r="E86" s="27">
        <v>1.0</v>
      </c>
      <c r="F86" s="24">
        <f t="shared" si="1"/>
        <v>1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7">
        <v>85.0</v>
      </c>
      <c r="B87" s="25" t="s">
        <v>93</v>
      </c>
      <c r="C87" s="27">
        <v>0.0</v>
      </c>
      <c r="D87" s="27">
        <v>0.0</v>
      </c>
      <c r="E87" s="27">
        <v>1.0</v>
      </c>
      <c r="F87" s="24">
        <f t="shared" si="1"/>
        <v>1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7">
        <v>86.0</v>
      </c>
      <c r="B88" s="25" t="s">
        <v>94</v>
      </c>
      <c r="C88" s="27">
        <v>0.0</v>
      </c>
      <c r="D88" s="27">
        <v>0.0</v>
      </c>
      <c r="E88" s="27">
        <v>1.0</v>
      </c>
      <c r="F88" s="24">
        <f t="shared" si="1"/>
        <v>1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7">
        <v>58.0</v>
      </c>
      <c r="B89" s="25" t="s">
        <v>66</v>
      </c>
      <c r="C89" s="27">
        <v>1.0</v>
      </c>
      <c r="D89" s="27">
        <v>0.0</v>
      </c>
      <c r="E89" s="27">
        <v>0.0</v>
      </c>
      <c r="F89" s="24">
        <f t="shared" si="1"/>
        <v>1</v>
      </c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7">
        <v>59.0</v>
      </c>
      <c r="B90" s="25" t="s">
        <v>67</v>
      </c>
      <c r="C90" s="27">
        <v>1.0</v>
      </c>
      <c r="D90" s="27">
        <v>0.0</v>
      </c>
      <c r="E90" s="27">
        <v>0.0</v>
      </c>
      <c r="F90" s="24">
        <f t="shared" si="1"/>
        <v>1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7">
        <v>60.0</v>
      </c>
      <c r="B91" s="25" t="s">
        <v>68</v>
      </c>
      <c r="C91" s="27">
        <v>0.0</v>
      </c>
      <c r="D91" s="27">
        <v>4.0</v>
      </c>
      <c r="E91" s="27">
        <v>1.0</v>
      </c>
      <c r="F91" s="24">
        <f t="shared" si="1"/>
        <v>5</v>
      </c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7">
        <v>61.0</v>
      </c>
      <c r="B92" s="25" t="s">
        <v>69</v>
      </c>
      <c r="C92" s="27">
        <v>0.0</v>
      </c>
      <c r="D92" s="27">
        <v>3.0</v>
      </c>
      <c r="E92" s="27">
        <v>2.0</v>
      </c>
      <c r="F92" s="24">
        <f t="shared" si="1"/>
        <v>5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7">
        <v>62.0</v>
      </c>
      <c r="B93" s="25" t="s">
        <v>70</v>
      </c>
      <c r="C93" s="27">
        <v>0.0</v>
      </c>
      <c r="D93" s="27">
        <v>2.0</v>
      </c>
      <c r="E93" s="27">
        <v>0.0</v>
      </c>
      <c r="F93" s="24">
        <f t="shared" si="1"/>
        <v>2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7">
        <v>63.0</v>
      </c>
      <c r="B94" s="25" t="s">
        <v>71</v>
      </c>
      <c r="C94" s="27">
        <v>0.0</v>
      </c>
      <c r="D94" s="27">
        <v>2.0</v>
      </c>
      <c r="E94" s="27">
        <v>0.0</v>
      </c>
      <c r="F94" s="24">
        <f t="shared" si="1"/>
        <v>2</v>
      </c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7">
        <v>64.0</v>
      </c>
      <c r="B95" s="25" t="s">
        <v>72</v>
      </c>
      <c r="C95" s="27">
        <v>0.0</v>
      </c>
      <c r="D95" s="27">
        <v>1.0</v>
      </c>
      <c r="E95" s="27">
        <v>3.0</v>
      </c>
      <c r="F95" s="24">
        <f t="shared" si="1"/>
        <v>4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7">
        <v>65.0</v>
      </c>
      <c r="B96" s="25" t="s">
        <v>73</v>
      </c>
      <c r="C96" s="27">
        <v>0.0</v>
      </c>
      <c r="D96" s="27">
        <v>1.0</v>
      </c>
      <c r="E96" s="27">
        <v>2.0</v>
      </c>
      <c r="F96" s="24">
        <f t="shared" si="1"/>
        <v>3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7">
        <v>66.0</v>
      </c>
      <c r="B97" s="25" t="s">
        <v>74</v>
      </c>
      <c r="C97" s="27">
        <v>0.0</v>
      </c>
      <c r="D97" s="27">
        <v>1.0</v>
      </c>
      <c r="E97" s="27">
        <v>2.0</v>
      </c>
      <c r="F97" s="24">
        <f t="shared" si="1"/>
        <v>3</v>
      </c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7">
        <v>67.0</v>
      </c>
      <c r="B98" s="25" t="s">
        <v>75</v>
      </c>
      <c r="C98" s="27">
        <v>0.0</v>
      </c>
      <c r="D98" s="27">
        <v>1.0</v>
      </c>
      <c r="E98" s="27">
        <v>1.0</v>
      </c>
      <c r="F98" s="24">
        <f t="shared" si="1"/>
        <v>2</v>
      </c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7">
        <v>68.0</v>
      </c>
      <c r="B99" s="25" t="s">
        <v>76</v>
      </c>
      <c r="C99" s="27">
        <v>0.0</v>
      </c>
      <c r="D99" s="27">
        <v>1.0</v>
      </c>
      <c r="E99" s="27">
        <v>1.0</v>
      </c>
      <c r="F99" s="24">
        <f t="shared" si="1"/>
        <v>2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7">
        <v>69.0</v>
      </c>
      <c r="B100" s="25" t="s">
        <v>77</v>
      </c>
      <c r="C100" s="27">
        <v>0.0</v>
      </c>
      <c r="D100" s="27">
        <v>1.0</v>
      </c>
      <c r="E100" s="27">
        <v>0.0</v>
      </c>
      <c r="F100" s="24">
        <f t="shared" si="1"/>
        <v>1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7">
        <v>70.0</v>
      </c>
      <c r="B101" s="25" t="s">
        <v>78</v>
      </c>
      <c r="C101" s="27">
        <v>0.0</v>
      </c>
      <c r="D101" s="27">
        <v>1.0</v>
      </c>
      <c r="E101" s="27">
        <v>0.0</v>
      </c>
      <c r="F101" s="24">
        <f t="shared" si="1"/>
        <v>1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7">
        <v>71.0</v>
      </c>
      <c r="B102" s="25" t="s">
        <v>79</v>
      </c>
      <c r="C102" s="27">
        <v>0.0</v>
      </c>
      <c r="D102" s="27">
        <v>1.0</v>
      </c>
      <c r="E102" s="27">
        <v>0.0</v>
      </c>
      <c r="F102" s="24">
        <f t="shared" si="1"/>
        <v>1</v>
      </c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7">
        <v>72.0</v>
      </c>
      <c r="B103" s="25" t="s">
        <v>80</v>
      </c>
      <c r="C103" s="27">
        <v>0.0</v>
      </c>
      <c r="D103" s="27">
        <v>1.0</v>
      </c>
      <c r="E103" s="27">
        <v>0.0</v>
      </c>
      <c r="F103" s="24">
        <f t="shared" si="1"/>
        <v>1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7">
        <v>73.0</v>
      </c>
      <c r="B104" s="25" t="s">
        <v>81</v>
      </c>
      <c r="C104" s="27">
        <v>0.0</v>
      </c>
      <c r="D104" s="27">
        <v>1.0</v>
      </c>
      <c r="E104" s="27">
        <v>0.0</v>
      </c>
      <c r="F104" s="24">
        <f t="shared" si="1"/>
        <v>1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7">
        <v>74.0</v>
      </c>
      <c r="B105" s="25" t="s">
        <v>82</v>
      </c>
      <c r="C105" s="27">
        <v>0.0</v>
      </c>
      <c r="D105" s="27">
        <v>0.0</v>
      </c>
      <c r="E105" s="27">
        <v>4.0</v>
      </c>
      <c r="F105" s="24">
        <f t="shared" si="1"/>
        <v>4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7">
        <v>75.0</v>
      </c>
      <c r="B106" s="25" t="s">
        <v>83</v>
      </c>
      <c r="C106" s="27">
        <v>0.0</v>
      </c>
      <c r="D106" s="27">
        <v>0.0</v>
      </c>
      <c r="E106" s="27">
        <v>3.0</v>
      </c>
      <c r="F106" s="24">
        <f t="shared" si="1"/>
        <v>3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7">
        <v>76.0</v>
      </c>
      <c r="B107" s="25" t="s">
        <v>84</v>
      </c>
      <c r="C107" s="27">
        <v>0.0</v>
      </c>
      <c r="D107" s="27">
        <v>0.0</v>
      </c>
      <c r="E107" s="27">
        <v>3.0</v>
      </c>
      <c r="F107" s="24">
        <f t="shared" si="1"/>
        <v>3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7">
        <v>77.0</v>
      </c>
      <c r="B108" s="25" t="s">
        <v>85</v>
      </c>
      <c r="C108" s="27">
        <v>0.0</v>
      </c>
      <c r="D108" s="27">
        <v>0.0</v>
      </c>
      <c r="E108" s="27">
        <v>2.0</v>
      </c>
      <c r="F108" s="24">
        <f t="shared" si="1"/>
        <v>2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7">
        <v>78.0</v>
      </c>
      <c r="B109" s="25" t="s">
        <v>86</v>
      </c>
      <c r="C109" s="27">
        <v>0.0</v>
      </c>
      <c r="D109" s="27">
        <v>0.0</v>
      </c>
      <c r="E109" s="27">
        <v>1.0</v>
      </c>
      <c r="F109" s="24">
        <f t="shared" si="1"/>
        <v>1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7">
        <v>79.0</v>
      </c>
      <c r="B110" s="25" t="s">
        <v>87</v>
      </c>
      <c r="C110" s="27">
        <v>0.0</v>
      </c>
      <c r="D110" s="27">
        <v>0.0</v>
      </c>
      <c r="E110" s="27">
        <v>1.0</v>
      </c>
      <c r="F110" s="24">
        <f t="shared" si="1"/>
        <v>1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7">
        <v>80.0</v>
      </c>
      <c r="B111" s="25" t="s">
        <v>88</v>
      </c>
      <c r="C111" s="27">
        <v>0.0</v>
      </c>
      <c r="D111" s="27">
        <v>0.0</v>
      </c>
      <c r="E111" s="27">
        <v>1.0</v>
      </c>
      <c r="F111" s="24">
        <f t="shared" si="1"/>
        <v>1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7">
        <v>81.0</v>
      </c>
      <c r="B112" s="25" t="s">
        <v>89</v>
      </c>
      <c r="C112" s="27">
        <v>0.0</v>
      </c>
      <c r="D112" s="27">
        <v>0.0</v>
      </c>
      <c r="E112" s="27">
        <v>1.0</v>
      </c>
      <c r="F112" s="24">
        <f t="shared" si="1"/>
        <v>1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7">
        <v>82.0</v>
      </c>
      <c r="B113" s="25" t="s">
        <v>90</v>
      </c>
      <c r="C113" s="27">
        <v>0.0</v>
      </c>
      <c r="D113" s="27">
        <v>0.0</v>
      </c>
      <c r="E113" s="27">
        <v>1.0</v>
      </c>
      <c r="F113" s="24">
        <f t="shared" si="1"/>
        <v>1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7">
        <v>83.0</v>
      </c>
      <c r="B114" s="25" t="s">
        <v>91</v>
      </c>
      <c r="C114" s="27">
        <v>0.0</v>
      </c>
      <c r="D114" s="27">
        <v>0.0</v>
      </c>
      <c r="E114" s="27">
        <v>1.0</v>
      </c>
      <c r="F114" s="24">
        <f t="shared" si="1"/>
        <v>1</v>
      </c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7">
        <v>84.0</v>
      </c>
      <c r="B115" s="25" t="s">
        <v>92</v>
      </c>
      <c r="C115" s="27">
        <v>0.0</v>
      </c>
      <c r="D115" s="27">
        <v>0.0</v>
      </c>
      <c r="E115" s="27">
        <v>1.0</v>
      </c>
      <c r="F115" s="24">
        <f t="shared" si="1"/>
        <v>1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7">
        <v>85.0</v>
      </c>
      <c r="B116" s="25" t="s">
        <v>93</v>
      </c>
      <c r="C116" s="27">
        <v>0.0</v>
      </c>
      <c r="D116" s="27">
        <v>0.0</v>
      </c>
      <c r="E116" s="27">
        <v>1.0</v>
      </c>
      <c r="F116" s="24">
        <f t="shared" si="1"/>
        <v>1</v>
      </c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7">
        <v>86.0</v>
      </c>
      <c r="B117" s="25" t="s">
        <v>94</v>
      </c>
      <c r="C117" s="27">
        <v>0.0</v>
      </c>
      <c r="D117" s="27">
        <v>0.0</v>
      </c>
      <c r="E117" s="27">
        <v>1.0</v>
      </c>
      <c r="F117" s="24">
        <f t="shared" si="1"/>
        <v>1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A1:B1"/>
  </mergeCells>
  <drawing r:id="rId1"/>
</worksheet>
</file>