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<sst xmlns="http://schemas.openxmlformats.org/spreadsheetml/2006/main" count="197" uniqueCount="181">
  <si>
    <t>Shark Attacks in Australia - Last 100 Years</t>
  </si>
  <si>
    <t>SM8 Smart Marine Systems ASX</t>
  </si>
  <si>
    <t>Date</t>
  </si>
  <si>
    <t>Plain Dates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</si>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</sst>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7">
    <font>
      <sz val="10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2" fontId="3" numFmtId="3" xfId="0" applyAlignment="1" applyFill="1" applyFont="1" applyNumberFormat="1">
      <alignment horizontal="right"/>
    </xf>
    <xf borderId="0" fillId="0" fontId="2" numFmtId="167" xfId="0" applyAlignment="1" applyFont="1" applyNumberForma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5" numFmtId="168" xfId="0" applyAlignment="1" applyFont="1" applyNumberFormat="1">
      <alignment vertical="bottom"/>
    </xf>
    <xf borderId="0" fillId="0" fontId="5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6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6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1349892603"/>
        <c:axId val="1940094621"/>
      </c:barChart>
      <c:catAx>
        <c:axId val="1349892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0094621"/>
      </c:catAx>
      <c:valAx>
        <c:axId val="1940094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98926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Open, High, Low and Close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Sheet1!$D$15:$D$16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Sheet1!$B$17:$B$26</c:f>
            </c:strRef>
          </c:cat>
          <c:val>
            <c:numRef>
              <c:f>Sheet1!$D$17:$D$26</c:f>
              <c:numCache/>
            </c:numRef>
          </c:val>
          <c:smooth val="0"/>
        </c:ser>
        <c:ser>
          <c:idx val="1"/>
          <c:order val="1"/>
          <c:tx>
            <c:strRef>
              <c:f>Sheet1!$F$15:$F$16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Sheet1!$B$17:$B$26</c:f>
            </c:strRef>
          </c:cat>
          <c:val>
            <c:numRef>
              <c:f>Sheet1!$F$17:$F$26</c:f>
              <c:numCache/>
            </c:numRef>
          </c:val>
          <c:smooth val="0"/>
        </c:ser>
        <c:ser>
          <c:idx val="2"/>
          <c:order val="2"/>
          <c:tx>
            <c:strRef>
              <c:f>Sheet1!$C$15:$C$16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Sheet1!$B$17:$B$26</c:f>
            </c:strRef>
          </c:cat>
          <c:val>
            <c:numRef>
              <c:f>Sheet1!$C$17:$C$26</c:f>
              <c:numCache/>
            </c:numRef>
          </c:val>
          <c:smooth val="0"/>
        </c:ser>
        <c:ser>
          <c:idx val="3"/>
          <c:order val="3"/>
          <c:tx>
            <c:strRef>
              <c:f>Sheet1!$E$15:$E$16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Sheet1!$B$17:$B$26</c:f>
            </c:strRef>
          </c:cat>
          <c:val>
            <c:numRef>
              <c:f>Sheet1!$E$17:$E$26</c:f>
              <c:numCache/>
            </c:numRef>
          </c:val>
          <c:smooth val="0"/>
        </c:ser>
        <c:hiLowLines/>
        <c:upDownBars>
          <c:upBars>
            <c:spPr>
              <a:solidFill>
                <a:srgbClr val="4285F4"/>
              </a:solidFill>
              <a:ln cmpd="sng" w="19050">
                <a:solidFill>
                  <a:srgbClr val="4285F4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rgbClr val="4285F4"/>
                </a:solidFill>
              </a:ln>
            </c:spPr>
          </c:downBars>
        </c:upDownBars>
        <c:axId val="1486530297"/>
        <c:axId val="1129479181"/>
      </c:stockChart>
      <c:dateAx>
        <c:axId val="148653029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Plain 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29479181"/>
      </c:dateAx>
      <c:valAx>
        <c:axId val="1129479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6530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9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12.63"/>
  </cols>
  <sheetData>
    <row r="1" ht="15.75" customHeight="1">
      <c r="A1" s="1" t="s">
        <v>0</v>
      </c>
      <c r="H1" s="2"/>
      <c r="I1" s="2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2"/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2"/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2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7"/>
      <c r="D15" s="8"/>
      <c r="E15" s="8"/>
      <c r="F15" s="8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8" t="s">
        <v>7</v>
      </c>
      <c r="G16" s="8" t="s">
        <v>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0" t="str">
        <f t="shared" ref="B17:B26" si="1">text(A17,"mm-dd-yy")</f>
        <v>09-19-17</v>
      </c>
      <c r="C17" s="10">
        <f>vlookup($A17,ASXTable,2,FALSE)</f>
        <v>0.029</v>
      </c>
      <c r="D17" s="10">
        <f>vlookup($A17,ASXTable,3,FALSE)</f>
        <v>0.03</v>
      </c>
      <c r="E17" s="10">
        <f>vlookup($A17,ASXTable,4,FALSE)</f>
        <v>0.027</v>
      </c>
      <c r="F17" s="10">
        <f>vlookup($A17,ASXTable,5,FALSE)</f>
        <v>0.03</v>
      </c>
      <c r="G17" s="11">
        <f>vlookup($A17,ASXTable,6,FALSE)</f>
        <v>134135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0" t="str">
        <f t="shared" si="1"/>
        <v>09-20-17</v>
      </c>
      <c r="C18" s="10">
        <f>vlookup($A18,ASXTable,2,FALSE)</f>
        <v>0.035</v>
      </c>
      <c r="D18" s="10">
        <f>vlookup($A18,ASXTable,3,FALSE)</f>
        <v>0.035</v>
      </c>
      <c r="E18" s="10">
        <f>vlookup($A18,ASXTable,4,FALSE)</f>
        <v>0.035</v>
      </c>
      <c r="F18" s="10">
        <f>vlookup($A18,ASXTable,5,FALSE)</f>
        <v>0.035</v>
      </c>
      <c r="G18" s="11">
        <f>vlookup($A18,ASXTable,6,FALSE)</f>
        <v>2850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0" t="str">
        <f t="shared" si="1"/>
        <v>09-25-17</v>
      </c>
      <c r="C19" s="10">
        <f>vlookup($A19,ASXTable,2,FALSE)</f>
        <v>0.037</v>
      </c>
      <c r="D19" s="10">
        <f>vlookup($A19,ASXTable,3,FALSE)</f>
        <v>0.037</v>
      </c>
      <c r="E19" s="10">
        <f>vlookup($A19,ASXTable,4,FALSE)</f>
        <v>0.036</v>
      </c>
      <c r="F19" s="10">
        <f>vlookup($A19,ASXTable,5,FALSE)</f>
        <v>0.036</v>
      </c>
      <c r="G19" s="11">
        <f>vlookup($A19,ASXTable,6,FALSE)</f>
        <v>90919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0" t="str">
        <f t="shared" si="1"/>
        <v>09-27-17</v>
      </c>
      <c r="C20" s="10">
        <f>vlookup($A20,ASXTable,2,FALSE)</f>
        <v>0.036</v>
      </c>
      <c r="D20" s="10">
        <f>vlookup($A20,ASXTable,3,FALSE)</f>
        <v>0.036</v>
      </c>
      <c r="E20" s="10">
        <f>vlookup($A20,ASXTable,4,FALSE)</f>
        <v>0.036</v>
      </c>
      <c r="F20" s="10">
        <f>vlookup($A20,ASXTable,5,FALSE)</f>
        <v>0.036</v>
      </c>
      <c r="G20" s="11">
        <f>vlookup($A20,ASXTable,6,FALSE)</f>
        <v>3513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0" t="str">
        <f t="shared" si="1"/>
        <v>09-29-17</v>
      </c>
      <c r="C21" s="10">
        <f>vlookup($A21,ASXTable,2,FALSE)</f>
        <v>0.037</v>
      </c>
      <c r="D21" s="10">
        <f>vlookup($A21,ASXTable,3,FALSE)</f>
        <v>0.038</v>
      </c>
      <c r="E21" s="10">
        <f>vlookup($A21,ASXTable,4,FALSE)</f>
        <v>0.036</v>
      </c>
      <c r="F21" s="10">
        <f>vlookup($A21,ASXTable,5,FALSE)</f>
        <v>0.036</v>
      </c>
      <c r="G21" s="11">
        <f>vlookup($A21,ASXTable,6,FALSE)</f>
        <v>140906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0" t="str">
        <f t="shared" si="1"/>
        <v>10-04-17</v>
      </c>
      <c r="C22" s="10">
        <f>vlookup($A22,ASXTable,2,FALSE)</f>
        <v>0.045</v>
      </c>
      <c r="D22" s="10">
        <f>vlookup($A22,ASXTable,3,FALSE)</f>
        <v>0.05</v>
      </c>
      <c r="E22" s="10">
        <f>vlookup($A22,ASXTable,4,FALSE)</f>
        <v>0.045</v>
      </c>
      <c r="F22" s="10">
        <f>vlookup($A22,ASXTable,5,FALSE)</f>
        <v>0.05</v>
      </c>
      <c r="G22" s="11">
        <f>vlookup($A22,ASXTable,6,FALSE)</f>
        <v>57968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0" t="str">
        <f t="shared" si="1"/>
        <v>10-05-17</v>
      </c>
      <c r="C23" s="10">
        <f>vlookup($A23,ASXTable,2,FALSE)</f>
        <v>0.051</v>
      </c>
      <c r="D23" s="10">
        <f>vlookup($A23,ASXTable,3,FALSE)</f>
        <v>0.051</v>
      </c>
      <c r="E23" s="10">
        <f>vlookup($A23,ASXTable,4,FALSE)</f>
        <v>0.051</v>
      </c>
      <c r="F23" s="10">
        <f>vlookup($A23,ASXTable,5,FALSE)</f>
        <v>0.051</v>
      </c>
      <c r="G23" s="11">
        <f>vlookup($A23,ASXTable,6,FALSE)</f>
        <v>10740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0" t="str">
        <f t="shared" si="1"/>
        <v>10-06-17</v>
      </c>
      <c r="C24" s="10">
        <f>vlookup($A24,ASXTable,2,FALSE)</f>
        <v>0.052</v>
      </c>
      <c r="D24" s="10">
        <f>vlookup($A24,ASXTable,3,FALSE)</f>
        <v>0.052</v>
      </c>
      <c r="E24" s="10">
        <f>vlookup($A24,ASXTable,4,FALSE)</f>
        <v>0.052</v>
      </c>
      <c r="F24" s="10">
        <f>vlookup($A24,ASXTable,5,FALSE)</f>
        <v>0.052</v>
      </c>
      <c r="G24" s="11">
        <f>vlookup($A24,ASXTable,6,FALSE)</f>
        <v>2223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0" t="str">
        <f t="shared" si="1"/>
        <v>10-09-17</v>
      </c>
      <c r="C25" s="10">
        <f>vlookup($A25,ASXTable,2,FALSE)</f>
        <v>0.055</v>
      </c>
      <c r="D25" s="10">
        <f>vlookup($A25,ASXTable,3,FALSE)</f>
        <v>0.06</v>
      </c>
      <c r="E25" s="10">
        <f>vlookup($A25,ASXTable,4,FALSE)</f>
        <v>0.055</v>
      </c>
      <c r="F25" s="10">
        <f>vlookup($A25,ASXTable,5,FALSE)</f>
        <v>0.06</v>
      </c>
      <c r="G25" s="11">
        <f>vlookup($A25,ASXTable,6,FALSE)</f>
        <v>55000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0" t="str">
        <f t="shared" si="1"/>
        <v>10-10-17</v>
      </c>
      <c r="C26" s="10">
        <f>vlookup($A26,ASXTable,2,FALSE)</f>
        <v>0.061</v>
      </c>
      <c r="D26" s="10">
        <f>vlookup($A26,ASXTable,3,FALSE)</f>
        <v>0.079</v>
      </c>
      <c r="E26" s="10">
        <f>vlookup($A26,ASXTable,4,FALSE)</f>
        <v>0.061</v>
      </c>
      <c r="F26" s="10">
        <f>vlookup($A26,ASXTable,5,FALSE)</f>
        <v>0.079</v>
      </c>
      <c r="G26" s="11">
        <f>vlookup($A26,ASXTable,6,FALSE)</f>
        <v>88400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2"/>
      <c r="G28" s="5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2"/>
      <c r="G29" s="5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2"/>
      <c r="G30" s="5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2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2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2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2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2"/>
      <c r="G45" s="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2"/>
      <c r="G47" s="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2"/>
      <c r="G48" s="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2"/>
      <c r="G54" s="5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2"/>
      <c r="G55" s="5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2"/>
      <c r="G56" s="5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2"/>
      <c r="G57" s="5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2"/>
      <c r="G58" s="5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2"/>
      <c r="G59" s="5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2"/>
      <c r="G60" s="5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2"/>
      <c r="G61" s="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2"/>
      <c r="G62" s="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2"/>
      <c r="G63" s="5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2"/>
      <c r="G64" s="5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2"/>
      <c r="G65" s="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2"/>
      <c r="G66" s="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2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2"/>
      <c r="G69" s="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2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2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2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2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2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2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2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2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2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2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2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2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2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2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2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2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2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2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2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2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2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2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2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2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2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mergeCells count="1">
    <mergeCell ref="A1:G1"/>
  </mergeCells>
  <dataValidations>
    <dataValidation type="list" allowBlank="1" showErrorMessage="1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9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4</v>
      </c>
      <c r="C2" s="16" t="s">
        <v>5</v>
      </c>
      <c r="D2" s="16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7">
        <v>42886.0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7">
        <v>42887.0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7">
        <v>42888.0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7">
        <v>42891.0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7">
        <v>42894.0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7">
        <v>42895.0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7">
        <v>42899.0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7">
        <v>42900.0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7">
        <v>42902.0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7">
        <v>42906.0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7">
        <v>42907.0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7">
        <v>42912.0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7">
        <v>42916.0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7">
        <v>42919.0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7">
        <v>42920.0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7">
        <v>42921.0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7">
        <v>42923.0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7">
        <v>42933.0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7">
        <v>42934.0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7">
        <v>42936.0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7">
        <v>42937.0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7">
        <v>42940.0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7">
        <v>42941.0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7">
        <v>42944.0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7">
        <v>42948.0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7">
        <v>42949.0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7">
        <v>42954.0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7">
        <v>42955.0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7">
        <v>42956.0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7">
        <v>42957.0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7">
        <v>42958.0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7">
        <v>42964.0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7">
        <v>42968.0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7">
        <v>42971.0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7">
        <v>42976.0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7">
        <v>42977.0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7">
        <v>42978.0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7">
        <v>42982.0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7">
        <v>42983.0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7">
        <v>42984.0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7">
        <v>42986.0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7">
        <v>42989.0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7">
        <v>42990.0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7">
        <v>42993.0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7">
        <v>42996.0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7">
        <v>42997.0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7">
        <v>42998.0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7">
        <v>43003.0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7">
        <v>43005.0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7">
        <v>43007.0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7">
        <v>43012.0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7">
        <v>43013.0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7">
        <v>43014.0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7">
        <v>43017.0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9">
        <v>43018.0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9">
        <v>43019.0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9">
        <v>43021.0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9">
        <v>43024.0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9">
        <v>43025.0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9">
        <v>43026.0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9">
        <v>43027.0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9">
        <v>43031.0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9">
        <v>43032.0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9">
        <v>43035.0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9">
        <v>43038.0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9">
        <v>43039.0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7">
        <v>43042.0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7">
        <v>43046.0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7">
        <v>43048.0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9">
        <v>43049.0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9">
        <v>43052.0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9">
        <v>43053.0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9">
        <v>43059.0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9">
        <v>43060.0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9">
        <v>43062.0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9">
        <v>43063.0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9">
        <v>43066.0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9">
        <v>43067.0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9">
        <v>43068.0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9">
        <v>43069.0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7">
        <v>43070.0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7">
        <v>43073.0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7">
        <v>43074.0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7">
        <v>43075.0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9">
        <v>43082.0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9">
        <v>43083.0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9">
        <v>43088.0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9">
        <v>43090.0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9">
        <v>43091.0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9">
        <v>43096.0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9">
        <v>43098.0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7">
        <v>43102.0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7">
        <v>43103.0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7">
        <v>43104.0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7">
        <v>43108.0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7">
        <v>43110.0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7">
        <v>43111.0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7">
        <v>43112.0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7">
        <v>43116.0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7">
        <v>43117.0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7">
        <v>43118.0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7">
        <v>43119.0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7">
        <v>43122.0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7">
        <v>43123.0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7">
        <v>43129.0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7">
        <v>43136.0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7">
        <v>43137.0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7">
        <v>43140.0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7">
        <v>43143.0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7">
        <v>43144.0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7">
        <v>43145.0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7">
        <v>43146.0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7">
        <v>43151.0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7">
        <v>43154.0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7">
        <v>43157.0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7">
        <v>43158.0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7">
        <v>43159.0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7">
        <v>43160.0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7">
        <v>43161.0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7">
        <v>43164.0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7">
        <v>43165.0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7">
        <v>43171.0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7">
        <v>43172.0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7">
        <v>43173.0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7">
        <v>43174.0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7">
        <v>43181.0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7">
        <v>43182.0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7">
        <v>43185.0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7">
        <v>43186.0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7">
        <v>43188.0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7">
        <v>43194.0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7">
        <v>43195.0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7">
        <v>43196.0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7">
        <v>43201.0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7">
        <v>43207.0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7">
        <v>43208.0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7">
        <v>43209.0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7">
        <v>43210.0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7">
        <v>43213.0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7">
        <v>43214.0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7">
        <v>43216.0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7">
        <v>43217.0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7">
        <v>43222.0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7">
        <v>43223.0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7">
        <v>43224.0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7">
        <v>43227.0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7">
        <v>43228.0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7">
        <v>43230.0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7">
        <v>43234.0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7">
        <v>43235.0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7">
        <v>43238.0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7">
        <v>43242.0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7">
        <v>43243.0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7">
        <v>43244.0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7">
        <v>43245.0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7">
        <v>43248.0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7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9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4</v>
      </c>
      <c r="C2" s="16" t="s">
        <v>5</v>
      </c>
      <c r="D2" s="16" t="s">
        <v>6</v>
      </c>
      <c r="E2" s="8" t="s">
        <v>7</v>
      </c>
      <c r="F2" s="8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0" t="s">
        <v>10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0" t="s">
        <v>11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0" t="s">
        <v>12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0" t="s">
        <v>13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0" t="s">
        <v>14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0" t="s">
        <v>15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0" t="s">
        <v>16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0" t="s">
        <v>17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0" t="s">
        <v>18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0" t="s">
        <v>19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0" t="s">
        <v>20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0" t="s">
        <v>21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0" t="s">
        <v>22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0" t="s">
        <v>23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0" t="s">
        <v>24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0" t="s">
        <v>25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0" t="s">
        <v>26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0" t="s">
        <v>27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0" t="s">
        <v>28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0" t="s">
        <v>29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0" t="s">
        <v>30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0" t="s">
        <v>31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0" t="s">
        <v>32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0" t="s">
        <v>33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0" t="s">
        <v>34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0" t="s">
        <v>35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0" t="s">
        <v>36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0" t="s">
        <v>37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0" t="s">
        <v>38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0" t="s">
        <v>39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0" t="s">
        <v>40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0" t="s">
        <v>41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0" t="s">
        <v>42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0" t="s">
        <v>43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0" t="s">
        <v>44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0" t="s">
        <v>45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0" t="s">
        <v>46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0" t="s">
        <v>47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0" t="s">
        <v>48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0" t="s">
        <v>49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0" t="s">
        <v>50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0" t="s">
        <v>51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0" t="s">
        <v>52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0" t="s">
        <v>53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0" t="s">
        <v>54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0" t="s">
        <v>55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0" t="s">
        <v>56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0" t="s">
        <v>57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0" t="s">
        <v>58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0" t="s">
        <v>59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0" t="s">
        <v>60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0" t="s">
        <v>61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0" t="s">
        <v>62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0" t="s">
        <v>63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 t="s">
        <v>64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 t="s">
        <v>65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 t="s">
        <v>66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 t="s">
        <v>67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 t="s">
        <v>68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 t="s">
        <v>69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 t="s">
        <v>70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 t="s">
        <v>71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 t="s">
        <v>72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 t="s">
        <v>73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 t="s">
        <v>74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 t="s">
        <v>75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0" t="s">
        <v>76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0" t="s">
        <v>77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0" t="s">
        <v>78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 t="s">
        <v>79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 t="s">
        <v>80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 t="s">
        <v>81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 t="s">
        <v>82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 t="s">
        <v>83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 t="s">
        <v>84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 t="s">
        <v>85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 t="s">
        <v>86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 t="s">
        <v>87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 t="s">
        <v>88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 t="s">
        <v>89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0" t="s">
        <v>90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0" t="s">
        <v>91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0" t="s">
        <v>92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0" t="s">
        <v>93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 t="s">
        <v>94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 t="s">
        <v>95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 t="s">
        <v>96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 t="s">
        <v>97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 t="s">
        <v>98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 t="s">
        <v>99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 t="s">
        <v>100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0" t="s">
        <v>101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0" t="s">
        <v>102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0" t="s">
        <v>103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0" t="s">
        <v>104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0" t="s">
        <v>105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0" t="s">
        <v>106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0" t="s">
        <v>107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0" t="s">
        <v>108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0" t="s">
        <v>109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0" t="s">
        <v>110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0" t="s">
        <v>111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0" t="s">
        <v>112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0" t="s">
        <v>113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0" t="s">
        <v>114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0" t="s">
        <v>115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0" t="s">
        <v>116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0" t="s">
        <v>117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0" t="s">
        <v>118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0" t="s">
        <v>119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0" t="s">
        <v>120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0" t="s">
        <v>121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0" t="s">
        <v>122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0" t="s">
        <v>123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0" t="s">
        <v>124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0" t="s">
        <v>125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0" t="s">
        <v>126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0" t="s">
        <v>127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0" t="s">
        <v>128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0" t="s">
        <v>129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0" t="s">
        <v>130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0" t="s">
        <v>131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0" t="s">
        <v>132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0" t="s">
        <v>133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0" t="s">
        <v>134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0" t="s">
        <v>135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0" t="s">
        <v>136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0" t="s">
        <v>137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0" t="s">
        <v>138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0" t="s">
        <v>139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0" t="s">
        <v>140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0" t="s">
        <v>141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0" t="s">
        <v>142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0" t="s">
        <v>143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0" t="s">
        <v>144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0" t="s">
        <v>145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0" t="s">
        <v>146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0" t="s">
        <v>147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0" t="s">
        <v>148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0" t="s">
        <v>149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0" t="s">
        <v>150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0" t="s">
        <v>151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0" t="s">
        <v>152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0" t="s">
        <v>153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0" t="s">
        <v>154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0" t="s">
        <v>155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0" t="s">
        <v>156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0" t="s">
        <v>157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0" t="s">
        <v>158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0" t="s">
        <v>159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0" t="s">
        <v>160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0" t="s">
        <v>161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0" t="s">
        <v>162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0" t="s">
        <v>163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0" t="s">
        <v>164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0" t="s">
        <v>165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0" t="s">
        <v>166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22"/>
      <c r="C1" s="22"/>
      <c r="D1" s="2"/>
      <c r="E1" s="2"/>
      <c r="F1" s="2"/>
      <c r="G1" s="2"/>
      <c r="H1" s="17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3" t="s">
        <v>167</v>
      </c>
      <c r="B2" s="23" t="s">
        <v>168</v>
      </c>
      <c r="C2" s="23" t="s">
        <v>169</v>
      </c>
      <c r="D2" s="23" t="s">
        <v>170</v>
      </c>
      <c r="E2" s="23" t="s">
        <v>171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172</v>
      </c>
      <c r="B3" s="24">
        <v>221.0</v>
      </c>
      <c r="C3" s="24">
        <v>47.0</v>
      </c>
      <c r="D3" s="24">
        <v>119.0</v>
      </c>
      <c r="E3" s="24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173</v>
      </c>
      <c r="B4" s="24">
        <v>161.0</v>
      </c>
      <c r="C4" s="24">
        <v>52.0</v>
      </c>
      <c r="D4" s="24">
        <v>91.0</v>
      </c>
      <c r="E4" s="24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174</v>
      </c>
      <c r="B5" s="24">
        <v>92.0</v>
      </c>
      <c r="C5" s="24">
        <v>17.0</v>
      </c>
      <c r="D5" s="24">
        <v>59.0</v>
      </c>
      <c r="E5" s="24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175</v>
      </c>
      <c r="B6" s="24">
        <v>43.0</v>
      </c>
      <c r="C6" s="24">
        <v>13.0</v>
      </c>
      <c r="D6" s="24">
        <v>22.0</v>
      </c>
      <c r="E6" s="24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176</v>
      </c>
      <c r="B7" s="24">
        <v>34.0</v>
      </c>
      <c r="C7" s="24">
        <v>3.0</v>
      </c>
      <c r="D7" s="24">
        <v>20.0</v>
      </c>
      <c r="E7" s="24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177</v>
      </c>
      <c r="B8" s="24">
        <v>10.0</v>
      </c>
      <c r="C8" s="24">
        <v>1.0</v>
      </c>
      <c r="D8" s="24">
        <v>5.0</v>
      </c>
      <c r="E8" s="24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178</v>
      </c>
      <c r="B9" s="24">
        <v>8.0</v>
      </c>
      <c r="C9" s="24">
        <v>1.0</v>
      </c>
      <c r="D9" s="24">
        <v>6.0</v>
      </c>
      <c r="E9" s="24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3" t="s">
        <v>179</v>
      </c>
      <c r="B10" s="24">
        <f t="shared" ref="B10:E10" si="1">SUM(B3:B9)</f>
        <v>569</v>
      </c>
      <c r="C10" s="24">
        <f t="shared" si="1"/>
        <v>134</v>
      </c>
      <c r="D10" s="24">
        <f t="shared" si="1"/>
        <v>322</v>
      </c>
      <c r="E10" s="24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 t="s">
        <v>180</v>
      </c>
      <c r="B11" s="2"/>
      <c r="C11" s="24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