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<sst xmlns="http://schemas.openxmlformats.org/spreadsheetml/2006/main" count="12" uniqueCount="12">
  <si>
    <t xml:space="preserve">Loan Amortization Table </t>
  </si>
  <si>
    <t>Input Data</t>
  </si>
  <si>
    <t>Initial loan balance</t>
  </si>
  <si>
    <t>Interest rate percent</t>
  </si>
  <si>
    <t>Loan life years</t>
  </si>
  <si>
    <t>Required Annual Payment</t>
  </si>
  <si>
    <t>Year</t>
  </si>
  <si>
    <t>Year Beginning Balance</t>
  </si>
  <si>
    <t>Annual Payment</t>
  </si>
  <si>
    <t>Interest Component</t>
  </si>
  <si>
    <t>Principal Repaid</t>
  </si>
  <si>
    <t>Year-end Balance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</si>
</sst>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3">
    <font>
      <sz val="10.0"/>
      <color rgb="FF000000"/>
      <name val="Arial"/>
    </font>
    <font>
      <b/>
      <name val="Arial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</fills>
  <borders count="2">
    <border/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9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1" fillId="0" fontId="1" numFmtId="0" xfId="0" applyAlignment="1" applyBorder="1" applyFont="1">
      <alignment horizontal="right" shrinkToFit="0" vertical="bottom" wrapText="1"/>
    </xf>
    <xf borderId="0" fillId="0" fontId="2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2" max="2" width="19.5"/>
    <col customWidth="1" min="3" max="3" width="13.75"/>
    <col customWidth="1" min="4" max="4" width="16.38"/>
    <col customWidth="1" min="5" max="5" width="13.75"/>
    <col customWidth="1" min="6" max="6" width="14.5"/>
    <col customWidth="1" min="7" max="26" width="9.5"/>
  </cols>
  <sheetData>
    <row r="1" ht="15.75" customHeight="1">
      <c r="A1" s="1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3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2" t="s">
        <v>2</v>
      </c>
      <c r="B4" s="4">
        <v>200000.0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2" t="s">
        <v>3</v>
      </c>
      <c r="B5" s="5">
        <v>0.04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2" t="s">
        <v>4</v>
      </c>
      <c r="B6" s="6">
        <v>15.0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2" t="s">
        <v>5</v>
      </c>
      <c r="B7" s="7">
        <f>PMT(B5,B6,-B4)</f>
        <v>17988.22007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8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6">
        <v>1.0</v>
      </c>
      <c r="B10" s="9">
        <f>B4</f>
        <v>200000</v>
      </c>
      <c r="C10" s="9">
        <f t="shared" ref="C10:C24" si="1">$B$7</f>
        <v>17988.22007</v>
      </c>
      <c r="D10" s="9">
        <f t="shared" ref="D10:D24" si="2">B10*$B$5</f>
        <v>8000</v>
      </c>
      <c r="E10" s="9">
        <f t="shared" ref="E10:E24" si="3">C10-D10</f>
        <v>9988.220074</v>
      </c>
      <c r="F10" s="9">
        <f t="shared" ref="F10:F24" si="4">B10-E10</f>
        <v>190011.7799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6">
        <v>2.0</v>
      </c>
      <c r="B11" s="9">
        <f t="shared" ref="B11:B24" si="5">F10</f>
        <v>190011.7799</v>
      </c>
      <c r="C11" s="9">
        <f t="shared" si="1"/>
        <v>17988.22007</v>
      </c>
      <c r="D11" s="9">
        <f t="shared" si="2"/>
        <v>7600.471197</v>
      </c>
      <c r="E11" s="9">
        <f t="shared" si="3"/>
        <v>10387.74888</v>
      </c>
      <c r="F11" s="9">
        <f t="shared" si="4"/>
        <v>179624.031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6">
        <v>3.0</v>
      </c>
      <c r="B12" s="9">
        <f t="shared" si="5"/>
        <v>179624.031</v>
      </c>
      <c r="C12" s="9">
        <f t="shared" si="1"/>
        <v>17988.22007</v>
      </c>
      <c r="D12" s="9">
        <f t="shared" si="2"/>
        <v>7184.961242</v>
      </c>
      <c r="E12" s="9">
        <f t="shared" si="3"/>
        <v>10803.25883</v>
      </c>
      <c r="F12" s="9">
        <f t="shared" si="4"/>
        <v>168820.7722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6">
        <v>4.0</v>
      </c>
      <c r="B13" s="9">
        <f t="shared" si="5"/>
        <v>168820.7722</v>
      </c>
      <c r="C13" s="9">
        <f t="shared" si="1"/>
        <v>17988.22007</v>
      </c>
      <c r="D13" s="9">
        <f t="shared" si="2"/>
        <v>6752.830889</v>
      </c>
      <c r="E13" s="9">
        <f t="shared" si="3"/>
        <v>11235.38919</v>
      </c>
      <c r="F13" s="9">
        <f t="shared" si="4"/>
        <v>157585.383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6">
        <v>5.0</v>
      </c>
      <c r="B14" s="9">
        <f t="shared" si="5"/>
        <v>157585.383</v>
      </c>
      <c r="C14" s="9">
        <f t="shared" si="1"/>
        <v>17988.22007</v>
      </c>
      <c r="D14" s="9">
        <f t="shared" si="2"/>
        <v>6303.415321</v>
      </c>
      <c r="E14" s="9">
        <f t="shared" si="3"/>
        <v>11684.80475</v>
      </c>
      <c r="F14" s="9">
        <f t="shared" si="4"/>
        <v>145900.5783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6">
        <v>6.0</v>
      </c>
      <c r="B15" s="9">
        <f t="shared" si="5"/>
        <v>145900.5783</v>
      </c>
      <c r="C15" s="9">
        <f t="shared" si="1"/>
        <v>17988.22007</v>
      </c>
      <c r="D15" s="9">
        <f t="shared" si="2"/>
        <v>5836.023131</v>
      </c>
      <c r="E15" s="9">
        <f t="shared" si="3"/>
        <v>12152.19694</v>
      </c>
      <c r="F15" s="9">
        <f t="shared" si="4"/>
        <v>133748.3813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6">
        <v>7.0</v>
      </c>
      <c r="B16" s="9">
        <f t="shared" si="5"/>
        <v>133748.3813</v>
      </c>
      <c r="C16" s="9">
        <f t="shared" si="1"/>
        <v>17988.22007</v>
      </c>
      <c r="D16" s="9">
        <f t="shared" si="2"/>
        <v>5349.935253</v>
      </c>
      <c r="E16" s="9">
        <f t="shared" si="3"/>
        <v>12638.28482</v>
      </c>
      <c r="F16" s="9">
        <f t="shared" si="4"/>
        <v>121110.0965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6">
        <v>8.0</v>
      </c>
      <c r="B17" s="9">
        <f t="shared" si="5"/>
        <v>121110.0965</v>
      </c>
      <c r="C17" s="9">
        <f t="shared" si="1"/>
        <v>17988.22007</v>
      </c>
      <c r="D17" s="9">
        <f t="shared" si="2"/>
        <v>4844.403861</v>
      </c>
      <c r="E17" s="9">
        <f t="shared" si="3"/>
        <v>13143.81621</v>
      </c>
      <c r="F17" s="9">
        <f t="shared" si="4"/>
        <v>107966.2803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6">
        <v>9.0</v>
      </c>
      <c r="B18" s="9">
        <f t="shared" si="5"/>
        <v>107966.2803</v>
      </c>
      <c r="C18" s="9">
        <f t="shared" si="1"/>
        <v>17988.22007</v>
      </c>
      <c r="D18" s="9">
        <f t="shared" si="2"/>
        <v>4318.651212</v>
      </c>
      <c r="E18" s="9">
        <f t="shared" si="3"/>
        <v>13669.56886</v>
      </c>
      <c r="F18" s="9">
        <f t="shared" si="4"/>
        <v>94296.71144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6">
        <v>10.0</v>
      </c>
      <c r="B19" s="9">
        <f t="shared" si="5"/>
        <v>94296.71144</v>
      </c>
      <c r="C19" s="9">
        <f t="shared" si="1"/>
        <v>17988.22007</v>
      </c>
      <c r="D19" s="9">
        <f t="shared" si="2"/>
        <v>3771.868458</v>
      </c>
      <c r="E19" s="9">
        <f t="shared" si="3"/>
        <v>14216.35162</v>
      </c>
      <c r="F19" s="9">
        <f t="shared" si="4"/>
        <v>80080.35982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6">
        <v>11.0</v>
      </c>
      <c r="B20" s="9">
        <f t="shared" si="5"/>
        <v>80080.35982</v>
      </c>
      <c r="C20" s="9">
        <f t="shared" si="1"/>
        <v>17988.22007</v>
      </c>
      <c r="D20" s="9">
        <f t="shared" si="2"/>
        <v>3203.214393</v>
      </c>
      <c r="E20" s="9">
        <f t="shared" si="3"/>
        <v>14785.00568</v>
      </c>
      <c r="F20" s="9">
        <f t="shared" si="4"/>
        <v>65295.35414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6">
        <v>12.0</v>
      </c>
      <c r="B21" s="9">
        <f t="shared" si="5"/>
        <v>65295.35414</v>
      </c>
      <c r="C21" s="9">
        <f t="shared" si="1"/>
        <v>17988.22007</v>
      </c>
      <c r="D21" s="9">
        <f t="shared" si="2"/>
        <v>2611.814166</v>
      </c>
      <c r="E21" s="9">
        <f t="shared" si="3"/>
        <v>15376.40591</v>
      </c>
      <c r="F21" s="9">
        <f t="shared" si="4"/>
        <v>49918.94823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6">
        <v>13.0</v>
      </c>
      <c r="B22" s="9">
        <f t="shared" si="5"/>
        <v>49918.94823</v>
      </c>
      <c r="C22" s="9">
        <f t="shared" si="1"/>
        <v>17988.22007</v>
      </c>
      <c r="D22" s="9">
        <f t="shared" si="2"/>
        <v>1996.757929</v>
      </c>
      <c r="E22" s="9">
        <f t="shared" si="3"/>
        <v>15991.46214</v>
      </c>
      <c r="F22" s="9">
        <f t="shared" si="4"/>
        <v>33927.48609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6">
        <v>14.0</v>
      </c>
      <c r="B23" s="9">
        <f t="shared" si="5"/>
        <v>33927.48609</v>
      </c>
      <c r="C23" s="9">
        <f t="shared" si="1"/>
        <v>17988.22007</v>
      </c>
      <c r="D23" s="9">
        <f t="shared" si="2"/>
        <v>1357.099443</v>
      </c>
      <c r="E23" s="9">
        <f t="shared" si="3"/>
        <v>16631.12063</v>
      </c>
      <c r="F23" s="9">
        <f t="shared" si="4"/>
        <v>17296.36546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6">
        <v>15.0</v>
      </c>
      <c r="B24" s="9">
        <f t="shared" si="5"/>
        <v>17296.36546</v>
      </c>
      <c r="C24" s="9">
        <f t="shared" si="1"/>
        <v>17988.22007</v>
      </c>
      <c r="D24" s="9">
        <f t="shared" si="2"/>
        <v>691.8546182</v>
      </c>
      <c r="E24" s="9">
        <f t="shared" si="3"/>
        <v>17296.36546</v>
      </c>
      <c r="F24" s="9">
        <f t="shared" si="4"/>
        <v>0.0000000001709850039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</sheetData>
  <mergeCells count="1">
    <mergeCell ref="A1:F1"/>
  </mergeCells>
  <drawing r:id="rId1"/>
</worksheet>
</file>