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<sst xmlns="http://schemas.openxmlformats.org/spreadsheetml/2006/main" count="21" uniqueCount="21">
  <si>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Eddy's Dog Hotel</t>
  </si>
  <si>
    <t>Balance Sheet</t>
  </si>
  <si>
    <t>FY 2017 vs FY 2018</t>
  </si>
  <si>
    <t>Nov 2017 - Oct 2018</t>
  </si>
  <si>
    <t>Nov 2016 - Oct 2017 (PP)</t>
  </si>
  <si>
    <t>$ Change</t>
  </si>
  <si>
    <t>% Change</t>
  </si>
  <si>
    <t>Assets</t>
  </si>
  <si>
    <t>Cash</t>
  </si>
  <si>
    <t>Accounts Receivable</t>
  </si>
  <si>
    <t>Prepaids</t>
  </si>
  <si>
    <t>Deposits</t>
  </si>
  <si>
    <t>Land</t>
  </si>
  <si>
    <t>Investments</t>
  </si>
  <si>
    <t>Total Assets</t>
  </si>
  <si>
    <t>Liabilities and Equity</t>
  </si>
  <si>
    <t>Accounts payable</t>
  </si>
  <si>
    <t>Accrued expenses</t>
  </si>
  <si>
    <t>Debt</t>
  </si>
  <si>
    <t>Equity</t>
  </si>
  <si>
    <t>Total Liabilities and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</si>
</sst>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sz val="14.0"/>
      <color rgb="FF000000"/>
      <name val="Arial"/>
    </font>
    <font>
      <name val="Arial"/>
    </font>
    <font>
      <b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0" fillId="0" fontId="5" numFmtId="4" xfId="0" applyAlignment="1" applyFont="1" applyNumberFormat="1">
      <alignment horizontal="right" vertical="bottom"/>
    </xf>
    <xf borderId="0" fillId="0" fontId="5" numFmtId="10" xfId="0" applyAlignment="1" applyFont="1" applyNumberFormat="1">
      <alignment horizontal="right" vertical="bottom"/>
    </xf>
    <xf borderId="1" fillId="0" fontId="5" numFmtId="4" xfId="0" applyAlignment="1" applyBorder="1" applyFont="1" applyNumberFormat="1">
      <alignment horizontal="right" vertical="bottom"/>
    </xf>
    <xf borderId="1" fillId="0" fontId="5" numFmtId="10" xfId="0" applyAlignment="1" applyBorder="1" applyFont="1" applyNumberForma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2" numFmtId="10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3" width="23.25"/>
    <col customWidth="1" min="4" max="26" width="9.5"/>
  </cols>
  <sheetData>
    <row r="1" ht="15.75" customHeight="1">
      <c r="A1" s="1"/>
      <c r="B1" s="1"/>
      <c r="C1" s="1" t="s">
        <v>0</v>
      </c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1"/>
      <c r="B2" s="1"/>
      <c r="C2" s="1" t="s">
        <v>1</v>
      </c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/>
      <c r="B3" s="3"/>
      <c r="C3" s="3" t="s">
        <v>2</v>
      </c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2"/>
      <c r="B5" s="4"/>
      <c r="C5" s="4"/>
      <c r="D5" s="4"/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2"/>
      <c r="B6" s="4" t="s">
        <v>3</v>
      </c>
      <c r="C6" s="4" t="s">
        <v>4</v>
      </c>
      <c r="D6" s="4" t="s">
        <v>5</v>
      </c>
      <c r="E6" s="4" t="s">
        <v>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5" t="s">
        <v>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5" t="s">
        <v>8</v>
      </c>
      <c r="B8" s="6">
        <v>5575.0</v>
      </c>
      <c r="C8" s="6">
        <v>6182.59</v>
      </c>
      <c r="D8" s="6">
        <f t="shared" ref="D8:D13" si="1">(C8-B8)</f>
        <v>607.59</v>
      </c>
      <c r="E8" s="7">
        <f t="shared" ref="E8:E13" si="2">(C8-B8)/B8</f>
        <v>0.1089847534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5" t="s">
        <v>9</v>
      </c>
      <c r="B9" s="6">
        <v>6773.5</v>
      </c>
      <c r="C9" s="6">
        <v>737.24</v>
      </c>
      <c r="D9" s="6">
        <f t="shared" si="1"/>
        <v>-6036.26</v>
      </c>
      <c r="E9" s="7">
        <f t="shared" si="2"/>
        <v>-0.89115819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5" t="s">
        <v>10</v>
      </c>
      <c r="B10" s="6">
        <v>3258.0</v>
      </c>
      <c r="C10" s="6">
        <v>2485.38</v>
      </c>
      <c r="D10" s="6">
        <f t="shared" si="1"/>
        <v>-772.62</v>
      </c>
      <c r="E10" s="7">
        <f t="shared" si="2"/>
        <v>-0.237145488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5" t="s">
        <v>11</v>
      </c>
      <c r="B11" s="6">
        <v>7354.0</v>
      </c>
      <c r="C11" s="6">
        <v>7354.0</v>
      </c>
      <c r="D11" s="6">
        <f t="shared" si="1"/>
        <v>0</v>
      </c>
      <c r="E11" s="7">
        <f t="shared" si="2"/>
        <v>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5" t="s">
        <v>12</v>
      </c>
      <c r="B12" s="6">
        <v>55984.65</v>
      </c>
      <c r="C12" s="6">
        <v>55984.65</v>
      </c>
      <c r="D12" s="6">
        <f t="shared" si="1"/>
        <v>0</v>
      </c>
      <c r="E12" s="7">
        <f t="shared" si="2"/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5" t="s">
        <v>13</v>
      </c>
      <c r="B13" s="8">
        <v>10500.0</v>
      </c>
      <c r="C13" s="8">
        <v>12025.0</v>
      </c>
      <c r="D13" s="8">
        <f t="shared" si="1"/>
        <v>1525</v>
      </c>
      <c r="E13" s="9">
        <f t="shared" si="2"/>
        <v>0.1452380952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5" t="s">
        <v>14</v>
      </c>
      <c r="B14" s="10">
        <f t="shared" ref="B14:C14" si="3">sum(B8:B13)</f>
        <v>89445.15</v>
      </c>
      <c r="C14" s="10">
        <f t="shared" si="3"/>
        <v>84768.86</v>
      </c>
      <c r="D14" s="6"/>
      <c r="E14" s="1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5"/>
      <c r="B15" s="2"/>
      <c r="C15" s="2"/>
      <c r="D15" s="7"/>
      <c r="E15" s="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5" t="s">
        <v>15</v>
      </c>
      <c r="B16" s="6"/>
      <c r="C16" s="6"/>
      <c r="D16" s="6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5" t="s">
        <v>16</v>
      </c>
      <c r="B17" s="6">
        <v>15438.33</v>
      </c>
      <c r="C17" s="6">
        <v>7865.0</v>
      </c>
      <c r="D17" s="6">
        <f t="shared" ref="D17:D20" si="4">(C17-B17)</f>
        <v>-7573.33</v>
      </c>
      <c r="E17" s="7">
        <f t="shared" ref="E17:E20" si="5">(C17-B17)/B17</f>
        <v>-0.4905537063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5" t="s">
        <v>17</v>
      </c>
      <c r="B18" s="6">
        <v>367.5</v>
      </c>
      <c r="C18" s="6">
        <v>400.0</v>
      </c>
      <c r="D18" s="6">
        <f t="shared" si="4"/>
        <v>32.5</v>
      </c>
      <c r="E18" s="7">
        <f t="shared" si="5"/>
        <v>0.08843537415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5" t="s">
        <v>18</v>
      </c>
      <c r="B19" s="6">
        <v>6202.0</v>
      </c>
      <c r="C19" s="6">
        <v>7957.58</v>
      </c>
      <c r="D19" s="6">
        <f t="shared" si="4"/>
        <v>1755.58</v>
      </c>
      <c r="E19" s="7">
        <f t="shared" si="5"/>
        <v>0.2830667527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5" t="s">
        <v>19</v>
      </c>
      <c r="B20" s="8">
        <v>67437.32</v>
      </c>
      <c r="C20" s="8">
        <v>68546.28</v>
      </c>
      <c r="D20" s="8">
        <f t="shared" si="4"/>
        <v>1108.96</v>
      </c>
      <c r="E20" s="9">
        <f t="shared" si="5"/>
        <v>0.0164443071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5" t="s">
        <v>20</v>
      </c>
      <c r="B21" s="10">
        <f t="shared" ref="B21:C21" si="6">sum(B17:B20)</f>
        <v>89445.15</v>
      </c>
      <c r="C21" s="10">
        <f t="shared" si="6"/>
        <v>84768.86</v>
      </c>
      <c r="D21" s="11"/>
      <c r="E21" s="11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conditionalFormatting sqref="E8:E20">
    <cfRule type="expression" dxfId="0" priority="1">
      <formula>AND(D8&gt;1000,E8&gt;0.1)</formula>
    </cfRule>
  </conditionalFormatting>
  <drawing r:id="rId1"/>
</worksheet>
</file>