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<sst xmlns="http://schemas.openxmlformats.org/spreadsheetml/2006/main" count="8" uniqueCount="8">
  <si>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</si>
  <si>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ABC Price</t>
  </si>
  <si>
    <t>ABC Dividend</t>
  </si>
  <si>
    <t>Percentage Return</t>
  </si>
  <si>
    <t>Reward Metrics</t>
  </si>
  <si>
    <t>Average Return</t>
  </si>
  <si>
    <t>Risk Metrics</t>
  </si>
  <si>
    <t>Volatility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</si>
</sst>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yyyy&quot;/&quot;mm&quot;/&quot;dd"/>
    <numFmt numFmtId="165" formatCode="yyyy&quot;-&quot;mm&quot;-&quot;dd"/>
    <numFmt numFmtId="166" formatCode="[$$]#,##0.00"/>
    <numFmt numFmtId="167" formatCode="#,##0.0000"/>
    <numFmt numFmtId="168" formatCode="#,##0.000"/>
    <numFmt numFmtId="169" formatCode="dd/mm/yyyy"/>
    <numFmt numFmtId="170" formatCode="d/m/yyyy"/>
  </numFmts>
  <fonts count="6">
    <font>
      <sz val="10.0"/>
      <color rgb="FF000000"/>
      <name val="Arial"/>
    </font>
    <font>
      <b/>
      <name val="Arial"/>
    </font>
    <font>
      <b/>
      <i/>
      <name val="Arial"/>
    </font>
    <font>
      <name val="Arial"/>
    </font>
    <font>
      <sz val="11.0"/>
      <color rgb="FFFF0080"/>
      <name val="Consolas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10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horizontal="center" vertical="bottom"/>
    </xf>
    <xf borderId="0" fillId="0" fontId="3" numFmtId="166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3" numFmtId="10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2" fontId="4" numFmtId="10" xfId="0" applyFill="1" applyFont="1" applyNumberFormat="1"/>
    <xf borderId="0" fillId="0" fontId="5" numFmtId="0" xfId="0" applyAlignment="1" applyFont="1">
      <alignment horizontal="center"/>
    </xf>
    <xf borderId="0" fillId="0" fontId="3" numFmtId="167" xfId="0" applyAlignment="1" applyFont="1" applyNumberFormat="1">
      <alignment horizontal="center" vertical="bottom"/>
    </xf>
    <xf borderId="0" fillId="0" fontId="1" numFmtId="0" xfId="0" applyAlignment="1" applyFont="1">
      <alignment vertical="bottom"/>
    </xf>
    <xf borderId="0" fillId="0" fontId="3" numFmtId="10" xfId="0" applyAlignment="1" applyFont="1" applyNumberFormat="1">
      <alignment horizontal="right" vertical="bottom"/>
    </xf>
    <xf borderId="0" fillId="0" fontId="3" numFmtId="168" xfId="0" applyAlignment="1" applyFont="1" applyNumberFormat="1">
      <alignment horizontal="right" vertical="bottom"/>
    </xf>
    <xf borderId="0" fillId="0" fontId="3" numFmtId="4" xfId="0" applyAlignment="1" applyFont="1" applyNumberFormat="1">
      <alignment vertical="bottom"/>
    </xf>
    <xf borderId="0" fillId="0" fontId="3" numFmtId="169" xfId="0" applyAlignment="1" applyFont="1" applyNumberFormat="1">
      <alignment horizontal="center" vertical="bottom"/>
    </xf>
    <xf borderId="0" fillId="0" fontId="3" numFmtId="166" xfId="0" applyAlignment="1" applyFont="1" applyNumberFormat="1">
      <alignment vertical="bottom"/>
    </xf>
    <xf borderId="0" fillId="0" fontId="3" numFmtId="170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5"/>
    <col customWidth="1" min="3" max="3" width="11.88"/>
    <col customWidth="1" min="4" max="4" width="15.5"/>
    <col customWidth="1" min="5" max="5" width="5.5"/>
    <col customWidth="1" min="6" max="6" width="20.13"/>
    <col customWidth="1" min="7" max="7" width="11.38"/>
    <col customWidth="1" min="8" max="26" width="9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F1" s="3" t="s">
        <v>4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41274.0</v>
      </c>
      <c r="B2" s="7">
        <v>52.82</v>
      </c>
      <c r="C2" s="7">
        <v>0.13</v>
      </c>
      <c r="D2" s="4"/>
      <c r="F2" s="8" t="s">
        <v>5</v>
      </c>
      <c r="G2" s="9">
        <f>AVERAGE(D3:D62)</f>
        <v>0.00275693639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>
        <v>41305.0</v>
      </c>
      <c r="B3" s="7">
        <v>52.4</v>
      </c>
      <c r="C3" s="7">
        <v>0.0</v>
      </c>
      <c r="D3" s="9">
        <f t="shared" ref="D3:D62" si="1">(C3+B3-B2)/B2</f>
        <v>-0.00795153351</v>
      </c>
      <c r="E3" s="5"/>
      <c r="F3" s="10"/>
      <c r="G3" s="9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>
        <v>41333.0</v>
      </c>
      <c r="B4" s="7">
        <v>51.61</v>
      </c>
      <c r="C4" s="7">
        <v>0.0</v>
      </c>
      <c r="D4" s="9">
        <f t="shared" si="1"/>
        <v>-0.01507633588</v>
      </c>
      <c r="E4" s="5"/>
      <c r="F4" s="3" t="s">
        <v>6</v>
      </c>
      <c r="G4" s="9"/>
      <c r="H4" s="5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>
        <v>41364.0</v>
      </c>
      <c r="B5" s="7">
        <v>50.11</v>
      </c>
      <c r="C5" s="7">
        <v>0.15</v>
      </c>
      <c r="D5" s="9">
        <f t="shared" si="1"/>
        <v>-0.02615772137</v>
      </c>
      <c r="E5" s="5"/>
      <c r="F5" s="8" t="s">
        <v>7</v>
      </c>
      <c r="G5" s="11">
        <f t="array" ref="G5">SQRT(SUM((D3:D62-G2)^2)/(COUNT(D3:D62)-1))</f>
        <v>0.04828684398</v>
      </c>
      <c r="H5" s="5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>
        <v>41394.0</v>
      </c>
      <c r="B6" s="7">
        <v>47.14</v>
      </c>
      <c r="C6" s="7">
        <v>0.0</v>
      </c>
      <c r="D6" s="9">
        <f t="shared" si="1"/>
        <v>-0.05926960686</v>
      </c>
      <c r="E6" s="5"/>
      <c r="H6" s="5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>
        <v>41425.0</v>
      </c>
      <c r="B7" s="7">
        <v>47.23</v>
      </c>
      <c r="C7" s="7">
        <v>0.15</v>
      </c>
      <c r="D7" s="9">
        <f t="shared" si="1"/>
        <v>0.00509121765</v>
      </c>
      <c r="E7" s="5"/>
      <c r="H7" s="5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>
        <v>41455.0</v>
      </c>
      <c r="B8" s="7">
        <v>48.2</v>
      </c>
      <c r="C8" s="7">
        <v>0.0</v>
      </c>
      <c r="D8" s="9">
        <f t="shared" si="1"/>
        <v>0.02053779378</v>
      </c>
      <c r="E8" s="5"/>
      <c r="G8" s="9"/>
      <c r="H8" s="5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>
        <v>41486.0</v>
      </c>
      <c r="B9" s="7">
        <v>49.35</v>
      </c>
      <c r="C9" s="7">
        <v>0.0</v>
      </c>
      <c r="D9" s="9">
        <f t="shared" si="1"/>
        <v>0.02385892116</v>
      </c>
      <c r="E9" s="5"/>
      <c r="F9" s="8"/>
      <c r="G9" s="9"/>
      <c r="H9" s="5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>
        <v>41517.0</v>
      </c>
      <c r="B10" s="7">
        <v>44.96</v>
      </c>
      <c r="C10" s="7">
        <v>0.15</v>
      </c>
      <c r="D10" s="9">
        <f t="shared" si="1"/>
        <v>-0.08591691996</v>
      </c>
      <c r="E10" s="5"/>
      <c r="F10" s="12"/>
      <c r="G10" s="9"/>
      <c r="H10" s="5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>
        <v>41547.0</v>
      </c>
      <c r="B11" s="7">
        <v>43.82</v>
      </c>
      <c r="C11" s="7">
        <v>0.0</v>
      </c>
      <c r="D11" s="9">
        <f t="shared" si="1"/>
        <v>-0.02535587189</v>
      </c>
      <c r="E11" s="5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>
        <v>41578.0</v>
      </c>
      <c r="B12" s="7">
        <v>47.31</v>
      </c>
      <c r="C12" s="7">
        <v>0.0</v>
      </c>
      <c r="D12" s="9">
        <f t="shared" si="1"/>
        <v>0.07964399817</v>
      </c>
      <c r="E12" s="5"/>
      <c r="F12" s="3"/>
      <c r="G12" s="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>
        <v>41608.0</v>
      </c>
      <c r="B13" s="7">
        <v>48.56</v>
      </c>
      <c r="C13" s="7">
        <v>0.0</v>
      </c>
      <c r="D13" s="9">
        <f t="shared" si="1"/>
        <v>0.02642147538</v>
      </c>
      <c r="E13" s="5"/>
      <c r="F13" s="8"/>
      <c r="G13" s="1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>
        <v>41639.0</v>
      </c>
      <c r="B14" s="7">
        <v>46.8</v>
      </c>
      <c r="C14" s="7">
        <v>0.15</v>
      </c>
      <c r="D14" s="9">
        <f t="shared" si="1"/>
        <v>-0.03315485997</v>
      </c>
      <c r="E14" s="5"/>
      <c r="F14" s="8"/>
      <c r="G14" s="1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>
        <v>41670.0</v>
      </c>
      <c r="B15" s="7">
        <v>46.11</v>
      </c>
      <c r="C15" s="7">
        <v>0.0</v>
      </c>
      <c r="D15" s="9">
        <f t="shared" si="1"/>
        <v>-0.01474358974</v>
      </c>
      <c r="E15" s="5"/>
      <c r="F15" s="14"/>
      <c r="G15" s="1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>
        <v>41698.0</v>
      </c>
      <c r="B16" s="7">
        <v>45.36</v>
      </c>
      <c r="C16" s="7">
        <v>0.0</v>
      </c>
      <c r="D16" s="9">
        <f t="shared" si="1"/>
        <v>-0.01626545218</v>
      </c>
      <c r="E16" s="5"/>
      <c r="F16" s="1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>
        <v>41729.0</v>
      </c>
      <c r="B17" s="7">
        <v>47.24</v>
      </c>
      <c r="C17" s="7">
        <v>0.1675</v>
      </c>
      <c r="D17" s="9">
        <f t="shared" si="1"/>
        <v>0.04513888889</v>
      </c>
      <c r="E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>
        <v>41759.0</v>
      </c>
      <c r="B18" s="7">
        <v>45.03</v>
      </c>
      <c r="C18" s="7">
        <v>0.0</v>
      </c>
      <c r="D18" s="9">
        <f t="shared" si="1"/>
        <v>-0.04678238781</v>
      </c>
      <c r="E18" s="5"/>
      <c r="G18" s="1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>
        <v>41790.0</v>
      </c>
      <c r="B19" s="7">
        <v>48.45</v>
      </c>
      <c r="C19" s="7">
        <v>0.1675</v>
      </c>
      <c r="D19" s="9">
        <f t="shared" si="1"/>
        <v>0.07966910948</v>
      </c>
      <c r="E19" s="5"/>
      <c r="G19" s="1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6">
        <v>41820.0</v>
      </c>
      <c r="B20" s="7">
        <v>48.17</v>
      </c>
      <c r="C20" s="7">
        <v>0.0</v>
      </c>
      <c r="D20" s="9">
        <f t="shared" si="1"/>
        <v>-0.005779153767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41851.0</v>
      </c>
      <c r="B21" s="7">
        <v>44.5</v>
      </c>
      <c r="C21" s="7">
        <v>0.0</v>
      </c>
      <c r="D21" s="9">
        <f t="shared" si="1"/>
        <v>-0.07618849907</v>
      </c>
      <c r="E21" s="5"/>
      <c r="F21" s="5"/>
      <c r="G21" s="1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41882.0</v>
      </c>
      <c r="B22" s="7">
        <v>44.72</v>
      </c>
      <c r="C22" s="7">
        <v>0.1675</v>
      </c>
      <c r="D22" s="9">
        <f t="shared" si="1"/>
        <v>0.008707865169</v>
      </c>
      <c r="E22" s="5"/>
      <c r="F22" s="5"/>
      <c r="G22" s="1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41912.0</v>
      </c>
      <c r="B23" s="7">
        <v>49.32</v>
      </c>
      <c r="C23" s="7">
        <v>0.0</v>
      </c>
      <c r="D23" s="9">
        <f t="shared" si="1"/>
        <v>0.102862254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41943.0</v>
      </c>
      <c r="B24" s="7">
        <v>49.28</v>
      </c>
      <c r="C24" s="7">
        <v>0.0</v>
      </c>
      <c r="D24" s="9">
        <f t="shared" si="1"/>
        <v>-0.0008110300081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41973.0</v>
      </c>
      <c r="B25" s="7">
        <v>46.1</v>
      </c>
      <c r="C25" s="7">
        <v>0.0</v>
      </c>
      <c r="D25" s="9">
        <f t="shared" si="1"/>
        <v>-0.06452922078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42004.0</v>
      </c>
      <c r="B26" s="7">
        <v>46.18</v>
      </c>
      <c r="C26" s="7">
        <v>0.1675</v>
      </c>
      <c r="D26" s="9">
        <f t="shared" si="1"/>
        <v>0.005368763557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42035.0</v>
      </c>
      <c r="B27" s="7">
        <v>47.69</v>
      </c>
      <c r="C27" s="7">
        <v>0.0</v>
      </c>
      <c r="D27" s="9">
        <f t="shared" si="1"/>
        <v>0.03269813772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42063.0</v>
      </c>
      <c r="B28" s="7">
        <v>48.31</v>
      </c>
      <c r="C28" s="7">
        <v>0.0</v>
      </c>
      <c r="D28" s="9">
        <f t="shared" si="1"/>
        <v>0.01300062906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42094.0</v>
      </c>
      <c r="B29" s="7">
        <v>46.95</v>
      </c>
      <c r="C29" s="7">
        <v>0.22</v>
      </c>
      <c r="D29" s="9">
        <f t="shared" si="1"/>
        <v>-0.02359759884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42124.0</v>
      </c>
      <c r="B30" s="7">
        <v>47.92</v>
      </c>
      <c r="C30" s="7">
        <v>0.0</v>
      </c>
      <c r="D30" s="9">
        <f t="shared" si="1"/>
        <v>0.02066027689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42155.0</v>
      </c>
      <c r="B31" s="7">
        <v>47.6</v>
      </c>
      <c r="C31" s="7">
        <v>0.22</v>
      </c>
      <c r="D31" s="9">
        <f t="shared" si="1"/>
        <v>-0.002086811352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42185.0</v>
      </c>
      <c r="B32" s="7">
        <v>48.11</v>
      </c>
      <c r="C32" s="7">
        <v>0.0</v>
      </c>
      <c r="D32" s="9">
        <f t="shared" si="1"/>
        <v>0.01071428571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42216.0</v>
      </c>
      <c r="B33" s="7">
        <v>45.95</v>
      </c>
      <c r="C33" s="7">
        <v>0.0</v>
      </c>
      <c r="D33" s="9">
        <f t="shared" si="1"/>
        <v>-0.04489711079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42247.0</v>
      </c>
      <c r="B34" s="7">
        <v>43.63</v>
      </c>
      <c r="C34" s="7">
        <v>0.22</v>
      </c>
      <c r="D34" s="9">
        <f t="shared" si="1"/>
        <v>-0.04570184984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42277.0</v>
      </c>
      <c r="B35" s="7">
        <v>43.65</v>
      </c>
      <c r="C35" s="7">
        <v>0.0</v>
      </c>
      <c r="D35" s="9">
        <f t="shared" si="1"/>
        <v>0.0004584001834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42308.0</v>
      </c>
      <c r="B36" s="7">
        <v>45.21</v>
      </c>
      <c r="C36" s="7">
        <v>0.0</v>
      </c>
      <c r="D36" s="9">
        <f t="shared" si="1"/>
        <v>0.03573883162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42338.0</v>
      </c>
      <c r="B37" s="7">
        <v>47.9</v>
      </c>
      <c r="C37" s="7">
        <v>0.0</v>
      </c>
      <c r="D37" s="9">
        <f t="shared" si="1"/>
        <v>0.0595001106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42369.0</v>
      </c>
      <c r="B38" s="7">
        <v>47.53</v>
      </c>
      <c r="C38" s="7">
        <v>0.22</v>
      </c>
      <c r="D38" s="9">
        <f t="shared" si="1"/>
        <v>-0.003131524008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42400.0</v>
      </c>
      <c r="B39" s="7">
        <v>50.74</v>
      </c>
      <c r="C39" s="7">
        <v>0.0</v>
      </c>
      <c r="D39" s="9">
        <f t="shared" si="1"/>
        <v>0.06753629287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42429.0</v>
      </c>
      <c r="B40" s="7">
        <v>49.59</v>
      </c>
      <c r="C40" s="7">
        <v>0.0</v>
      </c>
      <c r="D40" s="9">
        <f t="shared" si="1"/>
        <v>-0.02266456445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42460.0</v>
      </c>
      <c r="B41" s="7">
        <v>52.68</v>
      </c>
      <c r="C41" s="7">
        <v>0.2375</v>
      </c>
      <c r="D41" s="9">
        <f t="shared" si="1"/>
        <v>0.06710022182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42490.0</v>
      </c>
      <c r="B42" s="7">
        <v>57.98</v>
      </c>
      <c r="C42" s="7">
        <v>0.0</v>
      </c>
      <c r="D42" s="9">
        <f t="shared" si="1"/>
        <v>0.1006074412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42521.0</v>
      </c>
      <c r="B43" s="7">
        <v>57.74</v>
      </c>
      <c r="C43" s="7">
        <v>0.2375</v>
      </c>
      <c r="D43" s="9">
        <f t="shared" si="1"/>
        <v>-0.00004311831666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42551.0</v>
      </c>
      <c r="B44" s="7">
        <v>56.2</v>
      </c>
      <c r="C44" s="7">
        <v>0.0</v>
      </c>
      <c r="D44" s="9">
        <f t="shared" si="1"/>
        <v>-0.02667128507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42582.0</v>
      </c>
      <c r="B45" s="7">
        <v>58.62</v>
      </c>
      <c r="C45" s="7">
        <v>0.0</v>
      </c>
      <c r="D45" s="9">
        <f t="shared" si="1"/>
        <v>0.04306049822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42613.0</v>
      </c>
      <c r="B46" s="7">
        <v>59.07</v>
      </c>
      <c r="C46" s="7">
        <v>0.2375</v>
      </c>
      <c r="D46" s="9">
        <f t="shared" si="1"/>
        <v>0.01172807915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42643.0</v>
      </c>
      <c r="B47" s="7">
        <v>59.89</v>
      </c>
      <c r="C47" s="7">
        <v>0.0</v>
      </c>
      <c r="D47" s="9">
        <f t="shared" si="1"/>
        <v>0.01388183511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42674.0</v>
      </c>
      <c r="B48" s="7">
        <v>55.81</v>
      </c>
      <c r="C48" s="7">
        <v>0.0</v>
      </c>
      <c r="D48" s="9">
        <f t="shared" si="1"/>
        <v>-0.06812489564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42704.0</v>
      </c>
      <c r="B49" s="7">
        <v>55.88</v>
      </c>
      <c r="C49" s="7">
        <v>0.0</v>
      </c>
      <c r="D49" s="9">
        <f t="shared" si="1"/>
        <v>0.00125425551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42735.0</v>
      </c>
      <c r="B50" s="7">
        <v>56.06</v>
      </c>
      <c r="C50" s="7">
        <v>0.2375</v>
      </c>
      <c r="D50" s="9">
        <f t="shared" si="1"/>
        <v>0.007471367215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42766.0</v>
      </c>
      <c r="B51" s="7">
        <v>47.12</v>
      </c>
      <c r="C51" s="7">
        <v>0.0</v>
      </c>
      <c r="D51" s="9">
        <f t="shared" si="1"/>
        <v>-0.1594719943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42794.0</v>
      </c>
      <c r="B52" s="7">
        <v>49.24</v>
      </c>
      <c r="C52" s="7">
        <v>0.0</v>
      </c>
      <c r="D52" s="9">
        <f t="shared" si="1"/>
        <v>0.04499151104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42825.0</v>
      </c>
      <c r="B53" s="7">
        <v>52.1</v>
      </c>
      <c r="C53" s="7">
        <v>0.2725</v>
      </c>
      <c r="D53" s="9">
        <f t="shared" si="1"/>
        <v>0.06361697807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42855.0</v>
      </c>
      <c r="B54" s="7">
        <v>50.4</v>
      </c>
      <c r="C54" s="7">
        <v>0.0</v>
      </c>
      <c r="D54" s="9">
        <f t="shared" si="1"/>
        <v>-0.03262955854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42886.0</v>
      </c>
      <c r="B55" s="7">
        <v>49.74</v>
      </c>
      <c r="C55" s="7">
        <v>0.2725</v>
      </c>
      <c r="D55" s="9">
        <f t="shared" si="1"/>
        <v>-0.007688492063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42916.0</v>
      </c>
      <c r="B56" s="7">
        <v>48.44</v>
      </c>
      <c r="C56" s="7">
        <v>0.0</v>
      </c>
      <c r="D56" s="9">
        <f t="shared" si="1"/>
        <v>-0.02613590671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42947.0</v>
      </c>
      <c r="B57" s="7">
        <v>49.88</v>
      </c>
      <c r="C57" s="7">
        <v>0.0</v>
      </c>
      <c r="D57" s="9">
        <f t="shared" si="1"/>
        <v>0.02972749794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42978.0</v>
      </c>
      <c r="B58" s="7">
        <v>50.87</v>
      </c>
      <c r="C58" s="7">
        <v>0.2725</v>
      </c>
      <c r="D58" s="9">
        <f t="shared" si="1"/>
        <v>0.02531074579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43008.0</v>
      </c>
      <c r="B59" s="7">
        <v>49.09</v>
      </c>
      <c r="C59" s="7">
        <v>0.0</v>
      </c>
      <c r="D59" s="9">
        <f t="shared" si="1"/>
        <v>-0.03499115392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43039.0</v>
      </c>
      <c r="B60" s="7">
        <v>49.68</v>
      </c>
      <c r="C60" s="7">
        <v>0.0</v>
      </c>
      <c r="D60" s="9">
        <f t="shared" si="1"/>
        <v>0.01201874109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43069.0</v>
      </c>
      <c r="B61" s="7">
        <v>54.55</v>
      </c>
      <c r="C61" s="7">
        <v>0.0</v>
      </c>
      <c r="D61" s="9">
        <f t="shared" si="1"/>
        <v>0.0980273752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43100.0</v>
      </c>
      <c r="B62" s="7">
        <v>53.45</v>
      </c>
      <c r="C62" s="7">
        <v>0.2725</v>
      </c>
      <c r="D62" s="9">
        <f t="shared" si="1"/>
        <v>-0.0151695692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8"/>
      <c r="B63" s="19"/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8"/>
      <c r="B65" s="19"/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8"/>
      <c r="B66" s="19"/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8"/>
      <c r="B67" s="19"/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8"/>
      <c r="B69" s="19"/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0"/>
      <c r="B71" s="19"/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20"/>
      <c r="B72" s="19"/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0"/>
      <c r="B73" s="19"/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8"/>
      <c r="B75" s="19"/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8"/>
      <c r="B77" s="19"/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8"/>
      <c r="B78" s="19"/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8"/>
      <c r="B79" s="19"/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8"/>
      <c r="B80" s="19"/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8"/>
      <c r="B81" s="19"/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8"/>
      <c r="B82" s="19"/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20"/>
      <c r="B83" s="19"/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20"/>
      <c r="B84" s="19"/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20"/>
      <c r="B85" s="19"/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8"/>
      <c r="B86" s="19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8"/>
      <c r="B87" s="19"/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8"/>
      <c r="B88" s="19"/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8"/>
      <c r="B89" s="19"/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8"/>
      <c r="B90" s="19"/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8"/>
      <c r="B91" s="19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8"/>
      <c r="B92" s="19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8"/>
      <c r="B93" s="19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8"/>
      <c r="B94" s="19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20"/>
      <c r="B95" s="19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20"/>
      <c r="B96" s="19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20"/>
      <c r="B97" s="19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8"/>
      <c r="B98" s="19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8"/>
      <c r="B99" s="19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8"/>
      <c r="B100" s="19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drawing r:id="rId1"/>
</worksheet>
</file>