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<sst xmlns="http://schemas.openxmlformats.org/spreadsheetml/2006/main" count="76" uniqueCount="17">
  <si>
    <t>Day</t>
  </si>
  <si>
    <t>From</t>
  </si>
  <si>
    <t>Amount</t>
  </si>
  <si>
    <t>For</t>
  </si>
  <si>
    <t>Person</t>
  </si>
  <si>
    <t>Count</t>
  </si>
  <si>
    <t>Sum</t>
  </si>
  <si>
    <t>Average</t>
  </si>
  <si>
    <t>Anneli</t>
  </si>
  <si>
    <t>Dinner</t>
  </si>
  <si>
    <t>Dorotea</t>
  </si>
  <si>
    <t>Gas</t>
  </si>
  <si>
    <t>Arun</t>
  </si>
  <si>
    <t>Dylan</t>
  </si>
  <si>
    <t>Counts</t>
  </si>
  <si>
    <t>Drinks</t>
  </si>
  <si>
    <t>Sums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</si>
</sst>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yyyy&quot;-&quot;mm&quot;-&quot;dd"/>
    <numFmt numFmtId="166" formatCode="&quot;$&quot;#,##0.00"/>
  </numFmts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9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2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readingOrder="0" vertical="bottom"/>
    </xf>
    <xf borderId="2" fillId="0" fontId="1" numFmtId="164" xfId="0" applyAlignment="1" applyBorder="1" applyFont="1" applyNumberForma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166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4" fillId="0" fontId="2" numFmtId="0" xfId="0" applyAlignment="1" applyBorder="1" applyFont="1">
      <alignment readingOrder="0" vertical="bottom"/>
    </xf>
    <xf borderId="5" fillId="0" fontId="2" numFmtId="0" xfId="0" applyAlignment="1" applyBorder="1" applyFont="1">
      <alignment readingOrder="0" vertical="bottom"/>
    </xf>
    <xf borderId="6" fillId="0" fontId="2" numFmtId="0" xfId="0" applyAlignment="1" applyBorder="1" applyFont="1">
      <alignment readingOrder="0" vertical="bottom"/>
    </xf>
    <xf borderId="7" fillId="0" fontId="2" numFmtId="0" xfId="0" applyAlignment="1" applyBorder="1" applyFont="1">
      <alignment readingOrder="0" vertical="bottom"/>
    </xf>
    <xf borderId="0" fillId="2" fontId="1" numFmtId="166" xfId="0" applyAlignment="1" applyFill="1" applyFont="1" applyNumberFormat="1">
      <alignment horizontal="right" vertical="bottom"/>
    </xf>
    <xf borderId="8" fillId="0" fontId="2" numFmtId="0" xfId="0" applyAlignment="1" applyBorder="1" applyFont="1">
      <alignment readingOrder="0"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166" xfId="0" applyAlignment="1" applyBorder="1" applyFont="1" applyNumberFormat="1">
      <alignment readingOrder="0" vertical="bottom"/>
    </xf>
    <xf borderId="3" fillId="0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11.25"/>
    <col customWidth="1" min="3" max="3" width="9.63"/>
    <col customWidth="1" min="4" max="4" width="10.75"/>
    <col customWidth="1" min="5" max="5" width="12.38"/>
    <col customWidth="1" min="6" max="6" width="5.13"/>
    <col customWidth="1" min="7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/>
      <c r="B1" s="2"/>
      <c r="C1" s="2"/>
      <c r="D1" s="2"/>
      <c r="E1" s="2"/>
      <c r="F1" s="1"/>
      <c r="G1" s="2"/>
      <c r="H1" s="2"/>
      <c r="I1" s="2"/>
      <c r="J1" s="2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/>
      <c r="B2" s="5" t="s">
        <v>0</v>
      </c>
      <c r="C2" s="5" t="s">
        <v>1</v>
      </c>
      <c r="D2" s="5" t="s">
        <v>2</v>
      </c>
      <c r="E2" s="6" t="s">
        <v>3</v>
      </c>
      <c r="F2" s="7"/>
      <c r="G2" s="5" t="s">
        <v>4</v>
      </c>
      <c r="H2" s="5" t="s">
        <v>5</v>
      </c>
      <c r="I2" s="5" t="s">
        <v>6</v>
      </c>
      <c r="J2" s="6" t="s">
        <v>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4"/>
      <c r="B3" s="8">
        <v>42740.838</v>
      </c>
      <c r="C3" s="9" t="s">
        <v>8</v>
      </c>
      <c r="D3" s="10">
        <v>13.01</v>
      </c>
      <c r="E3" s="11" t="s">
        <v>9</v>
      </c>
      <c r="F3" s="4"/>
      <c r="G3" s="12" t="s">
        <v>8</v>
      </c>
      <c r="H3" s="13">
        <f t="shared" ref="H3:H6" si="1"> COUNTIF($C$3:$C$26, G3)</f>
        <v>8</v>
      </c>
      <c r="I3" s="14">
        <f t="shared" ref="I3:I6" si="2"> SUMIF($C$3:$C$26, G3, $D$3:$D$26)</f>
        <v>123.21</v>
      </c>
      <c r="J3" s="14">
        <f t="shared" ref="J3:J6" si="3"> AVERAGEIF($C$3:$C$26, G3, $D$3:$D$26)</f>
        <v>15.40125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4"/>
      <c r="B4" s="8">
        <v>42803.9628</v>
      </c>
      <c r="C4" s="9" t="s">
        <v>10</v>
      </c>
      <c r="D4" s="10">
        <v>19.46</v>
      </c>
      <c r="E4" s="11" t="s">
        <v>11</v>
      </c>
      <c r="F4" s="4"/>
      <c r="G4" s="12" t="s">
        <v>12</v>
      </c>
      <c r="H4" s="13">
        <f t="shared" si="1"/>
        <v>7</v>
      </c>
      <c r="I4" s="14">
        <f t="shared" si="2"/>
        <v>89.69</v>
      </c>
      <c r="J4" s="14">
        <f t="shared" si="3"/>
        <v>12.81285714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4"/>
      <c r="B5" s="8">
        <v>42804.2598</v>
      </c>
      <c r="C5" s="9" t="s">
        <v>13</v>
      </c>
      <c r="D5" s="10">
        <v>13.19</v>
      </c>
      <c r="E5" s="11" t="s">
        <v>11</v>
      </c>
      <c r="F5" s="4"/>
      <c r="G5" s="12" t="s">
        <v>10</v>
      </c>
      <c r="H5" s="13">
        <f t="shared" si="1"/>
        <v>4</v>
      </c>
      <c r="I5" s="14">
        <f t="shared" si="2"/>
        <v>72.05</v>
      </c>
      <c r="J5" s="14">
        <f t="shared" si="3"/>
        <v>18.0125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4"/>
      <c r="B6" s="8">
        <v>42805.5793</v>
      </c>
      <c r="C6" s="9" t="s">
        <v>12</v>
      </c>
      <c r="D6" s="10">
        <v>15.06</v>
      </c>
      <c r="E6" s="11" t="s">
        <v>11</v>
      </c>
      <c r="F6" s="4"/>
      <c r="G6" s="5" t="s">
        <v>13</v>
      </c>
      <c r="H6" s="13">
        <f t="shared" si="1"/>
        <v>5</v>
      </c>
      <c r="I6" s="14">
        <f t="shared" si="2"/>
        <v>76.41</v>
      </c>
      <c r="J6" s="14">
        <f t="shared" si="3"/>
        <v>15.282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4"/>
      <c r="B7" s="8">
        <v>42828.4536</v>
      </c>
      <c r="C7" s="9" t="s">
        <v>13</v>
      </c>
      <c r="D7" s="10">
        <v>16.69</v>
      </c>
      <c r="E7" s="11" t="s">
        <v>9</v>
      </c>
      <c r="F7" s="1"/>
      <c r="G7" s="2"/>
      <c r="H7" s="2"/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4"/>
      <c r="B8" s="8">
        <v>42850.0529</v>
      </c>
      <c r="C8" s="9" t="s">
        <v>12</v>
      </c>
      <c r="D8" s="10">
        <v>23.88</v>
      </c>
      <c r="E8" s="11" t="s">
        <v>9</v>
      </c>
      <c r="F8" s="4"/>
      <c r="G8" s="5" t="s">
        <v>14</v>
      </c>
      <c r="H8" s="5" t="s">
        <v>8</v>
      </c>
      <c r="I8" s="5" t="s">
        <v>12</v>
      </c>
      <c r="J8" s="5" t="s">
        <v>10</v>
      </c>
      <c r="K8" s="15" t="s">
        <v>13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4"/>
      <c r="B9" s="8">
        <v>42853.9227</v>
      </c>
      <c r="C9" s="9" t="s">
        <v>8</v>
      </c>
      <c r="D9" s="10">
        <v>9.95</v>
      </c>
      <c r="E9" s="11" t="s">
        <v>15</v>
      </c>
      <c r="F9" s="4"/>
      <c r="G9" s="12" t="s">
        <v>9</v>
      </c>
      <c r="H9" s="13">
        <f t="shared" ref="H9:K9" si="4"> COUNTIFS($C$3:$C$26, H$8, $E$3:$E$26, $G9)</f>
        <v>3</v>
      </c>
      <c r="I9" s="13">
        <f t="shared" si="4"/>
        <v>3</v>
      </c>
      <c r="J9" s="13">
        <f t="shared" si="4"/>
        <v>2</v>
      </c>
      <c r="K9" s="13">
        <f t="shared" si="4"/>
        <v>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4"/>
      <c r="B10" s="8">
        <v>42867.2199</v>
      </c>
      <c r="C10" s="9" t="s">
        <v>13</v>
      </c>
      <c r="D10" s="10">
        <v>20.45</v>
      </c>
      <c r="E10" s="11" t="s">
        <v>15</v>
      </c>
      <c r="F10" s="4"/>
      <c r="G10" s="12" t="s">
        <v>15</v>
      </c>
      <c r="H10" s="13">
        <f t="shared" ref="H10:K10" si="5"> COUNTIFS($C$3:$C$26, H$8, $E$3:$E$26, $G10)</f>
        <v>4</v>
      </c>
      <c r="I10" s="13">
        <f t="shared" si="5"/>
        <v>1</v>
      </c>
      <c r="J10" s="13">
        <f t="shared" si="5"/>
        <v>1</v>
      </c>
      <c r="K10" s="13">
        <f t="shared" si="5"/>
        <v>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4"/>
      <c r="B11" s="8">
        <v>42867.8021</v>
      </c>
      <c r="C11" s="9" t="s">
        <v>8</v>
      </c>
      <c r="D11" s="10">
        <v>9.34</v>
      </c>
      <c r="E11" s="11" t="s">
        <v>11</v>
      </c>
      <c r="F11" s="4"/>
      <c r="G11" s="5" t="s">
        <v>11</v>
      </c>
      <c r="H11" s="13">
        <f t="shared" ref="H11:K11" si="6"> COUNTIFS($C$3:$C$26, H$8, $E$3:$E$26, $G11)</f>
        <v>1</v>
      </c>
      <c r="I11" s="13">
        <f t="shared" si="6"/>
        <v>3</v>
      </c>
      <c r="J11" s="13">
        <f t="shared" si="6"/>
        <v>1</v>
      </c>
      <c r="K11" s="13">
        <f t="shared" si="6"/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4"/>
      <c r="B12" s="8">
        <v>42885.9929</v>
      </c>
      <c r="C12" s="9" t="s">
        <v>13</v>
      </c>
      <c r="D12" s="10">
        <v>8.81</v>
      </c>
      <c r="E12" s="11" t="s">
        <v>15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4"/>
      <c r="B13" s="8">
        <v>42888.209</v>
      </c>
      <c r="C13" s="9" t="s">
        <v>8</v>
      </c>
      <c r="D13" s="10">
        <v>19.94</v>
      </c>
      <c r="E13" s="11" t="s">
        <v>9</v>
      </c>
      <c r="F13" s="1"/>
      <c r="G13" s="16" t="s">
        <v>16</v>
      </c>
      <c r="H13" s="17" t="s">
        <v>8</v>
      </c>
      <c r="I13" s="17" t="s">
        <v>12</v>
      </c>
      <c r="J13" s="17" t="s">
        <v>10</v>
      </c>
      <c r="K13" s="15" t="s">
        <v>13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4"/>
      <c r="B14" s="8">
        <v>42933.0308</v>
      </c>
      <c r="C14" s="9" t="s">
        <v>8</v>
      </c>
      <c r="D14" s="10">
        <v>21.86</v>
      </c>
      <c r="E14" s="11" t="s">
        <v>15</v>
      </c>
      <c r="F14" s="1"/>
      <c r="G14" s="18" t="s">
        <v>9</v>
      </c>
      <c r="H14" s="19">
        <f t="shared" ref="H14:K14" si="7"> SUMIFS($D$3:$D$26,$C$3:$C$26, H$13, $E$3:$E$26, $G14)</f>
        <v>51.06</v>
      </c>
      <c r="I14" s="19">
        <f t="shared" si="7"/>
        <v>45.97</v>
      </c>
      <c r="J14" s="19">
        <f t="shared" si="7"/>
        <v>47.48</v>
      </c>
      <c r="K14" s="19">
        <f t="shared" si="7"/>
        <v>16.69</v>
      </c>
      <c r="L14" s="1"/>
      <c r="M14" s="1"/>
      <c r="N14" s="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4"/>
      <c r="B15" s="8">
        <v>42952.7091</v>
      </c>
      <c r="C15" s="9" t="s">
        <v>8</v>
      </c>
      <c r="D15" s="10">
        <v>13.26</v>
      </c>
      <c r="E15" s="11" t="s">
        <v>15</v>
      </c>
      <c r="F15" s="1"/>
      <c r="G15" s="18" t="s">
        <v>15</v>
      </c>
      <c r="H15" s="19">
        <f t="shared" ref="H15:K15" si="8"> SUMIFS($D$3:$D$26,$C$3:$C$26, H$13, $E$3:$E$26, $G15)</f>
        <v>62.81</v>
      </c>
      <c r="I15" s="19">
        <f t="shared" si="8"/>
        <v>9.68</v>
      </c>
      <c r="J15" s="19">
        <f t="shared" si="8"/>
        <v>5.11</v>
      </c>
      <c r="K15" s="19">
        <f t="shared" si="8"/>
        <v>46.53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4"/>
      <c r="B16" s="8">
        <v>42955.1068</v>
      </c>
      <c r="C16" s="9" t="s">
        <v>10</v>
      </c>
      <c r="D16" s="10">
        <v>23.29</v>
      </c>
      <c r="E16" s="11" t="s">
        <v>9</v>
      </c>
      <c r="F16" s="1"/>
      <c r="G16" s="20" t="s">
        <v>11</v>
      </c>
      <c r="H16" s="19">
        <f t="shared" ref="H16:K16" si="9"> SUMIFS($D$3:$D$26,$C$3:$C$26, H$13, $E$3:$E$26, $G16)</f>
        <v>9.34</v>
      </c>
      <c r="I16" s="19">
        <f t="shared" si="9"/>
        <v>34.04</v>
      </c>
      <c r="J16" s="19">
        <f t="shared" si="9"/>
        <v>19.46</v>
      </c>
      <c r="K16" s="19">
        <f t="shared" si="9"/>
        <v>13.19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4"/>
      <c r="B17" s="8">
        <v>42978.6019</v>
      </c>
      <c r="C17" s="9" t="s">
        <v>12</v>
      </c>
      <c r="D17" s="10">
        <v>9.68</v>
      </c>
      <c r="E17" s="11" t="s">
        <v>15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4"/>
      <c r="B18" s="8">
        <v>42982.669</v>
      </c>
      <c r="C18" s="9" t="s">
        <v>12</v>
      </c>
      <c r="D18" s="10">
        <v>10.56</v>
      </c>
      <c r="E18" s="11" t="s">
        <v>11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4"/>
      <c r="B19" s="8">
        <v>42986.3049</v>
      </c>
      <c r="C19" s="9" t="s">
        <v>12</v>
      </c>
      <c r="D19" s="10">
        <v>11.68</v>
      </c>
      <c r="E19" s="11" t="s">
        <v>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4"/>
      <c r="B20" s="8">
        <v>42992.4217</v>
      </c>
      <c r="C20" s="9" t="s">
        <v>12</v>
      </c>
      <c r="D20" s="10">
        <v>8.42</v>
      </c>
      <c r="E20" s="11" t="s">
        <v>11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4"/>
      <c r="B21" s="8">
        <v>42997.2956</v>
      </c>
      <c r="C21" s="9" t="s">
        <v>10</v>
      </c>
      <c r="D21" s="10">
        <v>24.19</v>
      </c>
      <c r="E21" s="11" t="s">
        <v>9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4"/>
      <c r="B22" s="8">
        <v>43022.2815</v>
      </c>
      <c r="C22" s="9" t="s">
        <v>10</v>
      </c>
      <c r="D22" s="10">
        <v>5.11</v>
      </c>
      <c r="E22" s="11" t="s">
        <v>15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4"/>
      <c r="B23" s="8">
        <v>43028.3135</v>
      </c>
      <c r="C23" s="9" t="s">
        <v>8</v>
      </c>
      <c r="D23" s="10">
        <v>17.74</v>
      </c>
      <c r="E23" s="11" t="s">
        <v>15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4"/>
      <c r="B24" s="8">
        <v>43043.3793</v>
      </c>
      <c r="C24" s="9" t="s">
        <v>12</v>
      </c>
      <c r="D24" s="10">
        <v>10.41</v>
      </c>
      <c r="E24" s="11" t="s">
        <v>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4"/>
      <c r="B25" s="8">
        <v>43065.2004</v>
      </c>
      <c r="C25" s="9" t="s">
        <v>8</v>
      </c>
      <c r="D25" s="10">
        <v>18.11</v>
      </c>
      <c r="E25" s="11" t="s">
        <v>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4"/>
      <c r="B26" s="21">
        <v>43066.6244</v>
      </c>
      <c r="C26" s="22" t="s">
        <v>13</v>
      </c>
      <c r="D26" s="23">
        <v>17.27</v>
      </c>
      <c r="E26" s="24" t="s">
        <v>15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3"/>
      <c r="B27" s="3"/>
      <c r="C27" s="1"/>
      <c r="D27" s="1"/>
      <c r="E27" s="1"/>
      <c r="F27" s="1"/>
      <c r="G27" s="1"/>
      <c r="H27" s="1"/>
      <c r="I27" s="3"/>
      <c r="J27" s="1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3"/>
      <c r="B28" s="3"/>
      <c r="C28" s="1"/>
      <c r="D28" s="1"/>
      <c r="E28" s="1"/>
      <c r="F28" s="1"/>
      <c r="G28" s="1"/>
      <c r="H28" s="1"/>
      <c r="I28" s="3"/>
      <c r="J28" s="1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3"/>
      <c r="B29" s="3"/>
      <c r="C29" s="1"/>
      <c r="D29" s="1"/>
      <c r="E29" s="1"/>
      <c r="F29" s="1"/>
      <c r="G29" s="1"/>
      <c r="H29" s="1"/>
      <c r="I29" s="3"/>
      <c r="J29" s="1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3"/>
      <c r="B30" s="3"/>
      <c r="C30" s="1"/>
      <c r="D30" s="1"/>
      <c r="E30" s="1"/>
      <c r="F30" s="1"/>
      <c r="G30" s="1"/>
      <c r="H30" s="1"/>
      <c r="I30" s="3"/>
      <c r="J30" s="1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3"/>
      <c r="B31" s="3"/>
      <c r="C31" s="1"/>
      <c r="D31" s="1"/>
      <c r="E31" s="1"/>
      <c r="F31" s="1"/>
      <c r="G31" s="1"/>
      <c r="H31" s="1"/>
      <c r="I31" s="3"/>
      <c r="J31" s="1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3"/>
      <c r="B32" s="3"/>
      <c r="C32" s="1"/>
      <c r="D32" s="1"/>
      <c r="E32" s="1"/>
      <c r="F32" s="1"/>
      <c r="G32" s="1"/>
      <c r="H32" s="1"/>
      <c r="I32" s="3"/>
      <c r="J32" s="1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3"/>
      <c r="B33" s="3"/>
      <c r="C33" s="1"/>
      <c r="D33" s="1"/>
      <c r="E33" s="1"/>
      <c r="F33" s="1"/>
      <c r="G33" s="1"/>
      <c r="H33" s="1"/>
      <c r="I33" s="3"/>
      <c r="J33" s="1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3"/>
      <c r="B34" s="3"/>
      <c r="C34" s="1"/>
      <c r="D34" s="1"/>
      <c r="E34" s="1"/>
      <c r="F34" s="1"/>
      <c r="G34" s="1"/>
      <c r="H34" s="1"/>
      <c r="I34" s="3"/>
      <c r="J34" s="1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3"/>
      <c r="B35" s="3"/>
      <c r="C35" s="1"/>
      <c r="D35" s="1"/>
      <c r="E35" s="1"/>
      <c r="F35" s="1"/>
      <c r="G35" s="1"/>
      <c r="H35" s="1"/>
      <c r="I35" s="3"/>
      <c r="J35" s="1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3"/>
      <c r="B36" s="3"/>
      <c r="C36" s="1"/>
      <c r="D36" s="1"/>
      <c r="E36" s="1"/>
      <c r="F36" s="1"/>
      <c r="G36" s="1"/>
      <c r="H36" s="1"/>
      <c r="I36" s="3"/>
      <c r="J36" s="1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3"/>
      <c r="B37" s="3"/>
      <c r="C37" s="1"/>
      <c r="D37" s="1"/>
      <c r="E37" s="1"/>
      <c r="F37" s="1"/>
      <c r="G37" s="1"/>
      <c r="H37" s="1"/>
      <c r="I37" s="3"/>
      <c r="J37" s="1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3"/>
      <c r="B38" s="3"/>
      <c r="C38" s="1"/>
      <c r="D38" s="1"/>
      <c r="E38" s="1"/>
      <c r="F38" s="1"/>
      <c r="G38" s="1"/>
      <c r="H38" s="1"/>
      <c r="I38" s="3"/>
      <c r="J38" s="1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3"/>
      <c r="B39" s="3"/>
      <c r="C39" s="1"/>
      <c r="D39" s="1"/>
      <c r="E39" s="1"/>
      <c r="F39" s="1"/>
      <c r="G39" s="1"/>
      <c r="H39" s="1"/>
      <c r="I39" s="3"/>
      <c r="J39" s="1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3"/>
      <c r="B40" s="3"/>
      <c r="C40" s="1"/>
      <c r="D40" s="1"/>
      <c r="E40" s="1"/>
      <c r="F40" s="1"/>
      <c r="G40" s="1"/>
      <c r="H40" s="1"/>
      <c r="I40" s="3"/>
      <c r="J40" s="1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3"/>
      <c r="B41" s="3"/>
      <c r="C41" s="1"/>
      <c r="D41" s="1"/>
      <c r="E41" s="1"/>
      <c r="F41" s="1"/>
      <c r="G41" s="1"/>
      <c r="H41" s="1"/>
      <c r="I41" s="3"/>
      <c r="J41" s="1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3"/>
      <c r="B42" s="3"/>
      <c r="C42" s="1"/>
      <c r="D42" s="1"/>
      <c r="E42" s="1"/>
      <c r="F42" s="1"/>
      <c r="G42" s="1"/>
      <c r="H42" s="1"/>
      <c r="I42" s="3"/>
      <c r="J42" s="1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3"/>
      <c r="B43" s="3"/>
      <c r="C43" s="1"/>
      <c r="D43" s="1"/>
      <c r="E43" s="1"/>
      <c r="F43" s="1"/>
      <c r="G43" s="1"/>
      <c r="H43" s="1"/>
      <c r="I43" s="3"/>
      <c r="J43" s="1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3"/>
      <c r="B44" s="3"/>
      <c r="C44" s="1"/>
      <c r="D44" s="1"/>
      <c r="E44" s="1"/>
      <c r="F44" s="1"/>
      <c r="G44" s="1"/>
      <c r="H44" s="1"/>
      <c r="I44" s="3"/>
      <c r="J44" s="1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3"/>
      <c r="B45" s="3"/>
      <c r="C45" s="1"/>
      <c r="D45" s="1"/>
      <c r="E45" s="1"/>
      <c r="F45" s="1"/>
      <c r="G45" s="1"/>
      <c r="H45" s="1"/>
      <c r="I45" s="3"/>
      <c r="J45" s="1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3"/>
      <c r="B46" s="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3"/>
      <c r="B47" s="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3"/>
      <c r="B48" s="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3"/>
      <c r="B49" s="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3"/>
      <c r="B50" s="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3"/>
      <c r="B51" s="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3"/>
      <c r="B52" s="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3"/>
      <c r="B53" s="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3"/>
      <c r="B54" s="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3"/>
      <c r="B55" s="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3"/>
      <c r="B56" s="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3"/>
      <c r="B57" s="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3"/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3"/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3"/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3"/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3"/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3"/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3"/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3"/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3"/>
      <c r="B66" s="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3"/>
      <c r="B67" s="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3"/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3"/>
      <c r="B69" s="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3"/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3"/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3"/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3"/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3"/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3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3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3"/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3"/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3"/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3"/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3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3"/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3"/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3"/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3"/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3"/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3"/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3"/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3"/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3"/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3"/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3"/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3"/>
      <c r="B93" s="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3"/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3"/>
      <c r="B95" s="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3"/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3"/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3"/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3"/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3"/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3"/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3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3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3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3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3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3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3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3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3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3"/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3"/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3"/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3"/>
      <c r="B114" s="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3"/>
      <c r="B115" s="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3"/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3"/>
      <c r="B118" s="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3"/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3"/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3"/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3"/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3"/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3"/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3"/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3"/>
      <c r="B127" s="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3"/>
      <c r="B128" s="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3"/>
      <c r="B129" s="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3"/>
      <c r="B130" s="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3"/>
      <c r="B131" s="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3"/>
      <c r="B132" s="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3"/>
      <c r="B133" s="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3"/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3"/>
      <c r="B135" s="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3"/>
      <c r="B136" s="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3"/>
      <c r="B137" s="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3"/>
      <c r="B138" s="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3"/>
      <c r="B139" s="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3"/>
      <c r="B140" s="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3"/>
      <c r="B141" s="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3"/>
      <c r="B142" s="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3"/>
      <c r="B143" s="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3"/>
      <c r="B144" s="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3"/>
      <c r="B145" s="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3"/>
      <c r="B146" s="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3"/>
      <c r="B147" s="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3"/>
      <c r="B148" s="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3"/>
      <c r="B149" s="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3"/>
      <c r="B150" s="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3"/>
      <c r="B151" s="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3"/>
      <c r="B153" s="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3"/>
      <c r="B154" s="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3"/>
      <c r="B155" s="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3"/>
      <c r="B156" s="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3"/>
      <c r="B157" s="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3"/>
      <c r="B158" s="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3"/>
      <c r="B159" s="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3"/>
      <c r="B160" s="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3"/>
      <c r="B162" s="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3"/>
      <c r="B163" s="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3"/>
      <c r="B164" s="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3"/>
      <c r="B165" s="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3"/>
      <c r="B166" s="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3"/>
      <c r="B167" s="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3"/>
      <c r="B168" s="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3"/>
      <c r="B169" s="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3"/>
      <c r="B171" s="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3"/>
      <c r="B172" s="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3"/>
      <c r="B173" s="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3"/>
      <c r="B174" s="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3"/>
      <c r="B175" s="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3"/>
      <c r="B176" s="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3"/>
      <c r="B177" s="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3"/>
      <c r="B178" s="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3"/>
      <c r="B180" s="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3"/>
      <c r="B181" s="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3"/>
      <c r="B182" s="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3"/>
      <c r="B183" s="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3"/>
      <c r="B184" s="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3"/>
      <c r="B185" s="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3"/>
      <c r="B186" s="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3"/>
      <c r="B187" s="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3"/>
      <c r="B188" s="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3"/>
      <c r="B189" s="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3"/>
      <c r="B190" s="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3"/>
      <c r="B191" s="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3"/>
      <c r="B192" s="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3"/>
      <c r="B193" s="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3"/>
      <c r="B194" s="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3"/>
      <c r="B195" s="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3"/>
      <c r="B196" s="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3"/>
      <c r="B197" s="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3"/>
      <c r="B198" s="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3"/>
      <c r="B199" s="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3"/>
      <c r="B200" s="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3"/>
      <c r="B201" s="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3"/>
      <c r="B202" s="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3"/>
      <c r="B203" s="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3"/>
      <c r="B204" s="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3"/>
      <c r="B205" s="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3"/>
      <c r="B206" s="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3"/>
      <c r="B207" s="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3"/>
      <c r="B208" s="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3"/>
      <c r="B209" s="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3"/>
      <c r="B210" s="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3"/>
      <c r="B211" s="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3"/>
      <c r="B212" s="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3"/>
      <c r="B213" s="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3"/>
      <c r="B214" s="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3"/>
      <c r="B215" s="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3"/>
      <c r="B216" s="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3"/>
      <c r="B217" s="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3"/>
      <c r="B218" s="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3"/>
      <c r="B219" s="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3"/>
      <c r="B220" s="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3"/>
      <c r="B221" s="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3"/>
      <c r="B222" s="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3"/>
      <c r="B223" s="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3"/>
      <c r="B224" s="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3"/>
      <c r="B225" s="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3"/>
      <c r="B226" s="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3"/>
      <c r="B227" s="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3"/>
      <c r="B228" s="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3"/>
      <c r="B229" s="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3"/>
      <c r="B230" s="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3"/>
      <c r="B231" s="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3"/>
      <c r="B232" s="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3"/>
      <c r="B233" s="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3"/>
      <c r="B234" s="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3"/>
      <c r="B235" s="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3"/>
      <c r="B236" s="3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3"/>
      <c r="B237" s="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3"/>
      <c r="B238" s="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3"/>
      <c r="B239" s="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3"/>
      <c r="B240" s="3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3"/>
      <c r="B241" s="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3"/>
      <c r="B242" s="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3"/>
      <c r="B243" s="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3"/>
      <c r="B244" s="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3"/>
      <c r="B245" s="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