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<sst xmlns="http://schemas.openxmlformats.org/spreadsheetml/2006/main" count="22" uniqueCount="22">
  <si>
    <t>Asteroid name</t>
  </si>
  <si>
    <t>Date of closest approach</t>
  </si>
  <si>
    <t>Nominal geocentric distance (km)</t>
  </si>
  <si>
    <t>Size (m, lower)</t>
  </si>
  <si>
    <t>Size (m, upper)</t>
  </si>
  <si>
    <t>Aphelion (AU)</t>
  </si>
  <si>
    <t>Perihelion (AU)</t>
  </si>
  <si>
    <t>Perihelion minus aphelion</t>
  </si>
  <si>
    <t>Toward zero</t>
  </si>
  <si>
    <t>Away from zero</t>
  </si>
  <si>
    <t>99942 Apophis</t>
  </si>
  <si>
    <t>2007 UW1</t>
  </si>
  <si>
    <t>2012 UE34</t>
  </si>
  <si>
    <t>(456938) 2007 YV56</t>
  </si>
  <si>
    <t>(308635) 2005 YU55</t>
  </si>
  <si>
    <t>(153201) 2000 WO107</t>
  </si>
  <si>
    <t>2011 WL2</t>
  </si>
  <si>
    <t>(153814) 2001 WN5</t>
  </si>
  <si>
    <t>(85640) 1998 OX4</t>
  </si>
  <si>
    <t>2005 WY55</t>
  </si>
  <si>
    <t>2009 DO111</t>
  </si>
  <si>
    <t>1 AU in 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</si>
</sst>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</font>
    <font>
      <b/>
    </font>
    <font/>
    <font>
      <sz val="11.0"/>
      <color rgb="FFC5C8C6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3" numFmtId="0" xfId="0" applyFill="1" applyFont="1"/>
    <xf borderId="0" fillId="0" fontId="3" numFmtId="0" xfId="0" applyFont="1"/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9.0"/>
    <col customWidth="1" min="3" max="3" width="13.88"/>
    <col customWidth="1" min="4" max="4" width="11.88"/>
    <col customWidth="1" min="5" max="5" width="12.13"/>
    <col customWidth="1" min="6" max="6" width="11.13"/>
    <col customWidth="1" min="7" max="7" width="12.0"/>
    <col customWidth="1" min="8" max="25" width="9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10</v>
      </c>
      <c r="B2" s="5">
        <v>47221.0</v>
      </c>
      <c r="C2" s="4">
        <v>38300.0</v>
      </c>
      <c r="D2" s="4">
        <v>270.0</v>
      </c>
      <c r="E2" s="4">
        <v>325.0</v>
      </c>
      <c r="F2" s="4">
        <v>1.0985</v>
      </c>
      <c r="G2" s="4">
        <v>0.7461</v>
      </c>
      <c r="H2" s="6">
        <f t="shared" ref="H2:H12" si="1">G2-F2</f>
        <v>-0.3524</v>
      </c>
      <c r="I2" s="6">
        <f t="shared" ref="I2:I12" si="2">_xlfn.FLOOR.MATH(H2,0.01,1)</f>
        <v>-0.35</v>
      </c>
      <c r="J2" s="6">
        <f t="shared" ref="J2:J12" si="3">_xlfn.CEILING.MATH(H2,0.1,1)</f>
        <v>-0.4</v>
      </c>
      <c r="L2" s="7"/>
    </row>
    <row r="3">
      <c r="A3" s="4" t="s">
        <v>11</v>
      </c>
      <c r="B3" s="5">
        <v>83934.0</v>
      </c>
      <c r="C3" s="4">
        <v>100200.0</v>
      </c>
      <c r="D3" s="4">
        <v>75.0</v>
      </c>
      <c r="E3" s="4">
        <v>170.0</v>
      </c>
      <c r="F3" s="4">
        <v>1.0174</v>
      </c>
      <c r="G3" s="4">
        <v>0.798</v>
      </c>
      <c r="H3" s="6">
        <f t="shared" si="1"/>
        <v>-0.2194</v>
      </c>
      <c r="I3" s="6">
        <f t="shared" si="2"/>
        <v>-0.21</v>
      </c>
      <c r="J3" s="6">
        <f t="shared" si="3"/>
        <v>-0.3</v>
      </c>
      <c r="L3" s="7"/>
    </row>
    <row r="4">
      <c r="A4" s="4" t="s">
        <v>12</v>
      </c>
      <c r="B4" s="5">
        <v>51599.0</v>
      </c>
      <c r="C4" s="4">
        <v>107800.0</v>
      </c>
      <c r="D4" s="4">
        <v>50.0</v>
      </c>
      <c r="E4" s="4">
        <v>120.0</v>
      </c>
      <c r="F4" s="4">
        <v>1.215</v>
      </c>
      <c r="G4" s="4">
        <v>0.9956</v>
      </c>
      <c r="H4" s="6">
        <f t="shared" si="1"/>
        <v>-0.2194</v>
      </c>
      <c r="I4" s="6">
        <f t="shared" si="2"/>
        <v>-0.21</v>
      </c>
      <c r="J4" s="6">
        <f t="shared" si="3"/>
        <v>-0.3</v>
      </c>
      <c r="L4" s="7"/>
    </row>
    <row r="5">
      <c r="A5" s="4" t="s">
        <v>13</v>
      </c>
      <c r="B5" s="5">
        <v>73417.0</v>
      </c>
      <c r="C5" s="4">
        <v>235200.0</v>
      </c>
      <c r="D5" s="4">
        <v>170.0</v>
      </c>
      <c r="E5" s="4">
        <v>370.0</v>
      </c>
      <c r="F5" s="4">
        <v>2.5556</v>
      </c>
      <c r="G5" s="4">
        <v>0.5952</v>
      </c>
      <c r="H5" s="6">
        <f t="shared" si="1"/>
        <v>-1.9604</v>
      </c>
      <c r="I5" s="6">
        <f t="shared" si="2"/>
        <v>-1.96</v>
      </c>
      <c r="J5" s="6">
        <f t="shared" si="3"/>
        <v>-2</v>
      </c>
      <c r="L5" s="7"/>
    </row>
    <row r="6">
      <c r="A6" s="4" t="s">
        <v>14</v>
      </c>
      <c r="B6" s="5">
        <v>64231.0</v>
      </c>
      <c r="C6" s="4">
        <v>237000.0</v>
      </c>
      <c r="D6" s="4">
        <v>320.0</v>
      </c>
      <c r="E6" s="4">
        <v>400.0</v>
      </c>
      <c r="F6" s="4">
        <v>1.6556</v>
      </c>
      <c r="G6" s="4">
        <v>0.659</v>
      </c>
      <c r="H6" s="6">
        <f t="shared" si="1"/>
        <v>-0.9966</v>
      </c>
      <c r="I6" s="6">
        <f t="shared" si="2"/>
        <v>-0.99</v>
      </c>
      <c r="J6" s="6">
        <f t="shared" si="3"/>
        <v>-1</v>
      </c>
      <c r="L6" s="7"/>
    </row>
    <row r="7">
      <c r="A7" s="4" t="s">
        <v>15</v>
      </c>
      <c r="B7" s="5">
        <v>87995.0</v>
      </c>
      <c r="C7" s="4">
        <v>243700.0</v>
      </c>
      <c r="D7" s="4">
        <v>370.0</v>
      </c>
      <c r="E7" s="4">
        <v>840.0</v>
      </c>
      <c r="F7" s="4">
        <v>1.6229</v>
      </c>
      <c r="G7" s="4">
        <v>0.2</v>
      </c>
      <c r="H7" s="6">
        <f t="shared" si="1"/>
        <v>-1.4229</v>
      </c>
      <c r="I7" s="6">
        <f t="shared" si="2"/>
        <v>-1.42</v>
      </c>
      <c r="J7" s="6">
        <f t="shared" si="3"/>
        <v>-1.5</v>
      </c>
      <c r="L7" s="7"/>
    </row>
    <row r="8">
      <c r="A8" s="4" t="s">
        <v>16</v>
      </c>
      <c r="B8" s="5">
        <v>68601.0</v>
      </c>
      <c r="C8" s="4">
        <v>244600.0</v>
      </c>
      <c r="D8" s="4">
        <v>190.0</v>
      </c>
      <c r="E8" s="4">
        <v>420.0</v>
      </c>
      <c r="F8" s="4">
        <v>1.3834</v>
      </c>
      <c r="G8" s="4">
        <v>0.7724</v>
      </c>
      <c r="H8" s="6">
        <f t="shared" si="1"/>
        <v>-0.611</v>
      </c>
      <c r="I8" s="6">
        <f t="shared" si="2"/>
        <v>-0.61</v>
      </c>
      <c r="J8" s="6">
        <f t="shared" si="3"/>
        <v>-0.7</v>
      </c>
      <c r="L8" s="7"/>
    </row>
    <row r="9">
      <c r="A9" s="4" t="s">
        <v>17</v>
      </c>
      <c r="B9" s="5">
        <v>46930.0</v>
      </c>
      <c r="C9" s="4">
        <v>248800.0</v>
      </c>
      <c r="D9" s="4">
        <v>700.0</v>
      </c>
      <c r="E9" s="4">
        <v>1500.0</v>
      </c>
      <c r="F9" s="4">
        <v>2.5114</v>
      </c>
      <c r="G9" s="4">
        <v>0.9125</v>
      </c>
      <c r="H9" s="6">
        <f t="shared" si="1"/>
        <v>-1.5989</v>
      </c>
      <c r="I9" s="6">
        <f t="shared" si="2"/>
        <v>-1.59</v>
      </c>
      <c r="J9" s="6">
        <f t="shared" si="3"/>
        <v>-1.6</v>
      </c>
      <c r="L9" s="7"/>
    </row>
    <row r="10">
      <c r="A10" s="4" t="s">
        <v>18</v>
      </c>
      <c r="B10" s="5">
        <v>90603.0</v>
      </c>
      <c r="C10" s="4">
        <v>296200.0</v>
      </c>
      <c r="D10" s="4">
        <v>170.0</v>
      </c>
      <c r="E10" s="4">
        <v>370.0</v>
      </c>
      <c r="F10" s="4">
        <v>2.3479</v>
      </c>
      <c r="G10" s="4">
        <v>0.8126</v>
      </c>
      <c r="H10" s="6">
        <f t="shared" si="1"/>
        <v>-1.5353</v>
      </c>
      <c r="I10" s="6">
        <f t="shared" si="2"/>
        <v>-1.53</v>
      </c>
      <c r="J10" s="6">
        <f t="shared" si="3"/>
        <v>-1.6</v>
      </c>
      <c r="L10" s="7"/>
    </row>
    <row r="11">
      <c r="A11" s="4" t="s">
        <v>19</v>
      </c>
      <c r="B11" s="5">
        <v>60415.0</v>
      </c>
      <c r="C11" s="4">
        <v>332500.0</v>
      </c>
      <c r="D11" s="4">
        <v>190.0</v>
      </c>
      <c r="E11" s="4">
        <v>250.0</v>
      </c>
      <c r="F11" s="4">
        <v>4.2823</v>
      </c>
      <c r="G11" s="4">
        <v>0.6953</v>
      </c>
      <c r="H11" s="6">
        <f t="shared" si="1"/>
        <v>-3.587</v>
      </c>
      <c r="I11" s="6">
        <f t="shared" si="2"/>
        <v>-3.58</v>
      </c>
      <c r="J11" s="6">
        <f t="shared" si="3"/>
        <v>-3.6</v>
      </c>
      <c r="L11" s="7"/>
    </row>
    <row r="12">
      <c r="A12" s="4" t="s">
        <v>20</v>
      </c>
      <c r="B12" s="5">
        <v>89933.0</v>
      </c>
      <c r="C12" s="4">
        <v>335200.0</v>
      </c>
      <c r="D12" s="4">
        <v>75.0</v>
      </c>
      <c r="E12" s="4">
        <v>170.0</v>
      </c>
      <c r="F12" s="4">
        <v>1.3458</v>
      </c>
      <c r="G12" s="4">
        <v>0.7556</v>
      </c>
      <c r="H12" s="6">
        <f t="shared" si="1"/>
        <v>-0.5902</v>
      </c>
      <c r="I12" s="6">
        <f t="shared" si="2"/>
        <v>-0.59</v>
      </c>
      <c r="J12" s="6">
        <f t="shared" si="3"/>
        <v>-0.6</v>
      </c>
      <c r="L12" s="7"/>
    </row>
    <row r="13">
      <c r="A13" s="8"/>
    </row>
    <row r="14">
      <c r="A14" s="9" t="s">
        <v>21</v>
      </c>
      <c r="B14" s="4">
        <v>1.495978707E8</v>
      </c>
    </row>
    <row r="15">
      <c r="A15" s="8"/>
    </row>
    <row r="16">
      <c r="A16" s="8"/>
    </row>
    <row r="17">
      <c r="A17" s="8"/>
    </row>
    <row r="18">
      <c r="A18" s="8"/>
    </row>
    <row r="19">
      <c r="A19" s="8"/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