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8" yWindow="-108" windowWidth="23256" windowHeight="12456" activeTab="2"/>
  </bookViews>
  <sheets>
    <sheet name="Expense" sheetId="1" r:id="rId1"/>
    <sheet name="Tasks" sheetId="2" r:id="rId2"/>
    <sheet name="Sheet1" sheetId="3" r:id="rId3"/>
  </sheets>
  <definedNames>
    <definedName name="_xlnm._FilterDatabase" localSheetId="0" hidden="1">Expense!$A$1:$C$51</definedName>
    <definedName name="_xlnm._FilterDatabase" localSheetId="2" hidden="1">Sheet1!$D$65:$E$74</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4" i="3" l="1"/>
  <c r="E62" i="3"/>
  <c r="E67" i="3"/>
  <c r="E74" i="3"/>
  <c r="E72" i="3"/>
  <c r="E71" i="3"/>
  <c r="E69" i="3"/>
  <c r="E68" i="3"/>
  <c r="E61" i="3"/>
  <c r="E60" i="3"/>
  <c r="E59" i="3"/>
  <c r="E58" i="3"/>
  <c r="E57" i="3"/>
  <c r="E56" i="3"/>
  <c r="E55" i="3"/>
  <c r="B57" i="3"/>
  <c r="B55" i="3"/>
  <c r="E63" i="3" s="1"/>
  <c r="B56"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2" i="3"/>
  <c r="C52" i="3"/>
  <c r="E73" i="3" l="1"/>
  <c r="E70" i="3"/>
  <c r="E66" i="3"/>
  <c r="C52" i="1"/>
</calcChain>
</file>

<file path=xl/sharedStrings.xml><?xml version="1.0" encoding="utf-8"?>
<sst xmlns="http://schemas.openxmlformats.org/spreadsheetml/2006/main" count="201" uniqueCount="42">
  <si>
    <t>Date</t>
  </si>
  <si>
    <t>Expense</t>
  </si>
  <si>
    <t>Medicine</t>
  </si>
  <si>
    <t>Online shopping</t>
  </si>
  <si>
    <t>Other essential items</t>
  </si>
  <si>
    <t>Vegetables &amp; Fruit</t>
  </si>
  <si>
    <t>Fish &amp; Chicken</t>
  </si>
  <si>
    <t>Ordering food</t>
  </si>
  <si>
    <t>Movie with friends</t>
  </si>
  <si>
    <t>Cab to office</t>
  </si>
  <si>
    <t>Gifts</t>
  </si>
  <si>
    <t>Mobile Bill Payment</t>
  </si>
  <si>
    <t>Trip</t>
  </si>
  <si>
    <t>Online Shopping</t>
  </si>
  <si>
    <t>Items</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</si>
  <si>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</si>
  <si>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</si>
  <si>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</si>
  <si>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</si>
  <si>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</si>
  <si>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</si>
  <si>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</si>
  <si>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</si>
  <si>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Task to Perform</t>
  </si>
  <si>
    <t>Category</t>
  </si>
  <si>
    <t>Cost Type</t>
  </si>
  <si>
    <t>"Essential</t>
  </si>
  <si>
    <t>Non-Essential"</t>
  </si>
  <si>
    <t>Transaction Counts</t>
  </si>
  <si>
    <t>ITEM</t>
  </si>
  <si>
    <t>COUNT</t>
  </si>
  <si>
    <t>Ordering Food</t>
  </si>
  <si>
    <t>Total Expense</t>
  </si>
  <si>
    <t>Veg &amp; Fruit</t>
  </si>
  <si>
    <t>Mobile Bill Pay</t>
  </si>
  <si>
    <t>Sorted Total Expense</t>
  </si>
  <si>
    <t>PIE CHART</t>
  </si>
  <si>
    <t>Total Expenses Excluding "Trip"</t>
  </si>
  <si>
    <t>Suggestions to Reduce Expenses</t>
  </si>
  <si>
    <t>*Reduce Online Shopping</t>
  </si>
  <si>
    <t>*Cut Down on Dining Out</t>
  </si>
  <si>
    <t>*Optimize Grocery Spending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</si>
</sst>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b/>
      <sz val="11"/>
      <color rgb="FF003F81"/>
      <name val="Verdana"/>
      <family val="2"/>
    </font>
    <font>
      <sz val="11"/>
      <color rgb="FF000000"/>
      <name val="Verdana"/>
      <family val="2"/>
    </font>
    <font>
      <sz val="24"/>
      <color theme="1"/>
      <name val="Calibri"/>
      <family val="2"/>
      <scheme val="minor"/>
    </font>
    <font>
      <b/>
      <sz val="11"/>
      <color theme="1"/>
      <name val="Calibri"/>
      <family val="2"/>
      <scheme val="minor"/>
    </font>
    <font>
      <b/>
      <sz val="11"/>
      <color theme="3"/>
      <name val="Calibri"/>
      <family val="2"/>
      <scheme val="minor"/>
    </font>
    <font>
      <sz val="6"/>
      <color rgb="FFEB5757"/>
      <name val="Consolas"/>
      <family val="3"/>
    </font>
    <font>
      <b/>
      <sz val="11"/>
      <color rgb="FF000000"/>
      <name val="Verdana"/>
      <family val="2"/>
    </font>
    <font>
      <b/>
      <sz val="10"/>
      <color theme="1"/>
      <name val="Arial"/>
      <family val="2"/>
    </font>
  </fonts>
  <fills count="6">
    <fill>
      <patternFill patternType="none"/>
    </fill>
    <fill>
      <patternFill patternType="gray125"/>
    </fill>
    <fill>
      <patternFill patternType="solid">
        <fgColor rgb="FFFFFFFF"/>
        <bgColor indexed="64"/>
      </patternFill>
    </fill>
    <fill>
      <patternFill patternType="solid">
        <fgColor rgb="FFF7F6F6"/>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s>
  <cellStyleXfs count="1">
    <xf numFmtId="0" fontId="0" fillId="0" borderId="0"/>
  </cellStyleXfs>
  <cellXfs count="25">
    <xf numFmtId="0" fontId="0" fillId="0" borderId="0" xfId="0"/>
    <xf numFmtId="0" fontId="1"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3" fillId="2" borderId="1" xfId="0" applyFont="1" applyFill="1" applyBorder="1" applyAlignment="1">
      <alignment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vertical="center" wrapText="1"/>
    </xf>
    <xf numFmtId="0" fontId="2" fillId="4" borderId="1" xfId="0" applyFont="1" applyFill="1" applyBorder="1" applyAlignment="1">
      <alignment horizontal="center" vertical="center" wrapText="1"/>
    </xf>
    <xf numFmtId="0" fontId="3" fillId="4" borderId="1" xfId="0" applyFont="1" applyFill="1" applyBorder="1" applyAlignment="1">
      <alignment horizontal="right" vertical="center" wrapText="1"/>
    </xf>
    <xf numFmtId="4" fontId="3" fillId="4" borderId="1" xfId="0" applyNumberFormat="1" applyFont="1" applyFill="1" applyBorder="1" applyAlignment="1">
      <alignment horizontal="right" vertical="center" wrapText="1"/>
    </xf>
    <xf numFmtId="0" fontId="0" fillId="4" borderId="0" xfId="0" applyFill="1" applyAlignment="1">
      <alignment horizontal="right"/>
    </xf>
    <xf numFmtId="0" fontId="5" fillId="5" borderId="1" xfId="0" applyFont="1" applyFill="1" applyBorder="1" applyAlignment="1">
      <alignment horizontal="center"/>
    </xf>
    <xf numFmtId="0" fontId="0" fillId="0" borderId="1" xfId="0" applyBorder="1" applyAlignment="1">
      <alignment vertical="center" wrapText="1"/>
    </xf>
    <xf numFmtId="0" fontId="6" fillId="0" borderId="0" xfId="0" applyFont="1" applyAlignment="1">
      <alignment vertical="center"/>
    </xf>
    <xf numFmtId="0" fontId="6" fillId="0" borderId="0" xfId="0" applyFont="1" applyAlignment="1">
      <alignment vertical="center" wrapText="1"/>
    </xf>
    <xf numFmtId="0" fontId="0" fillId="0" borderId="1" xfId="0" applyBorder="1"/>
    <xf numFmtId="0" fontId="7" fillId="0" borderId="0" xfId="0" applyFont="1"/>
    <xf numFmtId="0" fontId="0" fillId="0" borderId="1" xfId="0" applyBorder="1" applyAlignment="1">
      <alignment horizontal="center"/>
    </xf>
    <xf numFmtId="0" fontId="5" fillId="0" borderId="1" xfId="0" applyFont="1" applyBorder="1" applyAlignment="1">
      <alignment horizontal="center"/>
    </xf>
    <xf numFmtId="0" fontId="8"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0" fillId="0" borderId="4" xfId="0" applyBorder="1"/>
    <xf numFmtId="0" fontId="0" fillId="0" borderId="5" xfId="0" applyBorder="1"/>
    <xf numFmtId="0" fontId="9" fillId="0" borderId="6"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26"/>
    </mc:Choice>
    <mc:Fallback>
      <c:style val="26"/>
    </mc:Fallback>
  </mc:AlternateContent>
  <c:chart>
    <c:title>
      <c:layout/>
      <c:overlay val="0"/>
    </c:title>
    <c:autoTitleDeleted val="0"/>
    <c:view3D>
      <c:rotX val="30"/>
      <c:rotY val="0"/>
      <c:rAngAx val="0"/>
      <c:perspective val="30"/>
    </c:view3D>
    <c:floor>
      <c:thickness val="0"/>
    </c:floor>
    <c:sideWall>
      <c:thickness val="0"/>
    </c:sideWall>
    <c:backWall>
      <c:thickness val="0"/>
    </c:backWall>
    <c:plotArea>
      <c:layout/>
      <c:pie3DChart>
        <c:varyColors val="1"/>
        <c:ser>
          <c:idx val="0"/>
          <c:order val="0"/>
          <c:explosion val="25"/>
          <c:dLbls>
            <c:showLegendKey val="0"/>
            <c:showVal val="0"/>
            <c:showCatName val="0"/>
            <c:showSerName val="0"/>
            <c:showPercent val="1"/>
            <c:showBubbleSize val="0"/>
            <c:showLeaderLines val="1"/>
          </c:dLbls>
          <c:cat>
            <c:strRef>
              <c:f>Sheet1!$D$55:$D$62</c:f>
              <c:strCache>
                <c:ptCount val="8"/>
                <c:pt idx="0">
                  <c:v>Medicine</c:v>
                </c:pt>
                <c:pt idx="1">
                  <c:v>Online Shopping</c:v>
                </c:pt>
                <c:pt idx="2">
                  <c:v>Veg &amp; Fruit</c:v>
                </c:pt>
                <c:pt idx="3">
                  <c:v>Fish &amp; Chicken</c:v>
                </c:pt>
                <c:pt idx="4">
                  <c:v>Mobile Bill Pay</c:v>
                </c:pt>
                <c:pt idx="5">
                  <c:v>Cab to office</c:v>
                </c:pt>
                <c:pt idx="6">
                  <c:v>Movie with friends</c:v>
                </c:pt>
                <c:pt idx="7">
                  <c:v>Ordering food</c:v>
                </c:pt>
              </c:strCache>
            </c:strRef>
          </c:cat>
          <c:val>
            <c:numRef>
              <c:f>Sheet1!$E$55:$E$62</c:f>
              <c:numCache>
                <c:formatCode>General</c:formatCode>
                <c:ptCount val="8"/>
                <c:pt idx="0">
                  <c:v>7775</c:v>
                </c:pt>
                <c:pt idx="1">
                  <c:v>7464</c:v>
                </c:pt>
                <c:pt idx="2">
                  <c:v>3217</c:v>
                </c:pt>
                <c:pt idx="3">
                  <c:v>3342</c:v>
                </c:pt>
                <c:pt idx="4">
                  <c:v>1411.26</c:v>
                </c:pt>
                <c:pt idx="5">
                  <c:v>1510.9099999999999</c:v>
                </c:pt>
                <c:pt idx="6">
                  <c:v>2586</c:v>
                </c:pt>
                <c:pt idx="7">
                  <c:v>1857</c:v>
                </c:pt>
              </c:numCache>
            </c:numRef>
          </c:val>
        </c:ser>
        <c:ser>
          <c:idx val="1"/>
          <c:order val="1"/>
          <c:explosion val="25"/>
          <c:dLbls>
            <c:showLegendKey val="0"/>
            <c:showVal val="0"/>
            <c:showCatName val="0"/>
            <c:showSerName val="0"/>
            <c:showPercent val="1"/>
            <c:showBubbleSize val="0"/>
            <c:showLeaderLines val="1"/>
          </c:dLbls>
          <c:cat>
            <c:strRef>
              <c:f>Sheet1!$D$55:$D$62</c:f>
              <c:strCache>
                <c:ptCount val="8"/>
                <c:pt idx="0">
                  <c:v>Medicine</c:v>
                </c:pt>
                <c:pt idx="1">
                  <c:v>Online Shopping</c:v>
                </c:pt>
                <c:pt idx="2">
                  <c:v>Veg &amp; Fruit</c:v>
                </c:pt>
                <c:pt idx="3">
                  <c:v>Fish &amp; Chicken</c:v>
                </c:pt>
                <c:pt idx="4">
                  <c:v>Mobile Bill Pay</c:v>
                </c:pt>
                <c:pt idx="5">
                  <c:v>Cab to office</c:v>
                </c:pt>
                <c:pt idx="6">
                  <c:v>Movie with friends</c:v>
                </c:pt>
                <c:pt idx="7">
                  <c:v>Ordering food</c:v>
                </c:pt>
              </c:strCache>
            </c:strRef>
          </c:cat>
          <c:val>
            <c:numRef>
              <c:f>Sheet1!$E$55:$E$62</c:f>
              <c:numCache>
                <c:formatCode>General</c:formatCode>
                <c:ptCount val="8"/>
                <c:pt idx="0">
                  <c:v>7775</c:v>
                </c:pt>
                <c:pt idx="1">
                  <c:v>7464</c:v>
                </c:pt>
                <c:pt idx="2">
                  <c:v>3217</c:v>
                </c:pt>
                <c:pt idx="3">
                  <c:v>3342</c:v>
                </c:pt>
                <c:pt idx="4">
                  <c:v>1411.26</c:v>
                </c:pt>
                <c:pt idx="5">
                  <c:v>1510.9099999999999</c:v>
                </c:pt>
                <c:pt idx="6">
                  <c:v>2586</c:v>
                </c:pt>
                <c:pt idx="7">
                  <c:v>1857</c:v>
                </c:pt>
              </c:numCache>
            </c:numRef>
          </c:val>
        </c:ser>
        <c:dLbls>
          <c:showLegendKey val="0"/>
          <c:showVal val="0"/>
          <c:showCatName val="0"/>
          <c:showSerName val="0"/>
          <c:showPercent val="1"/>
          <c:showBubbleSize val="0"/>
          <c:showLeaderLines val="1"/>
        </c:dLbls>
      </c:pie3DChart>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421340</xdr:colOff>
      <xdr:row>54</xdr:row>
      <xdr:rowOff>143434</xdr:rowOff>
    </xdr:from>
    <xdr:to>
      <xdr:col>12</xdr:col>
      <xdr:colOff>591671</xdr:colOff>
      <xdr:row>72</xdr:row>
      <xdr:rowOff>107576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zoomScale="85" zoomScaleNormal="85" workbookViewId="0">
      <selection sqref="A1:C56"/>
    </sheetView>
  </sheetViews>
  <sheetFormatPr defaultRowHeight="14.4" x14ac:dyDescent="0.3"/>
  <cols>
    <col min="1" max="1" width="17.109375" customWidth="1"/>
    <col min="2" max="2" width="24.5546875" customWidth="1"/>
    <col min="3" max="3" width="14.44140625" style="11" customWidth="1"/>
  </cols>
  <sheetData>
    <row r="1" spans="1:3" ht="13.8" customHeight="1" x14ac:dyDescent="0.3">
      <c r="A1" s="3" t="s">
        <v>0</v>
      </c>
      <c r="B1" s="3" t="s">
        <v>14</v>
      </c>
      <c r="C1" s="8" t="s">
        <v>1</v>
      </c>
    </row>
    <row r="2" spans="1:3" ht="18" customHeight="1" x14ac:dyDescent="0.3">
      <c r="A2" s="4">
        <v>44470</v>
      </c>
      <c r="B2" s="5" t="s">
        <v>2</v>
      </c>
      <c r="C2" s="9">
        <v>2300</v>
      </c>
    </row>
    <row r="3" spans="1:3" x14ac:dyDescent="0.3">
      <c r="A3" s="6">
        <v>44470</v>
      </c>
      <c r="B3" s="7" t="s">
        <v>3</v>
      </c>
      <c r="C3" s="9">
        <v>767</v>
      </c>
    </row>
    <row r="4" spans="1:3" x14ac:dyDescent="0.3">
      <c r="A4" s="6">
        <v>44470</v>
      </c>
      <c r="B4" s="7" t="s">
        <v>4</v>
      </c>
      <c r="C4" s="10">
        <v>2500</v>
      </c>
    </row>
    <row r="5" spans="1:3" x14ac:dyDescent="0.3">
      <c r="A5" s="6">
        <v>44473</v>
      </c>
      <c r="B5" s="7" t="s">
        <v>5</v>
      </c>
      <c r="C5" s="9">
        <v>710</v>
      </c>
    </row>
    <row r="6" spans="1:3" x14ac:dyDescent="0.3">
      <c r="A6" s="4">
        <v>44473</v>
      </c>
      <c r="B6" s="5" t="s">
        <v>6</v>
      </c>
      <c r="C6" s="9">
        <v>760</v>
      </c>
    </row>
    <row r="7" spans="1:3" x14ac:dyDescent="0.3">
      <c r="A7" s="6">
        <v>44476</v>
      </c>
      <c r="B7" s="7" t="s">
        <v>10</v>
      </c>
      <c r="C7" s="10">
        <v>1900</v>
      </c>
    </row>
    <row r="8" spans="1:3" x14ac:dyDescent="0.3">
      <c r="A8" s="4">
        <v>44477</v>
      </c>
      <c r="B8" s="5" t="s">
        <v>7</v>
      </c>
      <c r="C8" s="9">
        <v>450</v>
      </c>
    </row>
    <row r="9" spans="1:3" x14ac:dyDescent="0.3">
      <c r="A9" s="6">
        <v>44484</v>
      </c>
      <c r="B9" s="7" t="s">
        <v>8</v>
      </c>
      <c r="C9" s="9">
        <v>620</v>
      </c>
    </row>
    <row r="10" spans="1:3" x14ac:dyDescent="0.3">
      <c r="A10" s="6">
        <v>44485</v>
      </c>
      <c r="B10" s="7" t="s">
        <v>11</v>
      </c>
      <c r="C10" s="9">
        <v>470</v>
      </c>
    </row>
    <row r="11" spans="1:3" x14ac:dyDescent="0.3">
      <c r="A11" s="6">
        <v>44487</v>
      </c>
      <c r="B11" s="7" t="s">
        <v>3</v>
      </c>
      <c r="C11" s="9">
        <v>970</v>
      </c>
    </row>
    <row r="12" spans="1:3" x14ac:dyDescent="0.3">
      <c r="A12" s="6">
        <v>44487</v>
      </c>
      <c r="B12" s="5" t="s">
        <v>2</v>
      </c>
      <c r="C12" s="10">
        <v>1075</v>
      </c>
    </row>
    <row r="13" spans="1:3" x14ac:dyDescent="0.3">
      <c r="A13" s="6">
        <v>44488</v>
      </c>
      <c r="B13" s="7" t="s">
        <v>7</v>
      </c>
      <c r="C13" s="9">
        <v>489</v>
      </c>
    </row>
    <row r="14" spans="1:3" x14ac:dyDescent="0.3">
      <c r="A14" s="6">
        <v>44491</v>
      </c>
      <c r="B14" s="7" t="s">
        <v>4</v>
      </c>
      <c r="C14" s="10">
        <v>1574.1</v>
      </c>
    </row>
    <row r="15" spans="1:3" x14ac:dyDescent="0.3">
      <c r="A15" s="6">
        <v>44491</v>
      </c>
      <c r="B15" s="7" t="s">
        <v>6</v>
      </c>
      <c r="C15" s="9">
        <v>550</v>
      </c>
    </row>
    <row r="16" spans="1:3" x14ac:dyDescent="0.3">
      <c r="A16" s="6">
        <v>44494</v>
      </c>
      <c r="B16" s="7" t="s">
        <v>9</v>
      </c>
      <c r="C16" s="9">
        <v>423</v>
      </c>
    </row>
    <row r="17" spans="1:3" x14ac:dyDescent="0.3">
      <c r="A17" s="6">
        <v>44496</v>
      </c>
      <c r="B17" s="7" t="s">
        <v>9</v>
      </c>
      <c r="C17" s="9">
        <v>358.22</v>
      </c>
    </row>
    <row r="18" spans="1:3" x14ac:dyDescent="0.3">
      <c r="A18" s="6">
        <v>44496</v>
      </c>
      <c r="B18" s="7" t="s">
        <v>8</v>
      </c>
      <c r="C18" s="9">
        <v>520</v>
      </c>
    </row>
    <row r="19" spans="1:3" x14ac:dyDescent="0.3">
      <c r="A19" s="4">
        <v>44497</v>
      </c>
      <c r="B19" s="5" t="s">
        <v>5</v>
      </c>
      <c r="C19" s="9">
        <v>300</v>
      </c>
    </row>
    <row r="20" spans="1:3" x14ac:dyDescent="0.3">
      <c r="A20" s="4">
        <v>44498</v>
      </c>
      <c r="B20" s="5" t="s">
        <v>9</v>
      </c>
      <c r="C20" s="9">
        <v>407.05</v>
      </c>
    </row>
    <row r="21" spans="1:3" x14ac:dyDescent="0.3">
      <c r="A21" s="4">
        <v>44499</v>
      </c>
      <c r="B21" s="5" t="s">
        <v>4</v>
      </c>
      <c r="C21" s="9">
        <v>300</v>
      </c>
    </row>
    <row r="22" spans="1:3" x14ac:dyDescent="0.3">
      <c r="A22" s="6">
        <v>44501</v>
      </c>
      <c r="B22" s="7" t="s">
        <v>3</v>
      </c>
      <c r="C22" s="10">
        <v>2327</v>
      </c>
    </row>
    <row r="23" spans="1:3" x14ac:dyDescent="0.3">
      <c r="A23" s="6">
        <v>44502</v>
      </c>
      <c r="B23" s="7" t="s">
        <v>10</v>
      </c>
      <c r="C23" s="9">
        <v>1150</v>
      </c>
    </row>
    <row r="24" spans="1:3" x14ac:dyDescent="0.3">
      <c r="A24" s="6">
        <v>44504</v>
      </c>
      <c r="B24" s="7" t="s">
        <v>10</v>
      </c>
      <c r="C24" s="10">
        <v>1138</v>
      </c>
    </row>
    <row r="25" spans="1:3" x14ac:dyDescent="0.3">
      <c r="A25" s="4">
        <v>44505</v>
      </c>
      <c r="B25" s="5" t="s">
        <v>13</v>
      </c>
      <c r="C25" s="9">
        <v>500</v>
      </c>
    </row>
    <row r="26" spans="1:3" x14ac:dyDescent="0.3">
      <c r="A26" s="4">
        <v>44508</v>
      </c>
      <c r="B26" s="5" t="s">
        <v>6</v>
      </c>
      <c r="C26" s="9">
        <v>702</v>
      </c>
    </row>
    <row r="27" spans="1:3" x14ac:dyDescent="0.3">
      <c r="A27" s="6">
        <v>44509</v>
      </c>
      <c r="B27" s="7" t="s">
        <v>4</v>
      </c>
      <c r="C27" s="10">
        <v>1600</v>
      </c>
    </row>
    <row r="28" spans="1:3" x14ac:dyDescent="0.3">
      <c r="A28" s="6">
        <v>44512</v>
      </c>
      <c r="B28" s="7" t="s">
        <v>5</v>
      </c>
      <c r="C28" s="9">
        <v>600</v>
      </c>
    </row>
    <row r="29" spans="1:3" ht="19.2" customHeight="1" x14ac:dyDescent="0.3">
      <c r="A29" s="4">
        <v>44515</v>
      </c>
      <c r="B29" s="5" t="s">
        <v>13</v>
      </c>
      <c r="C29" s="9">
        <v>900</v>
      </c>
    </row>
    <row r="30" spans="1:3" x14ac:dyDescent="0.3">
      <c r="A30" s="6">
        <v>44515</v>
      </c>
      <c r="B30" s="5" t="s">
        <v>6</v>
      </c>
      <c r="C30" s="9">
        <v>150</v>
      </c>
    </row>
    <row r="31" spans="1:3" x14ac:dyDescent="0.3">
      <c r="A31" s="4">
        <v>44515</v>
      </c>
      <c r="B31" s="5" t="s">
        <v>2</v>
      </c>
      <c r="C31" s="9">
        <v>2100</v>
      </c>
    </row>
    <row r="32" spans="1:3" x14ac:dyDescent="0.3">
      <c r="A32" s="4">
        <v>44517</v>
      </c>
      <c r="B32" s="5" t="s">
        <v>11</v>
      </c>
      <c r="C32" s="9">
        <v>470.63</v>
      </c>
    </row>
    <row r="33" spans="1:3" x14ac:dyDescent="0.3">
      <c r="A33" s="4">
        <v>44517</v>
      </c>
      <c r="B33" s="5" t="s">
        <v>9</v>
      </c>
      <c r="C33" s="9">
        <v>322.64</v>
      </c>
    </row>
    <row r="34" spans="1:3" x14ac:dyDescent="0.3">
      <c r="A34" s="4">
        <v>44518</v>
      </c>
      <c r="B34" s="7" t="s">
        <v>8</v>
      </c>
      <c r="C34" s="9">
        <v>428</v>
      </c>
    </row>
    <row r="35" spans="1:3" x14ac:dyDescent="0.3">
      <c r="A35" s="4">
        <v>44519</v>
      </c>
      <c r="B35" s="5" t="s">
        <v>5</v>
      </c>
      <c r="C35" s="9">
        <v>447</v>
      </c>
    </row>
    <row r="36" spans="1:3" x14ac:dyDescent="0.3">
      <c r="A36" s="4">
        <v>44522</v>
      </c>
      <c r="B36" s="5" t="s">
        <v>4</v>
      </c>
      <c r="C36" s="10">
        <v>1720</v>
      </c>
    </row>
    <row r="37" spans="1:3" x14ac:dyDescent="0.3">
      <c r="A37" s="6">
        <v>44524</v>
      </c>
      <c r="B37" s="7" t="s">
        <v>6</v>
      </c>
      <c r="C37" s="9">
        <v>540</v>
      </c>
    </row>
    <row r="38" spans="1:3" x14ac:dyDescent="0.3">
      <c r="A38" s="4">
        <v>44525</v>
      </c>
      <c r="B38" s="5" t="s">
        <v>7</v>
      </c>
      <c r="C38" s="9">
        <v>314</v>
      </c>
    </row>
    <row r="39" spans="1:3" ht="18" customHeight="1" x14ac:dyDescent="0.3">
      <c r="A39" s="4">
        <v>44526</v>
      </c>
      <c r="B39" s="5" t="s">
        <v>8</v>
      </c>
      <c r="C39" s="9">
        <v>518</v>
      </c>
    </row>
    <row r="40" spans="1:3" ht="15.6" customHeight="1" x14ac:dyDescent="0.3">
      <c r="A40" s="4">
        <v>44526</v>
      </c>
      <c r="B40" s="7" t="s">
        <v>3</v>
      </c>
      <c r="C40" s="10">
        <v>2000</v>
      </c>
    </row>
    <row r="41" spans="1:3" x14ac:dyDescent="0.3">
      <c r="A41" s="6">
        <v>44529</v>
      </c>
      <c r="B41" s="7" t="s">
        <v>7</v>
      </c>
      <c r="C41" s="9">
        <v>337</v>
      </c>
    </row>
    <row r="42" spans="1:3" x14ac:dyDescent="0.3">
      <c r="A42" s="4">
        <v>44530</v>
      </c>
      <c r="B42" s="5" t="s">
        <v>8</v>
      </c>
      <c r="C42" s="9">
        <v>500</v>
      </c>
    </row>
    <row r="43" spans="1:3" x14ac:dyDescent="0.3">
      <c r="A43" s="4">
        <v>44531</v>
      </c>
      <c r="B43" s="5" t="s">
        <v>4</v>
      </c>
      <c r="C43" s="10">
        <v>2500</v>
      </c>
    </row>
    <row r="44" spans="1:3" x14ac:dyDescent="0.3">
      <c r="A44" s="6">
        <v>44534</v>
      </c>
      <c r="B44" s="7" t="s">
        <v>5</v>
      </c>
      <c r="C44" s="9">
        <v>710</v>
      </c>
    </row>
    <row r="45" spans="1:3" x14ac:dyDescent="0.3">
      <c r="A45" s="4">
        <v>44537</v>
      </c>
      <c r="B45" s="5" t="s">
        <v>2</v>
      </c>
      <c r="C45" s="9">
        <v>2300</v>
      </c>
    </row>
    <row r="46" spans="1:3" x14ac:dyDescent="0.3">
      <c r="A46" s="4">
        <v>44539</v>
      </c>
      <c r="B46" s="5" t="s">
        <v>12</v>
      </c>
      <c r="C46" s="9">
        <v>12000</v>
      </c>
    </row>
    <row r="47" spans="1:3" x14ac:dyDescent="0.3">
      <c r="A47" s="4">
        <v>44545</v>
      </c>
      <c r="B47" s="7" t="s">
        <v>10</v>
      </c>
      <c r="C47" s="9">
        <v>1500</v>
      </c>
    </row>
    <row r="48" spans="1:3" x14ac:dyDescent="0.3">
      <c r="A48" s="4">
        <v>44547</v>
      </c>
      <c r="B48" s="5" t="s">
        <v>11</v>
      </c>
      <c r="C48" s="9">
        <v>470.63</v>
      </c>
    </row>
    <row r="49" spans="1:3" x14ac:dyDescent="0.3">
      <c r="A49" s="4">
        <v>44550</v>
      </c>
      <c r="B49" s="5" t="s">
        <v>7</v>
      </c>
      <c r="C49" s="9">
        <v>267</v>
      </c>
    </row>
    <row r="50" spans="1:3" x14ac:dyDescent="0.3">
      <c r="A50" s="4">
        <v>44553</v>
      </c>
      <c r="B50" s="5" t="s">
        <v>6</v>
      </c>
      <c r="C50" s="9">
        <v>640</v>
      </c>
    </row>
    <row r="51" spans="1:3" x14ac:dyDescent="0.3">
      <c r="A51" s="4">
        <v>44553</v>
      </c>
      <c r="B51" s="5" t="s">
        <v>5</v>
      </c>
      <c r="C51" s="9">
        <v>450</v>
      </c>
    </row>
    <row r="52" spans="1:3" ht="31.2" x14ac:dyDescent="0.3">
      <c r="A52" s="2"/>
      <c r="C52" s="11">
        <f>SUM(C2:C51)</f>
        <v>57045.27</v>
      </c>
    </row>
    <row r="53" spans="1:3" ht="15.6" x14ac:dyDescent="0.3">
      <c r="A53"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workbookViewId="0">
      <selection activeCell="B19" sqref="B19"/>
    </sheetView>
  </sheetViews>
  <sheetFormatPr defaultRowHeight="14.4" x14ac:dyDescent="0.3"/>
  <cols>
    <col min="2" max="2" width="61.44140625" customWidth="1"/>
  </cols>
  <sheetData>
    <row r="1" spans="2:2" x14ac:dyDescent="0.3">
      <c r="B1" s="12" t="s">
        <v>23</v>
      </c>
    </row>
    <row r="2" spans="2:2" ht="39" customHeight="1" x14ac:dyDescent="0.3">
      <c r="B2" s="13" t="s">
        <v>15</v>
      </c>
    </row>
    <row r="3" spans="2:2" ht="25.2" customHeight="1" x14ac:dyDescent="0.3">
      <c r="B3" s="13" t="s">
        <v>16</v>
      </c>
    </row>
    <row r="4" spans="2:2" ht="37.200000000000003" customHeight="1" x14ac:dyDescent="0.3">
      <c r="B4" s="13" t="s">
        <v>17</v>
      </c>
    </row>
    <row r="5" spans="2:2" ht="41.4" customHeight="1" x14ac:dyDescent="0.3">
      <c r="B5" s="13" t="s">
        <v>18</v>
      </c>
    </row>
    <row r="6" spans="2:2" ht="32.4" customHeight="1" x14ac:dyDescent="0.3">
      <c r="B6" s="13" t="s">
        <v>19</v>
      </c>
    </row>
    <row r="7" spans="2:2" ht="51" customHeight="1" x14ac:dyDescent="0.3">
      <c r="B7" s="13" t="s">
        <v>20</v>
      </c>
    </row>
    <row r="8" spans="2:2" ht="42" customHeight="1" x14ac:dyDescent="0.3">
      <c r="B8" s="13" t="s">
        <v>21</v>
      </c>
    </row>
    <row r="9" spans="2:2" ht="31.2" customHeight="1" x14ac:dyDescent="0.3">
      <c r="B9" s="13" t="s">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
  <sheetViews>
    <sheetView tabSelected="1" topLeftCell="A31" zoomScale="25" zoomScaleNormal="25" workbookViewId="0">
      <selection activeCell="O62" sqref="O62"/>
    </sheetView>
  </sheetViews>
  <sheetFormatPr defaultRowHeight="14.4" x14ac:dyDescent="0.3"/>
  <cols>
    <col min="1" max="1" width="14.5546875" bestFit="1" customWidth="1"/>
    <col min="2" max="2" width="20.21875" bestFit="1" customWidth="1"/>
    <col min="3" max="3" width="11" bestFit="1" customWidth="1"/>
    <col min="4" max="4" width="16.6640625" bestFit="1" customWidth="1"/>
    <col min="5" max="5" width="12.77734375" bestFit="1" customWidth="1"/>
    <col min="9" max="9" width="9.88671875" bestFit="1" customWidth="1"/>
    <col min="16" max="16" width="32.5546875" bestFit="1" customWidth="1"/>
  </cols>
  <sheetData>
    <row r="1" spans="1:5" x14ac:dyDescent="0.3">
      <c r="A1" s="3" t="s">
        <v>0</v>
      </c>
      <c r="B1" s="3" t="s">
        <v>14</v>
      </c>
      <c r="C1" s="8" t="s">
        <v>1</v>
      </c>
      <c r="D1" s="15" t="s">
        <v>24</v>
      </c>
      <c r="E1" s="14" t="s">
        <v>25</v>
      </c>
    </row>
    <row r="2" spans="1:5" x14ac:dyDescent="0.3">
      <c r="A2" s="4">
        <v>44470</v>
      </c>
      <c r="B2" s="5" t="s">
        <v>2</v>
      </c>
      <c r="C2" s="9">
        <v>2300</v>
      </c>
      <c r="D2" t="s">
        <v>26</v>
      </c>
      <c r="E2" t="str">
        <f>IF(C2 &gt; 2000, "Over budget", "Within budget")</f>
        <v>Over budget</v>
      </c>
    </row>
    <row r="3" spans="1:5" x14ac:dyDescent="0.3">
      <c r="A3" s="6">
        <v>44470</v>
      </c>
      <c r="B3" s="7" t="s">
        <v>3</v>
      </c>
      <c r="C3" s="9">
        <v>767</v>
      </c>
      <c r="D3" t="s">
        <v>27</v>
      </c>
      <c r="E3" t="str">
        <f t="shared" ref="E3:E51" si="0">IF(C3 &gt; 2000, "Over budget", "Within budget")</f>
        <v>Within budget</v>
      </c>
    </row>
    <row r="4" spans="1:5" ht="27.6" x14ac:dyDescent="0.3">
      <c r="A4" s="6">
        <v>44470</v>
      </c>
      <c r="B4" s="7" t="s">
        <v>4</v>
      </c>
      <c r="C4" s="10">
        <v>2500</v>
      </c>
      <c r="D4" t="s">
        <v>26</v>
      </c>
      <c r="E4" t="str">
        <f t="shared" si="0"/>
        <v>Over budget</v>
      </c>
    </row>
    <row r="5" spans="1:5" x14ac:dyDescent="0.3">
      <c r="A5" s="6">
        <v>44473</v>
      </c>
      <c r="B5" s="7" t="s">
        <v>5</v>
      </c>
      <c r="C5" s="9">
        <v>710</v>
      </c>
      <c r="D5" t="s">
        <v>26</v>
      </c>
      <c r="E5" t="str">
        <f t="shared" si="0"/>
        <v>Within budget</v>
      </c>
    </row>
    <row r="6" spans="1:5" x14ac:dyDescent="0.3">
      <c r="A6" s="4">
        <v>44473</v>
      </c>
      <c r="B6" s="5" t="s">
        <v>6</v>
      </c>
      <c r="C6" s="9">
        <v>760</v>
      </c>
      <c r="D6" t="s">
        <v>26</v>
      </c>
      <c r="E6" t="str">
        <f t="shared" si="0"/>
        <v>Within budget</v>
      </c>
    </row>
    <row r="7" spans="1:5" x14ac:dyDescent="0.3">
      <c r="A7" s="6">
        <v>44476</v>
      </c>
      <c r="B7" s="7" t="s">
        <v>10</v>
      </c>
      <c r="C7" s="10">
        <v>1900</v>
      </c>
      <c r="D7" t="s">
        <v>27</v>
      </c>
      <c r="E7" t="str">
        <f t="shared" si="0"/>
        <v>Within budget</v>
      </c>
    </row>
    <row r="8" spans="1:5" x14ac:dyDescent="0.3">
      <c r="A8" s="4">
        <v>44477</v>
      </c>
      <c r="B8" s="5" t="s">
        <v>7</v>
      </c>
      <c r="C8" s="9">
        <v>450</v>
      </c>
      <c r="D8" t="s">
        <v>27</v>
      </c>
      <c r="E8" t="str">
        <f t="shared" si="0"/>
        <v>Within budget</v>
      </c>
    </row>
    <row r="9" spans="1:5" x14ac:dyDescent="0.3">
      <c r="A9" s="6">
        <v>44484</v>
      </c>
      <c r="B9" s="7" t="s">
        <v>8</v>
      </c>
      <c r="C9" s="9">
        <v>620</v>
      </c>
      <c r="D9" t="s">
        <v>27</v>
      </c>
      <c r="E9" t="str">
        <f t="shared" si="0"/>
        <v>Within budget</v>
      </c>
    </row>
    <row r="10" spans="1:5" ht="55.2" x14ac:dyDescent="0.3">
      <c r="A10" s="6">
        <v>44485</v>
      </c>
      <c r="B10" s="7" t="s">
        <v>11</v>
      </c>
      <c r="C10" s="9">
        <v>470</v>
      </c>
      <c r="D10" t="s">
        <v>26</v>
      </c>
      <c r="E10" t="str">
        <f t="shared" si="0"/>
        <v>Within budget</v>
      </c>
    </row>
    <row r="11" spans="1:5" ht="41.4" x14ac:dyDescent="0.3">
      <c r="A11" s="6">
        <v>44487</v>
      </c>
      <c r="B11" s="7" t="s">
        <v>3</v>
      </c>
      <c r="C11" s="9">
        <v>970</v>
      </c>
      <c r="D11" t="s">
        <v>27</v>
      </c>
      <c r="E11" t="str">
        <f t="shared" si="0"/>
        <v>Within budget</v>
      </c>
    </row>
    <row r="12" spans="1:5" ht="27.6" x14ac:dyDescent="0.3">
      <c r="A12" s="6">
        <v>44487</v>
      </c>
      <c r="B12" s="5" t="s">
        <v>2</v>
      </c>
      <c r="C12" s="10">
        <v>1075</v>
      </c>
      <c r="D12" t="s">
        <v>26</v>
      </c>
      <c r="E12" t="str">
        <f t="shared" si="0"/>
        <v>Within budget</v>
      </c>
    </row>
    <row r="13" spans="1:5" ht="27.6" x14ac:dyDescent="0.3">
      <c r="A13" s="6">
        <v>44488</v>
      </c>
      <c r="B13" s="7" t="s">
        <v>7</v>
      </c>
      <c r="C13" s="9">
        <v>489</v>
      </c>
      <c r="D13" t="s">
        <v>27</v>
      </c>
      <c r="E13" t="str">
        <f t="shared" si="0"/>
        <v>Within budget</v>
      </c>
    </row>
    <row r="14" spans="1:5" ht="55.2" x14ac:dyDescent="0.3">
      <c r="A14" s="6">
        <v>44491</v>
      </c>
      <c r="B14" s="7" t="s">
        <v>4</v>
      </c>
      <c r="C14" s="10">
        <v>1574.1</v>
      </c>
      <c r="D14" t="s">
        <v>26</v>
      </c>
      <c r="E14" t="str">
        <f t="shared" si="0"/>
        <v>Within budget</v>
      </c>
    </row>
    <row r="15" spans="1:5" ht="27.6" x14ac:dyDescent="0.3">
      <c r="A15" s="6">
        <v>44491</v>
      </c>
      <c r="B15" s="7" t="s">
        <v>6</v>
      </c>
      <c r="C15" s="9">
        <v>550</v>
      </c>
      <c r="D15" t="s">
        <v>26</v>
      </c>
      <c r="E15" t="str">
        <f t="shared" si="0"/>
        <v>Within budget</v>
      </c>
    </row>
    <row r="16" spans="1:5" ht="27.6" x14ac:dyDescent="0.3">
      <c r="A16" s="6">
        <v>44494</v>
      </c>
      <c r="B16" s="7" t="s">
        <v>9</v>
      </c>
      <c r="C16" s="9">
        <v>423</v>
      </c>
      <c r="D16" t="s">
        <v>26</v>
      </c>
      <c r="E16" t="str">
        <f t="shared" si="0"/>
        <v>Within budget</v>
      </c>
    </row>
    <row r="17" spans="1:5" ht="27.6" x14ac:dyDescent="0.3">
      <c r="A17" s="6">
        <v>44496</v>
      </c>
      <c r="B17" s="7" t="s">
        <v>9</v>
      </c>
      <c r="C17" s="9">
        <v>358.22</v>
      </c>
      <c r="D17" t="s">
        <v>26</v>
      </c>
      <c r="E17" t="str">
        <f t="shared" si="0"/>
        <v>Within budget</v>
      </c>
    </row>
    <row r="18" spans="1:5" ht="41.4" x14ac:dyDescent="0.3">
      <c r="A18" s="6">
        <v>44496</v>
      </c>
      <c r="B18" s="7" t="s">
        <v>8</v>
      </c>
      <c r="C18" s="9">
        <v>520</v>
      </c>
      <c r="D18" t="s">
        <v>27</v>
      </c>
      <c r="E18" t="str">
        <f t="shared" si="0"/>
        <v>Within budget</v>
      </c>
    </row>
    <row r="19" spans="1:5" ht="41.4" x14ac:dyDescent="0.3">
      <c r="A19" s="4">
        <v>44497</v>
      </c>
      <c r="B19" s="5" t="s">
        <v>5</v>
      </c>
      <c r="C19" s="9">
        <v>300</v>
      </c>
      <c r="D19" t="s">
        <v>26</v>
      </c>
      <c r="E19" t="str">
        <f t="shared" si="0"/>
        <v>Within budget</v>
      </c>
    </row>
    <row r="20" spans="1:5" ht="27.6" x14ac:dyDescent="0.3">
      <c r="A20" s="4">
        <v>44498</v>
      </c>
      <c r="B20" s="5" t="s">
        <v>9</v>
      </c>
      <c r="C20" s="9">
        <v>407.05</v>
      </c>
      <c r="D20" t="s">
        <v>26</v>
      </c>
      <c r="E20" t="str">
        <f t="shared" si="0"/>
        <v>Within budget</v>
      </c>
    </row>
    <row r="21" spans="1:5" ht="55.2" x14ac:dyDescent="0.3">
      <c r="A21" s="4">
        <v>44499</v>
      </c>
      <c r="B21" s="5" t="s">
        <v>4</v>
      </c>
      <c r="C21" s="9">
        <v>300</v>
      </c>
      <c r="D21" t="s">
        <v>26</v>
      </c>
      <c r="E21" t="str">
        <f t="shared" si="0"/>
        <v>Within budget</v>
      </c>
    </row>
    <row r="22" spans="1:5" ht="41.4" x14ac:dyDescent="0.3">
      <c r="A22" s="6">
        <v>44501</v>
      </c>
      <c r="B22" s="7" t="s">
        <v>3</v>
      </c>
      <c r="C22" s="10">
        <v>2327</v>
      </c>
      <c r="D22" t="s">
        <v>27</v>
      </c>
      <c r="E22" t="str">
        <f t="shared" si="0"/>
        <v>Over budget</v>
      </c>
    </row>
    <row r="23" spans="1:5" x14ac:dyDescent="0.3">
      <c r="A23" s="6">
        <v>44502</v>
      </c>
      <c r="B23" s="7" t="s">
        <v>10</v>
      </c>
      <c r="C23" s="9">
        <v>1150</v>
      </c>
      <c r="D23" t="s">
        <v>27</v>
      </c>
      <c r="E23" t="str">
        <f t="shared" si="0"/>
        <v>Within budget</v>
      </c>
    </row>
    <row r="24" spans="1:5" x14ac:dyDescent="0.3">
      <c r="A24" s="6">
        <v>44504</v>
      </c>
      <c r="B24" s="7" t="s">
        <v>10</v>
      </c>
      <c r="C24" s="10">
        <v>1138</v>
      </c>
      <c r="D24" t="s">
        <v>27</v>
      </c>
      <c r="E24" t="str">
        <f t="shared" si="0"/>
        <v>Within budget</v>
      </c>
    </row>
    <row r="25" spans="1:5" ht="41.4" x14ac:dyDescent="0.3">
      <c r="A25" s="4">
        <v>44505</v>
      </c>
      <c r="B25" s="5" t="s">
        <v>13</v>
      </c>
      <c r="C25" s="9">
        <v>500</v>
      </c>
      <c r="D25" t="s">
        <v>27</v>
      </c>
      <c r="E25" t="str">
        <f t="shared" si="0"/>
        <v>Within budget</v>
      </c>
    </row>
    <row r="26" spans="1:5" ht="27.6" x14ac:dyDescent="0.3">
      <c r="A26" s="4">
        <v>44508</v>
      </c>
      <c r="B26" s="5" t="s">
        <v>6</v>
      </c>
      <c r="C26" s="9">
        <v>702</v>
      </c>
      <c r="D26" t="s">
        <v>26</v>
      </c>
      <c r="E26" t="str">
        <f t="shared" si="0"/>
        <v>Within budget</v>
      </c>
    </row>
    <row r="27" spans="1:5" ht="55.2" x14ac:dyDescent="0.3">
      <c r="A27" s="6">
        <v>44509</v>
      </c>
      <c r="B27" s="7" t="s">
        <v>4</v>
      </c>
      <c r="C27" s="10">
        <v>1600</v>
      </c>
      <c r="D27" t="s">
        <v>26</v>
      </c>
      <c r="E27" t="str">
        <f t="shared" si="0"/>
        <v>Within budget</v>
      </c>
    </row>
    <row r="28" spans="1:5" ht="41.4" x14ac:dyDescent="0.3">
      <c r="A28" s="6">
        <v>44512</v>
      </c>
      <c r="B28" s="7" t="s">
        <v>5</v>
      </c>
      <c r="C28" s="9">
        <v>600</v>
      </c>
      <c r="D28" t="s">
        <v>26</v>
      </c>
      <c r="E28" t="str">
        <f t="shared" si="0"/>
        <v>Within budget</v>
      </c>
    </row>
    <row r="29" spans="1:5" ht="41.4" x14ac:dyDescent="0.3">
      <c r="A29" s="4">
        <v>44515</v>
      </c>
      <c r="B29" s="5" t="s">
        <v>13</v>
      </c>
      <c r="C29" s="9">
        <v>900</v>
      </c>
      <c r="D29" t="s">
        <v>27</v>
      </c>
      <c r="E29" t="str">
        <f t="shared" si="0"/>
        <v>Within budget</v>
      </c>
    </row>
    <row r="30" spans="1:5" ht="27.6" x14ac:dyDescent="0.3">
      <c r="A30" s="6">
        <v>44515</v>
      </c>
      <c r="B30" s="5" t="s">
        <v>6</v>
      </c>
      <c r="C30" s="9">
        <v>150</v>
      </c>
      <c r="D30" t="s">
        <v>26</v>
      </c>
      <c r="E30" t="str">
        <f t="shared" si="0"/>
        <v>Within budget</v>
      </c>
    </row>
    <row r="31" spans="1:5" ht="27.6" x14ac:dyDescent="0.3">
      <c r="A31" s="4">
        <v>44515</v>
      </c>
      <c r="B31" s="5" t="s">
        <v>2</v>
      </c>
      <c r="C31" s="9">
        <v>2100</v>
      </c>
      <c r="D31" t="s">
        <v>26</v>
      </c>
      <c r="E31" t="str">
        <f t="shared" si="0"/>
        <v>Over budget</v>
      </c>
    </row>
    <row r="32" spans="1:5" ht="55.2" x14ac:dyDescent="0.3">
      <c r="A32" s="4">
        <v>44517</v>
      </c>
      <c r="B32" s="5" t="s">
        <v>11</v>
      </c>
      <c r="C32" s="9">
        <v>470.63</v>
      </c>
      <c r="D32" t="s">
        <v>26</v>
      </c>
      <c r="E32" t="str">
        <f t="shared" si="0"/>
        <v>Within budget</v>
      </c>
    </row>
    <row r="33" spans="1:5" ht="27.6" x14ac:dyDescent="0.3">
      <c r="A33" s="4">
        <v>44517</v>
      </c>
      <c r="B33" s="5" t="s">
        <v>9</v>
      </c>
      <c r="C33" s="9">
        <v>322.64</v>
      </c>
      <c r="D33" t="s">
        <v>26</v>
      </c>
      <c r="E33" t="str">
        <f t="shared" si="0"/>
        <v>Within budget</v>
      </c>
    </row>
    <row r="34" spans="1:5" ht="41.4" x14ac:dyDescent="0.3">
      <c r="A34" s="4">
        <v>44518</v>
      </c>
      <c r="B34" s="7" t="s">
        <v>8</v>
      </c>
      <c r="C34" s="9">
        <v>428</v>
      </c>
      <c r="D34" t="s">
        <v>27</v>
      </c>
      <c r="E34" t="str">
        <f t="shared" si="0"/>
        <v>Within budget</v>
      </c>
    </row>
    <row r="35" spans="1:5" ht="41.4" x14ac:dyDescent="0.3">
      <c r="A35" s="4">
        <v>44519</v>
      </c>
      <c r="B35" s="5" t="s">
        <v>5</v>
      </c>
      <c r="C35" s="9">
        <v>447</v>
      </c>
      <c r="D35" t="s">
        <v>26</v>
      </c>
      <c r="E35" t="str">
        <f t="shared" si="0"/>
        <v>Within budget</v>
      </c>
    </row>
    <row r="36" spans="1:5" ht="55.2" x14ac:dyDescent="0.3">
      <c r="A36" s="4">
        <v>44522</v>
      </c>
      <c r="B36" s="5" t="s">
        <v>4</v>
      </c>
      <c r="C36" s="10">
        <v>1720</v>
      </c>
      <c r="D36" t="s">
        <v>26</v>
      </c>
      <c r="E36" t="str">
        <f t="shared" si="0"/>
        <v>Within budget</v>
      </c>
    </row>
    <row r="37" spans="1:5" ht="27.6" x14ac:dyDescent="0.3">
      <c r="A37" s="6">
        <v>44524</v>
      </c>
      <c r="B37" s="7" t="s">
        <v>6</v>
      </c>
      <c r="C37" s="9">
        <v>540</v>
      </c>
      <c r="D37" t="s">
        <v>26</v>
      </c>
      <c r="E37" t="str">
        <f t="shared" si="0"/>
        <v>Within budget</v>
      </c>
    </row>
    <row r="38" spans="1:5" ht="27.6" x14ac:dyDescent="0.3">
      <c r="A38" s="4">
        <v>44525</v>
      </c>
      <c r="B38" s="5" t="s">
        <v>7</v>
      </c>
      <c r="C38" s="9">
        <v>314</v>
      </c>
      <c r="D38" t="s">
        <v>27</v>
      </c>
      <c r="E38" t="str">
        <f t="shared" si="0"/>
        <v>Within budget</v>
      </c>
    </row>
    <row r="39" spans="1:5" ht="41.4" x14ac:dyDescent="0.3">
      <c r="A39" s="4">
        <v>44526</v>
      </c>
      <c r="B39" s="5" t="s">
        <v>8</v>
      </c>
      <c r="C39" s="9">
        <v>518</v>
      </c>
      <c r="D39" t="s">
        <v>27</v>
      </c>
      <c r="E39" t="str">
        <f t="shared" si="0"/>
        <v>Within budget</v>
      </c>
    </row>
    <row r="40" spans="1:5" ht="41.4" x14ac:dyDescent="0.3">
      <c r="A40" s="4">
        <v>44526</v>
      </c>
      <c r="B40" s="7" t="s">
        <v>3</v>
      </c>
      <c r="C40" s="10">
        <v>2000</v>
      </c>
      <c r="D40" t="s">
        <v>27</v>
      </c>
      <c r="E40" t="str">
        <f t="shared" si="0"/>
        <v>Within budget</v>
      </c>
    </row>
    <row r="41" spans="1:5" ht="27.6" x14ac:dyDescent="0.3">
      <c r="A41" s="6">
        <v>44529</v>
      </c>
      <c r="B41" s="7" t="s">
        <v>7</v>
      </c>
      <c r="C41" s="9">
        <v>337</v>
      </c>
      <c r="D41" t="s">
        <v>27</v>
      </c>
      <c r="E41" t="str">
        <f t="shared" si="0"/>
        <v>Within budget</v>
      </c>
    </row>
    <row r="42" spans="1:5" ht="41.4" x14ac:dyDescent="0.3">
      <c r="A42" s="4">
        <v>44530</v>
      </c>
      <c r="B42" s="5" t="s">
        <v>8</v>
      </c>
      <c r="C42" s="9">
        <v>500</v>
      </c>
      <c r="D42" t="s">
        <v>27</v>
      </c>
      <c r="E42" t="str">
        <f t="shared" si="0"/>
        <v>Within budget</v>
      </c>
    </row>
    <row r="43" spans="1:5" ht="55.2" x14ac:dyDescent="0.3">
      <c r="A43" s="4">
        <v>44531</v>
      </c>
      <c r="B43" s="5" t="s">
        <v>4</v>
      </c>
      <c r="C43" s="10">
        <v>2500</v>
      </c>
      <c r="D43" t="s">
        <v>26</v>
      </c>
      <c r="E43" t="str">
        <f t="shared" si="0"/>
        <v>Over budget</v>
      </c>
    </row>
    <row r="44" spans="1:5" ht="41.4" x14ac:dyDescent="0.3">
      <c r="A44" s="6">
        <v>44534</v>
      </c>
      <c r="B44" s="7" t="s">
        <v>5</v>
      </c>
      <c r="C44" s="9">
        <v>710</v>
      </c>
      <c r="D44" t="s">
        <v>26</v>
      </c>
      <c r="E44" t="str">
        <f t="shared" si="0"/>
        <v>Within budget</v>
      </c>
    </row>
    <row r="45" spans="1:5" ht="27.6" x14ac:dyDescent="0.3">
      <c r="A45" s="4">
        <v>44537</v>
      </c>
      <c r="B45" s="5" t="s">
        <v>2</v>
      </c>
      <c r="C45" s="9">
        <v>2300</v>
      </c>
      <c r="D45" t="s">
        <v>26</v>
      </c>
      <c r="E45" t="str">
        <f t="shared" si="0"/>
        <v>Over budget</v>
      </c>
    </row>
    <row r="46" spans="1:5" x14ac:dyDescent="0.3">
      <c r="A46" s="4">
        <v>44539</v>
      </c>
      <c r="B46" s="5" t="s">
        <v>12</v>
      </c>
      <c r="C46" s="9">
        <v>12000</v>
      </c>
      <c r="D46" t="s">
        <v>27</v>
      </c>
      <c r="E46" t="str">
        <f t="shared" si="0"/>
        <v>Over budget</v>
      </c>
    </row>
    <row r="47" spans="1:5" x14ac:dyDescent="0.3">
      <c r="A47" s="4">
        <v>44545</v>
      </c>
      <c r="B47" s="7" t="s">
        <v>10</v>
      </c>
      <c r="C47" s="9">
        <v>1500</v>
      </c>
      <c r="D47" t="s">
        <v>27</v>
      </c>
      <c r="E47" t="str">
        <f t="shared" si="0"/>
        <v>Within budget</v>
      </c>
    </row>
    <row r="48" spans="1:5" ht="55.2" x14ac:dyDescent="0.3">
      <c r="A48" s="4">
        <v>44547</v>
      </c>
      <c r="B48" s="5" t="s">
        <v>11</v>
      </c>
      <c r="C48" s="9">
        <v>470.63</v>
      </c>
      <c r="D48" t="s">
        <v>26</v>
      </c>
      <c r="E48" t="str">
        <f t="shared" si="0"/>
        <v>Within budget</v>
      </c>
    </row>
    <row r="49" spans="1:16" ht="27.6" x14ac:dyDescent="0.3">
      <c r="A49" s="4">
        <v>44550</v>
      </c>
      <c r="B49" s="5" t="s">
        <v>7</v>
      </c>
      <c r="C49" s="9">
        <v>267</v>
      </c>
      <c r="D49" t="s">
        <v>27</v>
      </c>
      <c r="E49" t="str">
        <f t="shared" si="0"/>
        <v>Within budget</v>
      </c>
    </row>
    <row r="50" spans="1:16" ht="27.6" x14ac:dyDescent="0.3">
      <c r="A50" s="4">
        <v>44553</v>
      </c>
      <c r="B50" s="5" t="s">
        <v>6</v>
      </c>
      <c r="C50" s="9">
        <v>640</v>
      </c>
      <c r="D50" t="s">
        <v>26</v>
      </c>
      <c r="E50" t="str">
        <f t="shared" si="0"/>
        <v>Within budget</v>
      </c>
    </row>
    <row r="51" spans="1:16" x14ac:dyDescent="0.3">
      <c r="A51" s="4">
        <v>44553</v>
      </c>
      <c r="B51" s="5" t="s">
        <v>5</v>
      </c>
      <c r="C51" s="9">
        <v>450</v>
      </c>
      <c r="D51" t="s">
        <v>26</v>
      </c>
      <c r="E51" t="str">
        <f t="shared" si="0"/>
        <v>Within budget</v>
      </c>
    </row>
    <row r="52" spans="1:16" ht="31.2" x14ac:dyDescent="0.3">
      <c r="A52" s="2"/>
      <c r="C52" s="11">
        <f>SUM(C2:C51)</f>
        <v>57045.27</v>
      </c>
    </row>
    <row r="53" spans="1:16" x14ac:dyDescent="0.3">
      <c r="A53" s="20" t="s">
        <v>28</v>
      </c>
      <c r="B53" s="21"/>
      <c r="D53" s="19" t="s">
        <v>32</v>
      </c>
      <c r="E53" s="19"/>
      <c r="H53" s="19" t="s">
        <v>36</v>
      </c>
      <c r="I53" s="19"/>
      <c r="J53" s="19"/>
      <c r="K53" s="19"/>
    </row>
    <row r="54" spans="1:16" x14ac:dyDescent="0.3">
      <c r="A54" s="16" t="s">
        <v>29</v>
      </c>
      <c r="B54" s="5" t="s">
        <v>30</v>
      </c>
      <c r="D54" s="16" t="s">
        <v>29</v>
      </c>
      <c r="E54" s="16" t="s">
        <v>1</v>
      </c>
      <c r="H54" s="18" t="s">
        <v>37</v>
      </c>
      <c r="I54" s="18"/>
      <c r="J54" s="18"/>
      <c r="K54" s="16">
        <f>SUM(C2:C51)-SUMIF(B2:B51,"Trip",C2:C51)</f>
        <v>45045.27</v>
      </c>
    </row>
    <row r="55" spans="1:16" x14ac:dyDescent="0.3">
      <c r="A55" s="16" t="s">
        <v>13</v>
      </c>
      <c r="B55" s="17">
        <f>COUNTIF(B2:C51,A55)</f>
        <v>6</v>
      </c>
      <c r="D55" s="16" t="s">
        <v>2</v>
      </c>
      <c r="E55" s="16">
        <f>SUMIF(B2:B51,"Medicine",C2:C51)</f>
        <v>7775</v>
      </c>
    </row>
    <row r="56" spans="1:16" ht="15" thickBot="1" x14ac:dyDescent="0.35">
      <c r="A56" s="16" t="s">
        <v>31</v>
      </c>
      <c r="B56" s="16">
        <f>COUNTIF(B2:C51,A56)</f>
        <v>5</v>
      </c>
      <c r="D56" s="16" t="s">
        <v>13</v>
      </c>
      <c r="E56" s="16">
        <f>SUMIF(B2:B51,A55,C2:C51)</f>
        <v>7464</v>
      </c>
    </row>
    <row r="57" spans="1:16" x14ac:dyDescent="0.3">
      <c r="A57" s="16" t="s">
        <v>10</v>
      </c>
      <c r="B57" s="16">
        <f>COUNTIF(B2:C51,A57)</f>
        <v>4</v>
      </c>
      <c r="D57" s="16" t="s">
        <v>33</v>
      </c>
      <c r="E57" s="16">
        <f>SUMIF(B2:B51,"Vegetables &amp; Fruit",C2:C51)</f>
        <v>3217</v>
      </c>
      <c r="P57" s="24" t="s">
        <v>38</v>
      </c>
    </row>
    <row r="58" spans="1:16" x14ac:dyDescent="0.3">
      <c r="D58" s="16" t="s">
        <v>6</v>
      </c>
      <c r="E58" s="16">
        <f>SUMIF(B2:B51,D58,C2:C51)</f>
        <v>3342</v>
      </c>
      <c r="P58" s="22" t="s">
        <v>39</v>
      </c>
    </row>
    <row r="59" spans="1:16" x14ac:dyDescent="0.3">
      <c r="D59" s="16" t="s">
        <v>34</v>
      </c>
      <c r="E59" s="16">
        <f>SUMIF(B2:B51,"Mobile Bill Payment",C2:C51)</f>
        <v>1411.26</v>
      </c>
      <c r="P59" s="22" t="s">
        <v>40</v>
      </c>
    </row>
    <row r="60" spans="1:16" ht="15" thickBot="1" x14ac:dyDescent="0.35">
      <c r="D60" s="16" t="s">
        <v>9</v>
      </c>
      <c r="E60" s="16">
        <f>SUMIF(B2:B51,D60,C2:C51)</f>
        <v>1510.9099999999999</v>
      </c>
      <c r="P60" s="23" t="s">
        <v>41</v>
      </c>
    </row>
    <row r="61" spans="1:16" x14ac:dyDescent="0.3">
      <c r="D61" s="16" t="s">
        <v>8</v>
      </c>
      <c r="E61" s="16">
        <f>SUMIF(B2:B51,D61,C2:C51)</f>
        <v>2586</v>
      </c>
    </row>
    <row r="62" spans="1:16" x14ac:dyDescent="0.3">
      <c r="D62" s="16" t="s">
        <v>7</v>
      </c>
      <c r="E62" s="16">
        <f>SUMIF(B2:B51,D62,C2:C51)</f>
        <v>1857</v>
      </c>
    </row>
    <row r="63" spans="1:16" x14ac:dyDescent="0.3">
      <c r="D63" s="16" t="s">
        <v>12</v>
      </c>
      <c r="E63" s="16">
        <f>SUMIF(B7:B56,D63,C7:C56)</f>
        <v>12000</v>
      </c>
    </row>
    <row r="65" spans="4:5" x14ac:dyDescent="0.3">
      <c r="D65" s="18" t="s">
        <v>35</v>
      </c>
      <c r="E65" s="18"/>
    </row>
    <row r="66" spans="4:5" x14ac:dyDescent="0.3">
      <c r="D66" s="16" t="s">
        <v>9</v>
      </c>
      <c r="E66" s="16">
        <f>SUMIF(B7:B56,D66,C7:C56)</f>
        <v>1510.9099999999999</v>
      </c>
    </row>
    <row r="67" spans="4:5" x14ac:dyDescent="0.3">
      <c r="D67" s="16" t="s">
        <v>6</v>
      </c>
      <c r="E67" s="16">
        <f>SUMIF(B2:B51,D67,C2:C51)</f>
        <v>3342</v>
      </c>
    </row>
    <row r="68" spans="4:5" x14ac:dyDescent="0.3">
      <c r="D68" s="16" t="s">
        <v>2</v>
      </c>
      <c r="E68" s="16">
        <f>SUMIF(B2:B51,"Medicine",C2:C51)</f>
        <v>7775</v>
      </c>
    </row>
    <row r="69" spans="4:5" x14ac:dyDescent="0.3">
      <c r="D69" s="16" t="s">
        <v>34</v>
      </c>
      <c r="E69" s="16">
        <f>SUMIF(B2:B51,"Mobile Bill Payment",C2:C51)</f>
        <v>1411.26</v>
      </c>
    </row>
    <row r="70" spans="4:5" x14ac:dyDescent="0.3">
      <c r="D70" s="16" t="s">
        <v>8</v>
      </c>
      <c r="E70" s="16">
        <f ca="1">SUMIF(B2:B60,D70,C2:C51)</f>
        <v>2586</v>
      </c>
    </row>
    <row r="71" spans="4:5" x14ac:dyDescent="0.3">
      <c r="D71" s="16" t="s">
        <v>13</v>
      </c>
      <c r="E71" s="16">
        <f>SUMIF(B4:B51,D56,C4:C51)</f>
        <v>6697</v>
      </c>
    </row>
    <row r="72" spans="4:5" x14ac:dyDescent="0.3">
      <c r="D72" s="16" t="s">
        <v>7</v>
      </c>
      <c r="E72" s="16">
        <f>SUMIF(B6:B51,D72,C6:C51)</f>
        <v>1857</v>
      </c>
    </row>
    <row r="73" spans="4:5" x14ac:dyDescent="0.3">
      <c r="D73" s="16" t="s">
        <v>12</v>
      </c>
      <c r="E73" s="16">
        <f>SUMIF(B16:B67,D73,C16:C67)</f>
        <v>12000</v>
      </c>
    </row>
    <row r="74" spans="4:5" x14ac:dyDescent="0.3">
      <c r="D74" s="16" t="s">
        <v>33</v>
      </c>
      <c r="E74" s="16">
        <f>SUMIF(B10:B51,"Vegetables &amp; Fruit",C10:C51)</f>
        <v>2507</v>
      </c>
    </row>
  </sheetData>
  <autoFilter ref="D65:E74">
    <filterColumn colId="0" showButton="0"/>
  </autoFilter>
  <sortState ref="D66:E74">
    <sortCondition ref="D66:D75"/>
  </sortState>
  <mergeCells count="5">
    <mergeCell ref="A53:B53"/>
    <mergeCell ref="D53:E53"/>
    <mergeCell ref="D65:E65"/>
    <mergeCell ref="H54:J54"/>
    <mergeCell ref="H53:K53"/>
  </mergeCells>
  <dataValidations disablePrompts="1" count="1">
    <dataValidation type="list" allowBlank="1" showInputMessage="1" showErrorMessage="1" sqref="D2:D51">
      <formula1>"""Essential,Non-Essential"""</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Expense</vt:lpstr>
      <vt:lpstr>Tasks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ADMIN</cp:lastModifiedBy>
  <dcterms:created xsi:type="dcterms:W3CDTF">2015-06-05T18:17:20Z</dcterms:created>
  <dcterms:modified xsi:type="dcterms:W3CDTF">2025-02-23T17:57:45Z</dcterms:modified>
</cp:coreProperties>
</file>