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richData/richValueRel.xml" ContentType="application/vnd.ms-excel.richvaluerel+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324"/>
  <workbookPr hidePivotFieldList="1"/>
  <mc:AlternateContent xmlns:mc="http://schemas.openxmlformats.org/markup-compatibility/2006">
    <mc:Choice Requires="x15">
      <x15ac:absPath xmlns:x15ac="http://schemas.microsoft.com/office/spreadsheetml/2010/11/ac" url="D:\Sadiq\Learning\Courses\Excel\Chandoo\"/>
    </mc:Choice>
  </mc:AlternateContent>
  <xr:revisionPtr revIDLastSave="0" documentId="13_ncr:1_{4FAFA228-4720-4EE4-8014-41AA03789C70}" xr6:coauthVersionLast="47" xr6:coauthVersionMax="47" xr10:uidLastSave="{00000000-0000-0000-0000-000000000000}"/>
  <bookViews>
    <workbookView xWindow="-108" yWindow="-108" windowWidth="23256" windowHeight="12456" activeTab="2" xr2:uid="{26D4546B-D2A1-4444-8EAF-A6228F96F0C1}"/>
  </bookViews>
  <sheets>
    <sheet name="Pivots" sheetId="6" r:id="rId1"/>
    <sheet name="Data" sheetId="2" r:id="rId2"/>
    <sheet name="Customer Center Report" sheetId="5" r:id="rId3"/>
    <sheet name="Assets" sheetId="4" state="hidden" r:id="rId4"/>
  </sheets>
  <definedNames>
    <definedName name="_xlnm._FilterDatabase" localSheetId="1" hidden="1">Data!$B$3:$H$1003</definedName>
    <definedName name="_xlcn.WorksheetConnection_sampledataexcelportfolioproject.xlsxcalls1" hidden="1">calls[]</definedName>
    <definedName name="_xlcn.WorksheetConnection_sampledataexcelportfolioproject.xlsxcustomers1" hidden="1">customers[]</definedName>
    <definedName name="Slicer_Representative">#N/A</definedName>
  </definedNames>
  <calcPr calcId="191029"/>
  <pivotCaches>
    <pivotCache cacheId="0" r:id="rId5"/>
    <pivotCache cacheId="1" r:id="rId6"/>
    <pivotCache cacheId="2" r:id="rId7"/>
    <pivotCache cacheId="3" r:id="rId8"/>
    <pivotCache cacheId="4" r:id="rId9"/>
    <pivotCache cacheId="5" r:id="rId10"/>
    <pivotCache cacheId="6" r:id="rId11"/>
    <pivotCache cacheId="7" r:id="rId12"/>
    <pivotCache cacheId="8" r:id="rId13"/>
  </pivotCaches>
  <extLst>
    <ext xmlns:x14="http://schemas.microsoft.com/office/spreadsheetml/2009/9/main" uri="{876F7934-8845-4945-9796-88D515C7AA90}">
      <x14:pivotCaches>
        <pivotCache cacheId="9"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sample-data-excel-portfolio-project.xlsx!customers"/>
          <x15:modelTable id="calls" name="calls" connection="WorksheetConnection_sample-data-excel-portfolio-project.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W15" i="5" l="1" a="1"/>
  <c r="W15" i="5" s="1"/>
  <c r="V16" i="5" a="1"/>
  <c r="V16" i="5" s="1"/>
  <c r="K29" i="6"/>
  <c r="F32" i="6" a="1"/>
  <c r="F32" i="6" s="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J33" i="6" l="1"/>
  <c r="I32" i="6"/>
  <c r="I36" i="6"/>
  <c r="I35" i="6"/>
  <c r="I34" i="6"/>
  <c r="I33" i="6"/>
  <c r="J32" i="6"/>
  <c r="J36" i="6"/>
  <c r="J35" i="6"/>
  <c r="J34"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8AD8B85-FCC0-4476-9019-7928978930C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192119B5-1A7D-4D32-B9F3-549433B2C615}" name="WorksheetConnection_sample-data-excel-portfolio-project.xlsx!calls" type="102" refreshedVersion="8" minRefreshableVersion="5">
    <extLst>
      <ext xmlns:x15="http://schemas.microsoft.com/office/spreadsheetml/2010/11/main" uri="{DE250136-89BD-433C-8126-D09CA5730AF9}">
        <x15:connection id="calls" autoDelete="1">
          <x15:rangePr sourceName="_xlcn.WorksheetConnection_sampledataexcelportfolioproject.xlsxcalls1"/>
        </x15:connection>
      </ext>
    </extLst>
  </connection>
  <connection id="3" xr16:uid="{99D80A1F-C4AA-4700-B284-AB5C491C7883}" name="WorksheetConnection_sample-data-excel-portfolio-project.xlsx!customers" type="102" refreshedVersion="8" minRefreshableVersion="5">
    <extLst>
      <ext xmlns:x15="http://schemas.microsoft.com/office/spreadsheetml/2010/11/main" uri="{DE250136-89BD-433C-8126-D09CA5730AF9}">
        <x15:connection id="customers">
          <x15:rangePr sourceName="_xlcn.WorksheetConnection_sampledataexcelportfolioproject.xlsxcustomers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5">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futureMetadata>
  <cellMetadata count="1">
    <bk>
      <rc t="1" v="0"/>
    </bk>
  </cellMetadata>
  <valueMetadata count="5">
    <bk>
      <rc t="2" v="0"/>
    </bk>
    <bk>
      <rc t="2" v="1"/>
    </bk>
    <bk>
      <rc t="2" v="2"/>
    </bk>
    <bk>
      <rc t="2" v="3"/>
    </bk>
    <bk>
      <rc t="2" v="4"/>
    </bk>
  </valueMetadata>
</metadata>
</file>

<file path=xl/sharedStrings.xml><?xml version="1.0" encoding="utf-8"?>
<sst xmlns="http://schemas.openxmlformats.org/spreadsheetml/2006/main" count="3171" uniqueCount="1081">
  <si>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</si>
  <si>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</si>
  <si>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</si>
  <si>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</si>
  <si>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</si>
  <si>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</si>
  <si>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</si>
  <si>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</si>
  <si>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</si>
  <si>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</si>
  <si>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</si>
  <si>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</si>
  <si>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</si>
  <si>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</si>
  <si>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</si>
  <si>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</si>
  <si>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</si>
  <si>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</si>
  <si>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</si>
  <si>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</si>
  <si>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</si>
  <si>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</si>
  <si>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</si>
  <si>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</si>
  <si>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</si>
  <si>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</si>
  <si>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</si>
  <si>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</si>
  <si>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</si>
  <si>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</si>
  <si>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</si>
  <si>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</si>
  <si>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</si>
  <si>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</si>
  <si>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</si>
  <si>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</si>
  <si>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</si>
  <si>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</si>
  <si>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</si>
  <si>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</si>
  <si>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</si>
  <si>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</si>
  <si>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</si>
  <si>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</si>
  <si>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</si>
  <si>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</si>
  <si>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</si>
  <si>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</si>
  <si>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</si>
  <si>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</si>
  <si>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</si>
  <si>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</si>
  <si>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</si>
  <si>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</si>
  <si>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</si>
  <si>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</si>
  <si>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</si>
  <si>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</si>
  <si>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</si>
  <si>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</si>
  <si>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</si>
  <si>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</si>
  <si>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</si>
  <si>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</si>
  <si>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</si>
  <si>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</si>
  <si>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</si>
  <si>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</si>
  <si>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</si>
  <si>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</si>
  <si>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</si>
  <si>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</si>
  <si>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</si>
  <si>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</si>
  <si>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</si>
  <si>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</si>
  <si>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</si>
  <si>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</si>
  <si>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</si>
  <si>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</si>
  <si>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</si>
  <si>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</si>
  <si>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</si>
  <si>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</si>
  <si>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</si>
  <si>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</si>
  <si>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</si>
  <si>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</si>
  <si>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</si>
  <si>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</si>
  <si>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</si>
  <si>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</si>
  <si>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</si>
  <si>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</si>
  <si>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</si>
  <si>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</si>
  <si>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</si>
  <si>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</si>
  <si>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</si>
  <si>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</si>
  <si>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</si>
  <si>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</si>
  <si>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</si>
  <si>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</si>
  <si>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</si>
  <si>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</si>
  <si>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</si>
  <si>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</si>
  <si>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</si>
  <si>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</si>
  <si>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</si>
  <si>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</si>
  <si>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</si>
  <si>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</si>
  <si>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</si>
  <si>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</si>
  <si>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</si>
  <si>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</si>
  <si>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</si>
  <si>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</si>
  <si>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</si>
  <si>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</si>
  <si>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</si>
  <si>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</si>
  <si>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</si>
  <si>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</si>
  <si>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</si>
  <si>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</si>
  <si>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</si>
  <si>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</si>
  <si>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</si>
  <si>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</si>
  <si>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</si>
  <si>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</si>
  <si>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</si>
  <si>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</si>
  <si>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</si>
  <si>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</si>
  <si>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</si>
  <si>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</si>
  <si>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</si>
  <si>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</si>
  <si>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</si>
  <si>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</si>
  <si>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</si>
  <si>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</si>
  <si>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</si>
  <si>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</si>
  <si>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</si>
  <si>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</si>
  <si>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</si>
  <si>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</si>
  <si>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</si>
  <si>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</si>
  <si>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</si>
  <si>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</si>
  <si>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</si>
  <si>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</si>
  <si>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</si>
  <si>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</si>
  <si>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</si>
  <si>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</si>
  <si>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</si>
  <si>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</si>
  <si>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</si>
  <si>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</si>
  <si>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</si>
  <si>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</si>
  <si>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</si>
  <si>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</si>
  <si>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</si>
  <si>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</si>
  <si>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</si>
  <si>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</si>
  <si>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</si>
  <si>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</si>
  <si>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</si>
  <si>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</si>
  <si>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</si>
  <si>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</si>
  <si>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</si>
  <si>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</si>
  <si>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</si>
  <si>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</si>
  <si>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</si>
  <si>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</si>
  <si>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</si>
  <si>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</si>
  <si>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</si>
  <si>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</si>
  <si>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</si>
  <si>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</si>
  <si>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</si>
  <si>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</si>
  <si>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</si>
  <si>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</si>
  <si>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</si>
  <si>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</si>
  <si>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</si>
  <si>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</si>
  <si>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</si>
  <si>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</si>
  <si>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</si>
  <si>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</si>
  <si>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</si>
  <si>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</si>
  <si>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</si>
  <si>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</si>
  <si>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</si>
  <si>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</si>
  <si>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</si>
  <si>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</si>
  <si>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</si>
  <si>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</si>
  <si>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</si>
  <si>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</si>
  <si>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</si>
  <si>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</si>
  <si>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</si>
  <si>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</si>
  <si>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</si>
  <si>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</si>
  <si>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</si>
  <si>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</si>
  <si>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</si>
  <si>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</si>
  <si>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</si>
  <si>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</si>
  <si>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</si>
  <si>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</si>
  <si>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</si>
  <si>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</si>
  <si>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</si>
  <si>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</si>
  <si>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</si>
  <si>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</si>
  <si>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</si>
  <si>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</si>
  <si>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</si>
  <si>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</si>
  <si>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</si>
  <si>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</si>
  <si>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</si>
  <si>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</si>
  <si>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</si>
  <si>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</si>
  <si>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</si>
  <si>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</si>
  <si>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</si>
  <si>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</si>
  <si>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</si>
  <si>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</si>
  <si>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</si>
  <si>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</si>
  <si>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</si>
  <si>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</si>
  <si>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</si>
  <si>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</si>
  <si>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</si>
  <si>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</si>
  <si>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</si>
  <si>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</si>
  <si>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</si>
  <si>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</si>
  <si>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</si>
  <si>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</si>
  <si>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</si>
  <si>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</si>
  <si>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</si>
  <si>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</si>
  <si>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</si>
  <si>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</si>
  <si>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</si>
  <si>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</si>
  <si>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</si>
  <si>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</si>
  <si>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</si>
  <si>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</si>
  <si>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</si>
  <si>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</si>
  <si>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</si>
  <si>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</si>
  <si>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</si>
  <si>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</si>
  <si>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</si>
  <si>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</si>
  <si>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</si>
  <si>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</si>
  <si>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</si>
  <si>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</si>
  <si>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</si>
  <si>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</si>
  <si>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</si>
  <si>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</si>
  <si>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</si>
  <si>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</si>
  <si>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</si>
  <si>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</si>
  <si>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</si>
  <si>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</si>
  <si>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</si>
  <si>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</si>
  <si>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</si>
  <si>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</si>
  <si>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</si>
  <si>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</si>
  <si>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</si>
  <si>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</si>
  <si>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</si>
  <si>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</si>
  <si>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</si>
  <si>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</si>
  <si>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</si>
  <si>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</si>
  <si>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</si>
  <si>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</si>
  <si>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</si>
  <si>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</si>
  <si>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</si>
  <si>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</si>
  <si>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</si>
  <si>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</si>
  <si>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</si>
  <si>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</si>
  <si>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</si>
  <si>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</si>
  <si>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</si>
  <si>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</si>
  <si>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</si>
  <si>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</si>
  <si>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</si>
  <si>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</si>
  <si>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</si>
  <si>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</si>
  <si>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</si>
  <si>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</si>
  <si>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</si>
  <si>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</si>
  <si>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</si>
  <si>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</si>
  <si>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</si>
  <si>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</si>
  <si>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</si>
  <si>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</si>
  <si>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</si>
  <si>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</si>
  <si>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</si>
  <si>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</si>
  <si>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</si>
  <si>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</si>
  <si>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</si>
  <si>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</si>
  <si>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</si>
  <si>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</si>
  <si>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</si>
  <si>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</si>
  <si>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</si>
  <si>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</si>
  <si>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</si>
  <si>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</si>
  <si>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</si>
  <si>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</si>
  <si>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</si>
  <si>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</si>
  <si>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</si>
  <si>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</si>
  <si>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</si>
  <si>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</si>
  <si>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</si>
  <si>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</si>
  <si>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</si>
  <si>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</si>
  <si>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</si>
  <si>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</si>
  <si>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</si>
  <si>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</si>
  <si>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</si>
  <si>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</si>
  <si>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</si>
  <si>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</si>
  <si>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</si>
  <si>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</si>
  <si>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</si>
  <si>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</si>
  <si>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</si>
  <si>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</si>
  <si>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</si>
  <si>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</si>
  <si>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</si>
  <si>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</si>
  <si>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</si>
  <si>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</si>
  <si>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</si>
  <si>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</si>
  <si>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</si>
  <si>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</si>
  <si>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</si>
  <si>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</si>
  <si>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</si>
  <si>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</si>
  <si>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</si>
  <si>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</si>
  <si>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</si>
  <si>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</si>
  <si>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</si>
  <si>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</si>
  <si>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</si>
  <si>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</si>
  <si>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</si>
  <si>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</si>
  <si>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</si>
  <si>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</si>
  <si>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</si>
  <si>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</si>
  <si>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</si>
  <si>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</si>
  <si>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</si>
  <si>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</si>
  <si>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</si>
  <si>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</si>
  <si>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</si>
  <si>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</si>
  <si>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</si>
  <si>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</si>
  <si>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</si>
  <si>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</si>
  <si>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</si>
  <si>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</si>
  <si>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</si>
  <si>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</si>
  <si>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</si>
  <si>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</si>
  <si>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</si>
  <si>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</si>
  <si>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</si>
  <si>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</si>
  <si>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</si>
  <si>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</si>
  <si>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</si>
  <si>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</si>
  <si>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</si>
  <si>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</si>
  <si>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</si>
  <si>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</si>
  <si>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</si>
  <si>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</si>
  <si>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</si>
  <si>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</si>
  <si>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</si>
  <si>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</si>
  <si>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</si>
  <si>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</si>
  <si>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</si>
  <si>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</si>
  <si>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</si>
  <si>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</si>
  <si>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</si>
  <si>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</si>
  <si>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</si>
  <si>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</si>
  <si>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</si>
  <si>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</si>
  <si>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</si>
  <si>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</si>
  <si>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</si>
  <si>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</si>
  <si>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</si>
  <si>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</si>
  <si>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</si>
  <si>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</si>
  <si>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</si>
  <si>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</si>
  <si>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</si>
  <si>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</si>
  <si>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</si>
  <si>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</si>
  <si>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</si>
  <si>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</si>
  <si>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</si>
  <si>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</si>
  <si>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</si>
  <si>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</si>
  <si>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</si>
  <si>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</si>
  <si>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</si>
  <si>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</si>
  <si>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</si>
  <si>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</si>
  <si>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</si>
  <si>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</si>
  <si>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</si>
  <si>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</si>
  <si>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</si>
  <si>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</si>
  <si>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</si>
  <si>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</si>
  <si>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</si>
  <si>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</si>
  <si>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</si>
  <si>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</si>
  <si>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</si>
  <si>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</si>
  <si>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</si>
  <si>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</si>
  <si>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</si>
  <si>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</si>
  <si>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</si>
  <si>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</si>
  <si>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</si>
  <si>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</si>
  <si>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</si>
  <si>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</si>
  <si>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</si>
  <si>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</si>
  <si>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</si>
  <si>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</si>
  <si>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</si>
  <si>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</si>
  <si>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</si>
  <si>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</si>
  <si>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</si>
  <si>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</si>
  <si>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</si>
  <si>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</si>
  <si>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</si>
  <si>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</si>
  <si>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</si>
  <si>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</si>
  <si>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</si>
  <si>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</si>
  <si>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</si>
  <si>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</si>
  <si>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</si>
  <si>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</si>
  <si>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</si>
  <si>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</si>
  <si>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</si>
  <si>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</si>
  <si>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</si>
  <si>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</si>
  <si>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</si>
  <si>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</si>
  <si>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</si>
  <si>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</si>
  <si>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</si>
  <si>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</si>
  <si>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</si>
  <si>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</si>
  <si>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</si>
  <si>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</si>
  <si>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</si>
  <si>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</si>
  <si>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</si>
  <si>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</si>
  <si>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</si>
  <si>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</si>
  <si>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</si>
  <si>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</si>
  <si>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</si>
  <si>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</si>
  <si>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</si>
  <si>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</si>
  <si>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</si>
  <si>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</si>
  <si>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</si>
  <si>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</si>
  <si>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</si>
  <si>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</si>
  <si>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</si>
  <si>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</si>
  <si>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</si>
  <si>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</si>
  <si>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</si>
  <si>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</si>
  <si>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</si>
  <si>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</si>
  <si>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</si>
  <si>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</si>
  <si>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</si>
  <si>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</si>
  <si>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</si>
  <si>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</si>
  <si>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</si>
  <si>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</si>
  <si>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</si>
  <si>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</si>
  <si>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</si>
  <si>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</si>
  <si>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</si>
  <si>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</si>
  <si>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</si>
  <si>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</si>
  <si>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</si>
  <si>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</si>
  <si>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</si>
  <si>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</si>
  <si>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</si>
  <si>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</si>
  <si>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</si>
  <si>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</si>
  <si>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</si>
  <si>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</si>
  <si>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</si>
  <si>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</si>
  <si>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</si>
  <si>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</si>
  <si>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</si>
  <si>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</si>
  <si>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</si>
  <si>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</si>
  <si>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</si>
  <si>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</si>
  <si>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</si>
  <si>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</si>
  <si>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</si>
  <si>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</si>
  <si>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</si>
  <si>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</si>
  <si>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</si>
  <si>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</si>
  <si>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</si>
  <si>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</si>
  <si>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</si>
  <si>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</si>
  <si>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</si>
  <si>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</si>
  <si>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</si>
  <si>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</si>
  <si>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</si>
  <si>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</si>
  <si>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</si>
  <si>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</si>
  <si>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</si>
  <si>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</si>
  <si>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</si>
  <si>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</si>
  <si>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</si>
  <si>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</si>
  <si>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</si>
  <si>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</si>
  <si>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</si>
  <si>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</si>
  <si>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</si>
  <si>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</si>
  <si>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</si>
  <si>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</si>
  <si>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</si>
  <si>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</si>
  <si>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</si>
  <si>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</si>
  <si>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</si>
  <si>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</si>
  <si>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</si>
  <si>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</si>
  <si>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</si>
  <si>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</si>
  <si>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</si>
  <si>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</si>
  <si>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</si>
  <si>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</si>
  <si>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</si>
  <si>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</si>
  <si>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</si>
  <si>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</si>
  <si>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</si>
  <si>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</si>
  <si>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</si>
  <si>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</si>
  <si>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</si>
  <si>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</si>
  <si>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</si>
  <si>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</si>
  <si>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</si>
  <si>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</si>
  <si>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</si>
  <si>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</si>
  <si>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</si>
  <si>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</si>
  <si>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</si>
  <si>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</si>
  <si>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</si>
  <si>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</si>
  <si>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</si>
  <si>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</si>
  <si>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</si>
  <si>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</si>
  <si>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</si>
  <si>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</si>
  <si>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</si>
  <si>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</si>
  <si>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</si>
  <si>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</si>
  <si>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</si>
  <si>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</si>
  <si>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</si>
  <si>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</si>
  <si>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</si>
  <si>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</si>
  <si>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</si>
  <si>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</si>
  <si>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</si>
  <si>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</si>
  <si>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</si>
  <si>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</si>
  <si>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</si>
  <si>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</si>
  <si>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</si>
  <si>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</si>
  <si>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</si>
  <si>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</si>
  <si>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</si>
  <si>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</si>
  <si>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</si>
  <si>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</si>
  <si>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</si>
  <si>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</si>
  <si>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</si>
  <si>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</si>
  <si>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</si>
  <si>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</si>
  <si>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</si>
  <si>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</si>
  <si>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</si>
  <si>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</si>
  <si>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</si>
  <si>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</si>
  <si>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</si>
  <si>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</si>
  <si>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</si>
  <si>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</si>
  <si>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</si>
  <si>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</si>
  <si>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</si>
  <si>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</si>
  <si>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</si>
  <si>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</si>
  <si>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</si>
  <si>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</si>
  <si>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</si>
  <si>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</si>
  <si>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</si>
  <si>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</si>
  <si>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</si>
  <si>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</si>
  <si>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</si>
  <si>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</si>
  <si>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</si>
  <si>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</si>
  <si>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</si>
  <si>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</si>
  <si>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</si>
  <si>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</si>
  <si>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</si>
  <si>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</si>
  <si>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</si>
  <si>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</si>
  <si>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</si>
  <si>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</si>
  <si>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</si>
  <si>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</si>
  <si>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</si>
  <si>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</si>
  <si>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</si>
  <si>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</si>
  <si>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</si>
  <si>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</si>
  <si>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</si>
  <si>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</si>
  <si>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</si>
  <si>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</si>
  <si>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</si>
  <si>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</si>
  <si>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</si>
  <si>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</si>
  <si>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</si>
  <si>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</si>
  <si>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</si>
  <si>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</si>
  <si>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</si>
  <si>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</si>
  <si>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</si>
  <si>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</si>
  <si>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</si>
  <si>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</si>
  <si>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</si>
  <si>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</si>
  <si>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</si>
  <si>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</si>
  <si>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</si>
  <si>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</si>
  <si>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</si>
  <si>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</si>
  <si>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</si>
  <si>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</si>
  <si>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</si>
  <si>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</si>
  <si>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</si>
  <si>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</si>
  <si>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</si>
  <si>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</si>
  <si>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</si>
  <si>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</si>
  <si>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</si>
  <si>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</si>
  <si>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</si>
  <si>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</si>
  <si>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</si>
  <si>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</si>
  <si>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</si>
  <si>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</si>
  <si>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</si>
  <si>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</si>
  <si>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</si>
  <si>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</si>
  <si>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</si>
  <si>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</si>
  <si>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</si>
  <si>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</si>
  <si>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</si>
  <si>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</si>
  <si>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</si>
  <si>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</si>
  <si>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</si>
  <si>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</si>
  <si>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</si>
  <si>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</si>
  <si>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</si>
  <si>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</si>
  <si>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</si>
  <si>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</si>
  <si>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</si>
  <si>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</si>
  <si>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</si>
  <si>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</si>
  <si>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</si>
  <si>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</si>
  <si>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</si>
  <si>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</si>
  <si>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</si>
  <si>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</si>
  <si>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</si>
  <si>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</si>
  <si>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</si>
  <si>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</si>
  <si>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</si>
  <si>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</si>
  <si>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</si>
  <si>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</si>
  <si>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</si>
  <si>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</si>
  <si>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</si>
  <si>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</si>
  <si>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</si>
  <si>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</si>
  <si>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</si>
  <si>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</si>
  <si>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</si>
  <si>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</si>
  <si>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</si>
  <si>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</si>
  <si>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</si>
  <si>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</si>
  <si>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</si>
  <si>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</si>
  <si>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</si>
  <si>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</si>
  <si>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</si>
  <si>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</si>
  <si>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</si>
  <si>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</si>
  <si>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</si>
  <si>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</si>
  <si>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</si>
  <si>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</si>
  <si>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</si>
  <si>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</si>
  <si>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</si>
  <si>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</si>
  <si>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</si>
  <si>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</si>
  <si>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</si>
  <si>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</si>
  <si>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</si>
  <si>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</si>
  <si>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</si>
  <si>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</si>
  <si>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</si>
  <si>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</si>
  <si>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</si>
  <si>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</si>
  <si>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</si>
  <si>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</si>
  <si>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</si>
  <si>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</si>
  <si>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</si>
  <si>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</si>
  <si>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</si>
  <si>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</si>
  <si>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</si>
  <si>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</si>
  <si>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</si>
  <si>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</si>
  <si>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</si>
  <si>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</si>
  <si>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</si>
  <si>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</si>
  <si>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</si>
  <si>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</si>
  <si>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</si>
  <si>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</si>
  <si>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</si>
  <si>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</si>
  <si>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</si>
  <si>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</si>
  <si>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</si>
  <si>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</si>
  <si>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</si>
  <si>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</si>
  <si>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</si>
  <si>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</si>
  <si>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</si>
  <si>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</si>
  <si>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</si>
  <si>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</si>
  <si>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</si>
  <si>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</si>
  <si>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</si>
  <si>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</si>
  <si>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</si>
  <si>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</si>
  <si>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</si>
  <si>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</si>
  <si>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</si>
  <si>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</si>
  <si>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</si>
  <si>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</si>
  <si>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</si>
  <si>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</si>
  <si>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</si>
  <si>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</si>
  <si>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</si>
  <si>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</si>
  <si>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</si>
  <si>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</si>
  <si>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</si>
  <si>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</si>
  <si>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</si>
  <si>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</si>
  <si>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</si>
  <si>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</si>
  <si>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</si>
  <si>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</si>
  <si>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</si>
  <si>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</si>
  <si>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</si>
  <si>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</si>
  <si>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</si>
  <si>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</si>
  <si>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</si>
  <si>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</si>
  <si>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</si>
  <si>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</si>
  <si>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</si>
  <si>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</si>
  <si>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</si>
  <si>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</si>
  <si>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</si>
  <si>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</si>
  <si>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</si>
  <si>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</si>
  <si>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</si>
  <si>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</si>
  <si>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</si>
  <si>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</si>
  <si>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</si>
  <si>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</si>
  <si>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</si>
  <si>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</si>
  <si>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</si>
  <si>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</si>
  <si>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</si>
  <si>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</si>
  <si>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</si>
  <si>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</si>
  <si>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</si>
  <si>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</si>
  <si>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</si>
  <si>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</si>
  <si>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</si>
  <si>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</si>
  <si>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</si>
  <si>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</si>
  <si>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</si>
  <si>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</si>
  <si>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</si>
  <si>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</si>
  <si>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</si>
  <si>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</si>
  <si>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</si>
  <si>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</si>
  <si>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</si>
  <si>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</si>
  <si>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</si>
  <si>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</si>
  <si>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</si>
  <si>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</si>
  <si>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</si>
  <si>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</si>
  <si>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</si>
  <si>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</si>
  <si>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</si>
  <si>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</si>
  <si>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</si>
  <si>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</si>
  <si>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</si>
  <si>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</si>
  <si>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</si>
  <si>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</si>
  <si>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</si>
  <si>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</si>
  <si>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</si>
  <si>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</si>
  <si>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</si>
  <si>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</si>
  <si>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</si>
  <si>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</si>
  <si>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</si>
  <si>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</si>
  <si>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</si>
  <si>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</si>
  <si>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</si>
  <si>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</si>
  <si>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</si>
  <si>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</si>
  <si>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</si>
  <si>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</si>
  <si>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</si>
  <si>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</si>
  <si>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</si>
  <si>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</si>
  <si>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</si>
  <si>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</si>
  <si>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Row Labels</t>
  </si>
  <si>
    <t>Grand Total</t>
  </si>
  <si>
    <t>Call Count</t>
  </si>
  <si>
    <t>Total Amont</t>
  </si>
  <si>
    <t>Total Duration</t>
  </si>
  <si>
    <t>Avg. Rating</t>
  </si>
  <si>
    <t>5* Rating</t>
  </si>
  <si>
    <t>Jan</t>
  </si>
  <si>
    <t>Feb</t>
  </si>
  <si>
    <t>Mar</t>
  </si>
  <si>
    <t>Apr</t>
  </si>
  <si>
    <t>May</t>
  </si>
  <si>
    <t>Jun</t>
  </si>
  <si>
    <t>Jul</t>
  </si>
  <si>
    <t>Aug</t>
  </si>
  <si>
    <t>Sep</t>
  </si>
  <si>
    <t>Oct</t>
  </si>
  <si>
    <t>Nov</t>
  </si>
  <si>
    <t>Dec</t>
  </si>
  <si>
    <t>Call Count2</t>
  </si>
  <si>
    <t>Friday</t>
  </si>
  <si>
    <t>Monday</t>
  </si>
  <si>
    <t>Saturday</t>
  </si>
  <si>
    <t>Sunday</t>
  </si>
  <si>
    <t>Thursday</t>
  </si>
  <si>
    <t>Tuesday</t>
  </si>
  <si>
    <t>Wednesday</t>
  </si>
  <si>
    <t>Count of Call number</t>
  </si>
  <si>
    <t>FOR GRAPH</t>
  </si>
  <si>
    <t>Reps</t>
  </si>
  <si>
    <t>Calls</t>
  </si>
  <si>
    <t>Selected Calls</t>
  </si>
  <si>
    <t>Selected Amount</t>
  </si>
  <si>
    <t>Selected Rep</t>
  </si>
  <si>
    <t>Column Labels</t>
  </si>
  <si>
    <t xml:space="preserve"> </t>
  </si>
  <si>
    <t>TOTAL</t>
  </si>
  <si>
    <t>Call Center Report - 2024</t>
  </si>
  <si>
    <t>Amount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</si>
</sst>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409]d\-mmm\-yy;@"/>
    <numFmt numFmtId="165" formatCode="\$#,##0;\(\$#,##0\);\$#,##0"/>
    <numFmt numFmtId="166" formatCode="0.0"/>
    <numFmt numFmtId="167" formatCode="\$#,###.0,&quot;k&quot;"/>
    <numFmt numFmtId="168" formatCode="[$$-409]#,##0"/>
  </numFmts>
  <fonts count="8" x14ac:knownFonts="1">
    <font>
      <sz val="11"/>
      <color theme="1"/>
      <name val="Segoe UI"/>
      <family val="2"/>
      <scheme val="minor"/>
    </font>
    <font>
      <b/>
      <sz val="11"/>
      <color theme="1"/>
      <name val="Segoe UI"/>
      <family val="2"/>
      <scheme val="minor"/>
    </font>
    <font>
      <sz val="8"/>
      <name val="Segoe UI"/>
      <family val="2"/>
      <scheme val="minor"/>
    </font>
    <font>
      <sz val="18"/>
      <color theme="1"/>
      <name val="Aptos ExtraBold"/>
      <family val="2"/>
    </font>
    <font>
      <b/>
      <sz val="11"/>
      <color theme="0"/>
      <name val="Segoe UI"/>
      <family val="2"/>
      <scheme val="minor"/>
    </font>
    <font>
      <b/>
      <sz val="10"/>
      <color theme="1"/>
      <name val="Segoe UI"/>
      <family val="2"/>
      <scheme val="minor"/>
    </font>
    <font>
      <sz val="10"/>
      <color theme="1"/>
      <name val="Segoe UI"/>
      <family val="2"/>
      <scheme val="minor"/>
    </font>
    <font>
      <b/>
      <sz val="28"/>
      <color theme="0"/>
      <name val="Segoe UI"/>
      <family val="2"/>
      <scheme val="minor"/>
    </font>
  </fonts>
  <fills count="9">
    <fill>
      <patternFill patternType="none"/>
    </fill>
    <fill>
      <patternFill patternType="gray125"/>
    </fill>
    <fill>
      <patternFill patternType="solid">
        <fgColor theme="7"/>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0"/>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1"/>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s>
  <cellStyleXfs count="1">
    <xf numFmtId="0" fontId="0" fillId="0" borderId="0"/>
  </cellStyleXfs>
  <cellXfs count="44">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0" xfId="0" applyFill="1"/>
    <xf numFmtId="0" fontId="0" fillId="0" borderId="0" xfId="0" pivotButton="1"/>
    <xf numFmtId="0" fontId="0" fillId="0" borderId="0" xfId="0" applyAlignment="1">
      <alignment horizontal="left"/>
    </xf>
    <xf numFmtId="3" fontId="0" fillId="0" borderId="0" xfId="0" applyNumberFormat="1"/>
    <xf numFmtId="165" fontId="0" fillId="0" borderId="0" xfId="0" applyNumberFormat="1"/>
    <xf numFmtId="1" fontId="0" fillId="0" borderId="0" xfId="0" applyNumberFormat="1"/>
    <xf numFmtId="166" fontId="0" fillId="0" borderId="0" xfId="0" applyNumberFormat="1"/>
    <xf numFmtId="167" fontId="0" fillId="0" borderId="0" xfId="0" applyNumberFormat="1"/>
    <xf numFmtId="0" fontId="0" fillId="4" borderId="0" xfId="0" applyFill="1" applyAlignment="1">
      <alignment horizontal="left"/>
    </xf>
    <xf numFmtId="0" fontId="0" fillId="0" borderId="0" xfId="0" applyAlignment="1">
      <alignment horizontal="left" indent="1"/>
    </xf>
    <xf numFmtId="0" fontId="0" fillId="5" borderId="10" xfId="0" applyFill="1" applyBorder="1"/>
    <xf numFmtId="0" fontId="0" fillId="5" borderId="12" xfId="0" applyFill="1" applyBorder="1"/>
    <xf numFmtId="0" fontId="5" fillId="5" borderId="0" xfId="0" applyFont="1" applyFill="1"/>
    <xf numFmtId="0" fontId="6" fillId="5" borderId="14" xfId="0" applyFont="1" applyFill="1" applyBorder="1"/>
    <xf numFmtId="0" fontId="6" fillId="5" borderId="13" xfId="0" applyFont="1" applyFill="1" applyBorder="1" applyAlignment="1">
      <alignment horizontal="left" indent="1"/>
    </xf>
    <xf numFmtId="168" fontId="6" fillId="5" borderId="0" xfId="0" applyNumberFormat="1" applyFont="1" applyFill="1"/>
    <xf numFmtId="168" fontId="6" fillId="5" borderId="14" xfId="0" applyNumberFormat="1" applyFont="1" applyFill="1" applyBorder="1"/>
    <xf numFmtId="168" fontId="5" fillId="5" borderId="0" xfId="0" applyNumberFormat="1" applyFont="1" applyFill="1"/>
    <xf numFmtId="0" fontId="6" fillId="5" borderId="15" xfId="0" applyFont="1" applyFill="1" applyBorder="1" applyAlignment="1">
      <alignment horizontal="left" indent="1"/>
    </xf>
    <xf numFmtId="168" fontId="6" fillId="5" borderId="16" xfId="0" applyNumberFormat="1" applyFont="1" applyFill="1" applyBorder="1"/>
    <xf numFmtId="168" fontId="6" fillId="5" borderId="17" xfId="0" applyNumberFormat="1" applyFont="1" applyFill="1" applyBorder="1"/>
    <xf numFmtId="0" fontId="5" fillId="6" borderId="13" xfId="0" applyFont="1" applyFill="1" applyBorder="1" applyAlignment="1">
      <alignment horizontal="left"/>
    </xf>
    <xf numFmtId="0" fontId="4" fillId="7" borderId="11" xfId="0" applyFont="1" applyFill="1" applyBorder="1"/>
    <xf numFmtId="0" fontId="7" fillId="8" borderId="0" xfId="0" applyFont="1" applyFill="1" applyAlignment="1">
      <alignment horizontal="center" vertical="center"/>
    </xf>
  </cellXfs>
  <cellStyles count="1">
    <cellStyle name="Normal" xfId="0" builtinId="0"/>
  </cellStyles>
  <dxfs count="19">
    <dxf>
      <fill>
        <patternFill>
          <bgColor theme="9" tint="0.59996337778862885"/>
        </patternFill>
      </fill>
      <border>
        <left style="thin">
          <color theme="0" tint="-0.24994659260841701"/>
        </left>
        <right style="thin">
          <color theme="0" tint="-0.24994659260841701"/>
        </right>
        <vertical/>
        <horizontal/>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Segoe UI"/>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ill>
        <patternFill patternType="solid">
          <bgColor theme="9" tint="0.79998168889431442"/>
        </patternFill>
      </fill>
    </dxf>
    <dxf>
      <font>
        <b/>
        <color theme="1"/>
      </font>
      <border>
        <bottom style="thin">
          <color theme="8"/>
        </bottom>
        <vertical/>
        <horizontal/>
      </border>
    </dxf>
    <dxf>
      <font>
        <color theme="9" tint="0.39994506668294322"/>
      </font>
      <fill>
        <patternFill>
          <bgColor theme="0" tint="-4.9989318521683403E-2"/>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border>
        <left style="thin">
          <color theme="0" tint="-0.14996795556505021"/>
        </left>
        <right style="thin">
          <color theme="0" tint="-0.14996795556505021"/>
        </right>
        <top style="thin">
          <color theme="0" tint="-0.14996795556505021"/>
        </top>
        <bottom style="thin">
          <color theme="0" tint="-0.14996795556505021"/>
        </bottom>
      </border>
    </dxf>
  </dxfs>
  <tableStyles count="3" defaultTableStyle="TableStyleMedium2" defaultPivotStyle="PivotStyleLight16">
    <tableStyle name="Invisible" pivot="0" table="0" count="0" xr9:uid="{B85E189E-47C7-452F-B0D2-BD82207753B8}"/>
    <tableStyle name="Slicer Style 1" pivot="0" table="0" count="1" xr9:uid="{25BABDA2-DB3D-41F6-98D0-3EE7CBB0176F}">
      <tableStyleElement type="wholeTable" dxfId="18"/>
    </tableStyle>
    <tableStyle name="SlicerStyleDark5 2" pivot="0" table="0" count="10" xr9:uid="{535D63EA-AD4C-4BD3-AC4D-BAD75EE261D7}">
      <tableStyleElement type="wholeTable" dxfId="17"/>
      <tableStyleElement type="headerRow" dxfId="16"/>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b/>
            <i val="0"/>
            <color theme="0"/>
          </font>
          <fill>
            <patternFill patternType="solid">
              <fgColor theme="8"/>
              <bgColor theme="9" tint="0.39994506668294322"/>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0" tint="-0.14996795556505021"/>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5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styles" Target="styles.xml"/><Relationship Id="rId26" Type="http://schemas.microsoft.com/office/2022/10/relationships/richValueRel" Target="richData/richValueRel.xml"/><Relationship Id="rId3" Type="http://schemas.openxmlformats.org/officeDocument/2006/relationships/worksheet" Target="worksheets/sheet3.xml"/><Relationship Id="rId21" Type="http://schemas.microsoft.com/office/2017/06/relationships/rdRichValue" Target="richData/rdrichvalue.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connections" Target="connections.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powerPivotData" Target="model/item.data"/><Relationship Id="rId5" Type="http://schemas.openxmlformats.org/officeDocument/2006/relationships/pivotCacheDefinition" Target="pivotCache/pivotCacheDefinition1.xml"/><Relationship Id="rId15" Type="http://schemas.microsoft.com/office/2007/relationships/slicerCache" Target="slicerCaches/slicerCache1.xml"/><Relationship Id="rId23" Type="http://schemas.microsoft.com/office/2017/06/relationships/rdRichValueTypes" Target="richData/rdRichValueTypes.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microsoft.com/office/2017/06/relationships/rdRichValueStructure" Target="richData/rdrichvaluestructur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Data Analysis Excel Project.xlsx]Pivots!Weekly Trend</c:name>
    <c:fmtId val="3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Pivots!$G$14</c:f>
              <c:strCache>
                <c:ptCount val="1"/>
                <c:pt idx="0">
                  <c:v>Total</c:v>
                </c:pt>
              </c:strCache>
            </c:strRef>
          </c:tx>
          <c:spPr>
            <a:solidFill>
              <a:schemeClr val="accent5">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Pivots!$F$15:$F$22</c:f>
              <c:strCache>
                <c:ptCount val="7"/>
                <c:pt idx="0">
                  <c:v>Sunday</c:v>
                </c:pt>
                <c:pt idx="1">
                  <c:v>Monday</c:v>
                </c:pt>
                <c:pt idx="2">
                  <c:v>Tuesday</c:v>
                </c:pt>
                <c:pt idx="3">
                  <c:v>Wednesday</c:v>
                </c:pt>
                <c:pt idx="4">
                  <c:v>Thursday</c:v>
                </c:pt>
                <c:pt idx="5">
                  <c:v>Friday</c:v>
                </c:pt>
                <c:pt idx="6">
                  <c:v>Saturday</c:v>
                </c:pt>
              </c:strCache>
            </c:strRef>
          </c:cat>
          <c:val>
            <c:numRef>
              <c:f>Pivots!$G$15:$G$22</c:f>
              <c:numCache>
                <c:formatCode>General</c:formatCode>
                <c:ptCount val="7"/>
                <c:pt idx="0">
                  <c:v>146</c:v>
                </c:pt>
                <c:pt idx="1">
                  <c:v>133</c:v>
                </c:pt>
                <c:pt idx="2">
                  <c:v>138</c:v>
                </c:pt>
                <c:pt idx="3">
                  <c:v>153</c:v>
                </c:pt>
                <c:pt idx="4">
                  <c:v>128</c:v>
                </c:pt>
                <c:pt idx="5">
                  <c:v>141</c:v>
                </c:pt>
                <c:pt idx="6">
                  <c:v>161</c:v>
                </c:pt>
              </c:numCache>
            </c:numRef>
          </c:val>
          <c:extLst>
            <c:ext xmlns:c16="http://schemas.microsoft.com/office/drawing/2014/chart" uri="{C3380CC4-5D6E-409C-BE32-E72D297353CC}">
              <c16:uniqueId val="{00000000-DB0F-4B5C-A799-04EEB09444CF}"/>
            </c:ext>
          </c:extLst>
        </c:ser>
        <c:dLbls>
          <c:showLegendKey val="0"/>
          <c:showVal val="0"/>
          <c:showCatName val="0"/>
          <c:showSerName val="0"/>
          <c:showPercent val="0"/>
          <c:showBubbleSize val="0"/>
        </c:dLbls>
        <c:gapWidth val="25"/>
        <c:axId val="882546991"/>
        <c:axId val="1653310527"/>
      </c:barChart>
      <c:catAx>
        <c:axId val="88254699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3310527"/>
        <c:crosses val="autoZero"/>
        <c:auto val="1"/>
        <c:lblAlgn val="ctr"/>
        <c:lblOffset val="100"/>
        <c:noMultiLvlLbl val="0"/>
      </c:catAx>
      <c:valAx>
        <c:axId val="1653310527"/>
        <c:scaling>
          <c:orientation val="minMax"/>
        </c:scaling>
        <c:delete val="1"/>
        <c:axPos val="b"/>
        <c:numFmt formatCode="General" sourceLinked="1"/>
        <c:majorTickMark val="out"/>
        <c:minorTickMark val="none"/>
        <c:tickLblPos val="nextTo"/>
        <c:crossAx val="882546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[Call Center Data Analysis Excel Project.xlsx]Pivots!Monthly Trend</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tx2">
                    <a:lumMod val="60000"/>
                    <a:lumOff val="40000"/>
                  </a:schemeClr>
                </a:solidFill>
              </a:rPr>
              <a:t>Call</a:t>
            </a:r>
            <a:r>
              <a:rPr lang="en-IN" b="1" baseline="0">
                <a:solidFill>
                  <a:schemeClr val="tx2">
                    <a:lumMod val="60000"/>
                    <a:lumOff val="40000"/>
                  </a:schemeClr>
                </a:solidFill>
              </a:rPr>
              <a:t> Trend</a:t>
            </a:r>
            <a:endParaRPr lang="en-IN" b="1">
              <a:solidFill>
                <a:schemeClr val="tx2">
                  <a:lumMod val="60000"/>
                  <a:lumOff val="40000"/>
                </a:schemeClr>
              </a:solidFill>
            </a:endParaRPr>
          </a:p>
        </c:rich>
      </c:tx>
      <c:layout>
        <c:manualLayout>
          <c:xMode val="edge"/>
          <c:yMode val="edge"/>
          <c:x val="1.701377952755902E-2"/>
          <c:y val="2.343750720887893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5"/>
          </a:solidFill>
          <a:ln>
            <a:noFill/>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1">
                  <a:lumMod val="20000"/>
                  <a:lumOff val="80000"/>
                  <a:alpha val="50000"/>
                </a:schemeClr>
              </a:gs>
              <a:gs pos="100000">
                <a:schemeClr val="accent1">
                  <a:lumMod val="75000"/>
                </a:schemeClr>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7"/>
          <c:spPr>
            <a:solidFill>
              <a:schemeClr val="bg1"/>
            </a:solidFill>
            <a:ln w="25400">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Pivots!$C$14</c:f>
              <c:strCache>
                <c:ptCount val="1"/>
                <c:pt idx="0">
                  <c:v>Call Count2</c:v>
                </c:pt>
              </c:strCache>
            </c:strRef>
          </c:tx>
          <c:spPr>
            <a:gradFill flip="none" rotWithShape="1">
              <a:gsLst>
                <a:gs pos="0">
                  <a:schemeClr val="accent1">
                    <a:lumMod val="20000"/>
                    <a:lumOff val="80000"/>
                    <a:alpha val="50000"/>
                  </a:schemeClr>
                </a:gs>
                <a:gs pos="100000">
                  <a:schemeClr val="accent1">
                    <a:lumMod val="75000"/>
                  </a:schemeClr>
                </a:gs>
              </a:gsLst>
              <a:lin ang="16200000" scaled="1"/>
              <a:tileRect/>
            </a:gradFill>
            <a:ln>
              <a:noFill/>
            </a:ln>
            <a:effectLst/>
          </c:spPr>
          <c:cat>
            <c:strRef>
              <c:f>Pivots!$A$15:$A$27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Pivots!$C$15:$C$27</c:f>
              <c:numCache>
                <c:formatCode>#,##0</c:formatCode>
                <c:ptCount val="12"/>
                <c:pt idx="0">
                  <c:v>79</c:v>
                </c:pt>
                <c:pt idx="1">
                  <c:v>66</c:v>
                </c:pt>
                <c:pt idx="2">
                  <c:v>155</c:v>
                </c:pt>
                <c:pt idx="3">
                  <c:v>136</c:v>
                </c:pt>
                <c:pt idx="4">
                  <c:v>83</c:v>
                </c:pt>
                <c:pt idx="5">
                  <c:v>67</c:v>
                </c:pt>
                <c:pt idx="6">
                  <c:v>64</c:v>
                </c:pt>
                <c:pt idx="7">
                  <c:v>50</c:v>
                </c:pt>
                <c:pt idx="8">
                  <c:v>76</c:v>
                </c:pt>
                <c:pt idx="9">
                  <c:v>114</c:v>
                </c:pt>
                <c:pt idx="10">
                  <c:v>57</c:v>
                </c:pt>
                <c:pt idx="11">
                  <c:v>53</c:v>
                </c:pt>
              </c:numCache>
            </c:numRef>
          </c:val>
          <c:extLst>
            <c:ext xmlns:c16="http://schemas.microsoft.com/office/drawing/2014/chart" uri="{C3380CC4-5D6E-409C-BE32-E72D297353CC}">
              <c16:uniqueId val="{00000000-6A5C-42C7-9876-214C95BED239}"/>
            </c:ext>
          </c:extLst>
        </c:ser>
        <c:dLbls>
          <c:showLegendKey val="0"/>
          <c:showVal val="0"/>
          <c:showCatName val="0"/>
          <c:showSerName val="0"/>
          <c:showPercent val="0"/>
          <c:showBubbleSize val="0"/>
        </c:dLbls>
        <c:axId val="1545956223"/>
        <c:axId val="1545947103"/>
      </c:areaChart>
      <c:lineChart>
        <c:grouping val="standard"/>
        <c:varyColors val="0"/>
        <c:ser>
          <c:idx val="0"/>
          <c:order val="0"/>
          <c:tx>
            <c:strRef>
              <c:f>Pivots!$B$14</c:f>
              <c:strCache>
                <c:ptCount val="1"/>
                <c:pt idx="0">
                  <c:v>Call Count</c:v>
                </c:pt>
              </c:strCache>
            </c:strRef>
          </c:tx>
          <c:spPr>
            <a:ln w="28575" cap="rnd">
              <a:solidFill>
                <a:schemeClr val="accent1"/>
              </a:solidFill>
              <a:round/>
            </a:ln>
            <a:effectLst/>
          </c:spPr>
          <c:marker>
            <c:symbol val="circle"/>
            <c:size val="7"/>
            <c:spPr>
              <a:solidFill>
                <a:schemeClr val="bg1"/>
              </a:solidFill>
              <a:ln w="25400">
                <a:solidFill>
                  <a:schemeClr val="tx1"/>
                </a:solidFill>
              </a:ln>
              <a:effectLst/>
            </c:spPr>
          </c:marker>
          <c:cat>
            <c:strRef>
              <c:f>Pivots!$A$15:$A$27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Pivots!$B$15:$B$27</c:f>
              <c:numCache>
                <c:formatCode>#,##0</c:formatCode>
                <c:ptCount val="12"/>
                <c:pt idx="0">
                  <c:v>79</c:v>
                </c:pt>
                <c:pt idx="1">
                  <c:v>66</c:v>
                </c:pt>
                <c:pt idx="2">
                  <c:v>155</c:v>
                </c:pt>
                <c:pt idx="3">
                  <c:v>136</c:v>
                </c:pt>
                <c:pt idx="4">
                  <c:v>83</c:v>
                </c:pt>
                <c:pt idx="5">
                  <c:v>67</c:v>
                </c:pt>
                <c:pt idx="6">
                  <c:v>64</c:v>
                </c:pt>
                <c:pt idx="7">
                  <c:v>50</c:v>
                </c:pt>
                <c:pt idx="8">
                  <c:v>76</c:v>
                </c:pt>
                <c:pt idx="9">
                  <c:v>114</c:v>
                </c:pt>
                <c:pt idx="10">
                  <c:v>57</c:v>
                </c:pt>
                <c:pt idx="11">
                  <c:v>53</c:v>
                </c:pt>
              </c:numCache>
            </c:numRef>
          </c:val>
          <c:smooth val="0"/>
          <c:extLst>
            <c:ext xmlns:c16="http://schemas.microsoft.com/office/drawing/2014/chart" uri="{C3380CC4-5D6E-409C-BE32-E72D297353CC}">
              <c16:uniqueId val="{00000001-6A5C-42C7-9876-214C95BED239}"/>
            </c:ext>
          </c:extLst>
        </c:ser>
        <c:dLbls>
          <c:showLegendKey val="0"/>
          <c:showVal val="0"/>
          <c:showCatName val="0"/>
          <c:showSerName val="0"/>
          <c:showPercent val="0"/>
          <c:showBubbleSize val="0"/>
        </c:dLbls>
        <c:marker val="1"/>
        <c:smooth val="0"/>
        <c:axId val="1545956223"/>
        <c:axId val="1545947103"/>
      </c:lineChart>
      <c:catAx>
        <c:axId val="15459562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5947103"/>
        <c:crosses val="autoZero"/>
        <c:auto val="1"/>
        <c:lblAlgn val="ctr"/>
        <c:lblOffset val="100"/>
        <c:noMultiLvlLbl val="0"/>
      </c:catAx>
      <c:valAx>
        <c:axId val="154594710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59562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IN" sz="1400" b="1" i="0" u="none" strike="noStrike" kern="1200" spc="0" baseline="0">
                <a:solidFill>
                  <a:schemeClr val="tx2">
                    <a:lumMod val="60000"/>
                    <a:lumOff val="40000"/>
                  </a:schemeClr>
                </a:solidFill>
                <a:latin typeface="+mn-lt"/>
                <a:ea typeface="+mn-ea"/>
                <a:cs typeface="+mn-cs"/>
              </a:defRPr>
            </a:pPr>
            <a:r>
              <a:rPr lang="en-IN" sz="1400" b="1" i="0" u="none" strike="noStrike" kern="1200" spc="0" baseline="0">
                <a:solidFill>
                  <a:schemeClr val="accent6"/>
                </a:solidFill>
                <a:latin typeface="+mn-lt"/>
                <a:ea typeface="+mn-ea"/>
                <a:cs typeface="+mn-cs"/>
              </a:rPr>
              <a:t>Calls</a:t>
            </a:r>
          </a:p>
        </c:rich>
      </c:tx>
      <c:layout>
        <c:manualLayout>
          <c:xMode val="edge"/>
          <c:yMode val="edge"/>
          <c:x val="0.18092622365130406"/>
          <c:y val="3.0188807389296388E-2"/>
        </c:manualLayout>
      </c:layout>
      <c:overlay val="0"/>
      <c:spPr>
        <a:noFill/>
        <a:ln>
          <a:noFill/>
        </a:ln>
        <a:effectLst/>
      </c:spPr>
      <c:txPr>
        <a:bodyPr rot="0" spcFirstLastPara="1" vertOverflow="ellipsis" vert="horz" wrap="square" anchor="ctr" anchorCtr="1"/>
        <a:lstStyle/>
        <a:p>
          <a:pPr algn="ctr" rtl="0">
            <a:defRPr lang="en-IN" sz="1400" b="1" i="0" u="none" strike="noStrike" kern="1200" spc="0" baseline="0">
              <a:solidFill>
                <a:schemeClr val="tx2">
                  <a:lumMod val="60000"/>
                  <a:lumOff val="40000"/>
                </a:schemeClr>
              </a:solidFill>
              <a:latin typeface="+mn-lt"/>
              <a:ea typeface="+mn-ea"/>
              <a:cs typeface="+mn-cs"/>
            </a:defRPr>
          </a:pPr>
          <a:endParaRPr lang="en-US"/>
        </a:p>
      </c:txPr>
    </c:title>
    <c:autoTitleDeleted val="0"/>
    <c:plotArea>
      <c:layout/>
      <c:barChart>
        <c:barDir val="bar"/>
        <c:grouping val="clustered"/>
        <c:varyColors val="0"/>
        <c:dLbls>
          <c:dLblPos val="outEnd"/>
          <c:showLegendKey val="0"/>
          <c:showVal val="1"/>
          <c:showCatName val="0"/>
          <c:showSerName val="0"/>
          <c:showPercent val="0"/>
          <c:showBubbleSize val="0"/>
        </c:dLbls>
        <c:gapWidth val="25"/>
        <c:overlap val="100"/>
        <c:axId val="1685324143"/>
        <c:axId val="1685329903"/>
      </c:barChart>
      <c:catAx>
        <c:axId val="1685324143"/>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5329903"/>
        <c:crosses val="autoZero"/>
        <c:auto val="1"/>
        <c:lblAlgn val="ctr"/>
        <c:lblOffset val="100"/>
        <c:noMultiLvlLbl val="0"/>
      </c:catAx>
      <c:valAx>
        <c:axId val="1685329903"/>
        <c:scaling>
          <c:orientation val="minMax"/>
          <c:min val="0"/>
        </c:scaling>
        <c:delete val="1"/>
        <c:axPos val="t"/>
        <c:numFmt formatCode="General" sourceLinked="1"/>
        <c:majorTickMark val="none"/>
        <c:minorTickMark val="none"/>
        <c:tickLblPos val="nextTo"/>
        <c:crossAx val="1685324143"/>
        <c:crosses val="autoZero"/>
        <c:crossBetween val="between"/>
        <c:majorUnit val="5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IN" b="1">
                <a:solidFill>
                  <a:schemeClr val="accent5"/>
                </a:solidFill>
              </a:rPr>
              <a:t>Amount</a:t>
            </a:r>
          </a:p>
        </c:rich>
      </c:tx>
      <c:layout>
        <c:manualLayout>
          <c:xMode val="edge"/>
          <c:yMode val="edge"/>
          <c:x val="8.1207259806809845E-2"/>
          <c:y val="3.0204962243797196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dLbls>
          <c:showLegendKey val="0"/>
          <c:showVal val="0"/>
          <c:showCatName val="0"/>
          <c:showSerName val="0"/>
          <c:showPercent val="0"/>
          <c:showBubbleSize val="0"/>
        </c:dLbls>
        <c:gapWidth val="25"/>
        <c:overlap val="100"/>
        <c:axId val="1685324143"/>
        <c:axId val="1685329903"/>
      </c:barChart>
      <c:catAx>
        <c:axId val="1685324143"/>
        <c:scaling>
          <c:orientation val="minMax"/>
        </c:scaling>
        <c:delete val="1"/>
        <c:axPos val="l"/>
        <c:numFmt formatCode="General" sourceLinked="1"/>
        <c:majorTickMark val="out"/>
        <c:minorTickMark val="none"/>
        <c:tickLblPos val="nextTo"/>
        <c:crossAx val="1685329903"/>
        <c:crosses val="autoZero"/>
        <c:auto val="1"/>
        <c:lblAlgn val="ctr"/>
        <c:lblOffset val="100"/>
        <c:noMultiLvlLbl val="0"/>
      </c:catAx>
      <c:valAx>
        <c:axId val="1685329903"/>
        <c:scaling>
          <c:orientation val="minMax"/>
        </c:scaling>
        <c:delete val="1"/>
        <c:axPos val="b"/>
        <c:numFmt formatCode="General" sourceLinked="1"/>
        <c:majorTickMark val="out"/>
        <c:minorTickMark val="none"/>
        <c:tickLblPos val="nextTo"/>
        <c:crossAx val="1685324143"/>
        <c:crosses val="autoZero"/>
        <c:crossBetween val="between"/>
        <c:majorUnit val="5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Data Analysis Excel Project.xlsx]Pivots!PivotTable6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accent4"/>
                </a:solidFill>
              </a:rPr>
              <a:t>Male</a:t>
            </a:r>
            <a:r>
              <a:rPr lang="en-IN" b="1"/>
              <a:t> vs. </a:t>
            </a:r>
            <a:r>
              <a:rPr lang="en-IN" b="1">
                <a:solidFill>
                  <a:schemeClr val="accent5"/>
                </a:solidFill>
              </a:rPr>
              <a:t>Female</a:t>
            </a:r>
            <a:r>
              <a:rPr lang="en-IN" b="1"/>
              <a:t> Callers</a:t>
            </a:r>
          </a:p>
        </c:rich>
      </c:tx>
      <c:layout>
        <c:manualLayout>
          <c:xMode val="edge"/>
          <c:yMode val="edge"/>
          <c:x val="7.4476190476190487E-2"/>
          <c:y val="3.305785123966942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lumMod val="60000"/>
              <a:lumOff val="40000"/>
            </a:schemeClr>
          </a:solidFill>
          <a:ln>
            <a:noFill/>
          </a:ln>
          <a:effectLst/>
        </c:spPr>
        <c:marker>
          <c:symbol val="none"/>
        </c:marker>
        <c:dLbl>
          <c:idx val="0"/>
          <c:spPr>
            <a:solidFill>
              <a:schemeClr val="tx1">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5"/>
        <c:spPr>
          <a:solidFill>
            <a:schemeClr val="accent4">
              <a:lumMod val="40000"/>
              <a:lumOff val="60000"/>
            </a:schemeClr>
          </a:solidFill>
          <a:ln>
            <a:noFill/>
          </a:ln>
          <a:effectLst/>
        </c:spPr>
        <c:marker>
          <c:symbol val="none"/>
        </c:marker>
        <c:dLbl>
          <c:idx val="0"/>
          <c:spPr>
            <a:solidFill>
              <a:schemeClr val="tx1">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6"/>
        <c:spPr>
          <a:solidFill>
            <a:schemeClr val="accent4">
              <a:lumMod val="40000"/>
              <a:lumOff val="60000"/>
            </a:schemeClr>
          </a:solidFill>
          <a:ln>
            <a:noFill/>
          </a:ln>
          <a:effectLst/>
        </c:spPr>
        <c:dLbl>
          <c:idx val="0"/>
          <c:spPr>
            <a:solidFill>
              <a:schemeClr val="tx1">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15:layout>
                <c:manualLayout>
                  <c:w val="0.11389216347956506"/>
                  <c:h val="9.1406260167892231E-2"/>
                </c:manualLayout>
              </c15:layout>
            </c:ext>
          </c:extLst>
        </c:dLbl>
      </c:pivotFmt>
      <c:pivotFmt>
        <c:idx val="7"/>
        <c:spPr>
          <a:solidFill>
            <a:schemeClr val="accent4">
              <a:lumMod val="40000"/>
              <a:lumOff val="60000"/>
            </a:schemeClr>
          </a:solidFill>
          <a:ln>
            <a:noFill/>
          </a:ln>
          <a:effectLst/>
        </c:spPr>
        <c:dLbl>
          <c:idx val="0"/>
          <c:spPr>
            <a:solidFill>
              <a:schemeClr val="tx1">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0">
              <a:spAutoFit/>
            </a:bodyPr>
            <a:lstStyle/>
            <a:p>
              <a:pPr algn="ctr">
                <a:defRPr lang="en-US"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15:layout>
                <c:manualLayout>
                  <c:w val="0.1295838020247469"/>
                  <c:h val="9.1406260167892231E-2"/>
                </c:manualLayout>
              </c15:layout>
            </c:ext>
          </c:extLst>
        </c:dLbl>
      </c:pivotFmt>
      <c:pivotFmt>
        <c:idx val="8"/>
        <c:spPr>
          <a:solidFill>
            <a:schemeClr val="accent4">
              <a:lumMod val="40000"/>
              <a:lumOff val="60000"/>
            </a:schemeClr>
          </a:solidFill>
          <a:ln>
            <a:noFill/>
          </a:ln>
          <a:effectLst/>
        </c:spPr>
        <c:dLbl>
          <c:idx val="0"/>
          <c:spPr>
            <a:solidFill>
              <a:schemeClr val="tx1">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0">
              <a:spAutoFit/>
            </a:bodyPr>
            <a:lstStyle/>
            <a:p>
              <a:pPr algn="ctr">
                <a:defRPr lang="en-US"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15:layout>
                <c:manualLayout>
                  <c:w val="0.1295838020247469"/>
                  <c:h val="9.1406260167892231E-2"/>
                </c:manualLayout>
              </c15:layout>
            </c:ext>
          </c:extLst>
        </c:dLbl>
      </c:pivotFmt>
      <c:pivotFmt>
        <c:idx val="9"/>
        <c:spPr>
          <a:solidFill>
            <a:schemeClr val="accent5">
              <a:lumMod val="60000"/>
              <a:lumOff val="40000"/>
            </a:schemeClr>
          </a:solidFill>
          <a:ln>
            <a:noFill/>
          </a:ln>
          <a:effectLst/>
        </c:spPr>
        <c:dLbl>
          <c:idx val="0"/>
          <c:layout>
            <c:manualLayout>
              <c:x val="-7.6190476190476225E-3"/>
              <c:y val="-5.5096418732782371E-3"/>
            </c:manualLayout>
          </c:layout>
          <c:spPr>
            <a:solidFill>
              <a:schemeClr val="tx1">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15:layout>
                <c:manualLayout>
                  <c:w val="0.12913025871766029"/>
                  <c:h val="9.1406260167892231E-2"/>
                </c:manualLayout>
              </c15:layout>
            </c:ext>
          </c:extLst>
        </c:dLbl>
      </c:pivotFmt>
      <c:pivotFmt>
        <c:idx val="10"/>
        <c:spPr>
          <a:solidFill>
            <a:schemeClr val="accent5">
              <a:lumMod val="60000"/>
              <a:lumOff val="40000"/>
            </a:schemeClr>
          </a:solidFill>
          <a:ln>
            <a:noFill/>
          </a:ln>
          <a:effectLst/>
        </c:spPr>
        <c:dLbl>
          <c:idx val="0"/>
          <c:spPr>
            <a:solidFill>
              <a:schemeClr val="tx1">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15:layout>
                <c:manualLayout>
                  <c:w val="0.1295838020247469"/>
                  <c:h val="9.1406260167892231E-2"/>
                </c:manualLayout>
              </c15:layout>
            </c:ext>
          </c:extLst>
        </c:dLbl>
      </c:pivotFmt>
      <c:pivotFmt>
        <c:idx val="11"/>
        <c:spPr>
          <a:solidFill>
            <a:schemeClr val="accent5">
              <a:lumMod val="60000"/>
              <a:lumOff val="40000"/>
            </a:schemeClr>
          </a:solidFill>
          <a:ln>
            <a:noFill/>
          </a:ln>
          <a:effectLst/>
        </c:spPr>
        <c:dLbl>
          <c:idx val="0"/>
          <c:spPr>
            <a:solidFill>
              <a:schemeClr val="tx1">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15:layout>
                <c:manualLayout>
                  <c:w val="0.1295838020247469"/>
                  <c:h val="9.1406260167892231E-2"/>
                </c:manualLayout>
              </c15:layout>
            </c:ext>
          </c:extLst>
        </c:dLbl>
      </c:pivotFmt>
    </c:pivotFmts>
    <c:plotArea>
      <c:layout/>
      <c:barChart>
        <c:barDir val="col"/>
        <c:grouping val="percentStacked"/>
        <c:varyColors val="0"/>
        <c:ser>
          <c:idx val="0"/>
          <c:order val="0"/>
          <c:tx>
            <c:strRef>
              <c:f>Pivots!$B$48:$B$49</c:f>
              <c:strCache>
                <c:ptCount val="1"/>
                <c:pt idx="0">
                  <c:v>Female</c:v>
                </c:pt>
              </c:strCache>
            </c:strRef>
          </c:tx>
          <c:spPr>
            <a:solidFill>
              <a:schemeClr val="accent5">
                <a:lumMod val="60000"/>
                <a:lumOff val="40000"/>
              </a:schemeClr>
            </a:solidFill>
            <a:ln>
              <a:noFill/>
            </a:ln>
            <a:effectLst/>
          </c:spPr>
          <c:invertIfNegative val="0"/>
          <c:dPt>
            <c:idx val="0"/>
            <c:invertIfNegative val="0"/>
            <c:bubble3D val="0"/>
            <c:extLst>
              <c:ext xmlns:c16="http://schemas.microsoft.com/office/drawing/2014/chart" uri="{C3380CC4-5D6E-409C-BE32-E72D297353CC}">
                <c16:uniqueId val="{00000007-355E-42C6-97B0-2CFF7B3410C9}"/>
              </c:ext>
            </c:extLst>
          </c:dPt>
          <c:dPt>
            <c:idx val="1"/>
            <c:invertIfNegative val="0"/>
            <c:bubble3D val="0"/>
            <c:extLst>
              <c:ext xmlns:c16="http://schemas.microsoft.com/office/drawing/2014/chart" uri="{C3380CC4-5D6E-409C-BE32-E72D297353CC}">
                <c16:uniqueId val="{00000005-355E-42C6-97B0-2CFF7B3410C9}"/>
              </c:ext>
            </c:extLst>
          </c:dPt>
          <c:dPt>
            <c:idx val="2"/>
            <c:invertIfNegative val="0"/>
            <c:bubble3D val="0"/>
            <c:extLst>
              <c:ext xmlns:c16="http://schemas.microsoft.com/office/drawing/2014/chart" uri="{C3380CC4-5D6E-409C-BE32-E72D297353CC}">
                <c16:uniqueId val="{00000006-355E-42C6-97B0-2CFF7B3410C9}"/>
              </c:ext>
            </c:extLst>
          </c:dPt>
          <c:dLbls>
            <c:dLbl>
              <c:idx val="0"/>
              <c:dLblPos val="ctr"/>
              <c:showLegendKey val="0"/>
              <c:showVal val="1"/>
              <c:showCatName val="0"/>
              <c:showSerName val="0"/>
              <c:showPercent val="0"/>
              <c:showBubbleSize val="0"/>
              <c:extLst>
                <c:ext xmlns:c15="http://schemas.microsoft.com/office/drawing/2012/chart" uri="{CE6537A1-D6FC-4f65-9D91-7224C49458BB}">
                  <c15:layout>
                    <c:manualLayout>
                      <c:w val="0.1295838020247469"/>
                      <c:h val="9.1406260167892231E-2"/>
                    </c:manualLayout>
                  </c15:layout>
                </c:ext>
                <c:ext xmlns:c16="http://schemas.microsoft.com/office/drawing/2014/chart" uri="{C3380CC4-5D6E-409C-BE32-E72D297353CC}">
                  <c16:uniqueId val="{00000007-355E-42C6-97B0-2CFF7B3410C9}"/>
                </c:ext>
              </c:extLst>
            </c:dLbl>
            <c:dLbl>
              <c:idx val="1"/>
              <c:layout>
                <c:manualLayout>
                  <c:x val="-7.6190476190476225E-3"/>
                  <c:y val="-5.5096418732782371E-3"/>
                </c:manualLayout>
              </c:layout>
              <c:dLblPos val="ctr"/>
              <c:showLegendKey val="0"/>
              <c:showVal val="1"/>
              <c:showCatName val="0"/>
              <c:showSerName val="0"/>
              <c:showPercent val="0"/>
              <c:showBubbleSize val="0"/>
              <c:extLst>
                <c:ext xmlns:c15="http://schemas.microsoft.com/office/drawing/2012/chart" uri="{CE6537A1-D6FC-4f65-9D91-7224C49458BB}">
                  <c15:layout>
                    <c:manualLayout>
                      <c:w val="0.12913025871766029"/>
                      <c:h val="9.1406260167892231E-2"/>
                    </c:manualLayout>
                  </c15:layout>
                </c:ext>
                <c:ext xmlns:c16="http://schemas.microsoft.com/office/drawing/2014/chart" uri="{C3380CC4-5D6E-409C-BE32-E72D297353CC}">
                  <c16:uniqueId val="{00000005-355E-42C6-97B0-2CFF7B3410C9}"/>
                </c:ext>
              </c:extLst>
            </c:dLbl>
            <c:dLbl>
              <c:idx val="2"/>
              <c:dLblPos val="ctr"/>
              <c:showLegendKey val="0"/>
              <c:showVal val="1"/>
              <c:showCatName val="0"/>
              <c:showSerName val="0"/>
              <c:showPercent val="0"/>
              <c:showBubbleSize val="0"/>
              <c:extLst>
                <c:ext xmlns:c15="http://schemas.microsoft.com/office/drawing/2012/chart" uri="{CE6537A1-D6FC-4f65-9D91-7224C49458BB}">
                  <c15:layout>
                    <c:manualLayout>
                      <c:w val="0.1295838020247469"/>
                      <c:h val="9.1406260167892231E-2"/>
                    </c:manualLayout>
                  </c15:layout>
                </c:ext>
                <c:ext xmlns:c16="http://schemas.microsoft.com/office/drawing/2014/chart" uri="{C3380CC4-5D6E-409C-BE32-E72D297353CC}">
                  <c16:uniqueId val="{00000006-355E-42C6-97B0-2CFF7B3410C9}"/>
                </c:ext>
              </c:extLst>
            </c:dLbl>
            <c:spPr>
              <a:solidFill>
                <a:schemeClr val="tx1">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Pivots!$A$50:$A$53</c:f>
              <c:strCache>
                <c:ptCount val="3"/>
                <c:pt idx="0">
                  <c:v>Cincinnati</c:v>
                </c:pt>
                <c:pt idx="1">
                  <c:v>Cleveland</c:v>
                </c:pt>
                <c:pt idx="2">
                  <c:v>Columbus</c:v>
                </c:pt>
              </c:strCache>
            </c:strRef>
          </c:cat>
          <c:val>
            <c:numRef>
              <c:f>Pivots!$B$50:$B$53</c:f>
              <c:numCache>
                <c:formatCode>#,##0</c:formatCode>
                <c:ptCount val="3"/>
                <c:pt idx="0">
                  <c:v>144</c:v>
                </c:pt>
                <c:pt idx="1">
                  <c:v>326</c:v>
                </c:pt>
                <c:pt idx="2">
                  <c:v>129</c:v>
                </c:pt>
              </c:numCache>
            </c:numRef>
          </c:val>
          <c:extLst>
            <c:ext xmlns:c16="http://schemas.microsoft.com/office/drawing/2014/chart" uri="{C3380CC4-5D6E-409C-BE32-E72D297353CC}">
              <c16:uniqueId val="{00000000-355E-42C6-97B0-2CFF7B3410C9}"/>
            </c:ext>
          </c:extLst>
        </c:ser>
        <c:ser>
          <c:idx val="1"/>
          <c:order val="1"/>
          <c:tx>
            <c:strRef>
              <c:f>Pivots!$C$48:$C$49</c:f>
              <c:strCache>
                <c:ptCount val="1"/>
                <c:pt idx="0">
                  <c:v>Male</c:v>
                </c:pt>
              </c:strCache>
            </c:strRef>
          </c:tx>
          <c:spPr>
            <a:solidFill>
              <a:schemeClr val="accent4">
                <a:lumMod val="40000"/>
                <a:lumOff val="60000"/>
              </a:schemeClr>
            </a:solidFill>
            <a:ln>
              <a:noFill/>
            </a:ln>
            <a:effectLst/>
          </c:spPr>
          <c:invertIfNegative val="0"/>
          <c:dPt>
            <c:idx val="0"/>
            <c:invertIfNegative val="0"/>
            <c:bubble3D val="0"/>
            <c:extLst>
              <c:ext xmlns:c16="http://schemas.microsoft.com/office/drawing/2014/chart" uri="{C3380CC4-5D6E-409C-BE32-E72D297353CC}">
                <c16:uniqueId val="{00000002-355E-42C6-97B0-2CFF7B3410C9}"/>
              </c:ext>
            </c:extLst>
          </c:dPt>
          <c:dPt>
            <c:idx val="1"/>
            <c:invertIfNegative val="0"/>
            <c:bubble3D val="0"/>
            <c:extLst>
              <c:ext xmlns:c16="http://schemas.microsoft.com/office/drawing/2014/chart" uri="{C3380CC4-5D6E-409C-BE32-E72D297353CC}">
                <c16:uniqueId val="{00000003-355E-42C6-97B0-2CFF7B3410C9}"/>
              </c:ext>
            </c:extLst>
          </c:dPt>
          <c:dPt>
            <c:idx val="2"/>
            <c:invertIfNegative val="0"/>
            <c:bubble3D val="0"/>
            <c:extLst>
              <c:ext xmlns:c16="http://schemas.microsoft.com/office/drawing/2014/chart" uri="{C3380CC4-5D6E-409C-BE32-E72D297353CC}">
                <c16:uniqueId val="{00000004-355E-42C6-97B0-2CFF7B3410C9}"/>
              </c:ext>
            </c:extLst>
          </c:dPt>
          <c:dLbls>
            <c:dLbl>
              <c:idx val="0"/>
              <c:dLblPos val="ctr"/>
              <c:showLegendKey val="0"/>
              <c:showVal val="1"/>
              <c:showCatName val="0"/>
              <c:showSerName val="0"/>
              <c:showPercent val="0"/>
              <c:showBubbleSize val="0"/>
              <c:extLst>
                <c:ext xmlns:c15="http://schemas.microsoft.com/office/drawing/2012/chart" uri="{CE6537A1-D6FC-4f65-9D91-7224C49458BB}">
                  <c15:layout>
                    <c:manualLayout>
                      <c:w val="0.11389216347956506"/>
                      <c:h val="9.1406260167892231E-2"/>
                    </c:manualLayout>
                  </c15:layout>
                </c:ext>
                <c:ext xmlns:c16="http://schemas.microsoft.com/office/drawing/2014/chart" uri="{C3380CC4-5D6E-409C-BE32-E72D297353CC}">
                  <c16:uniqueId val="{00000002-355E-42C6-97B0-2CFF7B3410C9}"/>
                </c:ext>
              </c:extLst>
            </c:dLbl>
            <c:dLbl>
              <c:idx val="1"/>
              <c:spPr>
                <a:solidFill>
                  <a:schemeClr val="tx1">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0">
                  <a:spAutoFit/>
                </a:bodyPr>
                <a:lstStyle/>
                <a:p>
                  <a:pPr algn="ctr">
                    <a:defRPr lang="en-US"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15:layout>
                    <c:manualLayout>
                      <c:w val="0.1295838020247469"/>
                      <c:h val="9.1406260167892231E-2"/>
                    </c:manualLayout>
                  </c15:layout>
                </c:ext>
                <c:ext xmlns:c16="http://schemas.microsoft.com/office/drawing/2014/chart" uri="{C3380CC4-5D6E-409C-BE32-E72D297353CC}">
                  <c16:uniqueId val="{00000003-355E-42C6-97B0-2CFF7B3410C9}"/>
                </c:ext>
              </c:extLst>
            </c:dLbl>
            <c:dLbl>
              <c:idx val="2"/>
              <c:spPr>
                <a:solidFill>
                  <a:schemeClr val="tx1">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0">
                  <a:spAutoFit/>
                </a:bodyPr>
                <a:lstStyle/>
                <a:p>
                  <a:pPr algn="ctr">
                    <a:defRPr lang="en-US"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15:layout>
                    <c:manualLayout>
                      <c:w val="0.1295838020247469"/>
                      <c:h val="9.1406260167892231E-2"/>
                    </c:manualLayout>
                  </c15:layout>
                </c:ext>
                <c:ext xmlns:c16="http://schemas.microsoft.com/office/drawing/2014/chart" uri="{C3380CC4-5D6E-409C-BE32-E72D297353CC}">
                  <c16:uniqueId val="{00000004-355E-42C6-97B0-2CFF7B3410C9}"/>
                </c:ext>
              </c:extLst>
            </c:dLbl>
            <c:spPr>
              <a:solidFill>
                <a:schemeClr val="tx1">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Pivots!$A$50:$A$53</c:f>
              <c:strCache>
                <c:ptCount val="3"/>
                <c:pt idx="0">
                  <c:v>Cincinnati</c:v>
                </c:pt>
                <c:pt idx="1">
                  <c:v>Cleveland</c:v>
                </c:pt>
                <c:pt idx="2">
                  <c:v>Columbus</c:v>
                </c:pt>
              </c:strCache>
            </c:strRef>
          </c:cat>
          <c:val>
            <c:numRef>
              <c:f>Pivots!$C$50:$C$53</c:f>
              <c:numCache>
                <c:formatCode>#,##0</c:formatCode>
                <c:ptCount val="3"/>
                <c:pt idx="0">
                  <c:v>132</c:v>
                </c:pt>
                <c:pt idx="1">
                  <c:v>63</c:v>
                </c:pt>
                <c:pt idx="2">
                  <c:v>206</c:v>
                </c:pt>
              </c:numCache>
            </c:numRef>
          </c:val>
          <c:extLst>
            <c:ext xmlns:c16="http://schemas.microsoft.com/office/drawing/2014/chart" uri="{C3380CC4-5D6E-409C-BE32-E72D297353CC}">
              <c16:uniqueId val="{00000001-355E-42C6-97B0-2CFF7B3410C9}"/>
            </c:ext>
          </c:extLst>
        </c:ser>
        <c:dLbls>
          <c:showLegendKey val="0"/>
          <c:showVal val="0"/>
          <c:showCatName val="0"/>
          <c:showSerName val="0"/>
          <c:showPercent val="0"/>
          <c:showBubbleSize val="0"/>
        </c:dLbls>
        <c:gapWidth val="35"/>
        <c:overlap val="100"/>
        <c:axId val="1854209647"/>
        <c:axId val="1854201007"/>
      </c:barChart>
      <c:catAx>
        <c:axId val="1854209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854201007"/>
        <c:crosses val="autoZero"/>
        <c:auto val="1"/>
        <c:lblAlgn val="ctr"/>
        <c:lblOffset val="100"/>
        <c:noMultiLvlLbl val="0"/>
      </c:catAx>
      <c:valAx>
        <c:axId val="1854201007"/>
        <c:scaling>
          <c:orientation val="minMax"/>
        </c:scaling>
        <c:delete val="1"/>
        <c:axPos val="l"/>
        <c:numFmt formatCode="0%" sourceLinked="1"/>
        <c:majorTickMark val="none"/>
        <c:minorTickMark val="none"/>
        <c:tickLblPos val="nextTo"/>
        <c:crossAx val="1854209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Data Analysis Excel Project.xlsx]Pivots!Rep Satisfaction</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2">
                    <a:lumMod val="60000"/>
                    <a:lumOff val="40000"/>
                  </a:schemeClr>
                </a:solidFill>
              </a:rPr>
              <a:t>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2">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Pivots!$B$57</c:f>
              <c:strCache>
                <c:ptCount val="1"/>
                <c:pt idx="0">
                  <c:v>Total</c:v>
                </c:pt>
              </c:strCache>
            </c:strRef>
          </c:tx>
          <c:spPr>
            <a:solidFill>
              <a:schemeClr val="tx2">
                <a:lumMod val="40000"/>
                <a:lumOff val="60000"/>
              </a:schemeClr>
            </a:solidFill>
            <a:ln>
              <a:noFill/>
            </a:ln>
            <a:effectLst/>
          </c:spPr>
          <c:invertIfNegative val="0"/>
          <c:cat>
            <c:strRef>
              <c:f>Pivots!$A$58:$A$64</c:f>
              <c:strCache>
                <c:ptCount val="6"/>
                <c:pt idx="0">
                  <c:v>0</c:v>
                </c:pt>
                <c:pt idx="1">
                  <c:v>1</c:v>
                </c:pt>
                <c:pt idx="2">
                  <c:v>2</c:v>
                </c:pt>
                <c:pt idx="3">
                  <c:v>3</c:v>
                </c:pt>
                <c:pt idx="4">
                  <c:v>4</c:v>
                </c:pt>
                <c:pt idx="5">
                  <c:v>5</c:v>
                </c:pt>
              </c:strCache>
            </c:strRef>
          </c:cat>
          <c:val>
            <c:numRef>
              <c:f>Pivots!$B$58:$B$64</c:f>
              <c:numCache>
                <c:formatCode>#,##0</c:formatCode>
                <c:ptCount val="6"/>
                <c:pt idx="0">
                  <c:v>1</c:v>
                </c:pt>
                <c:pt idx="1">
                  <c:v>8</c:v>
                </c:pt>
                <c:pt idx="2">
                  <c:v>59</c:v>
                </c:pt>
                <c:pt idx="3">
                  <c:v>197</c:v>
                </c:pt>
                <c:pt idx="4">
                  <c:v>428</c:v>
                </c:pt>
                <c:pt idx="5">
                  <c:v>307</c:v>
                </c:pt>
              </c:numCache>
            </c:numRef>
          </c:val>
          <c:extLst>
            <c:ext xmlns:c16="http://schemas.microsoft.com/office/drawing/2014/chart" uri="{C3380CC4-5D6E-409C-BE32-E72D297353CC}">
              <c16:uniqueId val="{00000000-28B3-43DF-AF8D-74F3E1A76622}"/>
            </c:ext>
          </c:extLst>
        </c:ser>
        <c:dLbls>
          <c:showLegendKey val="0"/>
          <c:showVal val="0"/>
          <c:showCatName val="0"/>
          <c:showSerName val="0"/>
          <c:showPercent val="0"/>
          <c:showBubbleSize val="0"/>
        </c:dLbls>
        <c:gapWidth val="10"/>
        <c:overlap val="-27"/>
        <c:axId val="1889244655"/>
        <c:axId val="1889243695"/>
      </c:barChart>
      <c:catAx>
        <c:axId val="18892446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9243695"/>
        <c:crosses val="autoZero"/>
        <c:auto val="1"/>
        <c:lblAlgn val="ctr"/>
        <c:lblOffset val="100"/>
        <c:tickLblSkip val="1"/>
        <c:noMultiLvlLbl val="0"/>
      </c:catAx>
      <c:valAx>
        <c:axId val="188924369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9244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accent5"/>
                </a:solidFill>
              </a:rPr>
              <a:t>Amount</a:t>
            </a:r>
          </a:p>
        </c:rich>
      </c:tx>
      <c:layout>
        <c:manualLayout>
          <c:xMode val="edge"/>
          <c:yMode val="edge"/>
          <c:x val="6.2526163659922279E-2"/>
          <c:y val="3.968253968253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Pivots!$F$32:$F$36</c:f>
              <c:strCache>
                <c:ptCount val="5"/>
                <c:pt idx="0">
                  <c:v>R01</c:v>
                </c:pt>
                <c:pt idx="1">
                  <c:v>R02</c:v>
                </c:pt>
                <c:pt idx="2">
                  <c:v>R03</c:v>
                </c:pt>
                <c:pt idx="3">
                  <c:v>R04</c:v>
                </c:pt>
                <c:pt idx="4">
                  <c:v>R05</c:v>
                </c:pt>
              </c:strCache>
            </c:strRef>
          </c:cat>
          <c:val>
            <c:numRef>
              <c:f>Pivots!$H$32:$H$36</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9323-4959-9D91-47988305DB7A}"/>
            </c:ext>
          </c:extLst>
        </c:ser>
        <c:ser>
          <c:idx val="1"/>
          <c:order val="1"/>
          <c:tx>
            <c:v>Selected Amount</c:v>
          </c:tx>
          <c:spPr>
            <a:gradFill>
              <a:gsLst>
                <a:gs pos="0">
                  <a:schemeClr val="accent5">
                    <a:lumMod val="20000"/>
                    <a:lumOff val="80000"/>
                  </a:schemeClr>
                </a:gs>
                <a:gs pos="100000">
                  <a:schemeClr val="accent5"/>
                </a:gs>
              </a:gsLst>
              <a:lin ang="16200000" scaled="1"/>
            </a:gradFill>
            <a:ln>
              <a:noFill/>
            </a:ln>
            <a:effectLst/>
          </c:spPr>
          <c:invertIfNegative val="0"/>
          <c:val>
            <c:numRef>
              <c:f>Pivots!$J$32:$J$36</c:f>
              <c:numCache>
                <c:formatCode>General</c:formatCode>
                <c:ptCount val="5"/>
                <c:pt idx="0">
                  <c:v>18415</c:v>
                </c:pt>
                <c:pt idx="1">
                  <c:v>#N/A</c:v>
                </c:pt>
                <c:pt idx="2">
                  <c:v>#N/A</c:v>
                </c:pt>
                <c:pt idx="3">
                  <c:v>#N/A</c:v>
                </c:pt>
                <c:pt idx="4">
                  <c:v>#N/A</c:v>
                </c:pt>
              </c:numCache>
            </c:numRef>
          </c:val>
          <c:extLst>
            <c:ext xmlns:c16="http://schemas.microsoft.com/office/drawing/2014/chart" uri="{C3380CC4-5D6E-409C-BE32-E72D297353CC}">
              <c16:uniqueId val="{00000001-9323-4959-9D91-47988305DB7A}"/>
            </c:ext>
          </c:extLst>
        </c:ser>
        <c:dLbls>
          <c:showLegendKey val="0"/>
          <c:showVal val="0"/>
          <c:showCatName val="0"/>
          <c:showSerName val="0"/>
          <c:showPercent val="0"/>
          <c:showBubbleSize val="0"/>
        </c:dLbls>
        <c:gapWidth val="25"/>
        <c:overlap val="100"/>
        <c:axId val="773877295"/>
        <c:axId val="773875375"/>
      </c:barChart>
      <c:catAx>
        <c:axId val="773877295"/>
        <c:scaling>
          <c:orientation val="maxMin"/>
        </c:scaling>
        <c:delete val="1"/>
        <c:axPos val="l"/>
        <c:numFmt formatCode="General" sourceLinked="1"/>
        <c:majorTickMark val="none"/>
        <c:minorTickMark val="none"/>
        <c:tickLblPos val="nextTo"/>
        <c:crossAx val="773875375"/>
        <c:crosses val="autoZero"/>
        <c:auto val="1"/>
        <c:lblAlgn val="ctr"/>
        <c:lblOffset val="100"/>
        <c:noMultiLvlLbl val="0"/>
      </c:catAx>
      <c:valAx>
        <c:axId val="773875375"/>
        <c:scaling>
          <c:orientation val="minMax"/>
        </c:scaling>
        <c:delete val="1"/>
        <c:axPos val="t"/>
        <c:numFmt formatCode="\$#,###.0,&quot;k&quot;" sourceLinked="1"/>
        <c:majorTickMark val="none"/>
        <c:minorTickMark val="none"/>
        <c:tickLblPos val="nextTo"/>
        <c:crossAx val="773877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accent6"/>
                </a:solidFill>
                <a:latin typeface="+mn-lt"/>
                <a:ea typeface="+mn-ea"/>
                <a:cs typeface="+mn-cs"/>
              </a:defRPr>
            </a:pPr>
            <a:r>
              <a:rPr lang="en-IN" b="1">
                <a:solidFill>
                  <a:schemeClr val="accent6"/>
                </a:solidFill>
              </a:rPr>
              <a:t>Calls</a:t>
            </a:r>
          </a:p>
        </c:rich>
      </c:tx>
      <c:layout>
        <c:manualLayout>
          <c:xMode val="edge"/>
          <c:yMode val="edge"/>
          <c:x val="0.16115678458727786"/>
          <c:y val="4.4642857142857144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accent6"/>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Pivots!$F$32:$F$36</c:f>
              <c:strCache>
                <c:ptCount val="5"/>
                <c:pt idx="0">
                  <c:v>R01</c:v>
                </c:pt>
                <c:pt idx="1">
                  <c:v>R02</c:v>
                </c:pt>
                <c:pt idx="2">
                  <c:v>R03</c:v>
                </c:pt>
                <c:pt idx="3">
                  <c:v>R04</c:v>
                </c:pt>
                <c:pt idx="4">
                  <c:v>R05</c:v>
                </c:pt>
              </c:strCache>
            </c:strRef>
          </c:cat>
          <c:val>
            <c:numRef>
              <c:f>Pivots!$G$32:$G$36</c:f>
              <c:numCache>
                <c:formatCode>#,##0</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850F-45F4-92F4-392632EE49A2}"/>
            </c:ext>
          </c:extLst>
        </c:ser>
        <c:ser>
          <c:idx val="1"/>
          <c:order val="1"/>
          <c:tx>
            <c:v>Selected Calls</c:v>
          </c:tx>
          <c:spPr>
            <a:gradFill flip="none" rotWithShape="1">
              <a:gsLst>
                <a:gs pos="0">
                  <a:schemeClr val="accent6">
                    <a:lumMod val="60000"/>
                    <a:lumOff val="40000"/>
                  </a:schemeClr>
                </a:gs>
                <a:gs pos="100000">
                  <a:schemeClr val="accent1">
                    <a:lumMod val="30000"/>
                    <a:lumOff val="70000"/>
                  </a:schemeClr>
                </a:gs>
              </a:gsLst>
              <a:lin ang="5400000" scaled="1"/>
              <a:tileRect/>
            </a:gradFill>
            <a:ln>
              <a:noFill/>
            </a:ln>
            <a:effectLst/>
          </c:spPr>
          <c:invertIfNegative val="0"/>
          <c:dPt>
            <c:idx val="3"/>
            <c:invertIfNegative val="0"/>
            <c:bubble3D val="0"/>
            <c:spPr>
              <a:gradFill flip="none" rotWithShape="1">
                <a:gsLst>
                  <a:gs pos="0">
                    <a:schemeClr val="accent6">
                      <a:lumMod val="20000"/>
                      <a:lumOff val="80000"/>
                    </a:schemeClr>
                  </a:gs>
                  <a:gs pos="100000">
                    <a:schemeClr val="accent6"/>
                  </a:gs>
                </a:gsLst>
                <a:lin ang="16200000" scaled="1"/>
                <a:tileRect/>
              </a:gradFill>
              <a:ln>
                <a:noFill/>
              </a:ln>
              <a:effectLst/>
            </c:spPr>
            <c:extLst>
              <c:ext xmlns:c16="http://schemas.microsoft.com/office/drawing/2014/chart" uri="{C3380CC4-5D6E-409C-BE32-E72D297353CC}">
                <c16:uniqueId val="{00000002-850F-45F4-92F4-392632EE49A2}"/>
              </c:ext>
            </c:extLst>
          </c:dPt>
          <c:val>
            <c:numRef>
              <c:f>Pivots!$I$32:$I$36</c:f>
              <c:numCache>
                <c:formatCode>General</c:formatCode>
                <c:ptCount val="5"/>
                <c:pt idx="0">
                  <c:v>189</c:v>
                </c:pt>
                <c:pt idx="1">
                  <c:v>#N/A</c:v>
                </c:pt>
                <c:pt idx="2">
                  <c:v>#N/A</c:v>
                </c:pt>
                <c:pt idx="3">
                  <c:v>#N/A</c:v>
                </c:pt>
                <c:pt idx="4">
                  <c:v>#N/A</c:v>
                </c:pt>
              </c:numCache>
            </c:numRef>
          </c:val>
          <c:extLst>
            <c:ext xmlns:c16="http://schemas.microsoft.com/office/drawing/2014/chart" uri="{C3380CC4-5D6E-409C-BE32-E72D297353CC}">
              <c16:uniqueId val="{00000003-850F-45F4-92F4-392632EE49A2}"/>
            </c:ext>
          </c:extLst>
        </c:ser>
        <c:dLbls>
          <c:showLegendKey val="0"/>
          <c:showVal val="0"/>
          <c:showCatName val="0"/>
          <c:showSerName val="0"/>
          <c:showPercent val="0"/>
          <c:showBubbleSize val="0"/>
        </c:dLbls>
        <c:gapWidth val="25"/>
        <c:overlap val="100"/>
        <c:axId val="773877295"/>
        <c:axId val="773875375"/>
      </c:barChart>
      <c:catAx>
        <c:axId val="773877295"/>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3875375"/>
        <c:crosses val="autoZero"/>
        <c:auto val="1"/>
        <c:lblAlgn val="ctr"/>
        <c:lblOffset val="100"/>
        <c:noMultiLvlLbl val="0"/>
      </c:catAx>
      <c:valAx>
        <c:axId val="773875375"/>
        <c:scaling>
          <c:orientation val="minMax"/>
          <c:min val="0"/>
        </c:scaling>
        <c:delete val="1"/>
        <c:axPos val="t"/>
        <c:numFmt formatCode="#,##0" sourceLinked="1"/>
        <c:majorTickMark val="out"/>
        <c:minorTickMark val="none"/>
        <c:tickLblPos val="nextTo"/>
        <c:crossAx val="773877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8">
  <a:schemeClr val="accent5"/>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chart" Target="../charts/chart3.xml"/><Relationship Id="rId18" Type="http://schemas.openxmlformats.org/officeDocument/2006/relationships/chart" Target="../charts/chart8.xml"/><Relationship Id="rId3" Type="http://schemas.openxmlformats.org/officeDocument/2006/relationships/image" Target="../media/image2.svg"/><Relationship Id="rId7" Type="http://schemas.openxmlformats.org/officeDocument/2006/relationships/image" Target="../media/image6.svg"/><Relationship Id="rId12" Type="http://schemas.openxmlformats.org/officeDocument/2006/relationships/chart" Target="../charts/chart2.xml"/><Relationship Id="rId17" Type="http://schemas.openxmlformats.org/officeDocument/2006/relationships/chart" Target="../charts/chart7.xml"/><Relationship Id="rId2" Type="http://schemas.openxmlformats.org/officeDocument/2006/relationships/image" Target="../media/image1.png"/><Relationship Id="rId16" Type="http://schemas.openxmlformats.org/officeDocument/2006/relationships/chart" Target="../charts/chart6.xml"/><Relationship Id="rId1" Type="http://schemas.openxmlformats.org/officeDocument/2006/relationships/chart" Target="../charts/chart1.xml"/><Relationship Id="rId6" Type="http://schemas.openxmlformats.org/officeDocument/2006/relationships/image" Target="../media/image5.png"/><Relationship Id="rId11" Type="http://schemas.openxmlformats.org/officeDocument/2006/relationships/image" Target="../media/image10.svg"/><Relationship Id="rId5" Type="http://schemas.openxmlformats.org/officeDocument/2006/relationships/image" Target="../media/image4.svg"/><Relationship Id="rId15" Type="http://schemas.openxmlformats.org/officeDocument/2006/relationships/chart" Target="../charts/chart5.xml"/><Relationship Id="rId10" Type="http://schemas.openxmlformats.org/officeDocument/2006/relationships/image" Target="../media/image9.png"/><Relationship Id="rId4" Type="http://schemas.openxmlformats.org/officeDocument/2006/relationships/image" Target="../media/image3.png"/><Relationship Id="rId9" Type="http://schemas.openxmlformats.org/officeDocument/2006/relationships/image" Target="../media/image8.svg"/><Relationship Id="rId1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18.svg"/><Relationship Id="rId13" Type="http://schemas.openxmlformats.org/officeDocument/2006/relationships/image" Target="../media/image23.png"/><Relationship Id="rId3" Type="http://schemas.openxmlformats.org/officeDocument/2006/relationships/image" Target="../media/image13.png"/><Relationship Id="rId7" Type="http://schemas.openxmlformats.org/officeDocument/2006/relationships/image" Target="../media/image17.png"/><Relationship Id="rId12" Type="http://schemas.openxmlformats.org/officeDocument/2006/relationships/image" Target="../media/image22.svg"/><Relationship Id="rId2" Type="http://schemas.openxmlformats.org/officeDocument/2006/relationships/image" Target="../media/image12.svg"/><Relationship Id="rId1" Type="http://schemas.openxmlformats.org/officeDocument/2006/relationships/image" Target="../media/image11.png"/><Relationship Id="rId6" Type="http://schemas.openxmlformats.org/officeDocument/2006/relationships/image" Target="../media/image16.svg"/><Relationship Id="rId11" Type="http://schemas.openxmlformats.org/officeDocument/2006/relationships/image" Target="../media/image21.png"/><Relationship Id="rId5" Type="http://schemas.openxmlformats.org/officeDocument/2006/relationships/image" Target="../media/image15.png"/><Relationship Id="rId10" Type="http://schemas.openxmlformats.org/officeDocument/2006/relationships/image" Target="../media/image20.svg"/><Relationship Id="rId4" Type="http://schemas.openxmlformats.org/officeDocument/2006/relationships/image" Target="../media/image14.svg"/><Relationship Id="rId9"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editAs="oneCell">
    <xdr:from>
      <xdr:col>11</xdr:col>
      <xdr:colOff>318559</xdr:colOff>
      <xdr:row>19</xdr:row>
      <xdr:rowOff>4234</xdr:rowOff>
    </xdr:from>
    <xdr:to>
      <xdr:col>14</xdr:col>
      <xdr:colOff>140759</xdr:colOff>
      <xdr:row>28</xdr:row>
      <xdr:rowOff>9525</xdr:rowOff>
    </xdr:to>
    <mc:AlternateContent xmlns:mc="http://schemas.openxmlformats.org/markup-compatibility/2006" xmlns:a14="http://schemas.microsoft.com/office/drawing/2010/main">
      <mc:Choice Requires="a14">
        <xdr:graphicFrame macro="">
          <xdr:nvGraphicFramePr>
            <xdr:cNvPr id="52" name="Representative">
              <a:extLst>
                <a:ext uri="{FF2B5EF4-FFF2-40B4-BE49-F238E27FC236}">
                  <a16:creationId xmlns:a16="http://schemas.microsoft.com/office/drawing/2014/main" id="{CCC7D3EC-C3DF-4FD8-897D-E7322BC97285}"/>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6719359" y="4521805"/>
              <a:ext cx="1846943" cy="19647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139065</xdr:colOff>
      <xdr:row>4</xdr:row>
      <xdr:rowOff>1361</xdr:rowOff>
    </xdr:from>
    <xdr:to>
      <xdr:col>16</xdr:col>
      <xdr:colOff>141515</xdr:colOff>
      <xdr:row>13</xdr:row>
      <xdr:rowOff>200025</xdr:rowOff>
    </xdr:to>
    <xdr:graphicFrame macro="">
      <xdr:nvGraphicFramePr>
        <xdr:cNvPr id="2" name="Chart 1">
          <a:extLst>
            <a:ext uri="{FF2B5EF4-FFF2-40B4-BE49-F238E27FC236}">
              <a16:creationId xmlns:a16="http://schemas.microsoft.com/office/drawing/2014/main" id="{395BEF34-05FC-46DC-A21C-F30ED811F7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8</xdr:row>
      <xdr:rowOff>28575</xdr:rowOff>
    </xdr:from>
    <xdr:to>
      <xdr:col>4</xdr:col>
      <xdr:colOff>0</xdr:colOff>
      <xdr:row>12</xdr:row>
      <xdr:rowOff>28576</xdr:rowOff>
    </xdr:to>
    <xdr:sp macro="" textlink="Pivots!B4">
      <xdr:nvSpPr>
        <xdr:cNvPr id="22" name="Rectangle 21">
          <a:extLst>
            <a:ext uri="{FF2B5EF4-FFF2-40B4-BE49-F238E27FC236}">
              <a16:creationId xmlns:a16="http://schemas.microsoft.com/office/drawing/2014/main" id="{B4C32873-7E50-4AA8-86D2-6E25105ACA4A}"/>
            </a:ext>
          </a:extLst>
        </xdr:cNvPr>
        <xdr:cNvSpPr/>
      </xdr:nvSpPr>
      <xdr:spPr>
        <a:xfrm>
          <a:off x="323850" y="2305050"/>
          <a:ext cx="1333500" cy="838201"/>
        </a:xfrm>
        <a:prstGeom prst="rect">
          <a:avLst/>
        </a:prstGeom>
        <a:solidFill>
          <a:schemeClr val="tx2">
            <a:lumMod val="60000"/>
            <a:lumOff val="40000"/>
          </a:schemeClr>
        </a:solidFill>
        <a:ln>
          <a:noFill/>
        </a:ln>
        <a:effectLst>
          <a:outerShdw blurRad="254000" dist="762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D69CACEA-AE2A-48A8-817A-EAA93FCD6F9E}" type="TxLink">
            <a:rPr lang="en-US" sz="2000" b="1" i="0" u="none" strike="noStrike" kern="1200">
              <a:solidFill>
                <a:schemeClr val="bg1"/>
              </a:solidFill>
              <a:latin typeface="Segoe UI"/>
              <a:ea typeface="+mn-ea"/>
              <a:cs typeface="Segoe UI"/>
            </a:rPr>
            <a:pPr marL="0" indent="0" algn="ctr"/>
            <a:t>$96,623</a:t>
          </a:fld>
          <a:endParaRPr lang="en-IN" sz="2000" b="1" i="0" u="none" strike="noStrike" kern="1200">
            <a:solidFill>
              <a:schemeClr val="bg1"/>
            </a:solidFill>
            <a:latin typeface="Segoe UI"/>
            <a:ea typeface="+mn-ea"/>
            <a:cs typeface="Segoe UI"/>
          </a:endParaRPr>
        </a:p>
      </xdr:txBody>
    </xdr:sp>
    <xdr:clientData/>
  </xdr:twoCellAnchor>
  <xdr:twoCellAnchor>
    <xdr:from>
      <xdr:col>2</xdr:col>
      <xdr:colOff>99060</xdr:colOff>
      <xdr:row>8</xdr:row>
      <xdr:rowOff>87420</xdr:rowOff>
    </xdr:from>
    <xdr:to>
      <xdr:col>3</xdr:col>
      <xdr:colOff>594360</xdr:colOff>
      <xdr:row>9</xdr:row>
      <xdr:rowOff>56940</xdr:rowOff>
    </xdr:to>
    <xdr:sp macro="" textlink="">
      <xdr:nvSpPr>
        <xdr:cNvPr id="23" name="TextBox 22">
          <a:extLst>
            <a:ext uri="{FF2B5EF4-FFF2-40B4-BE49-F238E27FC236}">
              <a16:creationId xmlns:a16="http://schemas.microsoft.com/office/drawing/2014/main" id="{DE02CEA8-C0F1-4273-AEDC-EF51070877A1}"/>
            </a:ext>
          </a:extLst>
        </xdr:cNvPr>
        <xdr:cNvSpPr txBox="1"/>
      </xdr:nvSpPr>
      <xdr:spPr>
        <a:xfrm>
          <a:off x="422910" y="2363895"/>
          <a:ext cx="1162050" cy="1790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00" b="1" kern="1200">
              <a:solidFill>
                <a:schemeClr val="bg1"/>
              </a:solidFill>
            </a:rPr>
            <a:t>Amount</a:t>
          </a:r>
        </a:p>
      </xdr:txBody>
    </xdr:sp>
    <xdr:clientData/>
  </xdr:twoCellAnchor>
  <xdr:twoCellAnchor>
    <xdr:from>
      <xdr:col>2</xdr:col>
      <xdr:colOff>228600</xdr:colOff>
      <xdr:row>10</xdr:row>
      <xdr:rowOff>171240</xdr:rowOff>
    </xdr:from>
    <xdr:to>
      <xdr:col>3</xdr:col>
      <xdr:colOff>487680</xdr:colOff>
      <xdr:row>11</xdr:row>
      <xdr:rowOff>79800</xdr:rowOff>
    </xdr:to>
    <xdr:sp macro="" textlink="Pivots!B10">
      <xdr:nvSpPr>
        <xdr:cNvPr id="25" name="TextBox 24">
          <a:extLst>
            <a:ext uri="{FF2B5EF4-FFF2-40B4-BE49-F238E27FC236}">
              <a16:creationId xmlns:a16="http://schemas.microsoft.com/office/drawing/2014/main" id="{398C7148-CDF8-42CF-8533-BE2EB08DC980}"/>
            </a:ext>
          </a:extLst>
        </xdr:cNvPr>
        <xdr:cNvSpPr txBox="1"/>
      </xdr:nvSpPr>
      <xdr:spPr>
        <a:xfrm>
          <a:off x="552450" y="2866815"/>
          <a:ext cx="925830" cy="118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A439634-44BA-4651-9762-E311369A4CBE}" type="TxLink">
            <a:rPr lang="en-US" sz="1100" b="0" i="0" u="none" strike="noStrike" kern="1200">
              <a:solidFill>
                <a:schemeClr val="tx2">
                  <a:lumMod val="20000"/>
                  <a:lumOff val="80000"/>
                </a:schemeClr>
              </a:solidFill>
              <a:latin typeface="Segoe UI"/>
              <a:cs typeface="Segoe UI"/>
            </a:rPr>
            <a:pPr algn="ctr"/>
            <a:t>$96,623</a:t>
          </a:fld>
          <a:endParaRPr lang="en-IN" sz="1100" kern="1200">
            <a:solidFill>
              <a:schemeClr val="tx2">
                <a:lumMod val="20000"/>
                <a:lumOff val="80000"/>
              </a:schemeClr>
            </a:solidFill>
          </a:endParaRPr>
        </a:p>
      </xdr:txBody>
    </xdr:sp>
    <xdr:clientData/>
  </xdr:twoCellAnchor>
  <xdr:twoCellAnchor>
    <xdr:from>
      <xdr:col>2</xdr:col>
      <xdr:colOff>0</xdr:colOff>
      <xdr:row>14</xdr:row>
      <xdr:rowOff>0</xdr:rowOff>
    </xdr:from>
    <xdr:to>
      <xdr:col>4</xdr:col>
      <xdr:colOff>0</xdr:colOff>
      <xdr:row>18</xdr:row>
      <xdr:rowOff>0</xdr:rowOff>
    </xdr:to>
    <xdr:sp macro="" textlink="Pivots!C4">
      <xdr:nvSpPr>
        <xdr:cNvPr id="26" name="Rectangle 25">
          <a:extLst>
            <a:ext uri="{FF2B5EF4-FFF2-40B4-BE49-F238E27FC236}">
              <a16:creationId xmlns:a16="http://schemas.microsoft.com/office/drawing/2014/main" id="{67B2DEB3-4629-463A-95C8-C3EBC363A79B}"/>
            </a:ext>
          </a:extLst>
        </xdr:cNvPr>
        <xdr:cNvSpPr/>
      </xdr:nvSpPr>
      <xdr:spPr>
        <a:xfrm>
          <a:off x="323850" y="3533775"/>
          <a:ext cx="1333500" cy="838200"/>
        </a:xfrm>
        <a:prstGeom prst="rect">
          <a:avLst/>
        </a:prstGeom>
        <a:solidFill>
          <a:schemeClr val="tx2">
            <a:lumMod val="60000"/>
            <a:lumOff val="40000"/>
          </a:schemeClr>
        </a:solidFill>
        <a:ln>
          <a:noFill/>
        </a:ln>
        <a:effectLst>
          <a:outerShdw blurRad="254000" dist="762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1127651-6948-4A0C-A1C8-97F0F77CE75F}" type="TxLink">
            <a:rPr lang="en-US" sz="2000" b="1" i="0" u="none" strike="noStrike" kern="1200">
              <a:solidFill>
                <a:schemeClr val="bg1"/>
              </a:solidFill>
              <a:latin typeface="Segoe UI"/>
              <a:ea typeface="+mn-ea"/>
              <a:cs typeface="Segoe UI"/>
            </a:rPr>
            <a:pPr marL="0" indent="0" algn="ctr"/>
            <a:t>89850</a:t>
          </a:fld>
          <a:endParaRPr lang="en-IN" sz="2000" b="1" i="0" u="none" strike="noStrike" kern="1200">
            <a:solidFill>
              <a:schemeClr val="bg1"/>
            </a:solidFill>
            <a:latin typeface="Segoe UI"/>
            <a:ea typeface="+mn-ea"/>
            <a:cs typeface="Segoe UI"/>
          </a:endParaRPr>
        </a:p>
      </xdr:txBody>
    </xdr:sp>
    <xdr:clientData/>
  </xdr:twoCellAnchor>
  <xdr:twoCellAnchor>
    <xdr:from>
      <xdr:col>2</xdr:col>
      <xdr:colOff>99060</xdr:colOff>
      <xdr:row>14</xdr:row>
      <xdr:rowOff>60960</xdr:rowOff>
    </xdr:from>
    <xdr:to>
      <xdr:col>3</xdr:col>
      <xdr:colOff>594360</xdr:colOff>
      <xdr:row>15</xdr:row>
      <xdr:rowOff>30480</xdr:rowOff>
    </xdr:to>
    <xdr:sp macro="" textlink="">
      <xdr:nvSpPr>
        <xdr:cNvPr id="27" name="TextBox 26">
          <a:extLst>
            <a:ext uri="{FF2B5EF4-FFF2-40B4-BE49-F238E27FC236}">
              <a16:creationId xmlns:a16="http://schemas.microsoft.com/office/drawing/2014/main" id="{2BA60230-E6EE-4626-8549-8F33D6050695}"/>
            </a:ext>
          </a:extLst>
        </xdr:cNvPr>
        <xdr:cNvSpPr txBox="1"/>
      </xdr:nvSpPr>
      <xdr:spPr>
        <a:xfrm>
          <a:off x="422910" y="3594735"/>
          <a:ext cx="1162050" cy="1790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00" b="1" kern="1200">
              <a:solidFill>
                <a:schemeClr val="bg1"/>
              </a:solidFill>
            </a:rPr>
            <a:t>Duration</a:t>
          </a:r>
        </a:p>
      </xdr:txBody>
    </xdr:sp>
    <xdr:clientData/>
  </xdr:twoCellAnchor>
  <xdr:twoCellAnchor>
    <xdr:from>
      <xdr:col>2</xdr:col>
      <xdr:colOff>228600</xdr:colOff>
      <xdr:row>16</xdr:row>
      <xdr:rowOff>144780</xdr:rowOff>
    </xdr:from>
    <xdr:to>
      <xdr:col>3</xdr:col>
      <xdr:colOff>487680</xdr:colOff>
      <xdr:row>17</xdr:row>
      <xdr:rowOff>53340</xdr:rowOff>
    </xdr:to>
    <xdr:sp macro="" textlink="Pivots!C10">
      <xdr:nvSpPr>
        <xdr:cNvPr id="29" name="TextBox 28">
          <a:extLst>
            <a:ext uri="{FF2B5EF4-FFF2-40B4-BE49-F238E27FC236}">
              <a16:creationId xmlns:a16="http://schemas.microsoft.com/office/drawing/2014/main" id="{863D4048-2CBB-4527-8E8C-6D0BDE1E7396}"/>
            </a:ext>
          </a:extLst>
        </xdr:cNvPr>
        <xdr:cNvSpPr txBox="1"/>
      </xdr:nvSpPr>
      <xdr:spPr>
        <a:xfrm>
          <a:off x="552450" y="4097655"/>
          <a:ext cx="925830" cy="118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63F29C5-F565-41D2-BA76-D37E4899DB18}" type="TxLink">
            <a:rPr lang="en-US" sz="1100" b="0" i="0" u="none" strike="noStrike" kern="1200">
              <a:solidFill>
                <a:schemeClr val="tx2">
                  <a:lumMod val="20000"/>
                  <a:lumOff val="80000"/>
                </a:schemeClr>
              </a:solidFill>
              <a:latin typeface="Segoe UI"/>
              <a:cs typeface="Segoe UI"/>
            </a:rPr>
            <a:pPr algn="ctr"/>
            <a:t>89850</a:t>
          </a:fld>
          <a:endParaRPr lang="en-IN" sz="1100" kern="1200">
            <a:solidFill>
              <a:schemeClr val="tx2">
                <a:lumMod val="20000"/>
                <a:lumOff val="80000"/>
              </a:schemeClr>
            </a:solidFill>
          </a:endParaRPr>
        </a:p>
      </xdr:txBody>
    </xdr:sp>
    <xdr:clientData/>
  </xdr:twoCellAnchor>
  <xdr:twoCellAnchor>
    <xdr:from>
      <xdr:col>2</xdr:col>
      <xdr:colOff>0</xdr:colOff>
      <xdr:row>20</xdr:row>
      <xdr:rowOff>0</xdr:rowOff>
    </xdr:from>
    <xdr:to>
      <xdr:col>4</xdr:col>
      <xdr:colOff>0</xdr:colOff>
      <xdr:row>24</xdr:row>
      <xdr:rowOff>0</xdr:rowOff>
    </xdr:to>
    <xdr:sp macro="" textlink="Pivots!D4">
      <xdr:nvSpPr>
        <xdr:cNvPr id="30" name="Rectangle 29">
          <a:extLst>
            <a:ext uri="{FF2B5EF4-FFF2-40B4-BE49-F238E27FC236}">
              <a16:creationId xmlns:a16="http://schemas.microsoft.com/office/drawing/2014/main" id="{E72A5938-EFE9-4506-902F-67354126F21C}"/>
            </a:ext>
          </a:extLst>
        </xdr:cNvPr>
        <xdr:cNvSpPr/>
      </xdr:nvSpPr>
      <xdr:spPr>
        <a:xfrm>
          <a:off x="323850" y="4791075"/>
          <a:ext cx="1333500" cy="838200"/>
        </a:xfrm>
        <a:prstGeom prst="rect">
          <a:avLst/>
        </a:prstGeom>
        <a:solidFill>
          <a:schemeClr val="tx2">
            <a:lumMod val="60000"/>
            <a:lumOff val="40000"/>
          </a:schemeClr>
        </a:solidFill>
        <a:ln>
          <a:noFill/>
        </a:ln>
        <a:effectLst>
          <a:outerShdw blurRad="254000" dist="762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029D8F44-C3C6-40F2-9AFA-4EB8F61A872B}" type="TxLink">
            <a:rPr lang="en-US" sz="2000" b="1" i="0" u="none" strike="noStrike" kern="1200">
              <a:solidFill>
                <a:schemeClr val="bg1"/>
              </a:solidFill>
              <a:latin typeface="Segoe UI"/>
              <a:ea typeface="+mn-ea"/>
              <a:cs typeface="Segoe UI"/>
            </a:rPr>
            <a:pPr marL="0" indent="0" algn="ctr"/>
            <a:t>3.9</a:t>
          </a:fld>
          <a:endParaRPr lang="en-IN" sz="2000" b="1" i="0" u="none" strike="noStrike" kern="1200">
            <a:solidFill>
              <a:schemeClr val="bg1"/>
            </a:solidFill>
            <a:latin typeface="Segoe UI"/>
            <a:ea typeface="+mn-ea"/>
            <a:cs typeface="Segoe UI"/>
          </a:endParaRPr>
        </a:p>
      </xdr:txBody>
    </xdr:sp>
    <xdr:clientData/>
  </xdr:twoCellAnchor>
  <xdr:twoCellAnchor>
    <xdr:from>
      <xdr:col>2</xdr:col>
      <xdr:colOff>99060</xdr:colOff>
      <xdr:row>20</xdr:row>
      <xdr:rowOff>58844</xdr:rowOff>
    </xdr:from>
    <xdr:to>
      <xdr:col>3</xdr:col>
      <xdr:colOff>594360</xdr:colOff>
      <xdr:row>21</xdr:row>
      <xdr:rowOff>28364</xdr:rowOff>
    </xdr:to>
    <xdr:sp macro="" textlink="">
      <xdr:nvSpPr>
        <xdr:cNvPr id="31" name="TextBox 30">
          <a:extLst>
            <a:ext uri="{FF2B5EF4-FFF2-40B4-BE49-F238E27FC236}">
              <a16:creationId xmlns:a16="http://schemas.microsoft.com/office/drawing/2014/main" id="{46CDA631-A1FB-487A-BD45-CB6496FC0CF4}"/>
            </a:ext>
          </a:extLst>
        </xdr:cNvPr>
        <xdr:cNvSpPr txBox="1"/>
      </xdr:nvSpPr>
      <xdr:spPr>
        <a:xfrm>
          <a:off x="422910" y="4849919"/>
          <a:ext cx="1162050" cy="1790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00" b="1" kern="1200">
              <a:solidFill>
                <a:schemeClr val="bg1"/>
              </a:solidFill>
            </a:rPr>
            <a:t>Avg.</a:t>
          </a:r>
          <a:r>
            <a:rPr lang="en-IN" sz="1000" b="1" kern="1200" baseline="0">
              <a:solidFill>
                <a:schemeClr val="bg1"/>
              </a:solidFill>
            </a:rPr>
            <a:t> Rating</a:t>
          </a:r>
          <a:endParaRPr lang="en-IN" sz="1000" b="1" kern="1200">
            <a:solidFill>
              <a:schemeClr val="bg1"/>
            </a:solidFill>
          </a:endParaRPr>
        </a:p>
      </xdr:txBody>
    </xdr:sp>
    <xdr:clientData/>
  </xdr:twoCellAnchor>
  <xdr:twoCellAnchor>
    <xdr:from>
      <xdr:col>2</xdr:col>
      <xdr:colOff>228600</xdr:colOff>
      <xdr:row>22</xdr:row>
      <xdr:rowOff>142664</xdr:rowOff>
    </xdr:from>
    <xdr:to>
      <xdr:col>3</xdr:col>
      <xdr:colOff>487680</xdr:colOff>
      <xdr:row>23</xdr:row>
      <xdr:rowOff>51224</xdr:rowOff>
    </xdr:to>
    <xdr:sp macro="" textlink="Pivots!D10">
      <xdr:nvSpPr>
        <xdr:cNvPr id="33" name="TextBox 32">
          <a:extLst>
            <a:ext uri="{FF2B5EF4-FFF2-40B4-BE49-F238E27FC236}">
              <a16:creationId xmlns:a16="http://schemas.microsoft.com/office/drawing/2014/main" id="{3466FF3C-607A-4E06-AEA6-C36F4031E0A3}"/>
            </a:ext>
          </a:extLst>
        </xdr:cNvPr>
        <xdr:cNvSpPr txBox="1"/>
      </xdr:nvSpPr>
      <xdr:spPr>
        <a:xfrm>
          <a:off x="552450" y="5352839"/>
          <a:ext cx="925830" cy="118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004CC28-7C4D-41E0-A4B3-65D1EF0901E0}" type="TxLink">
            <a:rPr lang="en-US" sz="1100" b="0" i="0" u="none" strike="noStrike" kern="1200">
              <a:solidFill>
                <a:schemeClr val="tx2">
                  <a:lumMod val="20000"/>
                  <a:lumOff val="80000"/>
                </a:schemeClr>
              </a:solidFill>
              <a:latin typeface="Segoe UI"/>
              <a:cs typeface="Segoe UI"/>
            </a:rPr>
            <a:pPr algn="ctr"/>
            <a:t>3.9</a:t>
          </a:fld>
          <a:endParaRPr lang="en-IN" sz="1100" kern="1200">
            <a:solidFill>
              <a:schemeClr val="tx2">
                <a:lumMod val="20000"/>
                <a:lumOff val="80000"/>
              </a:schemeClr>
            </a:solidFill>
          </a:endParaRPr>
        </a:p>
      </xdr:txBody>
    </xdr:sp>
    <xdr:clientData/>
  </xdr:twoCellAnchor>
  <xdr:twoCellAnchor>
    <xdr:from>
      <xdr:col>2</xdr:col>
      <xdr:colOff>0</xdr:colOff>
      <xdr:row>25</xdr:row>
      <xdr:rowOff>209549</xdr:rowOff>
    </xdr:from>
    <xdr:to>
      <xdr:col>4</xdr:col>
      <xdr:colOff>0</xdr:colOff>
      <xdr:row>30</xdr:row>
      <xdr:rowOff>0</xdr:rowOff>
    </xdr:to>
    <xdr:sp macro="" textlink="Pivots!E4">
      <xdr:nvSpPr>
        <xdr:cNvPr id="34" name="Rectangle 33">
          <a:extLst>
            <a:ext uri="{FF2B5EF4-FFF2-40B4-BE49-F238E27FC236}">
              <a16:creationId xmlns:a16="http://schemas.microsoft.com/office/drawing/2014/main" id="{673C5A90-D040-418F-A334-B8869D8DF439}"/>
            </a:ext>
          </a:extLst>
        </xdr:cNvPr>
        <xdr:cNvSpPr/>
      </xdr:nvSpPr>
      <xdr:spPr>
        <a:xfrm>
          <a:off x="323850" y="6048374"/>
          <a:ext cx="1333500" cy="838201"/>
        </a:xfrm>
        <a:prstGeom prst="rect">
          <a:avLst/>
        </a:prstGeom>
        <a:solidFill>
          <a:schemeClr val="tx2">
            <a:lumMod val="60000"/>
            <a:lumOff val="40000"/>
          </a:schemeClr>
        </a:solidFill>
        <a:ln>
          <a:noFill/>
        </a:ln>
        <a:effectLst>
          <a:outerShdw blurRad="254000" dist="762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60BB45C8-D6EA-4B7B-A38A-7B22FF2FA458}" type="TxLink">
            <a:rPr lang="en-US" sz="2000" b="1" i="0" u="none" strike="noStrike" kern="1200">
              <a:solidFill>
                <a:schemeClr val="bg1"/>
              </a:solidFill>
              <a:latin typeface="Segoe UI"/>
              <a:ea typeface="+mn-ea"/>
              <a:cs typeface="Segoe UI"/>
            </a:rPr>
            <a:pPr marL="0" indent="0" algn="ctr"/>
            <a:t>307</a:t>
          </a:fld>
          <a:endParaRPr lang="en-IN" sz="2000" b="1" i="0" u="none" strike="noStrike" kern="1200">
            <a:solidFill>
              <a:schemeClr val="bg1"/>
            </a:solidFill>
            <a:latin typeface="Segoe UI"/>
            <a:ea typeface="+mn-ea"/>
            <a:cs typeface="Segoe UI"/>
          </a:endParaRPr>
        </a:p>
      </xdr:txBody>
    </xdr:sp>
    <xdr:clientData/>
  </xdr:twoCellAnchor>
  <xdr:twoCellAnchor>
    <xdr:from>
      <xdr:col>2</xdr:col>
      <xdr:colOff>99060</xdr:colOff>
      <xdr:row>26</xdr:row>
      <xdr:rowOff>58844</xdr:rowOff>
    </xdr:from>
    <xdr:to>
      <xdr:col>3</xdr:col>
      <xdr:colOff>594360</xdr:colOff>
      <xdr:row>27</xdr:row>
      <xdr:rowOff>28364</xdr:rowOff>
    </xdr:to>
    <xdr:sp macro="" textlink="">
      <xdr:nvSpPr>
        <xdr:cNvPr id="35" name="TextBox 34">
          <a:extLst>
            <a:ext uri="{FF2B5EF4-FFF2-40B4-BE49-F238E27FC236}">
              <a16:creationId xmlns:a16="http://schemas.microsoft.com/office/drawing/2014/main" id="{5F314FB8-4F6B-47CB-8314-CD1560CB9B3E}"/>
            </a:ext>
          </a:extLst>
        </xdr:cNvPr>
        <xdr:cNvSpPr txBox="1"/>
      </xdr:nvSpPr>
      <xdr:spPr>
        <a:xfrm>
          <a:off x="422910" y="6107219"/>
          <a:ext cx="1162050" cy="1790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00" b="1" kern="1200">
              <a:solidFill>
                <a:schemeClr val="bg1"/>
              </a:solidFill>
            </a:rPr>
            <a:t>Happy</a:t>
          </a:r>
          <a:r>
            <a:rPr lang="en-IN" sz="1000" b="1" kern="1200" baseline="0">
              <a:solidFill>
                <a:schemeClr val="bg1"/>
              </a:solidFill>
            </a:rPr>
            <a:t> Callers</a:t>
          </a:r>
          <a:endParaRPr lang="en-IN" sz="1100" b="1" kern="1200">
            <a:solidFill>
              <a:schemeClr val="bg1"/>
            </a:solidFill>
          </a:endParaRPr>
        </a:p>
      </xdr:txBody>
    </xdr:sp>
    <xdr:clientData/>
  </xdr:twoCellAnchor>
  <xdr:twoCellAnchor>
    <xdr:from>
      <xdr:col>2</xdr:col>
      <xdr:colOff>228600</xdr:colOff>
      <xdr:row>28</xdr:row>
      <xdr:rowOff>142664</xdr:rowOff>
    </xdr:from>
    <xdr:to>
      <xdr:col>3</xdr:col>
      <xdr:colOff>487680</xdr:colOff>
      <xdr:row>29</xdr:row>
      <xdr:rowOff>51224</xdr:rowOff>
    </xdr:to>
    <xdr:sp macro="" textlink="Pivots!E10">
      <xdr:nvSpPr>
        <xdr:cNvPr id="37" name="TextBox 36">
          <a:extLst>
            <a:ext uri="{FF2B5EF4-FFF2-40B4-BE49-F238E27FC236}">
              <a16:creationId xmlns:a16="http://schemas.microsoft.com/office/drawing/2014/main" id="{A5ADB46F-C154-46D3-A7C0-0735CCB1C43A}"/>
            </a:ext>
          </a:extLst>
        </xdr:cNvPr>
        <xdr:cNvSpPr txBox="1"/>
      </xdr:nvSpPr>
      <xdr:spPr>
        <a:xfrm>
          <a:off x="552450" y="6610139"/>
          <a:ext cx="925830" cy="118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BCBAA3B-B1C1-4D87-841D-30533CC54885}" type="TxLink">
            <a:rPr lang="en-US" sz="1100" b="0" i="0" u="none" strike="noStrike" kern="1200">
              <a:solidFill>
                <a:schemeClr val="tx2">
                  <a:lumMod val="20000"/>
                  <a:lumOff val="80000"/>
                </a:schemeClr>
              </a:solidFill>
              <a:latin typeface="Segoe UI"/>
              <a:cs typeface="Segoe UI"/>
            </a:rPr>
            <a:pPr algn="ctr"/>
            <a:t>307</a:t>
          </a:fld>
          <a:endParaRPr lang="en-IN" sz="1100" kern="1200">
            <a:solidFill>
              <a:schemeClr val="tx2">
                <a:lumMod val="20000"/>
                <a:lumOff val="80000"/>
              </a:schemeClr>
            </a:solidFill>
          </a:endParaRPr>
        </a:p>
      </xdr:txBody>
    </xdr:sp>
    <xdr:clientData/>
  </xdr:twoCellAnchor>
  <xdr:twoCellAnchor editAs="oneCell">
    <xdr:from>
      <xdr:col>2</xdr:col>
      <xdr:colOff>16934</xdr:colOff>
      <xdr:row>26</xdr:row>
      <xdr:rowOff>40219</xdr:rowOff>
    </xdr:from>
    <xdr:to>
      <xdr:col>2</xdr:col>
      <xdr:colOff>251218</xdr:colOff>
      <xdr:row>27</xdr:row>
      <xdr:rowOff>57151</xdr:rowOff>
    </xdr:to>
    <xdr:pic>
      <xdr:nvPicPr>
        <xdr:cNvPr id="38" name="Graphic 37" descr="Star-struck face outline with solid fill">
          <a:extLst>
            <a:ext uri="{FF2B5EF4-FFF2-40B4-BE49-F238E27FC236}">
              <a16:creationId xmlns:a16="http://schemas.microsoft.com/office/drawing/2014/main" id="{1A0E9972-98AE-47AE-83EA-E06E6BFAB2E6}"/>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340784" y="6088594"/>
          <a:ext cx="234284" cy="226483"/>
        </a:xfrm>
        <a:prstGeom prst="rect">
          <a:avLst/>
        </a:prstGeom>
      </xdr:spPr>
    </xdr:pic>
    <xdr:clientData/>
  </xdr:twoCellAnchor>
  <xdr:twoCellAnchor editAs="oneCell">
    <xdr:from>
      <xdr:col>2</xdr:col>
      <xdr:colOff>16934</xdr:colOff>
      <xdr:row>8</xdr:row>
      <xdr:rowOff>43156</xdr:rowOff>
    </xdr:from>
    <xdr:to>
      <xdr:col>2</xdr:col>
      <xdr:colOff>254000</xdr:colOff>
      <xdr:row>9</xdr:row>
      <xdr:rowOff>59927</xdr:rowOff>
    </xdr:to>
    <xdr:pic>
      <xdr:nvPicPr>
        <xdr:cNvPr id="48" name="Graphic 47" descr="Shopping cart with solid fill">
          <a:extLst>
            <a:ext uri="{FF2B5EF4-FFF2-40B4-BE49-F238E27FC236}">
              <a16:creationId xmlns:a16="http://schemas.microsoft.com/office/drawing/2014/main" id="{E239552E-D3F6-4A66-BEC4-1C21364B3882}"/>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340784" y="2319631"/>
          <a:ext cx="237066" cy="226322"/>
        </a:xfrm>
        <a:prstGeom prst="rect">
          <a:avLst/>
        </a:prstGeom>
      </xdr:spPr>
    </xdr:pic>
    <xdr:clientData/>
  </xdr:twoCellAnchor>
  <xdr:twoCellAnchor editAs="oneCell">
    <xdr:from>
      <xdr:col>1</xdr:col>
      <xdr:colOff>152401</xdr:colOff>
      <xdr:row>14</xdr:row>
      <xdr:rowOff>22303</xdr:rowOff>
    </xdr:from>
    <xdr:to>
      <xdr:col>2</xdr:col>
      <xdr:colOff>218600</xdr:colOff>
      <xdr:row>15</xdr:row>
      <xdr:rowOff>33868</xdr:rowOff>
    </xdr:to>
    <xdr:pic>
      <xdr:nvPicPr>
        <xdr:cNvPr id="49" name="Graphic 48" descr="Call center with solid fill">
          <a:extLst>
            <a:ext uri="{FF2B5EF4-FFF2-40B4-BE49-F238E27FC236}">
              <a16:creationId xmlns:a16="http://schemas.microsoft.com/office/drawing/2014/main" id="{B9C7D2DC-93DC-4341-9582-2D808BE816EC}"/>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314326" y="3556078"/>
          <a:ext cx="228124" cy="221114"/>
        </a:xfrm>
        <a:prstGeom prst="rect">
          <a:avLst/>
        </a:prstGeom>
      </xdr:spPr>
    </xdr:pic>
    <xdr:clientData/>
  </xdr:twoCellAnchor>
  <xdr:twoCellAnchor editAs="oneCell">
    <xdr:from>
      <xdr:col>2</xdr:col>
      <xdr:colOff>4234</xdr:colOff>
      <xdr:row>19</xdr:row>
      <xdr:rowOff>190925</xdr:rowOff>
    </xdr:from>
    <xdr:to>
      <xdr:col>2</xdr:col>
      <xdr:colOff>274933</xdr:colOff>
      <xdr:row>21</xdr:row>
      <xdr:rowOff>31750</xdr:rowOff>
    </xdr:to>
    <xdr:pic>
      <xdr:nvPicPr>
        <xdr:cNvPr id="51" name="Graphic 50" descr="Rating Star with solid fill">
          <a:extLst>
            <a:ext uri="{FF2B5EF4-FFF2-40B4-BE49-F238E27FC236}">
              <a16:creationId xmlns:a16="http://schemas.microsoft.com/office/drawing/2014/main" id="{54BE36A7-3668-4706-8E8A-DAA11E37DBDC}"/>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rcRect/>
        <a:stretch/>
      </xdr:blipFill>
      <xdr:spPr>
        <a:xfrm>
          <a:off x="328084" y="4772450"/>
          <a:ext cx="270699" cy="259926"/>
        </a:xfrm>
        <a:prstGeom prst="rect">
          <a:avLst/>
        </a:prstGeom>
      </xdr:spPr>
    </xdr:pic>
    <xdr:clientData/>
  </xdr:twoCellAnchor>
  <xdr:twoCellAnchor>
    <xdr:from>
      <xdr:col>2</xdr:col>
      <xdr:colOff>0</xdr:colOff>
      <xdr:row>2</xdr:row>
      <xdr:rowOff>38100</xdr:rowOff>
    </xdr:from>
    <xdr:to>
      <xdr:col>4</xdr:col>
      <xdr:colOff>0</xdr:colOff>
      <xdr:row>6</xdr:row>
      <xdr:rowOff>38100</xdr:rowOff>
    </xdr:to>
    <xdr:sp macro="" textlink="Pivots!A4">
      <xdr:nvSpPr>
        <xdr:cNvPr id="53" name="Rectangle 52">
          <a:extLst>
            <a:ext uri="{FF2B5EF4-FFF2-40B4-BE49-F238E27FC236}">
              <a16:creationId xmlns:a16="http://schemas.microsoft.com/office/drawing/2014/main" id="{2C9A2B67-240F-4BCF-A59A-139155392DA6}"/>
            </a:ext>
          </a:extLst>
        </xdr:cNvPr>
        <xdr:cNvSpPr/>
      </xdr:nvSpPr>
      <xdr:spPr>
        <a:xfrm>
          <a:off x="323850" y="1057275"/>
          <a:ext cx="1333500" cy="838200"/>
        </a:xfrm>
        <a:prstGeom prst="rect">
          <a:avLst/>
        </a:prstGeom>
        <a:solidFill>
          <a:schemeClr val="tx2">
            <a:lumMod val="60000"/>
            <a:lumOff val="40000"/>
          </a:schemeClr>
        </a:solidFill>
        <a:ln>
          <a:noFill/>
        </a:ln>
        <a:effectLst>
          <a:outerShdw blurRad="254000" dist="762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5A8DA2B-E7C0-4733-9FAF-4A8AB9641F91}" type="TxLink">
            <a:rPr lang="en-US" sz="2000" b="1" i="0" u="none" strike="noStrike" kern="1200">
              <a:solidFill>
                <a:schemeClr val="bg1"/>
              </a:solidFill>
              <a:latin typeface="Segoe UI"/>
              <a:cs typeface="Segoe UI"/>
            </a:rPr>
            <a:pPr algn="ctr"/>
            <a:t>1,000</a:t>
          </a:fld>
          <a:endParaRPr lang="en-IN" sz="2000" b="1" kern="1200">
            <a:solidFill>
              <a:schemeClr val="bg1"/>
            </a:solidFill>
          </a:endParaRPr>
        </a:p>
      </xdr:txBody>
    </xdr:sp>
    <xdr:clientData/>
  </xdr:twoCellAnchor>
  <xdr:twoCellAnchor>
    <xdr:from>
      <xdr:col>2</xdr:col>
      <xdr:colOff>99060</xdr:colOff>
      <xdr:row>2</xdr:row>
      <xdr:rowOff>182880</xdr:rowOff>
    </xdr:from>
    <xdr:to>
      <xdr:col>3</xdr:col>
      <xdr:colOff>594360</xdr:colOff>
      <xdr:row>3</xdr:row>
      <xdr:rowOff>152400</xdr:rowOff>
    </xdr:to>
    <xdr:sp macro="" textlink="">
      <xdr:nvSpPr>
        <xdr:cNvPr id="54" name="TextBox 53">
          <a:extLst>
            <a:ext uri="{FF2B5EF4-FFF2-40B4-BE49-F238E27FC236}">
              <a16:creationId xmlns:a16="http://schemas.microsoft.com/office/drawing/2014/main" id="{277F5A6D-8D40-448A-9ABC-5DA39AAE545B}"/>
            </a:ext>
          </a:extLst>
        </xdr:cNvPr>
        <xdr:cNvSpPr txBox="1"/>
      </xdr:nvSpPr>
      <xdr:spPr>
        <a:xfrm>
          <a:off x="422910" y="1202055"/>
          <a:ext cx="1162050" cy="1790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00" b="1" kern="1200">
              <a:solidFill>
                <a:schemeClr val="bg1"/>
              </a:solidFill>
            </a:rPr>
            <a:t>Calls</a:t>
          </a:r>
        </a:p>
      </xdr:txBody>
    </xdr:sp>
    <xdr:clientData/>
  </xdr:twoCellAnchor>
  <xdr:twoCellAnchor editAs="oneCell">
    <xdr:from>
      <xdr:col>2</xdr:col>
      <xdr:colOff>25621</xdr:colOff>
      <xdr:row>2</xdr:row>
      <xdr:rowOff>143625</xdr:rowOff>
    </xdr:from>
    <xdr:to>
      <xdr:col>2</xdr:col>
      <xdr:colOff>212877</xdr:colOff>
      <xdr:row>3</xdr:row>
      <xdr:rowOff>112977</xdr:rowOff>
    </xdr:to>
    <xdr:pic>
      <xdr:nvPicPr>
        <xdr:cNvPr id="55" name="Graphic 54" descr="Receiver with solid fill">
          <a:extLst>
            <a:ext uri="{FF2B5EF4-FFF2-40B4-BE49-F238E27FC236}">
              <a16:creationId xmlns:a16="http://schemas.microsoft.com/office/drawing/2014/main" id="{84B48C82-10EF-4B52-AF15-27A49E2AF1CB}"/>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rot="658776">
          <a:off x="349471" y="1162800"/>
          <a:ext cx="187256" cy="178902"/>
        </a:xfrm>
        <a:prstGeom prst="rect">
          <a:avLst/>
        </a:prstGeom>
      </xdr:spPr>
    </xdr:pic>
    <xdr:clientData/>
  </xdr:twoCellAnchor>
  <xdr:twoCellAnchor>
    <xdr:from>
      <xdr:col>2</xdr:col>
      <xdr:colOff>228600</xdr:colOff>
      <xdr:row>5</xdr:row>
      <xdr:rowOff>53340</xdr:rowOff>
    </xdr:from>
    <xdr:to>
      <xdr:col>3</xdr:col>
      <xdr:colOff>487680</xdr:colOff>
      <xdr:row>5</xdr:row>
      <xdr:rowOff>175260</xdr:rowOff>
    </xdr:to>
    <xdr:sp macro="" textlink="Pivots!A10">
      <xdr:nvSpPr>
        <xdr:cNvPr id="56" name="TextBox 55">
          <a:extLst>
            <a:ext uri="{FF2B5EF4-FFF2-40B4-BE49-F238E27FC236}">
              <a16:creationId xmlns:a16="http://schemas.microsoft.com/office/drawing/2014/main" id="{7C21A47A-CF33-49D3-A6E5-4A56CACFEAEE}"/>
            </a:ext>
          </a:extLst>
        </xdr:cNvPr>
        <xdr:cNvSpPr txBox="1"/>
      </xdr:nvSpPr>
      <xdr:spPr>
        <a:xfrm>
          <a:off x="552450" y="1701165"/>
          <a:ext cx="925830" cy="121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E0328F-BB6D-4C09-9117-CB4950F1F1C7}" type="TxLink">
            <a:rPr lang="en-US" sz="1100" b="0" i="0" u="none" strike="noStrike" kern="1200">
              <a:solidFill>
                <a:schemeClr val="tx2">
                  <a:lumMod val="20000"/>
                  <a:lumOff val="80000"/>
                </a:schemeClr>
              </a:solidFill>
              <a:latin typeface="Segoe UI"/>
              <a:cs typeface="Segoe UI"/>
            </a:rPr>
            <a:pPr algn="ctr"/>
            <a:t>1,000</a:t>
          </a:fld>
          <a:endParaRPr lang="en-IN" sz="1100" kern="1200">
            <a:solidFill>
              <a:schemeClr val="tx2">
                <a:lumMod val="20000"/>
                <a:lumOff val="80000"/>
              </a:schemeClr>
            </a:solidFill>
          </a:endParaRPr>
        </a:p>
      </xdr:txBody>
    </xdr:sp>
    <xdr:clientData/>
  </xdr:twoCellAnchor>
  <xdr:twoCellAnchor>
    <xdr:from>
      <xdr:col>4</xdr:col>
      <xdr:colOff>271991</xdr:colOff>
      <xdr:row>2</xdr:row>
      <xdr:rowOff>50345</xdr:rowOff>
    </xdr:from>
    <xdr:to>
      <xdr:col>11</xdr:col>
      <xdr:colOff>161925</xdr:colOff>
      <xdr:row>16</xdr:row>
      <xdr:rowOff>59871</xdr:rowOff>
    </xdr:to>
    <xdr:graphicFrame macro="">
      <xdr:nvGraphicFramePr>
        <xdr:cNvPr id="57" name="Chart 56">
          <a:extLst>
            <a:ext uri="{FF2B5EF4-FFF2-40B4-BE49-F238E27FC236}">
              <a16:creationId xmlns:a16="http://schemas.microsoft.com/office/drawing/2014/main" id="{FACCAB19-C986-4F5F-BB53-9CBB36729F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xdr:col>
      <xdr:colOff>180975</xdr:colOff>
      <xdr:row>12</xdr:row>
      <xdr:rowOff>209548</xdr:rowOff>
    </xdr:from>
    <xdr:to>
      <xdr:col>7</xdr:col>
      <xdr:colOff>419925</xdr:colOff>
      <xdr:row>27</xdr:row>
      <xdr:rowOff>11098</xdr:rowOff>
    </xdr:to>
    <xdr:graphicFrame macro="">
      <xdr:nvGraphicFramePr>
        <xdr:cNvPr id="3" name="Chart 2">
          <a:extLst>
            <a:ext uri="{FF2B5EF4-FFF2-40B4-BE49-F238E27FC236}">
              <a16:creationId xmlns:a16="http://schemas.microsoft.com/office/drawing/2014/main" id="{DEECADDD-7DE4-4F96-A68A-D97D094203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7</xdr:col>
      <xdr:colOff>417195</xdr:colOff>
      <xdr:row>12</xdr:row>
      <xdr:rowOff>209548</xdr:rowOff>
    </xdr:from>
    <xdr:to>
      <xdr:col>10</xdr:col>
      <xdr:colOff>657225</xdr:colOff>
      <xdr:row>27</xdr:row>
      <xdr:rowOff>9523</xdr:rowOff>
    </xdr:to>
    <xdr:graphicFrame macro="">
      <xdr:nvGraphicFramePr>
        <xdr:cNvPr id="4" name="Chart 3">
          <a:extLst>
            <a:ext uri="{FF2B5EF4-FFF2-40B4-BE49-F238E27FC236}">
              <a16:creationId xmlns:a16="http://schemas.microsoft.com/office/drawing/2014/main" id="{DCF8A7B0-D176-4D87-B345-E421075DD8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21</xdr:col>
      <xdr:colOff>0</xdr:colOff>
      <xdr:row>1</xdr:row>
      <xdr:rowOff>200025</xdr:rowOff>
    </xdr:from>
    <xdr:to>
      <xdr:col>24</xdr:col>
      <xdr:colOff>504825</xdr:colOff>
      <xdr:row>12</xdr:row>
      <xdr:rowOff>200025</xdr:rowOff>
    </xdr:to>
    <xdr:graphicFrame macro="">
      <xdr:nvGraphicFramePr>
        <xdr:cNvPr id="7" name="Chart 6">
          <a:extLst>
            <a:ext uri="{FF2B5EF4-FFF2-40B4-BE49-F238E27FC236}">
              <a16:creationId xmlns:a16="http://schemas.microsoft.com/office/drawing/2014/main" id="{B8EA4BFF-C134-425F-87EF-E4DA0BBE9D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24</xdr:col>
      <xdr:colOff>676275</xdr:colOff>
      <xdr:row>1</xdr:row>
      <xdr:rowOff>190500</xdr:rowOff>
    </xdr:from>
    <xdr:to>
      <xdr:col>28</xdr:col>
      <xdr:colOff>3810</xdr:colOff>
      <xdr:row>12</xdr:row>
      <xdr:rowOff>200025</xdr:rowOff>
    </xdr:to>
    <xdr:graphicFrame macro="">
      <xdr:nvGraphicFramePr>
        <xdr:cNvPr id="8" name="Chart 7">
          <a:extLst>
            <a:ext uri="{FF2B5EF4-FFF2-40B4-BE49-F238E27FC236}">
              <a16:creationId xmlns:a16="http://schemas.microsoft.com/office/drawing/2014/main" id="{827FD782-0E7E-400C-924E-76545169C4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7</xdr:col>
      <xdr:colOff>580545</xdr:colOff>
      <xdr:row>19</xdr:row>
      <xdr:rowOff>0</xdr:rowOff>
    </xdr:from>
    <xdr:to>
      <xdr:col>11</xdr:col>
      <xdr:colOff>321465</xdr:colOff>
      <xdr:row>31</xdr:row>
      <xdr:rowOff>45720</xdr:rowOff>
    </xdr:to>
    <xdr:graphicFrame macro="">
      <xdr:nvGraphicFramePr>
        <xdr:cNvPr id="9" name="Chart 8">
          <a:extLst>
            <a:ext uri="{FF2B5EF4-FFF2-40B4-BE49-F238E27FC236}">
              <a16:creationId xmlns:a16="http://schemas.microsoft.com/office/drawing/2014/main" id="{BDCA9B1B-4D9C-495F-B369-62840C3DF8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4</xdr:col>
      <xdr:colOff>258600</xdr:colOff>
      <xdr:row>19</xdr:row>
      <xdr:rowOff>0</xdr:rowOff>
    </xdr:from>
    <xdr:to>
      <xdr:col>8</xdr:col>
      <xdr:colOff>0</xdr:colOff>
      <xdr:row>31</xdr:row>
      <xdr:rowOff>45720</xdr:rowOff>
    </xdr:to>
    <xdr:graphicFrame macro="">
      <xdr:nvGraphicFramePr>
        <xdr:cNvPr id="12" name="Chart 11">
          <a:extLst>
            <a:ext uri="{FF2B5EF4-FFF2-40B4-BE49-F238E27FC236}">
              <a16:creationId xmlns:a16="http://schemas.microsoft.com/office/drawing/2014/main" id="{220BF97C-40E5-4533-9117-933847B86E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95828</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271171</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15</xdr:row>
      <xdr:rowOff>132522</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116660</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103620</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twoCellAnchor editAs="oneCell">
    <xdr:from>
      <xdr:col>11</xdr:col>
      <xdr:colOff>206375</xdr:colOff>
      <xdr:row>1</xdr:row>
      <xdr:rowOff>31750</xdr:rowOff>
    </xdr:from>
    <xdr:to>
      <xdr:col>15</xdr:col>
      <xdr:colOff>463769</xdr:colOff>
      <xdr:row>10</xdr:row>
      <xdr:rowOff>95250</xdr:rowOff>
    </xdr:to>
    <xdr:pic>
      <xdr:nvPicPr>
        <xdr:cNvPr id="10" name="Picture 9" descr="Businessman hands behind back">
          <a:extLst>
            <a:ext uri="{FF2B5EF4-FFF2-40B4-BE49-F238E27FC236}">
              <a16:creationId xmlns:a16="http://schemas.microsoft.com/office/drawing/2014/main" id="{5379C333-E498-4FC3-B083-F89607927252}"/>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086" t="-1946" r="1086" b="75886"/>
        <a:stretch/>
      </xdr:blipFill>
      <xdr:spPr>
        <a:xfrm>
          <a:off x="9699625" y="238125"/>
          <a:ext cx="2924394" cy="2476500"/>
        </a:xfrm>
        <a:prstGeom prst="ellipse">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ussa" refreshedDate="45645.082188078704" backgroundQuery="1" createdVersion="8" refreshedVersion="8" minRefreshableVersion="3" recordCount="0" supportSubquery="1" supportAdvancedDrill="1" xr:uid="{8D3662FF-12E0-4390-94E9-6B161CF69244}">
  <cacheSource type="external" connectionId="1"/>
  <cacheFields count="5">
    <cacheField name="[Measures].[Call Count]" caption="Call Count" numFmtId="0" hierarchy="18" level="32767"/>
    <cacheField name="[Measures].[Total Amont]" caption="Total Amont" numFmtId="0" hierarchy="19" level="32767"/>
    <cacheField name="[Measures].[Total Duration]" caption="Total Duration" numFmtId="0" hierarchy="20" level="32767"/>
    <cacheField name="[Measures].[Avg. Rating]" caption="Avg. Rating" numFmtId="0" hierarchy="21" level="32767"/>
    <cacheField name="[Measures].[5* Rating]" caption="5* Rating" numFmtId="0" hierarchy="22"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ount of Call number]" caption="Count of Call number" measure="1" displayFolder="" measureGroup="calls" count="0">
      <extLst>
        <ext xmlns:x15="http://schemas.microsoft.com/office/spreadsheetml/2010/11/main" uri="{B97F6D7D-B522-45F9-BDA1-12C45D357490}">
          <x15:cacheHierarchy aggregatedColumn="0"/>
        </ext>
      </extLst>
    </cacheHierarchy>
    <cacheHierarchy uniqueName="[Measures].[Call Count]" caption="Call Count" measure="1" displayFolder="" measureGroup="calls" count="0" oneField="1">
      <fieldsUsage count="1">
        <fieldUsage x="0"/>
      </fieldsUsage>
    </cacheHierarchy>
    <cacheHierarchy uniqueName="[Measures].[Total Amont]" caption="Total Amo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Rating]" caption="5* Rating"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ussa" refreshedDate="45646.000940509257" backgroundQuery="1" createdVersion="8" refreshedVersion="8" minRefreshableVersion="3" recordCount="0" supportSubquery="1" supportAdvancedDrill="1" xr:uid="{4B0D2718-1E49-4566-B445-0CA333CDA98B}">
  <cacheSource type="external" connectionId="1"/>
  <cacheFields count="3">
    <cacheField name="[calls].[Representative].[Representative]" caption="Representative" numFmtId="0" hierarchy="3" level="1">
      <sharedItems count="5">
        <s v="R01"/>
        <s v="R02"/>
        <s v="R03"/>
        <s v="R04"/>
        <s v="R05"/>
      </sharedItems>
    </cacheField>
    <cacheField name="[Measures].[Call Count]" caption="Call Count" numFmtId="0" hierarchy="18" level="32767"/>
    <cacheField name="[Measures].[Total Amont]" caption="Total Amont" numFmtId="0" hierarchy="19"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ount of Call number]" caption="Count of Call number" measure="1" displayFolder="" measureGroup="calls" count="0">
      <extLst>
        <ext xmlns:x15="http://schemas.microsoft.com/office/spreadsheetml/2010/11/main" uri="{B97F6D7D-B522-45F9-BDA1-12C45D357490}">
          <x15:cacheHierarchy aggregatedColumn="0"/>
        </ext>
      </extLst>
    </cacheHierarchy>
    <cacheHierarchy uniqueName="[Measures].[Call Count]" caption="Call Count" measure="1" displayFolder="" measureGroup="calls" count="0" oneField="1">
      <fieldsUsage count="1">
        <fieldUsage x="1"/>
      </fieldsUsage>
    </cacheHierarchy>
    <cacheHierarchy uniqueName="[Measures].[Total Amont]" caption="Total Amont" measure="1" displayFolder="" measureGroup="calls" count="0" oneField="1">
      <fieldsUsage count="1">
        <fieldUsage x="2"/>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Rating]" caption="5* Rat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ussa" refreshedDate="45646.036793981482" backgroundQuery="1" createdVersion="8" refreshedVersion="8" minRefreshableVersion="3" recordCount="0" supportSubquery="1" supportAdvancedDrill="1" xr:uid="{078CC994-4C54-4073-B07B-C4B6448008AA}">
  <cacheSource type="external" connectionId="1"/>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 Count]" caption="Call Count" numFmtId="0" hierarchy="18"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ount of Call number]" caption="Count of Call number" measure="1" displayFolder="" measureGroup="calls" count="0">
      <extLst>
        <ext xmlns:x15="http://schemas.microsoft.com/office/spreadsheetml/2010/11/main" uri="{B97F6D7D-B522-45F9-BDA1-12C45D357490}">
          <x15:cacheHierarchy aggregatedColumn="0"/>
        </ext>
      </extLst>
    </cacheHierarchy>
    <cacheHierarchy uniqueName="[Measures].[Call Count]" caption="Call Count" measure="1" displayFolder="" measureGroup="calls" count="0" oneField="1">
      <fieldsUsage count="1">
        <fieldUsage x="2"/>
      </fieldsUsage>
    </cacheHierarchy>
    <cacheHierarchy uniqueName="[Measures].[Total Amont]" caption="Total Amo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Rating]" caption="5* Rat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ussa" refreshedDate="45646.907611226852" backgroundQuery="1" createdVersion="8" refreshedVersion="8" minRefreshableVersion="3" recordCount="0" supportSubquery="1" supportAdvancedDrill="1" xr:uid="{2492B0B5-30E9-48FD-9D3A-F4EF6693A4E7}">
  <cacheSource type="external" connectionId="1"/>
  <cacheFields count="4">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customers].[City].[City]" caption="City" numFmtId="0" hierarchy="15" level="1">
      <sharedItems count="3">
        <s v="Cincinnati"/>
        <s v="Cleveland"/>
        <s v="Columbus"/>
      </sharedItems>
    </cacheField>
    <cacheField name="[calls].[Representative].[Representative]" caption="Representative" numFmtId="0" hierarchy="3" level="1">
      <sharedItems count="5">
        <s v="R01"/>
        <s v="R02"/>
        <s v="R03"/>
        <s v="R04"/>
        <s v="R05"/>
      </sharedItems>
    </cacheField>
    <cacheField name="[Measures].[Total Amont]" caption="Total Amont" numFmtId="0" hierarchy="19"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2"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0"/>
      </fieldsUsage>
    </cacheHierarchy>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ount of Call number]" caption="Count of Call number" measure="1" displayFolder="" measureGroup="calls" count="0">
      <extLst>
        <ext xmlns:x15="http://schemas.microsoft.com/office/spreadsheetml/2010/11/main" uri="{B97F6D7D-B522-45F9-BDA1-12C45D357490}">
          <x15:cacheHierarchy aggregatedColumn="0"/>
        </ext>
      </extLst>
    </cacheHierarchy>
    <cacheHierarchy uniqueName="[Measures].[Call Count]" caption="Call Count" measure="1" displayFolder="" measureGroup="calls" count="0"/>
    <cacheHierarchy uniqueName="[Measures].[Total Amont]" caption="Total Amont" measure="1" displayFolder="" measureGroup="calls" count="0" oneField="1">
      <fieldsUsage count="1">
        <fieldUsage x="3"/>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Rating]" caption="5* Rat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ussa" refreshedDate="45647.94172210648" backgroundQuery="1" createdVersion="8" refreshedVersion="8" minRefreshableVersion="3" recordCount="0" supportSubquery="1" supportAdvancedDrill="1" xr:uid="{D0487073-DC46-46EC-AB72-F4F19595BA3C}">
  <cacheSource type="external" connectionId="1"/>
  <cacheFields count="6">
    <cacheField name="[Measures].[Call Count]" caption="Call Count" numFmtId="0" hierarchy="18" level="32767"/>
    <cacheField name="[Measures].[Total Amont]" caption="Total Amont" numFmtId="0" hierarchy="19" level="32767"/>
    <cacheField name="[Measures].[Total Duration]" caption="Total Duration" numFmtId="0" hierarchy="20" level="32767"/>
    <cacheField name="[Measures].[Avg. Rating]" caption="Avg. Rating" numFmtId="0" hierarchy="21" level="32767"/>
    <cacheField name="[Measures].[5* Rating]" caption="5* Rating" numFmtId="0" hierarchy="22"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ount of Call number]" caption="Count of Call number" measure="1" displayFolder="" measureGroup="calls" count="0">
      <extLst>
        <ext xmlns:x15="http://schemas.microsoft.com/office/spreadsheetml/2010/11/main" uri="{B97F6D7D-B522-45F9-BDA1-12C45D357490}">
          <x15:cacheHierarchy aggregatedColumn="0"/>
        </ext>
      </extLst>
    </cacheHierarchy>
    <cacheHierarchy uniqueName="[Measures].[Call Count]" caption="Call Count" measure="1" displayFolder="" measureGroup="calls" count="0" oneField="1">
      <fieldsUsage count="1">
        <fieldUsage x="0"/>
      </fieldsUsage>
    </cacheHierarchy>
    <cacheHierarchy uniqueName="[Measures].[Total Amont]" caption="Total Amo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Rating]" caption="5* Rating"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ussa" refreshedDate="45647.941722685187" backgroundQuery="1" createdVersion="8" refreshedVersion="8" minRefreshableVersion="3" recordCount="0" supportSubquery="1" supportAdvancedDrill="1" xr:uid="{F666E71C-B0DE-4242-B06A-FA2E3068586C}">
  <cacheSource type="external" connectionId="1"/>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1-01T00:00:00" maxDate="2024-01-01T00:00:00" count="149">
        <d v="2023-01-01T00:00:00"/>
        <d v="2023-01-03T00:00:00"/>
        <d v="2023-01-05T00:00:00"/>
        <d v="2023-01-06T00:00:00"/>
        <d v="2023-01-09T00:00:00"/>
        <d v="2023-01-10T00:00:00"/>
        <d v="2023-01-12T00:00:00"/>
        <d v="2023-01-15T00:00:00"/>
        <d v="2023-01-17T00:00:00"/>
        <d v="2023-01-18T00:00:00"/>
        <d v="2023-01-19T00:00:00"/>
        <d v="2023-01-22T00:00:00"/>
        <d v="2023-01-23T00:00:00"/>
        <d v="2023-01-25T00:00:00"/>
        <d v="2023-01-26T00:00:00"/>
        <d v="2023-01-31T00:00:00"/>
        <d v="2023-02-01T00:00:00"/>
        <d v="2023-02-02T00:00:00"/>
        <d v="2023-02-04T00:00:00"/>
        <d v="2023-02-08T00:00:00"/>
        <d v="2023-02-09T00:00:00"/>
        <d v="2023-02-10T00:00:00"/>
        <d v="2023-02-16T00:00:00"/>
        <d v="2023-02-17T00:00:00"/>
        <d v="2023-02-18T00:00:00"/>
        <d v="2023-02-19T00:00:00"/>
        <d v="2023-02-21T00:00:00"/>
        <d v="2023-02-24T00:00:00"/>
        <d v="2023-02-25T00:00:00"/>
        <d v="2023-02-26T00:00:00"/>
        <d v="2023-02-27T00:00:00"/>
        <d v="2023-03-03T00:00:00"/>
        <d v="2023-03-05T00:00:00"/>
        <d v="2023-03-07T00:00:00"/>
        <d v="2023-03-09T00:00:00"/>
        <d v="2023-03-10T00:00:00"/>
        <d v="2023-03-11T00:00:00"/>
        <d v="2023-03-13T00:00:00"/>
        <d v="2023-03-14T00:00:00"/>
        <d v="2023-03-15T00:00:00"/>
        <d v="2023-03-16T00:00:00"/>
        <d v="2023-03-17T00:00:00"/>
        <d v="2023-03-20T00:00:00"/>
        <d v="2023-03-21T00:00:00"/>
        <d v="2023-03-25T00:00:00"/>
        <d v="2023-03-26T00:00:00"/>
        <d v="2023-03-29T00:00:00"/>
        <d v="2023-03-31T00:00:00"/>
        <d v="2023-04-02T00:00:00"/>
        <d v="2023-04-06T00:00:00"/>
        <d v="2023-04-07T00:00:00"/>
        <d v="2023-04-08T00:00:00"/>
        <d v="2023-04-09T00:00:00"/>
        <d v="2023-04-11T00:00:00"/>
        <d v="2023-04-12T00:00:00"/>
        <d v="2023-04-15T00:00:00"/>
        <d v="2023-04-17T00:00:00"/>
        <d v="2023-04-18T00:00:00"/>
        <d v="2023-04-21T00:00:00"/>
        <d v="2023-04-22T00:00:00"/>
        <d v="2023-04-26T00:00:00"/>
        <d v="2023-04-27T00:00:00"/>
        <d v="2023-05-01T00:00:00"/>
        <d v="2023-05-08T00:00:00"/>
        <d v="2023-05-24T00:00:00"/>
        <d v="2023-05-26T00:00:00"/>
        <d v="2023-05-28T00:00:00"/>
        <d v="2023-05-29T00:00:00"/>
        <d v="2023-05-30T00:00:00"/>
        <d v="2023-06-09T00:00:00"/>
        <d v="2023-06-11T00:00:00"/>
        <d v="2023-06-13T00:00:00"/>
        <d v="2023-06-15T00:00:00"/>
        <d v="2023-06-21T00:00:00"/>
        <d v="2023-06-23T00:00:00"/>
        <d v="2023-06-24T00:00:00"/>
        <d v="2023-06-26T00:00:00"/>
        <d v="2023-06-28T00:00:00"/>
        <d v="2023-07-01T00:00:00"/>
        <d v="2023-07-05T00:00:00"/>
        <d v="2023-07-06T00:00:00"/>
        <d v="2023-07-08T00:00:00"/>
        <d v="2023-07-14T00:00:00"/>
        <d v="2023-07-19T00:00:00"/>
        <d v="2023-07-22T00:00:00"/>
        <d v="2023-07-27T00:00:00"/>
        <d v="2023-07-28T00:00:00"/>
        <d v="2023-07-31T00:00:00"/>
        <d v="2023-08-02T00:00:00"/>
        <d v="2023-08-10T00:00:00"/>
        <d v="2023-08-16T00:00:00"/>
        <d v="2023-08-18T00:00:00"/>
        <d v="2023-08-19T00:00:00"/>
        <d v="2023-08-27T00:00:00"/>
        <d v="2023-08-30T00:00:00"/>
        <d v="2023-09-01T00:00:00"/>
        <d v="2023-09-04T00:00:00"/>
        <d v="2023-09-05T00:00:00"/>
        <d v="2023-09-06T00:00:00"/>
        <d v="2023-09-08T00:00:00"/>
        <d v="2023-09-10T00:00:00"/>
        <d v="2023-09-15T00:00:00"/>
        <d v="2023-09-17T00:00:00"/>
        <d v="2023-09-20T00:00:00"/>
        <d v="2023-09-21T00:00:00"/>
        <d v="2023-09-22T00:00:00"/>
        <d v="2023-09-23T00:00:00"/>
        <d v="2023-09-24T00:00:00"/>
        <d v="2023-09-26T00:00:00"/>
        <d v="2023-09-29T00:00:00"/>
        <d v="2023-09-30T00:00:00"/>
        <d v="2023-10-01T00:00:00"/>
        <d v="2023-10-03T00:00:00"/>
        <d v="2023-10-04T00:00:00"/>
        <d v="2023-10-05T00:00:00"/>
        <d v="2023-10-06T00:00:00"/>
        <d v="2023-10-10T00:00:00"/>
        <d v="2023-10-12T00:00:00"/>
        <d v="2023-10-14T00:00:00"/>
        <d v="2023-10-17T00:00:00"/>
        <d v="2023-10-21T00:00:00"/>
        <d v="2023-10-23T00:00:00"/>
        <d v="2023-10-24T00:00:00"/>
        <d v="2023-10-26T00:00:00"/>
        <d v="2023-10-27T00:00:00"/>
        <d v="2023-10-29T00:00:00"/>
        <d v="2023-10-30T00:00:00"/>
        <d v="2023-11-04T00:00:00"/>
        <d v="2023-11-08T00:00:00"/>
        <d v="2023-11-09T00:00:00"/>
        <d v="2023-11-11T00:00:00"/>
        <d v="2023-11-12T00:00:00"/>
        <d v="2023-11-13T00:00:00"/>
        <d v="2023-11-14T00:00:00"/>
        <d v="2023-11-15T00:00:00"/>
        <d v="2023-11-17T00:00:00"/>
        <d v="2023-11-18T00:00:00"/>
        <d v="2023-11-24T00:00:00"/>
        <d v="2023-11-28T00:00:00"/>
        <d v="2023-12-01T00:00:00"/>
        <d v="2023-12-02T00:00:00"/>
        <d v="2023-12-03T00:00:00"/>
        <d v="2023-12-04T00:00:00"/>
        <d v="2023-12-16T00:00:00"/>
        <d v="2023-12-25T00:00:00"/>
        <d v="2023-12-27T00:00:00"/>
        <d v="2023-12-28T00:00:00"/>
        <d v="2023-12-30T00:00:00"/>
        <d v="2023-12-31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8" level="32767"/>
    <cacheField name="Dummy0" numFmtId="0" hierarchy="26" level="32767">
      <extLst>
        <ext xmlns:x14="http://schemas.microsoft.com/office/spreadsheetml/2009/9/main" uri="{63CAB8AC-B538-458d-9737-405883B0398D}">
          <x14:cacheField ignore="1"/>
        </ext>
      </extLst>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ount of Call number]" caption="Count of Call number" measure="1" displayFolder="" measureGroup="calls" count="0">
      <extLst>
        <ext xmlns:x15="http://schemas.microsoft.com/office/spreadsheetml/2010/11/main" uri="{B97F6D7D-B522-45F9-BDA1-12C45D357490}">
          <x15:cacheHierarchy aggregatedColumn="0"/>
        </ext>
      </extLst>
    </cacheHierarchy>
    <cacheHierarchy uniqueName="[Measures].[Call Count]" caption="Call Count" measure="1" displayFolder="" measureGroup="calls" count="0" oneField="1">
      <fieldsUsage count="1">
        <fieldUsage x="3"/>
      </fieldsUsage>
    </cacheHierarchy>
    <cacheHierarchy uniqueName="[Measures].[Total Amont]" caption="Total Amo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Rating]" caption="5* Rat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ussa" refreshedDate="45647.941723148149" backgroundQuery="1" createdVersion="8" refreshedVersion="8" minRefreshableVersion="3" recordCount="0" supportSubquery="1" supportAdvancedDrill="1" xr:uid="{C76EF5A2-C309-47EE-9B63-66CC29BEEE7B}">
  <cacheSource type="external" connectionId="1"/>
  <cacheFields count="3">
    <cacheField name="[calls].[Day of week].[Day of week]" caption="Day of week" numFmtId="0" hierarchy="8" level="1">
      <sharedItems count="7">
        <s v="Friday"/>
        <s v="Monday"/>
        <s v="Saturday"/>
        <s v="Sunday"/>
        <s v="Thursday"/>
        <s v="Tuesday"/>
        <s v="Wednesday"/>
      </sharedItems>
    </cacheField>
    <cacheField name="[Measures].[Count of Call number]" caption="Count of Call number" numFmtId="0" hierarchy="17"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2"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0"/>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ount of Call number]" caption="Count of Call number" measure="1" displayFolder="" measureGroup="calls" count="0" oneField="1">
      <fieldsUsage count="1">
        <fieldUsage x="1"/>
      </fieldsUsage>
      <extLst>
        <ext xmlns:x15="http://schemas.microsoft.com/office/spreadsheetml/2010/11/main" uri="{B97F6D7D-B522-45F9-BDA1-12C45D357490}">
          <x15:cacheHierarchy aggregatedColumn="0"/>
        </ext>
      </extLst>
    </cacheHierarchy>
    <cacheHierarchy uniqueName="[Measures].[Call Count]" caption="Call Count" measure="1" displayFolder="" measureGroup="calls" count="0"/>
    <cacheHierarchy uniqueName="[Measures].[Total Amont]" caption="Total Amo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Rating]" caption="5* Rat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ussa" refreshedDate="45647.941723495373" backgroundQuery="1" createdVersion="8" refreshedVersion="8" minRefreshableVersion="3" recordCount="0" supportSubquery="1" supportAdvancedDrill="1" xr:uid="{5729EA87-CD1C-431B-8F26-F732225EB959}">
  <cacheSource type="external" connectionId="1"/>
  <cacheFields count="1">
    <cacheField name="[calls].[Representative].[Representative]" caption="Representative" numFmtId="0" hierarchy="3" level="1">
      <sharedItems count="5">
        <s v="R01"/>
        <s v="R02"/>
        <s v="R03"/>
        <s v="R04"/>
        <s v="R05"/>
      </sharedItems>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ount of Call number]" caption="Count of Call number" measure="1" displayFolder="" measureGroup="calls" count="0">
      <extLst>
        <ext xmlns:x15="http://schemas.microsoft.com/office/spreadsheetml/2010/11/main" uri="{B97F6D7D-B522-45F9-BDA1-12C45D357490}">
          <x15:cacheHierarchy aggregatedColumn="0"/>
        </ext>
      </extLst>
    </cacheHierarchy>
    <cacheHierarchy uniqueName="[Measures].[Call Count]" caption="Call Count" measure="1" displayFolder="" measureGroup="calls" count="0"/>
    <cacheHierarchy uniqueName="[Measures].[Total Amont]" caption="Total Amo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Rating]" caption="5* Rat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ussa" refreshedDate="45647.941723842596" backgroundQuery="1" createdVersion="8" refreshedVersion="8" minRefreshableVersion="3" recordCount="0" supportSubquery="1" supportAdvancedDrill="1" xr:uid="{210FD167-CE6A-47C4-AB54-89B1E051610C}">
  <cacheSource type="external" connectionId="1"/>
  <cacheFields count="3">
    <cacheField name="[Measures].[Call Count]" caption="Call Count" numFmtId="0" hierarchy="18" level="32767"/>
    <cacheField name="[calls].[Rating rounded].[Rating rounded]" caption="Rating rounded" numFmtId="0" hierarchy="10" level="1">
      <sharedItems containsSemiMixedTypes="0" containsString="0" containsNumber="1" containsInteger="1" minValue="0" maxValue="5" count="6">
        <n v="0"/>
        <n v="1"/>
        <n v="2"/>
        <n v="3"/>
        <n v="4"/>
        <n v="5"/>
      </sharedItems>
      <extLst>
        <ext xmlns:x15="http://schemas.microsoft.com/office/spreadsheetml/2010/11/main" uri="{4F2E5C28-24EA-4eb8-9CBF-B6C8F9C3D259}">
          <x15:cachedUniqueNames>
            <x15:cachedUniqueName index="0" name="[calls].[Rating rounded].&amp;[0]"/>
            <x15:cachedUniqueName index="1" name="[calls].[Rating rounded].&amp;[1]"/>
            <x15:cachedUniqueName index="2" name="[calls].[Rating rounded].&amp;[2]"/>
            <x15:cachedUniqueName index="3" name="[calls].[Rating rounded].&amp;[3]"/>
            <x15:cachedUniqueName index="4" name="[calls].[Rating rounded].&amp;[4]"/>
            <x15:cachedUniqueName index="5" name="[calls].[Rating rounded].&amp;[5]"/>
          </x15:cachedUniqueNames>
        </ext>
      </extLst>
    </cacheField>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ount of Call number]" caption="Count of Call number" measure="1" displayFolder="" measureGroup="calls" count="0">
      <extLst>
        <ext xmlns:x15="http://schemas.microsoft.com/office/spreadsheetml/2010/11/main" uri="{B97F6D7D-B522-45F9-BDA1-12C45D357490}">
          <x15:cacheHierarchy aggregatedColumn="0"/>
        </ext>
      </extLst>
    </cacheHierarchy>
    <cacheHierarchy uniqueName="[Measures].[Call Count]" caption="Call Count" measure="1" displayFolder="" measureGroup="calls" count="0" oneField="1">
      <fieldsUsage count="1">
        <fieldUsage x="0"/>
      </fieldsUsage>
    </cacheHierarchy>
    <cacheHierarchy uniqueName="[Measures].[Total Amont]" caption="Total Amo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Rating]" caption="5* Rat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ussa" refreshedDate="45645.082181481484" backgroundQuery="1" createdVersion="3" refreshedVersion="8" minRefreshableVersion="3" recordCount="0" supportSubquery="1" supportAdvancedDrill="1" xr:uid="{CF95AF5C-63CF-4DFA-B884-68FEB7E5FB97}">
  <cacheSource type="external" connectionId="1">
    <extLst>
      <ext xmlns:x14="http://schemas.microsoft.com/office/spreadsheetml/2009/9/main" uri="{F057638F-6D5F-4e77-A914-E7F072B9BCA8}">
        <x14:sourceConnection name="ThisWorkbookDataModel"/>
      </ext>
    </extLst>
  </cacheSource>
  <cacheFields count="0"/>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ount of Call number]" caption="Count of Call number" measure="1" displayFolder="" measureGroup="calls" count="0">
      <extLst>
        <ext xmlns:x15="http://schemas.microsoft.com/office/spreadsheetml/2010/11/main" uri="{B97F6D7D-B522-45F9-BDA1-12C45D357490}">
          <x15:cacheHierarchy aggregatedColumn="0"/>
        </ext>
      </extLst>
    </cacheHierarchy>
    <cacheHierarchy uniqueName="[Measures].[Call Count]" caption="Call Count" measure="1" displayFolder="" measureGroup="calls" count="0"/>
    <cacheHierarchy uniqueName="[Measures].[Total Amont]" caption="Total Amo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Rating]" caption="5* Rat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71783573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B07B7FD-5D34-40C3-942B-E34DA7142DCE}" name="Rep Satisfaction" cacheId="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9">
  <location ref="A57:B64" firstHeaderRow="1" firstDataRow="1" firstDataCol="1"/>
  <pivotFields count="3">
    <pivotField dataField="1" subtotalTop="0" showAll="0" defaultSubtotal="0"/>
    <pivotField axis="axisRow" allDrilled="1" subtotalTop="0" showAll="0" dataSourceSort="1" defaultSubtotal="0" defaultAttributeDrillState="1">
      <items count="6">
        <item x="0"/>
        <item x="1"/>
        <item x="2"/>
        <item x="3"/>
        <item x="4"/>
        <item x="5"/>
      </items>
    </pivotField>
    <pivotField allDrilled="1" subtotalTop="0" showAll="0" dataSourceSort="1" defaultSubtotal="0" defaultAttributeDrillState="1"/>
  </pivotFields>
  <rowFields count="1">
    <field x="1"/>
  </rowFields>
  <rowItems count="7">
    <i>
      <x/>
    </i>
    <i>
      <x v="1"/>
    </i>
    <i>
      <x v="2"/>
    </i>
    <i>
      <x v="3"/>
    </i>
    <i>
      <x v="4"/>
    </i>
    <i>
      <x v="5"/>
    </i>
    <i t="grand">
      <x/>
    </i>
  </rowItems>
  <colItems count="1">
    <i/>
  </colItems>
  <dataFields count="1">
    <dataField fld="0" subtotal="count" baseField="0" baseItem="0"/>
  </dataFields>
  <chartFormats count="3">
    <chartFormat chart="6"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DF31601-C7B3-4C40-9F25-7D9872120B50}" name="Selected Reps" cacheId="7"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A40:A45" firstHeaderRow="1" firstDataRow="1" firstDataCol="1"/>
  <pivotFields count="1">
    <pivotField axis="axisRow" allDrilled="1" subtotalTop="0" showAll="0" dataSourceSort="1" defaultSubtotal="0" defaultAttributeDrillState="1">
      <items count="5">
        <item x="0"/>
        <item x="1"/>
        <item x="2"/>
        <item x="3"/>
        <item x="4"/>
      </items>
    </pivotField>
  </pivotFields>
  <rowFields count="1">
    <field x="0"/>
  </rowFields>
  <rowItems count="5">
    <i>
      <x/>
    </i>
    <i>
      <x v="1"/>
    </i>
    <i>
      <x v="2"/>
    </i>
    <i>
      <x v="3"/>
    </i>
    <i>
      <x v="4"/>
    </i>
  </rowItems>
  <formats count="1">
    <format dxfId="15">
      <pivotArea dataOnly="0" labelOnly="1" fieldPosition="0">
        <references count="1">
          <reference field="0" count="0"/>
        </references>
      </pivotArea>
    </format>
  </format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4D71C1A-28C2-4D57-8B8E-4D1CDBE4E858}" name="Monthly Trend"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0">
  <location ref="A14:C27"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1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all Count2" fld="4" subtotal="count" baseField="0" baseItem="0">
      <extLst>
        <ext xmlns:x14="http://schemas.microsoft.com/office/spreadsheetml/2009/9/main" uri="{E15A36E0-9728-4e99-A89B-3F7291B0FE68}">
          <x14:dataField sourceField="3" uniqueName="[__Xl2].[Measures].[Call Count]"/>
        </ext>
      </extLst>
    </dataField>
  </dataFields>
  <chartFormats count="8">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8"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1"/>
          </reference>
        </references>
      </pivotArea>
    </chartFormat>
    <chartFormat chart="11" format="2" series="1">
      <pivotArea type="data" outline="0" fieldPosition="0">
        <references count="1">
          <reference field="4294967294" count="1" selected="0">
            <x v="1"/>
          </reference>
        </references>
      </pivotArea>
    </chartFormat>
    <chartFormat chart="11" format="3"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1"/>
          </reference>
        </references>
      </pivotArea>
    </chartFormat>
    <chartFormat chart="12" format="5"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BE9810E-9722-41DF-8666-2FFC1D1E4C53}" name="Reps Pivot"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1:C37"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B1113C5-613E-481A-865D-42F43B2112A1}" name="Rep Amounts" cacheId="3"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9">
  <location ref="A67:G86" firstHeaderRow="1" firstDataRow="2" firstDataCol="1"/>
  <pivotFields count="4">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5">
        <item x="0"/>
        <item x="1"/>
        <item x="2"/>
        <item x="3"/>
        <item x="4"/>
      </items>
    </pivotField>
    <pivotField dataField="1" subtotalTop="0" showAll="0" defaultSubtotal="0"/>
  </pivotFields>
  <rowFields count="2">
    <field x="1"/>
    <field x="0"/>
  </rowFields>
  <rowItems count="18">
    <i>
      <x/>
    </i>
    <i r="1">
      <x/>
    </i>
    <i r="1">
      <x v="1"/>
    </i>
    <i r="1">
      <x v="2"/>
    </i>
    <i r="1">
      <x v="3"/>
    </i>
    <i>
      <x v="1"/>
    </i>
    <i r="1">
      <x v="4"/>
    </i>
    <i r="1">
      <x v="5"/>
    </i>
    <i r="1">
      <x v="6"/>
    </i>
    <i r="1">
      <x v="7"/>
    </i>
    <i r="1">
      <x v="8"/>
    </i>
    <i r="1">
      <x v="9"/>
    </i>
    <i>
      <x v="2"/>
    </i>
    <i r="1">
      <x v="10"/>
    </i>
    <i r="1">
      <x v="11"/>
    </i>
    <i r="1">
      <x v="12"/>
    </i>
    <i r="1">
      <x v="13"/>
    </i>
    <i r="1">
      <x v="14"/>
    </i>
  </rowItems>
  <colFields count="1">
    <field x="2"/>
  </colFields>
  <colItems count="6">
    <i>
      <x/>
    </i>
    <i>
      <x v="1"/>
    </i>
    <i>
      <x v="2"/>
    </i>
    <i>
      <x v="3"/>
    </i>
    <i>
      <x v="4"/>
    </i>
    <i t="grand">
      <x/>
    </i>
  </colItems>
  <dataFields count="1">
    <dataField fld="3" subtotal="count" baseField="0" baseItem="0"/>
  </dataField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BF76821-B76D-4018-BA3D-526C82B4BA54}"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48:D53"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8">
    <chartFormat chart="3" format="4" series="1">
      <pivotArea type="data" outline="0" fieldPosition="0">
        <references count="2">
          <reference field="4294967294" count="1" selected="0">
            <x v="0"/>
          </reference>
          <reference field="1" count="1" selected="0">
            <x v="0"/>
          </reference>
        </references>
      </pivotArea>
    </chartFormat>
    <chartFormat chart="3" format="5" series="1">
      <pivotArea type="data" outline="0" fieldPosition="0">
        <references count="2">
          <reference field="4294967294" count="1" selected="0">
            <x v="0"/>
          </reference>
          <reference field="1" count="1" selected="0">
            <x v="1"/>
          </reference>
        </references>
      </pivotArea>
    </chartFormat>
    <chartFormat chart="3" format="6">
      <pivotArea type="data" outline="0" fieldPosition="0">
        <references count="3">
          <reference field="4294967294" count="1" selected="0">
            <x v="0"/>
          </reference>
          <reference field="0" count="1" selected="0">
            <x v="0"/>
          </reference>
          <reference field="1" count="1" selected="0">
            <x v="1"/>
          </reference>
        </references>
      </pivotArea>
    </chartFormat>
    <chartFormat chart="3" format="7">
      <pivotArea type="data" outline="0" fieldPosition="0">
        <references count="3">
          <reference field="4294967294" count="1" selected="0">
            <x v="0"/>
          </reference>
          <reference field="0" count="1" selected="0">
            <x v="1"/>
          </reference>
          <reference field="1" count="1" selected="0">
            <x v="1"/>
          </reference>
        </references>
      </pivotArea>
    </chartFormat>
    <chartFormat chart="3" format="8">
      <pivotArea type="data" outline="0" fieldPosition="0">
        <references count="3">
          <reference field="4294967294" count="1" selected="0">
            <x v="0"/>
          </reference>
          <reference field="0" count="1" selected="0">
            <x v="2"/>
          </reference>
          <reference field="1" count="1" selected="0">
            <x v="1"/>
          </reference>
        </references>
      </pivotArea>
    </chartFormat>
    <chartFormat chart="3" format="9">
      <pivotArea type="data" outline="0" fieldPosition="0">
        <references count="3">
          <reference field="4294967294" count="1" selected="0">
            <x v="0"/>
          </reference>
          <reference field="0" count="1" selected="0">
            <x v="1"/>
          </reference>
          <reference field="1" count="1" selected="0">
            <x v="0"/>
          </reference>
        </references>
      </pivotArea>
    </chartFormat>
    <chartFormat chart="3" format="10">
      <pivotArea type="data" outline="0" fieldPosition="0">
        <references count="3">
          <reference field="4294967294" count="1" selected="0">
            <x v="0"/>
          </reference>
          <reference field="0" count="1" selected="0">
            <x v="2"/>
          </reference>
          <reference field="1" count="1" selected="0">
            <x v="0"/>
          </reference>
        </references>
      </pivotArea>
    </chartFormat>
    <chartFormat chart="3" format="11">
      <pivotArea type="data" outline="0" fieldPosition="0">
        <references count="3">
          <reference field="4294967294" count="1" selected="0">
            <x v="0"/>
          </reference>
          <reference field="0" count="1" selected="0">
            <x v="0"/>
          </reference>
          <reference field="1" count="1" selected="0">
            <x v="0"/>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8C2053D-5964-4A8E-80FC-ED05C12D8C0D}" name="Weekly Trend"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7">
  <location ref="F14:G22" firstHeaderRow="1" firstDataRow="1" firstDataCol="1"/>
  <pivotFields count="3">
    <pivotField axis="axisRow" allDrilled="1" subtotalTop="0" showAll="0" sortType="ascending" defaultSubtotal="0" defaultAttributeDrillState="1">
      <items count="7">
        <item x="3"/>
        <item x="1"/>
        <item x="5"/>
        <item x="6"/>
        <item x="4"/>
        <item x="0"/>
        <item x="2"/>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name="Count of Call number" fld="1" subtotal="count" baseField="0" baseItem="0"/>
  </dataFields>
  <chartFormats count="1">
    <chartFormat chart="34"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91B3B9F-5D2D-421E-99D9-306EF120F873}" name="Summary Pivo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E8174C4-0187-4F22-B5BC-1D77E9F19A41}" name="Rep Pivot"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9:E10"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png"/><Relationship Id="rId1" Type="http://schemas.openxmlformats.org/officeDocument/2006/relationships/image" Target="../media/image10.png"/><Relationship Id="rId5" Type="http://schemas.openxmlformats.org/officeDocument/2006/relationships/image" Target="../media/image50.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5">
  <rv s="0">
    <v>0</v>
    <v>5</v>
    <v>A person in a skirt and a cardigan
Description automatically generated</v>
  </rv>
  <rv s="0">
    <v>1</v>
    <v>5</v>
    <v>A person in a suit and tie
Description automatically generated</v>
  </rv>
  <rv s="0">
    <v>2</v>
    <v>5</v>
    <v>Business woman raising hand</v>
  </rv>
  <rv s="0">
    <v>3</v>
    <v>5</v>
    <v>Young businessman writing on notebook</v>
  </rv>
  <rv s="0">
    <v>4</v>
    <v>5</v>
    <v>Business woman shrugging</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D37D12A8-A1B7-4CE2-B462-7A7908522A5E}" sourceName="[calls].[Representative]">
  <pivotTables>
    <pivotTable tabId="6" name="Rep Pivot"/>
    <pivotTable tabId="6" name="Monthly Trend"/>
    <pivotTable tabId="6" name="Weekly Trend"/>
    <pivotTable tabId="6" name="Selected Reps"/>
    <pivotTable tabId="6" name="Rep Satisfaction"/>
  </pivotTables>
  <data>
    <olap pivotCacheId="717835731">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959B69C3-F468-4982-A285-1829289F9920}" cache="Slicer_Representative" caption="Representative" level="1" style="SlicerStyleDark5 2" rowHeight="2730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14"/>
    <tableColumn id="5" xr3:uid="{5A35565E-8707-4DED-AD15-A0669D67B382}" name="Date of Call" dataDxfId="13"/>
    <tableColumn id="6" xr3:uid="{F2E4F158-B41F-47BC-8DF8-DFCADFEE4E40}" name="Purchase Amount"/>
    <tableColumn id="7" xr3:uid="{04B291B5-47BD-4F78-8FD8-D1551CCA6BD9}" name="Satisfaction Rating"/>
    <tableColumn id="8" xr3:uid="{6E4123C0-0B17-43B8-A142-A1E540CE974C}" name="FY" dataDxfId="12">
      <calculatedColumnFormula>IF(MONTH(calls[[#This Row],[Date of Call]])&lt;=6, YEAR(calls[[#This Row],[Date of Call]]), YEAR(calls[[#This Row],[Date of Call]])+1)</calculatedColumnFormula>
    </tableColumn>
    <tableColumn id="9" xr3:uid="{199FA271-5E9B-46CE-9BC6-2801F92CD17E}" name="Day of week" dataDxfId="11">
      <calculatedColumnFormula>TEXT(calls[[#This Row],[Date of Call]],"DDDD")</calculatedColumnFormula>
    </tableColumn>
    <tableColumn id="10" xr3:uid="{328CDB09-95B8-4D5E-9ED9-EF0D363735A1}" name="Duration Bucket" dataDxfId="10">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9">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8" headerRowBorderDxfId="7" tableBorderDxfId="6" totalsRowBorderDxfId="5">
  <autoFilter ref="Q3:T18" xr:uid="{27158F51-A707-4171-8A04-81FB0AABCBA5}"/>
  <tableColumns count="4">
    <tableColumn id="1" xr3:uid="{02688061-6A8C-4E23-B7FF-D00CD8B58CAC}" name="Customer ID" dataDxfId="4"/>
    <tableColumn id="2" xr3:uid="{771678B6-DB44-426B-9874-B4E421A440D5}" name="Gedner" dataDxfId="3"/>
    <tableColumn id="3" xr3:uid="{B0D41C62-587E-494D-B49A-603F2C05F8D3}" name="Age" dataDxfId="2"/>
    <tableColumn id="4" xr3:uid="{663F92D6-FE31-4D81-9E01-8D066DDC8A88}" name="City" dataDxfId="1"/>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Custom 1">
      <a:majorFont>
        <a:latin typeface="Segoe UI Black"/>
        <a:ea typeface=""/>
        <a:cs typeface=""/>
      </a:majorFont>
      <a:minorFont>
        <a:latin typeface="Segoe UI"/>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69DEE0-7BF9-4FCE-9CC8-BC5DF4F90EBD}">
  <dimension ref="A3:V86"/>
  <sheetViews>
    <sheetView workbookViewId="0">
      <selection activeCell="G10" sqref="G10"/>
    </sheetView>
  </sheetViews>
  <sheetFormatPr defaultRowHeight="16.8" x14ac:dyDescent="0.4"/>
  <cols>
    <col min="1" max="1" width="12.3984375" bestFit="1" customWidth="1"/>
    <col min="2" max="2" width="9.59765625" bestFit="1" customWidth="1"/>
    <col min="3" max="3" width="10.59765625" bestFit="1" customWidth="1"/>
    <col min="4" max="4" width="10.8984375" bestFit="1" customWidth="1"/>
    <col min="5" max="5" width="8.796875" bestFit="1" customWidth="1"/>
    <col min="6" max="6" width="12.3984375" bestFit="1" customWidth="1"/>
    <col min="7" max="7" width="19.19921875" bestFit="1" customWidth="1"/>
    <col min="8" max="8" width="7.3984375" bestFit="1" customWidth="1"/>
    <col min="9" max="9" width="11.59765625" bestFit="1" customWidth="1"/>
    <col min="10" max="10" width="14.59765625" bestFit="1" customWidth="1"/>
    <col min="11" max="11" width="4" bestFit="1" customWidth="1"/>
    <col min="12" max="13" width="3.8984375" bestFit="1" customWidth="1"/>
    <col min="14" max="14" width="1.8984375" bestFit="1" customWidth="1"/>
    <col min="15" max="23" width="3.8984375" bestFit="1" customWidth="1"/>
    <col min="24" max="24" width="1.8984375" bestFit="1" customWidth="1"/>
    <col min="25" max="33" width="3.8984375" bestFit="1" customWidth="1"/>
    <col min="34" max="34" width="1.8984375" bestFit="1" customWidth="1"/>
    <col min="35" max="43" width="3.8984375" bestFit="1" customWidth="1"/>
    <col min="44" max="44" width="1.8984375" bestFit="1" customWidth="1"/>
    <col min="45" max="45" width="11" bestFit="1" customWidth="1"/>
    <col min="46" max="1000" width="15.296875" bestFit="1" customWidth="1"/>
    <col min="1001" max="1001" width="11" bestFit="1" customWidth="1"/>
  </cols>
  <sheetData>
    <row r="3" spans="1:7" x14ac:dyDescent="0.4">
      <c r="A3" t="s">
        <v>1044</v>
      </c>
      <c r="B3" t="s">
        <v>1045</v>
      </c>
      <c r="C3" t="s">
        <v>1046</v>
      </c>
      <c r="D3" t="s">
        <v>1047</v>
      </c>
      <c r="E3" t="s">
        <v>1048</v>
      </c>
    </row>
    <row r="4" spans="1:7" x14ac:dyDescent="0.4">
      <c r="A4" s="23">
        <v>1000</v>
      </c>
      <c r="B4" s="24">
        <v>96623</v>
      </c>
      <c r="C4" s="25">
        <v>89850</v>
      </c>
      <c r="D4" s="26">
        <v>3.8854000000000033</v>
      </c>
      <c r="E4" s="23">
        <v>307</v>
      </c>
    </row>
    <row r="9" spans="1:7" x14ac:dyDescent="0.4">
      <c r="A9" t="s">
        <v>1044</v>
      </c>
      <c r="B9" t="s">
        <v>1045</v>
      </c>
      <c r="C9" t="s">
        <v>1046</v>
      </c>
      <c r="D9" t="s">
        <v>1047</v>
      </c>
      <c r="E9" t="s">
        <v>1048</v>
      </c>
    </row>
    <row r="10" spans="1:7" x14ac:dyDescent="0.4">
      <c r="A10" s="23">
        <v>1000</v>
      </c>
      <c r="B10" s="24">
        <v>96623</v>
      </c>
      <c r="C10" s="25">
        <v>89850</v>
      </c>
      <c r="D10" s="26">
        <v>3.8854000000000033</v>
      </c>
      <c r="E10" s="23">
        <v>307</v>
      </c>
    </row>
    <row r="14" spans="1:7" x14ac:dyDescent="0.4">
      <c r="A14" s="21" t="s">
        <v>1042</v>
      </c>
      <c r="B14" t="s">
        <v>1044</v>
      </c>
      <c r="C14" t="s">
        <v>1061</v>
      </c>
      <c r="F14" s="21" t="s">
        <v>1042</v>
      </c>
      <c r="G14" t="s">
        <v>1069</v>
      </c>
    </row>
    <row r="15" spans="1:7" x14ac:dyDescent="0.4">
      <c r="A15" s="22" t="s">
        <v>1049</v>
      </c>
      <c r="B15" s="23">
        <v>79</v>
      </c>
      <c r="C15" s="23">
        <v>79</v>
      </c>
      <c r="F15" s="22" t="s">
        <v>1065</v>
      </c>
      <c r="G15">
        <v>146</v>
      </c>
    </row>
    <row r="16" spans="1:7" x14ac:dyDescent="0.4">
      <c r="A16" s="22" t="s">
        <v>1050</v>
      </c>
      <c r="B16" s="23">
        <v>66</v>
      </c>
      <c r="C16" s="23">
        <v>66</v>
      </c>
      <c r="F16" s="22" t="s">
        <v>1063</v>
      </c>
      <c r="G16">
        <v>133</v>
      </c>
    </row>
    <row r="17" spans="1:11" x14ac:dyDescent="0.4">
      <c r="A17" s="22" t="s">
        <v>1051</v>
      </c>
      <c r="B17" s="23">
        <v>155</v>
      </c>
      <c r="C17" s="23">
        <v>155</v>
      </c>
      <c r="F17" s="22" t="s">
        <v>1067</v>
      </c>
      <c r="G17">
        <v>138</v>
      </c>
    </row>
    <row r="18" spans="1:11" x14ac:dyDescent="0.4">
      <c r="A18" s="22" t="s">
        <v>1052</v>
      </c>
      <c r="B18" s="23">
        <v>136</v>
      </c>
      <c r="C18" s="23">
        <v>136</v>
      </c>
      <c r="F18" s="22" t="s">
        <v>1068</v>
      </c>
      <c r="G18">
        <v>153</v>
      </c>
    </row>
    <row r="19" spans="1:11" x14ac:dyDescent="0.4">
      <c r="A19" s="22" t="s">
        <v>1053</v>
      </c>
      <c r="B19" s="23">
        <v>83</v>
      </c>
      <c r="C19" s="23">
        <v>83</v>
      </c>
      <c r="F19" s="22" t="s">
        <v>1066</v>
      </c>
      <c r="G19">
        <v>128</v>
      </c>
    </row>
    <row r="20" spans="1:11" x14ac:dyDescent="0.4">
      <c r="A20" s="22" t="s">
        <v>1054</v>
      </c>
      <c r="B20" s="23">
        <v>67</v>
      </c>
      <c r="C20" s="23">
        <v>67</v>
      </c>
      <c r="F20" s="22" t="s">
        <v>1062</v>
      </c>
      <c r="G20">
        <v>141</v>
      </c>
    </row>
    <row r="21" spans="1:11" x14ac:dyDescent="0.4">
      <c r="A21" s="22" t="s">
        <v>1055</v>
      </c>
      <c r="B21" s="23">
        <v>64</v>
      </c>
      <c r="C21" s="23">
        <v>64</v>
      </c>
      <c r="F21" s="22" t="s">
        <v>1064</v>
      </c>
      <c r="G21">
        <v>161</v>
      </c>
    </row>
    <row r="22" spans="1:11" x14ac:dyDescent="0.4">
      <c r="A22" s="22" t="s">
        <v>1056</v>
      </c>
      <c r="B22" s="23">
        <v>50</v>
      </c>
      <c r="C22" s="23">
        <v>50</v>
      </c>
      <c r="F22" s="22" t="s">
        <v>1043</v>
      </c>
      <c r="G22">
        <v>1000</v>
      </c>
    </row>
    <row r="23" spans="1:11" x14ac:dyDescent="0.4">
      <c r="A23" s="22" t="s">
        <v>1057</v>
      </c>
      <c r="B23" s="23">
        <v>76</v>
      </c>
      <c r="C23" s="23">
        <v>76</v>
      </c>
    </row>
    <row r="24" spans="1:11" x14ac:dyDescent="0.4">
      <c r="A24" s="22" t="s">
        <v>1058</v>
      </c>
      <c r="B24" s="23">
        <v>114</v>
      </c>
      <c r="C24" s="23">
        <v>114</v>
      </c>
    </row>
    <row r="25" spans="1:11" x14ac:dyDescent="0.4">
      <c r="A25" s="22" t="s">
        <v>1059</v>
      </c>
      <c r="B25" s="23">
        <v>57</v>
      </c>
      <c r="C25" s="23">
        <v>57</v>
      </c>
    </row>
    <row r="26" spans="1:11" x14ac:dyDescent="0.4">
      <c r="A26" s="22" t="s">
        <v>1060</v>
      </c>
      <c r="B26" s="23">
        <v>53</v>
      </c>
      <c r="C26" s="23">
        <v>53</v>
      </c>
    </row>
    <row r="27" spans="1:11" x14ac:dyDescent="0.4">
      <c r="A27" s="22" t="s">
        <v>1043</v>
      </c>
      <c r="B27" s="23">
        <v>1000</v>
      </c>
      <c r="C27" s="23">
        <v>1000</v>
      </c>
    </row>
    <row r="29" spans="1:11" x14ac:dyDescent="0.4">
      <c r="J29" t="s">
        <v>1075</v>
      </c>
      <c r="K29" t="str">
        <f>A41</f>
        <v>R01</v>
      </c>
    </row>
    <row r="30" spans="1:11" x14ac:dyDescent="0.4">
      <c r="F30" t="s">
        <v>1070</v>
      </c>
    </row>
    <row r="31" spans="1:11" x14ac:dyDescent="0.4">
      <c r="A31" s="21" t="s">
        <v>1042</v>
      </c>
      <c r="B31" t="s">
        <v>1044</v>
      </c>
      <c r="C31" t="s">
        <v>1045</v>
      </c>
      <c r="F31" t="s">
        <v>1071</v>
      </c>
      <c r="G31" t="s">
        <v>1072</v>
      </c>
      <c r="H31" t="s">
        <v>1080</v>
      </c>
      <c r="I31" t="s">
        <v>1073</v>
      </c>
      <c r="J31" t="s">
        <v>1074</v>
      </c>
    </row>
    <row r="32" spans="1:11" x14ac:dyDescent="0.4">
      <c r="A32" s="22" t="s">
        <v>11</v>
      </c>
      <c r="B32" s="23">
        <v>189</v>
      </c>
      <c r="C32" s="24">
        <v>18415</v>
      </c>
      <c r="F32" s="22" t="str" cm="1">
        <f t="array" ref="F32:H36">A32:C36</f>
        <v>R01</v>
      </c>
      <c r="G32" s="23">
        <v>189</v>
      </c>
      <c r="H32" s="27">
        <v>18415</v>
      </c>
      <c r="I32">
        <f>IF(F32=$K$29,G32,NA())</f>
        <v>189</v>
      </c>
      <c r="J32">
        <f>IF(F32=$K$29,H32,NA())</f>
        <v>18415</v>
      </c>
    </row>
    <row r="33" spans="1:22" x14ac:dyDescent="0.4">
      <c r="A33" s="22" t="s">
        <v>9</v>
      </c>
      <c r="B33" s="23">
        <v>218</v>
      </c>
      <c r="C33" s="24">
        <v>20581</v>
      </c>
      <c r="F33" s="22" t="str">
        <v>R02</v>
      </c>
      <c r="G33" s="23">
        <v>218</v>
      </c>
      <c r="H33" s="27">
        <v>20581</v>
      </c>
      <c r="I33" t="e">
        <f t="shared" ref="I33:I36" si="0">IF(F33=$K$29,G33,NA())</f>
        <v>#N/A</v>
      </c>
      <c r="J33" t="e">
        <f t="shared" ref="J33:J36" si="1">IF(F33=$K$29,H33,NA())</f>
        <v>#N/A</v>
      </c>
    </row>
    <row r="34" spans="1:22" x14ac:dyDescent="0.4">
      <c r="A34" s="22" t="s">
        <v>6</v>
      </c>
      <c r="B34" s="23">
        <v>207</v>
      </c>
      <c r="C34" s="24">
        <v>20872</v>
      </c>
      <c r="F34" s="22" t="str">
        <v>R03</v>
      </c>
      <c r="G34" s="23">
        <v>207</v>
      </c>
      <c r="H34" s="27">
        <v>20872</v>
      </c>
      <c r="I34" t="e">
        <f t="shared" si="0"/>
        <v>#N/A</v>
      </c>
      <c r="J34" t="e">
        <f t="shared" si="1"/>
        <v>#N/A</v>
      </c>
    </row>
    <row r="35" spans="1:22" x14ac:dyDescent="0.4">
      <c r="A35" s="22" t="s">
        <v>13</v>
      </c>
      <c r="B35" s="23">
        <v>186</v>
      </c>
      <c r="C35" s="24">
        <v>16651</v>
      </c>
      <c r="F35" s="22" t="str">
        <v>R04</v>
      </c>
      <c r="G35" s="23">
        <v>186</v>
      </c>
      <c r="H35" s="27">
        <v>16651</v>
      </c>
      <c r="I35" t="e">
        <f t="shared" si="0"/>
        <v>#N/A</v>
      </c>
      <c r="J35" t="e">
        <f t="shared" si="1"/>
        <v>#N/A</v>
      </c>
    </row>
    <row r="36" spans="1:22" x14ac:dyDescent="0.4">
      <c r="A36" s="22" t="s">
        <v>10</v>
      </c>
      <c r="B36" s="23">
        <v>200</v>
      </c>
      <c r="C36" s="24">
        <v>20104</v>
      </c>
      <c r="F36" s="22" t="str">
        <v>R05</v>
      </c>
      <c r="G36" s="23">
        <v>200</v>
      </c>
      <c r="H36" s="27">
        <v>20104</v>
      </c>
      <c r="I36" t="e">
        <f t="shared" si="0"/>
        <v>#N/A</v>
      </c>
      <c r="J36" t="e">
        <f t="shared" si="1"/>
        <v>#N/A</v>
      </c>
    </row>
    <row r="37" spans="1:22" x14ac:dyDescent="0.4">
      <c r="A37" s="22" t="s">
        <v>1043</v>
      </c>
      <c r="B37" s="23">
        <v>1000</v>
      </c>
      <c r="C37" s="24">
        <v>96623</v>
      </c>
    </row>
    <row r="40" spans="1:22" x14ac:dyDescent="0.4">
      <c r="A40" s="21" t="s">
        <v>1042</v>
      </c>
      <c r="V40" t="s">
        <v>1077</v>
      </c>
    </row>
    <row r="41" spans="1:22" x14ac:dyDescent="0.4">
      <c r="A41" s="28" t="s">
        <v>11</v>
      </c>
      <c r="T41" t="s">
        <v>1077</v>
      </c>
    </row>
    <row r="42" spans="1:22" x14ac:dyDescent="0.4">
      <c r="A42" s="28" t="s">
        <v>9</v>
      </c>
    </row>
    <row r="43" spans="1:22" x14ac:dyDescent="0.4">
      <c r="A43" s="28" t="s">
        <v>6</v>
      </c>
    </row>
    <row r="44" spans="1:22" x14ac:dyDescent="0.4">
      <c r="A44" s="28" t="s">
        <v>13</v>
      </c>
    </row>
    <row r="45" spans="1:22" x14ac:dyDescent="0.4">
      <c r="A45" s="28" t="s">
        <v>10</v>
      </c>
    </row>
    <row r="46" spans="1:22" x14ac:dyDescent="0.4">
      <c r="A46" s="22"/>
    </row>
    <row r="47" spans="1:22" x14ac:dyDescent="0.4">
      <c r="A47" s="22"/>
    </row>
    <row r="48" spans="1:22" x14ac:dyDescent="0.4">
      <c r="A48" s="21" t="s">
        <v>1044</v>
      </c>
      <c r="B48" s="21" t="s">
        <v>1076</v>
      </c>
    </row>
    <row r="49" spans="1:4" x14ac:dyDescent="0.4">
      <c r="A49" s="21" t="s">
        <v>1042</v>
      </c>
      <c r="B49" t="s">
        <v>999</v>
      </c>
      <c r="C49" t="s">
        <v>998</v>
      </c>
      <c r="D49" t="s">
        <v>1043</v>
      </c>
    </row>
    <row r="50" spans="1:4" x14ac:dyDescent="0.4">
      <c r="A50" s="22" t="s">
        <v>1002</v>
      </c>
      <c r="B50" s="23">
        <v>144</v>
      </c>
      <c r="C50" s="23">
        <v>132</v>
      </c>
      <c r="D50" s="23">
        <v>276</v>
      </c>
    </row>
    <row r="51" spans="1:4" x14ac:dyDescent="0.4">
      <c r="A51" s="22" t="s">
        <v>1001</v>
      </c>
      <c r="B51" s="23">
        <v>326</v>
      </c>
      <c r="C51" s="23">
        <v>63</v>
      </c>
      <c r="D51" s="23">
        <v>389</v>
      </c>
    </row>
    <row r="52" spans="1:4" x14ac:dyDescent="0.4">
      <c r="A52" s="22" t="s">
        <v>1000</v>
      </c>
      <c r="B52" s="23">
        <v>129</v>
      </c>
      <c r="C52" s="23">
        <v>206</v>
      </c>
      <c r="D52" s="23">
        <v>335</v>
      </c>
    </row>
    <row r="53" spans="1:4" x14ac:dyDescent="0.4">
      <c r="A53" s="22" t="s">
        <v>1043</v>
      </c>
      <c r="B53" s="23">
        <v>599</v>
      </c>
      <c r="C53" s="23">
        <v>401</v>
      </c>
      <c r="D53" s="23">
        <v>1000</v>
      </c>
    </row>
    <row r="57" spans="1:4" x14ac:dyDescent="0.4">
      <c r="A57" s="21" t="s">
        <v>1042</v>
      </c>
      <c r="B57" t="s">
        <v>1044</v>
      </c>
    </row>
    <row r="58" spans="1:4" x14ac:dyDescent="0.4">
      <c r="A58" s="22">
        <v>0</v>
      </c>
      <c r="B58" s="23">
        <v>1</v>
      </c>
    </row>
    <row r="59" spans="1:4" x14ac:dyDescent="0.4">
      <c r="A59" s="22">
        <v>1</v>
      </c>
      <c r="B59" s="23">
        <v>8</v>
      </c>
    </row>
    <row r="60" spans="1:4" x14ac:dyDescent="0.4">
      <c r="A60" s="22">
        <v>2</v>
      </c>
      <c r="B60" s="23">
        <v>59</v>
      </c>
    </row>
    <row r="61" spans="1:4" x14ac:dyDescent="0.4">
      <c r="A61" s="22">
        <v>3</v>
      </c>
      <c r="B61" s="23">
        <v>197</v>
      </c>
    </row>
    <row r="62" spans="1:4" x14ac:dyDescent="0.4">
      <c r="A62" s="22">
        <v>4</v>
      </c>
      <c r="B62" s="23">
        <v>428</v>
      </c>
    </row>
    <row r="63" spans="1:4" x14ac:dyDescent="0.4">
      <c r="A63" s="22">
        <v>5</v>
      </c>
      <c r="B63" s="23">
        <v>307</v>
      </c>
    </row>
    <row r="64" spans="1:4" x14ac:dyDescent="0.4">
      <c r="A64" s="22" t="s">
        <v>1043</v>
      </c>
      <c r="B64" s="23">
        <v>1000</v>
      </c>
    </row>
    <row r="67" spans="1:7" x14ac:dyDescent="0.4">
      <c r="A67" s="21" t="s">
        <v>1045</v>
      </c>
      <c r="B67" s="21" t="s">
        <v>1076</v>
      </c>
    </row>
    <row r="68" spans="1:7" x14ac:dyDescent="0.4">
      <c r="A68" s="21" t="s">
        <v>1042</v>
      </c>
      <c r="B68" t="s">
        <v>11</v>
      </c>
      <c r="C68" t="s">
        <v>9</v>
      </c>
      <c r="D68" t="s">
        <v>6</v>
      </c>
      <c r="E68" t="s">
        <v>13</v>
      </c>
      <c r="F68" t="s">
        <v>10</v>
      </c>
      <c r="G68" t="s">
        <v>1043</v>
      </c>
    </row>
    <row r="69" spans="1:7" x14ac:dyDescent="0.4">
      <c r="A69" s="22" t="s">
        <v>1002</v>
      </c>
    </row>
    <row r="70" spans="1:7" x14ac:dyDescent="0.4">
      <c r="A70" s="29" t="s">
        <v>20</v>
      </c>
      <c r="B70" s="24">
        <v>891</v>
      </c>
      <c r="C70" s="24">
        <v>1332</v>
      </c>
      <c r="D70" s="24">
        <v>1282</v>
      </c>
      <c r="E70" s="24">
        <v>739</v>
      </c>
      <c r="F70" s="24">
        <v>560</v>
      </c>
      <c r="G70" s="24">
        <v>4804</v>
      </c>
    </row>
    <row r="71" spans="1:7" x14ac:dyDescent="0.4">
      <c r="A71" s="29" t="s">
        <v>12</v>
      </c>
      <c r="B71" s="24">
        <v>1991</v>
      </c>
      <c r="C71" s="24">
        <v>1886</v>
      </c>
      <c r="D71" s="24">
        <v>1206</v>
      </c>
      <c r="E71" s="24">
        <v>884</v>
      </c>
      <c r="F71" s="24">
        <v>1722</v>
      </c>
      <c r="G71" s="24">
        <v>7689</v>
      </c>
    </row>
    <row r="72" spans="1:7" x14ac:dyDescent="0.4">
      <c r="A72" s="29" t="s">
        <v>8</v>
      </c>
      <c r="B72" s="24">
        <v>1163</v>
      </c>
      <c r="C72" s="24">
        <v>1180</v>
      </c>
      <c r="D72" s="24">
        <v>1616</v>
      </c>
      <c r="E72" s="24">
        <v>1043</v>
      </c>
      <c r="F72" s="24">
        <v>1747</v>
      </c>
      <c r="G72" s="24">
        <v>6749</v>
      </c>
    </row>
    <row r="73" spans="1:7" x14ac:dyDescent="0.4">
      <c r="A73" s="29" t="s">
        <v>16</v>
      </c>
      <c r="B73" s="24">
        <v>1438</v>
      </c>
      <c r="C73" s="24">
        <v>1616</v>
      </c>
      <c r="D73" s="24">
        <v>866</v>
      </c>
      <c r="E73" s="24">
        <v>829</v>
      </c>
      <c r="F73" s="24">
        <v>2070</v>
      </c>
      <c r="G73" s="24">
        <v>6819</v>
      </c>
    </row>
    <row r="74" spans="1:7" x14ac:dyDescent="0.4">
      <c r="A74" s="22" t="s">
        <v>1001</v>
      </c>
    </row>
    <row r="75" spans="1:7" x14ac:dyDescent="0.4">
      <c r="A75" s="29" t="s">
        <v>24</v>
      </c>
      <c r="B75" s="24">
        <v>1233</v>
      </c>
      <c r="C75" s="24">
        <v>223</v>
      </c>
      <c r="D75" s="24">
        <v>1680</v>
      </c>
      <c r="E75" s="24">
        <v>990</v>
      </c>
      <c r="F75" s="24">
        <v>1508</v>
      </c>
      <c r="G75" s="24">
        <v>5634</v>
      </c>
    </row>
    <row r="76" spans="1:7" x14ac:dyDescent="0.4">
      <c r="A76" s="29" t="s">
        <v>15</v>
      </c>
      <c r="B76" s="24">
        <v>1598</v>
      </c>
      <c r="C76" s="24">
        <v>1907</v>
      </c>
      <c r="D76" s="24">
        <v>869</v>
      </c>
      <c r="E76" s="24">
        <v>1426</v>
      </c>
      <c r="F76" s="24">
        <v>1416</v>
      </c>
      <c r="G76" s="24">
        <v>7216</v>
      </c>
    </row>
    <row r="77" spans="1:7" x14ac:dyDescent="0.4">
      <c r="A77" s="29" t="s">
        <v>5</v>
      </c>
      <c r="B77" s="24">
        <v>900</v>
      </c>
      <c r="C77" s="24">
        <v>1016</v>
      </c>
      <c r="D77" s="24">
        <v>960</v>
      </c>
      <c r="E77" s="24">
        <v>940</v>
      </c>
      <c r="F77" s="24">
        <v>1193</v>
      </c>
      <c r="G77" s="24">
        <v>5009</v>
      </c>
    </row>
    <row r="78" spans="1:7" x14ac:dyDescent="0.4">
      <c r="A78" s="29" t="s">
        <v>18</v>
      </c>
      <c r="B78" s="24">
        <v>900</v>
      </c>
      <c r="C78" s="24">
        <v>1470</v>
      </c>
      <c r="D78" s="24">
        <v>1617</v>
      </c>
      <c r="E78" s="24">
        <v>1314</v>
      </c>
      <c r="F78" s="24">
        <v>941</v>
      </c>
      <c r="G78" s="24">
        <v>6242</v>
      </c>
    </row>
    <row r="79" spans="1:7" x14ac:dyDescent="0.4">
      <c r="A79" s="29" t="s">
        <v>14</v>
      </c>
      <c r="B79" s="24">
        <v>1255</v>
      </c>
      <c r="C79" s="24">
        <v>516</v>
      </c>
      <c r="D79" s="24">
        <v>1874</v>
      </c>
      <c r="E79" s="24">
        <v>1863</v>
      </c>
      <c r="F79" s="24">
        <v>1722</v>
      </c>
      <c r="G79" s="24">
        <v>7230</v>
      </c>
    </row>
    <row r="80" spans="1:7" x14ac:dyDescent="0.4">
      <c r="A80" s="29" t="s">
        <v>19</v>
      </c>
      <c r="B80" s="24">
        <v>1138</v>
      </c>
      <c r="C80" s="24">
        <v>1898</v>
      </c>
      <c r="D80" s="24">
        <v>1482</v>
      </c>
      <c r="E80" s="24">
        <v>846</v>
      </c>
      <c r="F80" s="24">
        <v>1154</v>
      </c>
      <c r="G80" s="24">
        <v>6518</v>
      </c>
    </row>
    <row r="81" spans="1:7" x14ac:dyDescent="0.4">
      <c r="A81" s="22" t="s">
        <v>1000</v>
      </c>
    </row>
    <row r="82" spans="1:7" x14ac:dyDescent="0.4">
      <c r="A82" s="29" t="s">
        <v>17</v>
      </c>
      <c r="B82" s="24">
        <v>1655</v>
      </c>
      <c r="C82" s="24">
        <v>805</v>
      </c>
      <c r="D82" s="24">
        <v>2263</v>
      </c>
      <c r="E82" s="24">
        <v>987</v>
      </c>
      <c r="F82" s="24">
        <v>1075</v>
      </c>
      <c r="G82" s="24">
        <v>6785</v>
      </c>
    </row>
    <row r="83" spans="1:7" x14ac:dyDescent="0.4">
      <c r="A83" s="29" t="s">
        <v>23</v>
      </c>
      <c r="B83" s="24">
        <v>1104</v>
      </c>
      <c r="C83" s="24">
        <v>2280</v>
      </c>
      <c r="D83" s="24">
        <v>1445</v>
      </c>
      <c r="E83" s="24">
        <v>1722</v>
      </c>
      <c r="F83" s="24">
        <v>1196</v>
      </c>
      <c r="G83" s="24">
        <v>7747</v>
      </c>
    </row>
    <row r="84" spans="1:7" x14ac:dyDescent="0.4">
      <c r="A84" s="29" t="s">
        <v>7</v>
      </c>
      <c r="B84" s="24">
        <v>372</v>
      </c>
      <c r="C84" s="24">
        <v>1818</v>
      </c>
      <c r="D84" s="24">
        <v>1346</v>
      </c>
      <c r="E84" s="24">
        <v>1156</v>
      </c>
      <c r="F84" s="24">
        <v>1484</v>
      </c>
      <c r="G84" s="24">
        <v>6176</v>
      </c>
    </row>
    <row r="85" spans="1:7" x14ac:dyDescent="0.4">
      <c r="A85" s="29" t="s">
        <v>22</v>
      </c>
      <c r="B85" s="24">
        <v>1415</v>
      </c>
      <c r="C85" s="24">
        <v>1271</v>
      </c>
      <c r="D85" s="24">
        <v>1214</v>
      </c>
      <c r="E85" s="24">
        <v>1135</v>
      </c>
      <c r="F85" s="24">
        <v>1566</v>
      </c>
      <c r="G85" s="24">
        <v>6601</v>
      </c>
    </row>
    <row r="86" spans="1:7" x14ac:dyDescent="0.4">
      <c r="A86" s="29" t="s">
        <v>21</v>
      </c>
      <c r="B86" s="24">
        <v>1362</v>
      </c>
      <c r="C86" s="24">
        <v>1363</v>
      </c>
      <c r="D86" s="24">
        <v>1152</v>
      </c>
      <c r="E86" s="24">
        <v>777</v>
      </c>
      <c r="F86" s="24">
        <v>750</v>
      </c>
      <c r="G86" s="24">
        <v>5404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zoomScaleNormal="100" workbookViewId="0">
      <selection activeCell="B14" sqref="B14"/>
    </sheetView>
  </sheetViews>
  <sheetFormatPr defaultRowHeight="16.8" x14ac:dyDescent="0.4"/>
  <cols>
    <col min="1" max="1" width="3.19921875" customWidth="1"/>
    <col min="2" max="2" width="14.59765625" customWidth="1"/>
    <col min="3" max="3" width="12.8984375" customWidth="1"/>
    <col min="4" max="4" width="16.59765625" customWidth="1"/>
    <col min="5" max="5" width="15" customWidth="1"/>
    <col min="6" max="6" width="16.09765625" customWidth="1"/>
    <col min="7" max="7" width="17.19921875" customWidth="1"/>
    <col min="8" max="8" width="18.3984375" customWidth="1"/>
    <col min="9" max="9" width="17.19921875" customWidth="1"/>
    <col min="10" max="12" width="15.5" customWidth="1"/>
    <col min="13" max="16" width="7.5" customWidth="1"/>
    <col min="17" max="17" width="14.59765625" customWidth="1"/>
    <col min="20" max="20" width="10.59765625" customWidth="1"/>
  </cols>
  <sheetData>
    <row r="1" spans="2:20" s="4" customFormat="1" ht="48" customHeight="1" x14ac:dyDescent="0.4">
      <c r="B1" s="5" t="s">
        <v>1003</v>
      </c>
    </row>
    <row r="2" spans="2:20" x14ac:dyDescent="0.4">
      <c r="R2" s="1"/>
    </row>
    <row r="3" spans="2:20" x14ac:dyDescent="0.4">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x14ac:dyDescent="0.4">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x14ac:dyDescent="0.4">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x14ac:dyDescent="0.4">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x14ac:dyDescent="0.4">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x14ac:dyDescent="0.4">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x14ac:dyDescent="0.4">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x14ac:dyDescent="0.4">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x14ac:dyDescent="0.4">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x14ac:dyDescent="0.4">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x14ac:dyDescent="0.4">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x14ac:dyDescent="0.4">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x14ac:dyDescent="0.4">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x14ac:dyDescent="0.4">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x14ac:dyDescent="0.4">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x14ac:dyDescent="0.4">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x14ac:dyDescent="0.4">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x14ac:dyDescent="0.4">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x14ac:dyDescent="0.4">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x14ac:dyDescent="0.4">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x14ac:dyDescent="0.4">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x14ac:dyDescent="0.4">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x14ac:dyDescent="0.4">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x14ac:dyDescent="0.4">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x14ac:dyDescent="0.4">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x14ac:dyDescent="0.4">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x14ac:dyDescent="0.4">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x14ac:dyDescent="0.4">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x14ac:dyDescent="0.4">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x14ac:dyDescent="0.4">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x14ac:dyDescent="0.4">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x14ac:dyDescent="0.4">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x14ac:dyDescent="0.4">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x14ac:dyDescent="0.4">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x14ac:dyDescent="0.4">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x14ac:dyDescent="0.4">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x14ac:dyDescent="0.4">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x14ac:dyDescent="0.4">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x14ac:dyDescent="0.4">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x14ac:dyDescent="0.4">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x14ac:dyDescent="0.4">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x14ac:dyDescent="0.4">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x14ac:dyDescent="0.4">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x14ac:dyDescent="0.4">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x14ac:dyDescent="0.4">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x14ac:dyDescent="0.4">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x14ac:dyDescent="0.4">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x14ac:dyDescent="0.4">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x14ac:dyDescent="0.4">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x14ac:dyDescent="0.4">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x14ac:dyDescent="0.4">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x14ac:dyDescent="0.4">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x14ac:dyDescent="0.4">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x14ac:dyDescent="0.4">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x14ac:dyDescent="0.4">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x14ac:dyDescent="0.4">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x14ac:dyDescent="0.4">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x14ac:dyDescent="0.4">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x14ac:dyDescent="0.4">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x14ac:dyDescent="0.4">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x14ac:dyDescent="0.4">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x14ac:dyDescent="0.4">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x14ac:dyDescent="0.4">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x14ac:dyDescent="0.4">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x14ac:dyDescent="0.4">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x14ac:dyDescent="0.4">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x14ac:dyDescent="0.4">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x14ac:dyDescent="0.4">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x14ac:dyDescent="0.4">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x14ac:dyDescent="0.4">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x14ac:dyDescent="0.4">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x14ac:dyDescent="0.4">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x14ac:dyDescent="0.4">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x14ac:dyDescent="0.4">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x14ac:dyDescent="0.4">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x14ac:dyDescent="0.4">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x14ac:dyDescent="0.4">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x14ac:dyDescent="0.4">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x14ac:dyDescent="0.4">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x14ac:dyDescent="0.4">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x14ac:dyDescent="0.4">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x14ac:dyDescent="0.4">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x14ac:dyDescent="0.4">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x14ac:dyDescent="0.4">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x14ac:dyDescent="0.4">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x14ac:dyDescent="0.4">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x14ac:dyDescent="0.4">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x14ac:dyDescent="0.4">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x14ac:dyDescent="0.4">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x14ac:dyDescent="0.4">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x14ac:dyDescent="0.4">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x14ac:dyDescent="0.4">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x14ac:dyDescent="0.4">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x14ac:dyDescent="0.4">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x14ac:dyDescent="0.4">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x14ac:dyDescent="0.4">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x14ac:dyDescent="0.4">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x14ac:dyDescent="0.4">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x14ac:dyDescent="0.4">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x14ac:dyDescent="0.4">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x14ac:dyDescent="0.4">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x14ac:dyDescent="0.4">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x14ac:dyDescent="0.4">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x14ac:dyDescent="0.4">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x14ac:dyDescent="0.4">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x14ac:dyDescent="0.4">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x14ac:dyDescent="0.4">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x14ac:dyDescent="0.4">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x14ac:dyDescent="0.4">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x14ac:dyDescent="0.4">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x14ac:dyDescent="0.4">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x14ac:dyDescent="0.4">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x14ac:dyDescent="0.4">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x14ac:dyDescent="0.4">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x14ac:dyDescent="0.4">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x14ac:dyDescent="0.4">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x14ac:dyDescent="0.4">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x14ac:dyDescent="0.4">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x14ac:dyDescent="0.4">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x14ac:dyDescent="0.4">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x14ac:dyDescent="0.4">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x14ac:dyDescent="0.4">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x14ac:dyDescent="0.4">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x14ac:dyDescent="0.4">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x14ac:dyDescent="0.4">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x14ac:dyDescent="0.4">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x14ac:dyDescent="0.4">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x14ac:dyDescent="0.4">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x14ac:dyDescent="0.4">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x14ac:dyDescent="0.4">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x14ac:dyDescent="0.4">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x14ac:dyDescent="0.4">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x14ac:dyDescent="0.4">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x14ac:dyDescent="0.4">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x14ac:dyDescent="0.4">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x14ac:dyDescent="0.4">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x14ac:dyDescent="0.4">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x14ac:dyDescent="0.4">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x14ac:dyDescent="0.4">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x14ac:dyDescent="0.4">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x14ac:dyDescent="0.4">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x14ac:dyDescent="0.4">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x14ac:dyDescent="0.4">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x14ac:dyDescent="0.4">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x14ac:dyDescent="0.4">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x14ac:dyDescent="0.4">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x14ac:dyDescent="0.4">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x14ac:dyDescent="0.4">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x14ac:dyDescent="0.4">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x14ac:dyDescent="0.4">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x14ac:dyDescent="0.4">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x14ac:dyDescent="0.4">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x14ac:dyDescent="0.4">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x14ac:dyDescent="0.4">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x14ac:dyDescent="0.4">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x14ac:dyDescent="0.4">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x14ac:dyDescent="0.4">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x14ac:dyDescent="0.4">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x14ac:dyDescent="0.4">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x14ac:dyDescent="0.4">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x14ac:dyDescent="0.4">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x14ac:dyDescent="0.4">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x14ac:dyDescent="0.4">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x14ac:dyDescent="0.4">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x14ac:dyDescent="0.4">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x14ac:dyDescent="0.4">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x14ac:dyDescent="0.4">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x14ac:dyDescent="0.4">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x14ac:dyDescent="0.4">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x14ac:dyDescent="0.4">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x14ac:dyDescent="0.4">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x14ac:dyDescent="0.4">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x14ac:dyDescent="0.4">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x14ac:dyDescent="0.4">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x14ac:dyDescent="0.4">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x14ac:dyDescent="0.4">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x14ac:dyDescent="0.4">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x14ac:dyDescent="0.4">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x14ac:dyDescent="0.4">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x14ac:dyDescent="0.4">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x14ac:dyDescent="0.4">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x14ac:dyDescent="0.4">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x14ac:dyDescent="0.4">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x14ac:dyDescent="0.4">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x14ac:dyDescent="0.4">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x14ac:dyDescent="0.4">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x14ac:dyDescent="0.4">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x14ac:dyDescent="0.4">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x14ac:dyDescent="0.4">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x14ac:dyDescent="0.4">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x14ac:dyDescent="0.4">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x14ac:dyDescent="0.4">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x14ac:dyDescent="0.4">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x14ac:dyDescent="0.4">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x14ac:dyDescent="0.4">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x14ac:dyDescent="0.4">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x14ac:dyDescent="0.4">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x14ac:dyDescent="0.4">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x14ac:dyDescent="0.4">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x14ac:dyDescent="0.4">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x14ac:dyDescent="0.4">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x14ac:dyDescent="0.4">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x14ac:dyDescent="0.4">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x14ac:dyDescent="0.4">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x14ac:dyDescent="0.4">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x14ac:dyDescent="0.4">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x14ac:dyDescent="0.4">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x14ac:dyDescent="0.4">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x14ac:dyDescent="0.4">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x14ac:dyDescent="0.4">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x14ac:dyDescent="0.4">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x14ac:dyDescent="0.4">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x14ac:dyDescent="0.4">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x14ac:dyDescent="0.4">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x14ac:dyDescent="0.4">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x14ac:dyDescent="0.4">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x14ac:dyDescent="0.4">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x14ac:dyDescent="0.4">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x14ac:dyDescent="0.4">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x14ac:dyDescent="0.4">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x14ac:dyDescent="0.4">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x14ac:dyDescent="0.4">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x14ac:dyDescent="0.4">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x14ac:dyDescent="0.4">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x14ac:dyDescent="0.4">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x14ac:dyDescent="0.4">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x14ac:dyDescent="0.4">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x14ac:dyDescent="0.4">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x14ac:dyDescent="0.4">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x14ac:dyDescent="0.4">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x14ac:dyDescent="0.4">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x14ac:dyDescent="0.4">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x14ac:dyDescent="0.4">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x14ac:dyDescent="0.4">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x14ac:dyDescent="0.4">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x14ac:dyDescent="0.4">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x14ac:dyDescent="0.4">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x14ac:dyDescent="0.4">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x14ac:dyDescent="0.4">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x14ac:dyDescent="0.4">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x14ac:dyDescent="0.4">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x14ac:dyDescent="0.4">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x14ac:dyDescent="0.4">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x14ac:dyDescent="0.4">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x14ac:dyDescent="0.4">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x14ac:dyDescent="0.4">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x14ac:dyDescent="0.4">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x14ac:dyDescent="0.4">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x14ac:dyDescent="0.4">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x14ac:dyDescent="0.4">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x14ac:dyDescent="0.4">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x14ac:dyDescent="0.4">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x14ac:dyDescent="0.4">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x14ac:dyDescent="0.4">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x14ac:dyDescent="0.4">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x14ac:dyDescent="0.4">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x14ac:dyDescent="0.4">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x14ac:dyDescent="0.4">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x14ac:dyDescent="0.4">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x14ac:dyDescent="0.4">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x14ac:dyDescent="0.4">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x14ac:dyDescent="0.4">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x14ac:dyDescent="0.4">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x14ac:dyDescent="0.4">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x14ac:dyDescent="0.4">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x14ac:dyDescent="0.4">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x14ac:dyDescent="0.4">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x14ac:dyDescent="0.4">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x14ac:dyDescent="0.4">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x14ac:dyDescent="0.4">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x14ac:dyDescent="0.4">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x14ac:dyDescent="0.4">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x14ac:dyDescent="0.4">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x14ac:dyDescent="0.4">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x14ac:dyDescent="0.4">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x14ac:dyDescent="0.4">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x14ac:dyDescent="0.4">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x14ac:dyDescent="0.4">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x14ac:dyDescent="0.4">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x14ac:dyDescent="0.4">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x14ac:dyDescent="0.4">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x14ac:dyDescent="0.4">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x14ac:dyDescent="0.4">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x14ac:dyDescent="0.4">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x14ac:dyDescent="0.4">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x14ac:dyDescent="0.4">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x14ac:dyDescent="0.4">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x14ac:dyDescent="0.4">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x14ac:dyDescent="0.4">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x14ac:dyDescent="0.4">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x14ac:dyDescent="0.4">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x14ac:dyDescent="0.4">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x14ac:dyDescent="0.4">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x14ac:dyDescent="0.4">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x14ac:dyDescent="0.4">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x14ac:dyDescent="0.4">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x14ac:dyDescent="0.4">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x14ac:dyDescent="0.4">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x14ac:dyDescent="0.4">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x14ac:dyDescent="0.4">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x14ac:dyDescent="0.4">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x14ac:dyDescent="0.4">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x14ac:dyDescent="0.4">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x14ac:dyDescent="0.4">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x14ac:dyDescent="0.4">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x14ac:dyDescent="0.4">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x14ac:dyDescent="0.4">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x14ac:dyDescent="0.4">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x14ac:dyDescent="0.4">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x14ac:dyDescent="0.4">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x14ac:dyDescent="0.4">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x14ac:dyDescent="0.4">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x14ac:dyDescent="0.4">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x14ac:dyDescent="0.4">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x14ac:dyDescent="0.4">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x14ac:dyDescent="0.4">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x14ac:dyDescent="0.4">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x14ac:dyDescent="0.4">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x14ac:dyDescent="0.4">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x14ac:dyDescent="0.4">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x14ac:dyDescent="0.4">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x14ac:dyDescent="0.4">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x14ac:dyDescent="0.4">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x14ac:dyDescent="0.4">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x14ac:dyDescent="0.4">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x14ac:dyDescent="0.4">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x14ac:dyDescent="0.4">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x14ac:dyDescent="0.4">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x14ac:dyDescent="0.4">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x14ac:dyDescent="0.4">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x14ac:dyDescent="0.4">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x14ac:dyDescent="0.4">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x14ac:dyDescent="0.4">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x14ac:dyDescent="0.4">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x14ac:dyDescent="0.4">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x14ac:dyDescent="0.4">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x14ac:dyDescent="0.4">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x14ac:dyDescent="0.4">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x14ac:dyDescent="0.4">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x14ac:dyDescent="0.4">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x14ac:dyDescent="0.4">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x14ac:dyDescent="0.4">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x14ac:dyDescent="0.4">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x14ac:dyDescent="0.4">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x14ac:dyDescent="0.4">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x14ac:dyDescent="0.4">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x14ac:dyDescent="0.4">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x14ac:dyDescent="0.4">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x14ac:dyDescent="0.4">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x14ac:dyDescent="0.4">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x14ac:dyDescent="0.4">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x14ac:dyDescent="0.4">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x14ac:dyDescent="0.4">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x14ac:dyDescent="0.4">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x14ac:dyDescent="0.4">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x14ac:dyDescent="0.4">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x14ac:dyDescent="0.4">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x14ac:dyDescent="0.4">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x14ac:dyDescent="0.4">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x14ac:dyDescent="0.4">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x14ac:dyDescent="0.4">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x14ac:dyDescent="0.4">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x14ac:dyDescent="0.4">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x14ac:dyDescent="0.4">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x14ac:dyDescent="0.4">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x14ac:dyDescent="0.4">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4">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x14ac:dyDescent="0.4">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x14ac:dyDescent="0.4">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x14ac:dyDescent="0.4">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x14ac:dyDescent="0.4">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x14ac:dyDescent="0.4">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x14ac:dyDescent="0.4">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x14ac:dyDescent="0.4">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x14ac:dyDescent="0.4">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x14ac:dyDescent="0.4">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x14ac:dyDescent="0.4">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x14ac:dyDescent="0.4">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x14ac:dyDescent="0.4">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x14ac:dyDescent="0.4">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x14ac:dyDescent="0.4">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x14ac:dyDescent="0.4">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x14ac:dyDescent="0.4">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x14ac:dyDescent="0.4">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x14ac:dyDescent="0.4">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x14ac:dyDescent="0.4">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x14ac:dyDescent="0.4">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x14ac:dyDescent="0.4">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x14ac:dyDescent="0.4">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x14ac:dyDescent="0.4">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x14ac:dyDescent="0.4">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x14ac:dyDescent="0.4">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x14ac:dyDescent="0.4">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x14ac:dyDescent="0.4">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x14ac:dyDescent="0.4">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x14ac:dyDescent="0.4">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x14ac:dyDescent="0.4">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x14ac:dyDescent="0.4">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x14ac:dyDescent="0.4">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x14ac:dyDescent="0.4">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x14ac:dyDescent="0.4">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x14ac:dyDescent="0.4">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x14ac:dyDescent="0.4">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x14ac:dyDescent="0.4">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x14ac:dyDescent="0.4">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x14ac:dyDescent="0.4">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x14ac:dyDescent="0.4">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x14ac:dyDescent="0.4">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x14ac:dyDescent="0.4">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x14ac:dyDescent="0.4">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x14ac:dyDescent="0.4">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x14ac:dyDescent="0.4">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x14ac:dyDescent="0.4">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x14ac:dyDescent="0.4">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x14ac:dyDescent="0.4">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x14ac:dyDescent="0.4">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x14ac:dyDescent="0.4">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x14ac:dyDescent="0.4">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x14ac:dyDescent="0.4">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x14ac:dyDescent="0.4">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x14ac:dyDescent="0.4">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x14ac:dyDescent="0.4">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x14ac:dyDescent="0.4">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x14ac:dyDescent="0.4">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x14ac:dyDescent="0.4">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x14ac:dyDescent="0.4">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x14ac:dyDescent="0.4">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x14ac:dyDescent="0.4">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x14ac:dyDescent="0.4">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x14ac:dyDescent="0.4">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x14ac:dyDescent="0.4">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x14ac:dyDescent="0.4">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x14ac:dyDescent="0.4">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x14ac:dyDescent="0.4">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x14ac:dyDescent="0.4">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x14ac:dyDescent="0.4">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x14ac:dyDescent="0.4">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x14ac:dyDescent="0.4">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x14ac:dyDescent="0.4">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x14ac:dyDescent="0.4">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x14ac:dyDescent="0.4">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x14ac:dyDescent="0.4">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x14ac:dyDescent="0.4">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x14ac:dyDescent="0.4">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x14ac:dyDescent="0.4">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x14ac:dyDescent="0.4">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x14ac:dyDescent="0.4">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x14ac:dyDescent="0.4">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x14ac:dyDescent="0.4">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x14ac:dyDescent="0.4">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x14ac:dyDescent="0.4">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x14ac:dyDescent="0.4">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x14ac:dyDescent="0.4">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x14ac:dyDescent="0.4">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x14ac:dyDescent="0.4">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x14ac:dyDescent="0.4">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x14ac:dyDescent="0.4">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x14ac:dyDescent="0.4">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x14ac:dyDescent="0.4">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x14ac:dyDescent="0.4">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x14ac:dyDescent="0.4">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x14ac:dyDescent="0.4">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x14ac:dyDescent="0.4">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x14ac:dyDescent="0.4">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x14ac:dyDescent="0.4">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x14ac:dyDescent="0.4">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x14ac:dyDescent="0.4">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x14ac:dyDescent="0.4">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x14ac:dyDescent="0.4">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x14ac:dyDescent="0.4">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x14ac:dyDescent="0.4">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x14ac:dyDescent="0.4">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x14ac:dyDescent="0.4">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x14ac:dyDescent="0.4">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x14ac:dyDescent="0.4">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x14ac:dyDescent="0.4">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x14ac:dyDescent="0.4">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x14ac:dyDescent="0.4">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x14ac:dyDescent="0.4">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x14ac:dyDescent="0.4">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x14ac:dyDescent="0.4">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x14ac:dyDescent="0.4">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x14ac:dyDescent="0.4">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x14ac:dyDescent="0.4">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x14ac:dyDescent="0.4">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x14ac:dyDescent="0.4">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x14ac:dyDescent="0.4">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x14ac:dyDescent="0.4">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x14ac:dyDescent="0.4">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x14ac:dyDescent="0.4">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x14ac:dyDescent="0.4">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x14ac:dyDescent="0.4">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x14ac:dyDescent="0.4">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x14ac:dyDescent="0.4">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x14ac:dyDescent="0.4">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x14ac:dyDescent="0.4">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x14ac:dyDescent="0.4">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x14ac:dyDescent="0.4">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x14ac:dyDescent="0.4">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x14ac:dyDescent="0.4">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x14ac:dyDescent="0.4">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x14ac:dyDescent="0.4">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x14ac:dyDescent="0.4">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x14ac:dyDescent="0.4">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x14ac:dyDescent="0.4">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x14ac:dyDescent="0.4">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x14ac:dyDescent="0.4">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x14ac:dyDescent="0.4">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x14ac:dyDescent="0.4">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x14ac:dyDescent="0.4">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x14ac:dyDescent="0.4">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x14ac:dyDescent="0.4">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x14ac:dyDescent="0.4">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x14ac:dyDescent="0.4">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x14ac:dyDescent="0.4">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x14ac:dyDescent="0.4">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x14ac:dyDescent="0.4">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x14ac:dyDescent="0.4">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x14ac:dyDescent="0.4">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x14ac:dyDescent="0.4">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x14ac:dyDescent="0.4">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x14ac:dyDescent="0.4">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x14ac:dyDescent="0.4">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x14ac:dyDescent="0.4">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x14ac:dyDescent="0.4">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x14ac:dyDescent="0.4">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x14ac:dyDescent="0.4">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x14ac:dyDescent="0.4">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x14ac:dyDescent="0.4">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x14ac:dyDescent="0.4">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x14ac:dyDescent="0.4">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x14ac:dyDescent="0.4">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x14ac:dyDescent="0.4">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x14ac:dyDescent="0.4">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x14ac:dyDescent="0.4">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x14ac:dyDescent="0.4">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x14ac:dyDescent="0.4">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x14ac:dyDescent="0.4">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x14ac:dyDescent="0.4">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x14ac:dyDescent="0.4">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x14ac:dyDescent="0.4">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x14ac:dyDescent="0.4">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x14ac:dyDescent="0.4">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x14ac:dyDescent="0.4">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x14ac:dyDescent="0.4">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x14ac:dyDescent="0.4">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x14ac:dyDescent="0.4">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x14ac:dyDescent="0.4">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x14ac:dyDescent="0.4">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x14ac:dyDescent="0.4">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x14ac:dyDescent="0.4">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x14ac:dyDescent="0.4">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x14ac:dyDescent="0.4">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x14ac:dyDescent="0.4">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x14ac:dyDescent="0.4">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x14ac:dyDescent="0.4">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x14ac:dyDescent="0.4">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x14ac:dyDescent="0.4">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x14ac:dyDescent="0.4">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x14ac:dyDescent="0.4">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x14ac:dyDescent="0.4">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x14ac:dyDescent="0.4">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x14ac:dyDescent="0.4">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x14ac:dyDescent="0.4">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x14ac:dyDescent="0.4">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x14ac:dyDescent="0.4">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x14ac:dyDescent="0.4">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x14ac:dyDescent="0.4">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x14ac:dyDescent="0.4">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x14ac:dyDescent="0.4">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x14ac:dyDescent="0.4">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x14ac:dyDescent="0.4">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x14ac:dyDescent="0.4">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x14ac:dyDescent="0.4">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x14ac:dyDescent="0.4">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x14ac:dyDescent="0.4">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x14ac:dyDescent="0.4">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x14ac:dyDescent="0.4">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x14ac:dyDescent="0.4">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x14ac:dyDescent="0.4">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x14ac:dyDescent="0.4">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x14ac:dyDescent="0.4">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x14ac:dyDescent="0.4">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x14ac:dyDescent="0.4">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x14ac:dyDescent="0.4">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x14ac:dyDescent="0.4">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x14ac:dyDescent="0.4">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x14ac:dyDescent="0.4">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x14ac:dyDescent="0.4">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x14ac:dyDescent="0.4">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x14ac:dyDescent="0.4">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x14ac:dyDescent="0.4">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x14ac:dyDescent="0.4">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x14ac:dyDescent="0.4">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x14ac:dyDescent="0.4">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x14ac:dyDescent="0.4">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x14ac:dyDescent="0.4">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x14ac:dyDescent="0.4">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x14ac:dyDescent="0.4">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x14ac:dyDescent="0.4">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x14ac:dyDescent="0.4">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x14ac:dyDescent="0.4">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x14ac:dyDescent="0.4">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x14ac:dyDescent="0.4">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x14ac:dyDescent="0.4">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x14ac:dyDescent="0.4">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x14ac:dyDescent="0.4">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x14ac:dyDescent="0.4">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x14ac:dyDescent="0.4">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x14ac:dyDescent="0.4">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x14ac:dyDescent="0.4">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x14ac:dyDescent="0.4">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x14ac:dyDescent="0.4">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x14ac:dyDescent="0.4">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x14ac:dyDescent="0.4">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x14ac:dyDescent="0.4">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x14ac:dyDescent="0.4">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x14ac:dyDescent="0.4">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x14ac:dyDescent="0.4">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x14ac:dyDescent="0.4">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x14ac:dyDescent="0.4">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x14ac:dyDescent="0.4">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x14ac:dyDescent="0.4">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x14ac:dyDescent="0.4">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x14ac:dyDescent="0.4">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x14ac:dyDescent="0.4">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x14ac:dyDescent="0.4">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x14ac:dyDescent="0.4">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x14ac:dyDescent="0.4">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x14ac:dyDescent="0.4">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x14ac:dyDescent="0.4">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x14ac:dyDescent="0.4">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x14ac:dyDescent="0.4">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x14ac:dyDescent="0.4">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x14ac:dyDescent="0.4">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x14ac:dyDescent="0.4">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x14ac:dyDescent="0.4">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x14ac:dyDescent="0.4">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x14ac:dyDescent="0.4">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x14ac:dyDescent="0.4">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x14ac:dyDescent="0.4">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x14ac:dyDescent="0.4">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x14ac:dyDescent="0.4">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x14ac:dyDescent="0.4">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x14ac:dyDescent="0.4">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x14ac:dyDescent="0.4">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x14ac:dyDescent="0.4">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x14ac:dyDescent="0.4">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x14ac:dyDescent="0.4">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x14ac:dyDescent="0.4">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x14ac:dyDescent="0.4">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x14ac:dyDescent="0.4">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x14ac:dyDescent="0.4">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x14ac:dyDescent="0.4">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x14ac:dyDescent="0.4">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x14ac:dyDescent="0.4">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x14ac:dyDescent="0.4">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x14ac:dyDescent="0.4">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x14ac:dyDescent="0.4">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x14ac:dyDescent="0.4">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x14ac:dyDescent="0.4">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x14ac:dyDescent="0.4">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x14ac:dyDescent="0.4">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x14ac:dyDescent="0.4">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x14ac:dyDescent="0.4">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x14ac:dyDescent="0.4">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x14ac:dyDescent="0.4">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x14ac:dyDescent="0.4">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x14ac:dyDescent="0.4">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x14ac:dyDescent="0.4">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x14ac:dyDescent="0.4">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x14ac:dyDescent="0.4">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x14ac:dyDescent="0.4">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x14ac:dyDescent="0.4">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x14ac:dyDescent="0.4">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x14ac:dyDescent="0.4">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x14ac:dyDescent="0.4">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x14ac:dyDescent="0.4">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x14ac:dyDescent="0.4">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x14ac:dyDescent="0.4">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x14ac:dyDescent="0.4">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x14ac:dyDescent="0.4">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x14ac:dyDescent="0.4">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x14ac:dyDescent="0.4">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x14ac:dyDescent="0.4">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x14ac:dyDescent="0.4">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x14ac:dyDescent="0.4">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x14ac:dyDescent="0.4">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x14ac:dyDescent="0.4">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x14ac:dyDescent="0.4">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x14ac:dyDescent="0.4">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x14ac:dyDescent="0.4">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x14ac:dyDescent="0.4">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x14ac:dyDescent="0.4">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x14ac:dyDescent="0.4">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x14ac:dyDescent="0.4">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x14ac:dyDescent="0.4">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x14ac:dyDescent="0.4">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x14ac:dyDescent="0.4">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x14ac:dyDescent="0.4">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x14ac:dyDescent="0.4">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x14ac:dyDescent="0.4">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x14ac:dyDescent="0.4">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x14ac:dyDescent="0.4">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x14ac:dyDescent="0.4">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x14ac:dyDescent="0.4">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x14ac:dyDescent="0.4">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x14ac:dyDescent="0.4">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x14ac:dyDescent="0.4">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x14ac:dyDescent="0.4">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x14ac:dyDescent="0.4">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x14ac:dyDescent="0.4">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x14ac:dyDescent="0.4">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x14ac:dyDescent="0.4">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x14ac:dyDescent="0.4">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x14ac:dyDescent="0.4">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x14ac:dyDescent="0.4">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x14ac:dyDescent="0.4">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x14ac:dyDescent="0.4">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x14ac:dyDescent="0.4">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x14ac:dyDescent="0.4">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x14ac:dyDescent="0.4">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x14ac:dyDescent="0.4">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x14ac:dyDescent="0.4">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x14ac:dyDescent="0.4">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x14ac:dyDescent="0.4">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x14ac:dyDescent="0.4">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x14ac:dyDescent="0.4">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x14ac:dyDescent="0.4">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x14ac:dyDescent="0.4">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x14ac:dyDescent="0.4">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x14ac:dyDescent="0.4">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x14ac:dyDescent="0.4">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x14ac:dyDescent="0.4">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x14ac:dyDescent="0.4">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x14ac:dyDescent="0.4">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x14ac:dyDescent="0.4">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x14ac:dyDescent="0.4">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x14ac:dyDescent="0.4">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x14ac:dyDescent="0.4">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x14ac:dyDescent="0.4">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x14ac:dyDescent="0.4">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x14ac:dyDescent="0.4">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x14ac:dyDescent="0.4">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x14ac:dyDescent="0.4">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x14ac:dyDescent="0.4">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x14ac:dyDescent="0.4">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x14ac:dyDescent="0.4">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x14ac:dyDescent="0.4">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x14ac:dyDescent="0.4">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x14ac:dyDescent="0.4">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x14ac:dyDescent="0.4">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x14ac:dyDescent="0.4">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x14ac:dyDescent="0.4">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x14ac:dyDescent="0.4">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x14ac:dyDescent="0.4">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x14ac:dyDescent="0.4">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x14ac:dyDescent="0.4">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x14ac:dyDescent="0.4">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x14ac:dyDescent="0.4">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x14ac:dyDescent="0.4">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x14ac:dyDescent="0.4">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x14ac:dyDescent="0.4">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x14ac:dyDescent="0.4">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x14ac:dyDescent="0.4">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x14ac:dyDescent="0.4">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x14ac:dyDescent="0.4">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x14ac:dyDescent="0.4">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x14ac:dyDescent="0.4">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x14ac:dyDescent="0.4">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x14ac:dyDescent="0.4">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x14ac:dyDescent="0.4">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x14ac:dyDescent="0.4">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x14ac:dyDescent="0.4">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x14ac:dyDescent="0.4">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x14ac:dyDescent="0.4">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x14ac:dyDescent="0.4">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x14ac:dyDescent="0.4">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x14ac:dyDescent="0.4">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x14ac:dyDescent="0.4">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x14ac:dyDescent="0.4">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x14ac:dyDescent="0.4">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x14ac:dyDescent="0.4">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x14ac:dyDescent="0.4">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x14ac:dyDescent="0.4">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x14ac:dyDescent="0.4">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x14ac:dyDescent="0.4">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x14ac:dyDescent="0.4">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x14ac:dyDescent="0.4">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x14ac:dyDescent="0.4">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x14ac:dyDescent="0.4">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x14ac:dyDescent="0.4">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x14ac:dyDescent="0.4">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x14ac:dyDescent="0.4">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x14ac:dyDescent="0.4">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x14ac:dyDescent="0.4">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x14ac:dyDescent="0.4">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x14ac:dyDescent="0.4">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x14ac:dyDescent="0.4">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x14ac:dyDescent="0.4">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x14ac:dyDescent="0.4">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x14ac:dyDescent="0.4">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x14ac:dyDescent="0.4">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x14ac:dyDescent="0.4">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x14ac:dyDescent="0.4">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x14ac:dyDescent="0.4">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x14ac:dyDescent="0.4">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x14ac:dyDescent="0.4">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x14ac:dyDescent="0.4">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x14ac:dyDescent="0.4">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x14ac:dyDescent="0.4">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x14ac:dyDescent="0.4">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x14ac:dyDescent="0.4">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x14ac:dyDescent="0.4">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x14ac:dyDescent="0.4">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x14ac:dyDescent="0.4">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x14ac:dyDescent="0.4">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x14ac:dyDescent="0.4">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x14ac:dyDescent="0.4">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x14ac:dyDescent="0.4">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x14ac:dyDescent="0.4">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x14ac:dyDescent="0.4">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x14ac:dyDescent="0.4">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x14ac:dyDescent="0.4">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x14ac:dyDescent="0.4">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x14ac:dyDescent="0.4">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x14ac:dyDescent="0.4">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x14ac:dyDescent="0.4">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x14ac:dyDescent="0.4">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x14ac:dyDescent="0.4">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x14ac:dyDescent="0.4">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x14ac:dyDescent="0.4">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x14ac:dyDescent="0.4">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x14ac:dyDescent="0.4">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x14ac:dyDescent="0.4">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x14ac:dyDescent="0.4">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x14ac:dyDescent="0.4">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x14ac:dyDescent="0.4">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x14ac:dyDescent="0.4">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x14ac:dyDescent="0.4">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x14ac:dyDescent="0.4">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x14ac:dyDescent="0.4">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x14ac:dyDescent="0.4">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x14ac:dyDescent="0.4">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x14ac:dyDescent="0.4">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x14ac:dyDescent="0.4">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x14ac:dyDescent="0.4">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x14ac:dyDescent="0.4">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x14ac:dyDescent="0.4">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x14ac:dyDescent="0.4">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x14ac:dyDescent="0.4">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x14ac:dyDescent="0.4">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x14ac:dyDescent="0.4">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x14ac:dyDescent="0.4">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x14ac:dyDescent="0.4">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x14ac:dyDescent="0.4">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x14ac:dyDescent="0.4">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x14ac:dyDescent="0.4">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x14ac:dyDescent="0.4">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x14ac:dyDescent="0.4">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x14ac:dyDescent="0.4">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x14ac:dyDescent="0.4">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x14ac:dyDescent="0.4">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x14ac:dyDescent="0.4">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x14ac:dyDescent="0.4">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x14ac:dyDescent="0.4">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x14ac:dyDescent="0.4">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x14ac:dyDescent="0.4">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x14ac:dyDescent="0.4">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4">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4">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x14ac:dyDescent="0.4">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x14ac:dyDescent="0.4">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x14ac:dyDescent="0.4">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x14ac:dyDescent="0.4">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x14ac:dyDescent="0.4">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x14ac:dyDescent="0.4">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x14ac:dyDescent="0.4">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x14ac:dyDescent="0.4">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x14ac:dyDescent="0.4">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x14ac:dyDescent="0.4">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x14ac:dyDescent="0.4">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x14ac:dyDescent="0.4">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x14ac:dyDescent="0.4">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x14ac:dyDescent="0.4">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x14ac:dyDescent="0.4">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x14ac:dyDescent="0.4">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x14ac:dyDescent="0.4">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x14ac:dyDescent="0.4">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x14ac:dyDescent="0.4">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x14ac:dyDescent="0.4">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x14ac:dyDescent="0.4">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x14ac:dyDescent="0.4">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x14ac:dyDescent="0.4">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x14ac:dyDescent="0.4">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x14ac:dyDescent="0.4">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x14ac:dyDescent="0.4">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x14ac:dyDescent="0.4">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x14ac:dyDescent="0.4">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x14ac:dyDescent="0.4">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x14ac:dyDescent="0.4">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x14ac:dyDescent="0.4">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x14ac:dyDescent="0.4">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x14ac:dyDescent="0.4">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x14ac:dyDescent="0.4">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x14ac:dyDescent="0.4">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x14ac:dyDescent="0.4">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x14ac:dyDescent="0.4">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x14ac:dyDescent="0.4">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x14ac:dyDescent="0.4">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x14ac:dyDescent="0.4">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x14ac:dyDescent="0.4">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x14ac:dyDescent="0.4">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4">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x14ac:dyDescent="0.4">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x14ac:dyDescent="0.4">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x14ac:dyDescent="0.4">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x14ac:dyDescent="0.4">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x14ac:dyDescent="0.4">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x14ac:dyDescent="0.4">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x14ac:dyDescent="0.4">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x14ac:dyDescent="0.4">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x14ac:dyDescent="0.4">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x14ac:dyDescent="0.4">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x14ac:dyDescent="0.4">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x14ac:dyDescent="0.4">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x14ac:dyDescent="0.4">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x14ac:dyDescent="0.4">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x14ac:dyDescent="0.4">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x14ac:dyDescent="0.4">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x14ac:dyDescent="0.4">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x14ac:dyDescent="0.4">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x14ac:dyDescent="0.4">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x14ac:dyDescent="0.4">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x14ac:dyDescent="0.4">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x14ac:dyDescent="0.4">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x14ac:dyDescent="0.4">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x14ac:dyDescent="0.4">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x14ac:dyDescent="0.4">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x14ac:dyDescent="0.4">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x14ac:dyDescent="0.4">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x14ac:dyDescent="0.4">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x14ac:dyDescent="0.4">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x14ac:dyDescent="0.4">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x14ac:dyDescent="0.4">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x14ac:dyDescent="0.4">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x14ac:dyDescent="0.4">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x14ac:dyDescent="0.4">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x14ac:dyDescent="0.4">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x14ac:dyDescent="0.4">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x14ac:dyDescent="0.4">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x14ac:dyDescent="0.4">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x14ac:dyDescent="0.4">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x14ac:dyDescent="0.4">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x14ac:dyDescent="0.4">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x14ac:dyDescent="0.4">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x14ac:dyDescent="0.4">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x14ac:dyDescent="0.4">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x14ac:dyDescent="0.4">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x14ac:dyDescent="0.4">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x14ac:dyDescent="0.4">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x14ac:dyDescent="0.4">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x14ac:dyDescent="0.4">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x14ac:dyDescent="0.4">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x14ac:dyDescent="0.4">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x14ac:dyDescent="0.4">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x14ac:dyDescent="0.4">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x14ac:dyDescent="0.4">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x14ac:dyDescent="0.4">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x14ac:dyDescent="0.4">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x14ac:dyDescent="0.4">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x14ac:dyDescent="0.4">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x14ac:dyDescent="0.4">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x14ac:dyDescent="0.4">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x14ac:dyDescent="0.4">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x14ac:dyDescent="0.4">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x14ac:dyDescent="0.4">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x14ac:dyDescent="0.4">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x14ac:dyDescent="0.4">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x14ac:dyDescent="0.4">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x14ac:dyDescent="0.4">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x14ac:dyDescent="0.4">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x14ac:dyDescent="0.4">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x14ac:dyDescent="0.4">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x14ac:dyDescent="0.4">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x14ac:dyDescent="0.4">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x14ac:dyDescent="0.4">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x14ac:dyDescent="0.4">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x14ac:dyDescent="0.4">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x14ac:dyDescent="0.4">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x14ac:dyDescent="0.4">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x14ac:dyDescent="0.4">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x14ac:dyDescent="0.4">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x14ac:dyDescent="0.4">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x14ac:dyDescent="0.4">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x14ac:dyDescent="0.4">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x14ac:dyDescent="0.4">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x14ac:dyDescent="0.4">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x14ac:dyDescent="0.4">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x14ac:dyDescent="0.4">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x14ac:dyDescent="0.4">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6D5A2E-F56A-4B38-B8D2-CB7C39EFA98D}">
  <dimension ref="C1:AB33"/>
  <sheetViews>
    <sheetView showGridLines="0" tabSelected="1" zoomScale="70" zoomScaleNormal="70" workbookViewId="0">
      <selection activeCell="S8" sqref="S8"/>
    </sheetView>
  </sheetViews>
  <sheetFormatPr defaultRowHeight="16.8" x14ac:dyDescent="0.4"/>
  <cols>
    <col min="1" max="2" width="2.09765625" style="20" customWidth="1"/>
    <col min="3" max="21" width="8.796875" style="20"/>
    <col min="22" max="22" width="11.69921875" style="20" customWidth="1"/>
    <col min="23" max="28" width="12.09765625" style="20" customWidth="1"/>
    <col min="29" max="16384" width="8.796875" style="20"/>
  </cols>
  <sheetData>
    <row r="1" spans="3:28" ht="47.4" customHeight="1" x14ac:dyDescent="0.4">
      <c r="C1" s="43" t="s">
        <v>1079</v>
      </c>
      <c r="D1" s="43"/>
      <c r="E1" s="43"/>
      <c r="F1" s="43"/>
      <c r="G1" s="43"/>
      <c r="H1" s="43"/>
      <c r="I1" s="43"/>
    </row>
    <row r="12" spans="3:28" x14ac:dyDescent="0.4">
      <c r="AA12" s="20" t="s">
        <v>1077</v>
      </c>
    </row>
    <row r="15" spans="3:28" x14ac:dyDescent="0.4">
      <c r="V15" s="30"/>
      <c r="W15" s="42" t="str" cm="1">
        <f t="array" ref="W15:AA15">Pivots!B68:F68</f>
        <v>R01</v>
      </c>
      <c r="X15" s="42" t="str">
        <v>R02</v>
      </c>
      <c r="Y15" s="42" t="str">
        <v>R03</v>
      </c>
      <c r="Z15" s="42" t="str">
        <v>R04</v>
      </c>
      <c r="AA15" s="42" t="str">
        <v>R05</v>
      </c>
      <c r="AB15" s="31" t="s">
        <v>1078</v>
      </c>
    </row>
    <row r="16" spans="3:28" x14ac:dyDescent="0.4">
      <c r="V16" s="41" t="str" cm="1">
        <f t="array" ref="V16:AB33">IF(Pivots!A69:G86="","",Pivots!A69:G86)</f>
        <v>Cincinnati</v>
      </c>
      <c r="W16" s="32" t="str">
        <v/>
      </c>
      <c r="X16" s="32" t="str">
        <v/>
      </c>
      <c r="Y16" s="32" t="str">
        <v/>
      </c>
      <c r="Z16" s="32" t="str">
        <v/>
      </c>
      <c r="AA16" s="32" t="str">
        <v/>
      </c>
      <c r="AB16" s="33" t="str">
        <v/>
      </c>
    </row>
    <row r="17" spans="22:28" x14ac:dyDescent="0.4">
      <c r="V17" s="34" t="str">
        <v>C0003</v>
      </c>
      <c r="W17" s="35">
        <v>891</v>
      </c>
      <c r="X17" s="35">
        <v>1332</v>
      </c>
      <c r="Y17" s="35">
        <v>1282</v>
      </c>
      <c r="Z17" s="35">
        <v>739</v>
      </c>
      <c r="AA17" s="35">
        <v>560</v>
      </c>
      <c r="AB17" s="36">
        <v>4804</v>
      </c>
    </row>
    <row r="18" spans="22:28" x14ac:dyDescent="0.4">
      <c r="V18" s="34" t="str">
        <v>C0004</v>
      </c>
      <c r="W18" s="35">
        <v>1991</v>
      </c>
      <c r="X18" s="35">
        <v>1886</v>
      </c>
      <c r="Y18" s="35">
        <v>1206</v>
      </c>
      <c r="Z18" s="35">
        <v>884</v>
      </c>
      <c r="AA18" s="35">
        <v>1722</v>
      </c>
      <c r="AB18" s="36">
        <v>7689</v>
      </c>
    </row>
    <row r="19" spans="22:28" x14ac:dyDescent="0.4">
      <c r="V19" s="34" t="str">
        <v>C0011</v>
      </c>
      <c r="W19" s="35">
        <v>1163</v>
      </c>
      <c r="X19" s="35">
        <v>1180</v>
      </c>
      <c r="Y19" s="35">
        <v>1616</v>
      </c>
      <c r="Z19" s="35">
        <v>1043</v>
      </c>
      <c r="AA19" s="35">
        <v>1747</v>
      </c>
      <c r="AB19" s="36">
        <v>6749</v>
      </c>
    </row>
    <row r="20" spans="22:28" x14ac:dyDescent="0.4">
      <c r="V20" s="34" t="str">
        <v>C0012</v>
      </c>
      <c r="W20" s="35">
        <v>1438</v>
      </c>
      <c r="X20" s="35">
        <v>1616</v>
      </c>
      <c r="Y20" s="35">
        <v>866</v>
      </c>
      <c r="Z20" s="35">
        <v>829</v>
      </c>
      <c r="AA20" s="35">
        <v>2070</v>
      </c>
      <c r="AB20" s="36">
        <v>6819</v>
      </c>
    </row>
    <row r="21" spans="22:28" x14ac:dyDescent="0.4">
      <c r="V21" s="41" t="str">
        <v>Cleveland</v>
      </c>
      <c r="W21" s="37" t="str">
        <v/>
      </c>
      <c r="X21" s="37" t="str">
        <v/>
      </c>
      <c r="Y21" s="37" t="str">
        <v/>
      </c>
      <c r="Z21" s="37" t="str">
        <v/>
      </c>
      <c r="AA21" s="37" t="str">
        <v/>
      </c>
      <c r="AB21" s="36" t="str">
        <v/>
      </c>
    </row>
    <row r="22" spans="22:28" x14ac:dyDescent="0.4">
      <c r="V22" s="34" t="str">
        <v>C0002</v>
      </c>
      <c r="W22" s="35">
        <v>1233</v>
      </c>
      <c r="X22" s="35">
        <v>223</v>
      </c>
      <c r="Y22" s="35">
        <v>1680</v>
      </c>
      <c r="Z22" s="35">
        <v>990</v>
      </c>
      <c r="AA22" s="35">
        <v>1508</v>
      </c>
      <c r="AB22" s="36">
        <v>5634</v>
      </c>
    </row>
    <row r="23" spans="22:28" x14ac:dyDescent="0.4">
      <c r="V23" s="34" t="str">
        <v>C0007</v>
      </c>
      <c r="W23" s="35">
        <v>1598</v>
      </c>
      <c r="X23" s="35">
        <v>1907</v>
      </c>
      <c r="Y23" s="35">
        <v>869</v>
      </c>
      <c r="Z23" s="35">
        <v>1426</v>
      </c>
      <c r="AA23" s="35">
        <v>1416</v>
      </c>
      <c r="AB23" s="36">
        <v>7216</v>
      </c>
    </row>
    <row r="24" spans="22:28" x14ac:dyDescent="0.4">
      <c r="V24" s="34" t="str">
        <v>C0008</v>
      </c>
      <c r="W24" s="35">
        <v>900</v>
      </c>
      <c r="X24" s="35">
        <v>1016</v>
      </c>
      <c r="Y24" s="35">
        <v>960</v>
      </c>
      <c r="Z24" s="35">
        <v>940</v>
      </c>
      <c r="AA24" s="35">
        <v>1193</v>
      </c>
      <c r="AB24" s="36">
        <v>5009</v>
      </c>
    </row>
    <row r="25" spans="22:28" x14ac:dyDescent="0.4">
      <c r="V25" s="34" t="str">
        <v>C0010</v>
      </c>
      <c r="W25" s="35">
        <v>900</v>
      </c>
      <c r="X25" s="35">
        <v>1470</v>
      </c>
      <c r="Y25" s="35">
        <v>1617</v>
      </c>
      <c r="Z25" s="35">
        <v>1314</v>
      </c>
      <c r="AA25" s="35">
        <v>941</v>
      </c>
      <c r="AB25" s="36">
        <v>6242</v>
      </c>
    </row>
    <row r="26" spans="22:28" x14ac:dyDescent="0.4">
      <c r="V26" s="34" t="str">
        <v>C0013</v>
      </c>
      <c r="W26" s="35">
        <v>1255</v>
      </c>
      <c r="X26" s="35">
        <v>516</v>
      </c>
      <c r="Y26" s="35">
        <v>1874</v>
      </c>
      <c r="Z26" s="35">
        <v>1863</v>
      </c>
      <c r="AA26" s="35">
        <v>1722</v>
      </c>
      <c r="AB26" s="36">
        <v>7230</v>
      </c>
    </row>
    <row r="27" spans="22:28" x14ac:dyDescent="0.4">
      <c r="V27" s="34" t="str">
        <v>C0015</v>
      </c>
      <c r="W27" s="35">
        <v>1138</v>
      </c>
      <c r="X27" s="35">
        <v>1898</v>
      </c>
      <c r="Y27" s="35">
        <v>1482</v>
      </c>
      <c r="Z27" s="35">
        <v>846</v>
      </c>
      <c r="AA27" s="35">
        <v>1154</v>
      </c>
      <c r="AB27" s="36">
        <v>6518</v>
      </c>
    </row>
    <row r="28" spans="22:28" x14ac:dyDescent="0.4">
      <c r="V28" s="41" t="str">
        <v>Columbus</v>
      </c>
      <c r="W28" s="37" t="str">
        <v/>
      </c>
      <c r="X28" s="37" t="str">
        <v/>
      </c>
      <c r="Y28" s="37" t="str">
        <v/>
      </c>
      <c r="Z28" s="37" t="str">
        <v/>
      </c>
      <c r="AA28" s="37" t="str">
        <v/>
      </c>
      <c r="AB28" s="36" t="str">
        <v/>
      </c>
    </row>
    <row r="29" spans="22:28" x14ac:dyDescent="0.4">
      <c r="V29" s="34" t="str">
        <v>C0001</v>
      </c>
      <c r="W29" s="35">
        <v>1655</v>
      </c>
      <c r="X29" s="35">
        <v>805</v>
      </c>
      <c r="Y29" s="35">
        <v>2263</v>
      </c>
      <c r="Z29" s="35">
        <v>987</v>
      </c>
      <c r="AA29" s="35">
        <v>1075</v>
      </c>
      <c r="AB29" s="36">
        <v>6785</v>
      </c>
    </row>
    <row r="30" spans="22:28" x14ac:dyDescent="0.4">
      <c r="V30" s="34" t="str">
        <v>C0005</v>
      </c>
      <c r="W30" s="35">
        <v>1104</v>
      </c>
      <c r="X30" s="35">
        <v>2280</v>
      </c>
      <c r="Y30" s="35">
        <v>1445</v>
      </c>
      <c r="Z30" s="35">
        <v>1722</v>
      </c>
      <c r="AA30" s="35">
        <v>1196</v>
      </c>
      <c r="AB30" s="36">
        <v>7747</v>
      </c>
    </row>
    <row r="31" spans="22:28" x14ac:dyDescent="0.4">
      <c r="V31" s="34" t="str">
        <v>C0006</v>
      </c>
      <c r="W31" s="35">
        <v>372</v>
      </c>
      <c r="X31" s="35">
        <v>1818</v>
      </c>
      <c r="Y31" s="35">
        <v>1346</v>
      </c>
      <c r="Z31" s="35">
        <v>1156</v>
      </c>
      <c r="AA31" s="35">
        <v>1484</v>
      </c>
      <c r="AB31" s="36">
        <v>6176</v>
      </c>
    </row>
    <row r="32" spans="22:28" x14ac:dyDescent="0.4">
      <c r="V32" s="34" t="str">
        <v>C0009</v>
      </c>
      <c r="W32" s="35">
        <v>1415</v>
      </c>
      <c r="X32" s="35">
        <v>1271</v>
      </c>
      <c r="Y32" s="35">
        <v>1214</v>
      </c>
      <c r="Z32" s="35">
        <v>1135</v>
      </c>
      <c r="AA32" s="35">
        <v>1566</v>
      </c>
      <c r="AB32" s="36">
        <v>6601</v>
      </c>
    </row>
    <row r="33" spans="22:28" x14ac:dyDescent="0.4">
      <c r="V33" s="38" t="str">
        <v>C0014</v>
      </c>
      <c r="W33" s="39">
        <v>1362</v>
      </c>
      <c r="X33" s="39">
        <v>1363</v>
      </c>
      <c r="Y33" s="39">
        <v>1152</v>
      </c>
      <c r="Z33" s="39">
        <v>777</v>
      </c>
      <c r="AA33" s="39">
        <v>750</v>
      </c>
      <c r="AB33" s="40">
        <v>5404</v>
      </c>
    </row>
  </sheetData>
  <mergeCells count="1">
    <mergeCell ref="C1:I1"/>
  </mergeCells>
  <conditionalFormatting sqref="W16:AA33">
    <cfRule type="dataBar" priority="2">
      <dataBar>
        <cfvo type="num" val="0"/>
        <cfvo type="formula" val="MAX($W$16:$AA$33)*2"/>
        <color theme="3"/>
      </dataBar>
      <extLst>
        <ext xmlns:x14="http://schemas.microsoft.com/office/spreadsheetml/2009/9/main" uri="{B025F937-C7B1-47D3-B67F-A62EFF666E3E}">
          <x14:id>{AB7694B4-F0F0-4B21-A97F-66914D788D21}</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expression" priority="3" id="{D2DFB481-3DB8-4025-87D3-5131135262FE}">
            <xm:f>W$15=Pivots!$A$41</xm:f>
            <x14:dxf>
              <fill>
                <patternFill>
                  <bgColor theme="9" tint="0.59996337778862885"/>
                </patternFill>
              </fill>
              <border>
                <left style="thin">
                  <color theme="0" tint="-0.24994659260841701"/>
                </left>
                <right style="thin">
                  <color theme="0" tint="-0.24994659260841701"/>
                </right>
                <vertical/>
                <horizontal/>
              </border>
            </x14:dxf>
          </x14:cfRule>
          <xm:sqref>W15:AA33</xm:sqref>
        </x14:conditionalFormatting>
        <x14:conditionalFormatting xmlns:xm="http://schemas.microsoft.com/office/excel/2006/main">
          <x14:cfRule type="dataBar" id="{AB7694B4-F0F0-4B21-A97F-66914D788D21}">
            <x14:dataBar minLength="0" maxLength="100" border="1" negativeBarBorderColorSameAsPositive="0">
              <x14:cfvo type="num">
                <xm:f>0</xm:f>
              </x14:cfvo>
              <x14:cfvo type="formula">
                <xm:f>MAX($W$16:$AA$33)*2</xm:f>
              </x14:cfvo>
              <x14:borderColor theme="1" tint="0.249977111117893"/>
              <x14:negativeFillColor rgb="FFFF0000"/>
              <x14:negativeBorderColor rgb="FFFF0000"/>
              <x14:axisColor rgb="FF000000"/>
            </x14:dataBar>
          </x14:cfRule>
          <xm:sqref>W16:AA33</xm:sqref>
        </x14:conditionalFormatting>
      </x14:conditionalFormattings>
    </ex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F7"/>
  <sheetViews>
    <sheetView zoomScale="85" zoomScaleNormal="115" workbookViewId="0">
      <selection activeCell="F3" sqref="F3"/>
    </sheetView>
  </sheetViews>
  <sheetFormatPr defaultRowHeight="16.8" x14ac:dyDescent="0.4"/>
  <cols>
    <col min="5" max="5" width="10.8984375" customWidth="1"/>
    <col min="6" max="6" width="35.09765625" customWidth="1"/>
  </cols>
  <sheetData>
    <row r="2" spans="5:6" x14ac:dyDescent="0.4">
      <c r="E2" t="s">
        <v>1040</v>
      </c>
      <c r="F2" t="s">
        <v>1041</v>
      </c>
    </row>
    <row r="3" spans="5:6" ht="25.5" customHeight="1" x14ac:dyDescent="0.4">
      <c r="E3" t="s">
        <v>11</v>
      </c>
      <c r="F3" t="e" vm="1">
        <v>#VALUE!</v>
      </c>
    </row>
    <row r="4" spans="5:6" ht="25.5" customHeight="1" x14ac:dyDescent="0.4">
      <c r="E4" t="s">
        <v>9</v>
      </c>
      <c r="F4" t="e" vm="2">
        <v>#VALUE!</v>
      </c>
    </row>
    <row r="5" spans="5:6" ht="25.5" customHeight="1" x14ac:dyDescent="0.4">
      <c r="E5" t="s">
        <v>6</v>
      </c>
      <c r="F5" t="e" vm="3">
        <v>#VALUE!</v>
      </c>
    </row>
    <row r="6" spans="5:6" ht="25.5" customHeight="1" x14ac:dyDescent="0.4">
      <c r="E6" t="s">
        <v>13</v>
      </c>
      <c r="F6" t="e" vm="4">
        <v>#VALUE!</v>
      </c>
    </row>
    <row r="7" spans="5:6" ht="25.5" customHeight="1" x14ac:dyDescent="0.4">
      <c r="E7" t="s">
        <v>10</v>
      </c>
      <c r="F7" t="e" vm="5">
        <v>#VALUE!</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Pivots</vt:lpstr>
      <vt:lpstr>Data</vt:lpstr>
      <vt:lpstr>Customer Center Report</vt:lpstr>
      <vt:lpstr>Assets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Syed Sadiq Hussaini</cp:lastModifiedBy>
  <dcterms:created xsi:type="dcterms:W3CDTF">2021-03-14T20:21:32Z</dcterms:created>
  <dcterms:modified xsi:type="dcterms:W3CDTF">2025-01-19T09:59:12Z</dcterms:modified>
</cp:coreProperties>
</file>