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" sheetId="1" state="visible" r:id="rId3"/>
    <sheet name="2" sheetId="2" state="visible" r:id="rId4"/>
    <sheet name="3" sheetId="3" state="visible" r:id="rId5"/>
    <sheet name="4.1" sheetId="4" state="visible" r:id="rId6"/>
    <sheet name="4.2" sheetId="5" state="visible" r:id="rId7"/>
    <sheet name="5" sheetId="6" state="visible" r:id="rId8"/>
    <sheet name="6.1" sheetId="7" state="visible" r:id="rId9"/>
    <sheet name="6.2" sheetId="8" state="visible" r:id="rId10"/>
    <sheet name="7" sheetId="9" state="visible" r:id="rId11"/>
    <sheet name="8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<sst xmlns="http://schemas.openxmlformats.org/spreadsheetml/2006/main" count="138" uniqueCount="116">
  <si>
    <t xml:space="preserve">Дата</t>
  </si>
  <si>
    <t xml:space="preserve">Доллар</t>
  </si>
  <si>
    <t xml:space="preserve">Евро</t>
  </si>
  <si>
    <t xml:space="preserve">Биржевой курс:</t>
  </si>
  <si>
    <t xml:space="preserve">Наименование товара</t>
  </si>
  <si>
    <t xml:space="preserve">Цена в рублях</t>
  </si>
  <si>
    <t xml:space="preserve">Цена в долларах</t>
  </si>
  <si>
    <t xml:space="preserve">Цена в евро</t>
  </si>
  <si>
    <t xml:space="preserve">Товар 1</t>
  </si>
  <si>
    <t xml:space="preserve">Товар 2</t>
  </si>
  <si>
    <t xml:space="preserve">Товар 3</t>
  </si>
  <si>
    <t xml:space="preserve">Товар 4</t>
  </si>
  <si>
    <t xml:space="preserve">Наименование товара (услуги)</t>
  </si>
  <si>
    <t xml:space="preserve">Цена за единицу товара</t>
  </si>
  <si>
    <t xml:space="preserve">Саша</t>
  </si>
  <si>
    <t xml:space="preserve">Маша</t>
  </si>
  <si>
    <t xml:space="preserve">Январь</t>
  </si>
  <si>
    <t xml:space="preserve">Июнь</t>
  </si>
  <si>
    <t xml:space="preserve">Кол-во</t>
  </si>
  <si>
    <t xml:space="preserve">Стоимость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</si>
  <si>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</si>
  <si>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</si>
  <si>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</si>
  <si>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</si>
  <si>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</si>
  <si>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</si>
  <si>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</si>
  <si>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</si>
  <si>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</si>
  <si>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</si>
  <si>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</si>
  <si>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</si>
  <si>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</si>
  <si>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</si>
  <si>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</si>
  <si>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Итого</t>
  </si>
  <si>
    <t xml:space="preserve">Ставка подоходного налога</t>
  </si>
  <si>
    <t xml:space="preserve">Ставка профсоюзного взноса</t>
  </si>
  <si>
    <t xml:space="preserve">Фамилия ИО</t>
  </si>
  <si>
    <t xml:space="preserve">Доход</t>
  </si>
  <si>
    <t xml:space="preserve">Подоходный налог</t>
  </si>
  <si>
    <t xml:space="preserve">Профсоюзный взнос</t>
  </si>
  <si>
    <t xml:space="preserve">За вычетом налогов</t>
  </si>
  <si>
    <t xml:space="preserve">gerg</t>
  </si>
  <si>
    <t xml:space="preserve">egethrj</t>
  </si>
  <si>
    <t xml:space="preserve">jjd</t>
  </si>
  <si>
    <t xml:space="preserve">eyjkeykhd</t>
  </si>
  <si>
    <t xml:space="preserve">tykteyketk</t>
  </si>
  <si>
    <t xml:space="preserve">kdkdkku</t>
  </si>
  <si>
    <t xml:space="preserve">ketyketykk</t>
  </si>
  <si>
    <t xml:space="preserve">kkfuykuekr</t>
  </si>
  <si>
    <t xml:space="preserve">rgqhjyi</t>
  </si>
  <si>
    <t xml:space="preserve">iloyqwrgd</t>
  </si>
  <si>
    <t xml:space="preserve">eoghpguhgp</t>
  </si>
  <si>
    <t xml:space="preserve">fgohwrejhvu</t>
  </si>
  <si>
    <t xml:space="preserve">vervhon</t>
  </si>
  <si>
    <t xml:space="preserve">prhpewgbp</t>
  </si>
  <si>
    <t xml:space="preserve">brtnivlisz</t>
  </si>
  <si>
    <t xml:space="preserve">Средний доход</t>
  </si>
  <si>
    <t xml:space="preserve">Максимальный доход</t>
  </si>
  <si>
    <t xml:space="preserve">Минимальный доход</t>
  </si>
  <si>
    <t xml:space="preserve">ФИО</t>
  </si>
  <si>
    <t xml:space="preserve">Сумма к выдаче</t>
  </si>
  <si>
    <t xml:space="preserve">Категория срочности</t>
  </si>
  <si>
    <t xml:space="preserve">Срок (в днях)</t>
  </si>
  <si>
    <t xml:space="preserve">Макс. прев. срока</t>
  </si>
  <si>
    <t xml:space="preserve">Кол-во заказов в срок</t>
  </si>
  <si>
    <t xml:space="preserve">Заказчик</t>
  </si>
  <si>
    <t xml:space="preserve">Дата поступления заказа</t>
  </si>
  <si>
    <t xml:space="preserve">Дата выполнения заказа</t>
  </si>
  <si>
    <t xml:space="preserve">Фактическое выполнение заказа</t>
  </si>
  <si>
    <t xml:space="preserve">Плановое выполнение заказа</t>
  </si>
  <si>
    <t xml:space="preserve">Превышение срока</t>
  </si>
  <si>
    <t xml:space="preserve">№ п/п</t>
  </si>
  <si>
    <t xml:space="preserve">Код профессии</t>
  </si>
  <si>
    <t xml:space="preserve">Профессия</t>
  </si>
  <si>
    <t xml:space="preserve">Отработано часов</t>
  </si>
  <si>
    <t xml:space="preserve">Зарплата</t>
  </si>
  <si>
    <t xml:space="preserve">dwfret</t>
  </si>
  <si>
    <t xml:space="preserve">fwge</t>
  </si>
  <si>
    <t xml:space="preserve">nthr</t>
  </si>
  <si>
    <t xml:space="preserve">gerthy</t>
  </si>
  <si>
    <t xml:space="preserve">thg</t>
  </si>
  <si>
    <t xml:space="preserve">rethy</t>
  </si>
  <si>
    <t xml:space="preserve">mjh</t>
  </si>
  <si>
    <t xml:space="preserve">wretyj</t>
  </si>
  <si>
    <t xml:space="preserve">mnbfdf</t>
  </si>
  <si>
    <t xml:space="preserve">erj</t>
  </si>
  <si>
    <t xml:space="preserve">Ставка в руб за 1 час</t>
  </si>
  <si>
    <t xml:space="preserve">Джун</t>
  </si>
  <si>
    <t xml:space="preserve">Миддл</t>
  </si>
  <si>
    <t xml:space="preserve">Сеньор</t>
  </si>
  <si>
    <t xml:space="preserve">Тимлид</t>
  </si>
  <si>
    <t xml:space="preserve">пол</t>
  </si>
  <si>
    <t xml:space="preserve">адрес</t>
  </si>
  <si>
    <t xml:space="preserve">телефон</t>
  </si>
  <si>
    <t xml:space="preserve">Сидоров А.Р.</t>
  </si>
  <si>
    <t xml:space="preserve">м</t>
  </si>
  <si>
    <t xml:space="preserve">1-ая Строительная 1-1</t>
  </si>
  <si>
    <t xml:space="preserve">Петрова В.Е.</t>
  </si>
  <si>
    <t xml:space="preserve">ж</t>
  </si>
  <si>
    <t xml:space="preserve">2-ая Строительная 2-2</t>
  </si>
  <si>
    <t xml:space="preserve">Морковкина П.Л.</t>
  </si>
  <si>
    <t xml:space="preserve">3-ая Строительная 3-3</t>
  </si>
  <si>
    <t xml:space="preserve">Зайцев И.Д.</t>
  </si>
  <si>
    <t xml:space="preserve">4-ая Строительная 4-4</t>
  </si>
  <si>
    <t xml:space="preserve">Волков С.Т.</t>
  </si>
  <si>
    <t xml:space="preserve">5-ая Строительная 5-5 </t>
  </si>
  <si>
    <t xml:space="preserve">Арбузов Н.Г.</t>
  </si>
  <si>
    <t xml:space="preserve">6-ая Строительная 6-6</t>
  </si>
  <si>
    <t xml:space="preserve">Васильва А.Д.</t>
  </si>
  <si>
    <t xml:space="preserve">7-ая Строительная 7-7</t>
  </si>
  <si>
    <t xml:space="preserve">Фомина А.Л.</t>
  </si>
  <si>
    <t xml:space="preserve">8-ая Строительная 8-8 </t>
  </si>
  <si>
    <t xml:space="preserve">Ложкин К.Р.</t>
  </si>
  <si>
    <t xml:space="preserve">9-ая Строительная 9-9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</si>
</sst>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0.00"/>
    <numFmt numFmtId="167" formatCode="General"/>
    <numFmt numFmtId="168" formatCode="0"/>
    <numFmt numFmtId="169" formatCode="0%"/>
    <numFmt numFmtId="170" formatCode="#,##0\ [$₽-419];\-#,##0\ [$₽-419]"/>
    <numFmt numFmtId="171" formatCode="dd/mm/yy"/>
  </numFmts>
  <fonts count="9">
    <font>
      <sz val="11"/>
      <color theme="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mbria"/>
      <family val="0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theme="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5AC49"/>
      <rgbColor rgb="FF800080"/>
      <rgbColor rgb="FF008080"/>
      <rgbColor rgb="FFB3D491"/>
      <rgbColor rgb="FF5F7F5D"/>
      <rgbColor rgb="FFB182FF"/>
      <rgbColor rgb="FF9F423F"/>
      <rgbColor rgb="FFFFFFCC"/>
      <rgbColor rgb="FFCCFFFF"/>
      <rgbColor rgb="FF660066"/>
      <rgbColor rgb="FFFD7D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2BBAFC"/>
      <rgbColor rgb="FFCCFFFF"/>
      <rgbColor rgb="FFCCFFCC"/>
      <rgbColor rgb="FFFFFF99"/>
      <rgbColor rgb="FFAFCFFF"/>
      <rgbColor rgb="FFF6A2BE"/>
      <rgbColor rgb="FFD250F8"/>
      <rgbColor rgb="FFFFCC99"/>
      <rgbColor rgb="FF6957E3"/>
      <rgbColor rgb="FF24DCBC"/>
      <rgbColor rgb="FF90D256"/>
      <rgbColor rgb="FFF4BD39"/>
      <rgbColor rgb="FFFF9900"/>
      <rgbColor rgb="FFFF6600"/>
      <rgbColor rgb="FF416A9C"/>
      <rgbColor rgb="FF5E8ED5"/>
      <rgbColor rgb="FF003366"/>
      <rgbColor rgb="FF2EAEA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ru-RU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ru-RU" sz="1800" spc="-1" strike="noStrike">
                <a:solidFill>
                  <a:srgbClr val="000000"/>
                </a:solidFill>
                <a:latin typeface="Calibri"/>
              </a:rPr>
              <a:t>Саша / Маша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2bbaf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'3'!$A$20</c:f>
              <c:numCache>
                <c:formatCode>General</c:formatCode>
                <c:ptCount val="1"/>
                <c:pt idx="0">
                  <c:v>843801.3893713</c:v>
                </c:pt>
              </c:numCache>
            </c:numRef>
          </c:val>
        </c:ser>
        <c:ser>
          <c:idx val="1"/>
          <c:order val="1"/>
          <c:spPr>
            <a:solidFill>
              <a:srgbClr val="fd7d8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'3'!$B$20</c:f>
              <c:numCache>
                <c:formatCode>General</c:formatCode>
                <c:ptCount val="1"/>
                <c:pt idx="0">
                  <c:v>852060.847906696</c:v>
                </c:pt>
              </c:numCache>
            </c:numRef>
          </c:val>
        </c:ser>
        <c:gapWidth val="150"/>
        <c:overlap val="0"/>
        <c:axId val="88791417"/>
        <c:axId val="77756712"/>
      </c:barChart>
      <c:catAx>
        <c:axId val="8879141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756712"/>
        <c:crosses val="autoZero"/>
        <c:auto val="1"/>
        <c:lblAlgn val="ctr"/>
        <c:lblOffset val="100"/>
        <c:noMultiLvlLbl val="0"/>
      </c:catAx>
      <c:valAx>
        <c:axId val="777567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79141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ru-RU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ru-RU" sz="1800" spc="-1" strike="noStrike">
                <a:solidFill>
                  <a:srgbClr val="000000"/>
                </a:solidFill>
                <a:latin typeface="Calibri"/>
              </a:rPr>
              <a:t>Саша (июнь)
Кол-во купленного товара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'3'!$A$4:$A$18</c:f>
              <c:strCache>
                <c:ptCount val="1"/>
                <c:pt idx="0">
                  <c:v>a b c d e f g h i j k l m n o</c:v>
                </c:pt>
              </c:strCache>
            </c:strRef>
          </c:tx>
          <c:spPr>
            <a:solidFill>
              <a:srgbClr val="2bbafc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16a9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d7d80"/>
              </a:solidFill>
              <a:ln w="0">
                <a:noFill/>
              </a:ln>
            </c:spPr>
          </c:dPt>
          <c:dPt>
            <c:idx val="2"/>
            <c:spPr>
              <a:solidFill>
                <a:srgbClr val="24dcb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f4bd39"/>
              </a:solidFill>
              <a:ln w="0">
                <a:noFill/>
              </a:ln>
            </c:spPr>
          </c:dPt>
          <c:dPt>
            <c:idx val="4"/>
            <c:spPr>
              <a:solidFill>
                <a:srgbClr val="b182ff"/>
              </a:solidFill>
              <a:ln w="0">
                <a:noFill/>
              </a:ln>
            </c:spPr>
          </c:dPt>
          <c:dPt>
            <c:idx val="5"/>
            <c:spPr>
              <a:solidFill>
                <a:srgbClr val="90d25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250f8"/>
              </a:solidFill>
              <a:ln w="0">
                <a:noFill/>
              </a:ln>
            </c:spPr>
          </c:dPt>
          <c:dPt>
            <c:idx val="7"/>
            <c:spPr>
              <a:solidFill>
                <a:srgbClr val="6957e3"/>
              </a:solidFill>
              <a:ln w="0">
                <a:noFill/>
              </a:ln>
            </c:spPr>
          </c:dPt>
          <c:dPt>
            <c:idx val="8"/>
            <c:spPr>
              <a:solidFill>
                <a:srgbClr val="55ac49"/>
              </a:solidFill>
              <a:ln w="0">
                <a:noFill/>
              </a:ln>
            </c:spPr>
          </c:dPt>
          <c:dPt>
            <c:idx val="9"/>
            <c:spPr>
              <a:solidFill>
                <a:srgbClr val="5f7f5d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5e8ed5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2eaea0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afcfff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f6a2be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b3d49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val>
            <c:numRef>
              <c:f>'3'!$E$4:$E$18</c:f>
              <c:numCache>
                <c:formatCode>General</c:formatCode>
                <c:ptCount val="15"/>
                <c:pt idx="0">
                  <c:v>75.0608708882221</c:v>
                </c:pt>
                <c:pt idx="1">
                  <c:v>84.4320601568645</c:v>
                </c:pt>
                <c:pt idx="2">
                  <c:v>78.2948287512499</c:v>
                </c:pt>
                <c:pt idx="3">
                  <c:v>9.56474026324751</c:v>
                </c:pt>
                <c:pt idx="4">
                  <c:v>34.4740974049977</c:v>
                </c:pt>
                <c:pt idx="5">
                  <c:v>98.753468462925</c:v>
                </c:pt>
                <c:pt idx="6">
                  <c:v>19.2191909330588</c:v>
                </c:pt>
                <c:pt idx="7">
                  <c:v>44.2992076697989</c:v>
                </c:pt>
                <c:pt idx="8">
                  <c:v>29.308877596152</c:v>
                </c:pt>
                <c:pt idx="9">
                  <c:v>74.0436230181546</c:v>
                </c:pt>
                <c:pt idx="10">
                  <c:v>13.7998839168908</c:v>
                </c:pt>
                <c:pt idx="11">
                  <c:v>9.48137546470494</c:v>
                </c:pt>
                <c:pt idx="12">
                  <c:v>36.3793693648363</c:v>
                </c:pt>
                <c:pt idx="13">
                  <c:v>83.5974656454205</c:v>
                </c:pt>
                <c:pt idx="14">
                  <c:v>96.9566073352897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ru-RU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ru-RU" sz="1800" spc="-1" strike="noStrike">
                <a:solidFill>
                  <a:srgbClr val="000000"/>
                </a:solidFill>
                <a:latin typeface="Calibri"/>
              </a:rPr>
              <a:t>Маша (июнь)
Кол-во купленного товара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'3'!$A$4:$A$18</c:f>
              <c:strCache>
                <c:ptCount val="1"/>
                <c:pt idx="0">
                  <c:v>a b c d e f g h i j k l m n o</c:v>
                </c:pt>
              </c:strCache>
            </c:strRef>
          </c:tx>
          <c:spPr>
            <a:solidFill>
              <a:srgbClr val="2bbafc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16a9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d7d80"/>
              </a:solidFill>
              <a:ln w="0">
                <a:noFill/>
              </a:ln>
            </c:spPr>
          </c:dPt>
          <c:dPt>
            <c:idx val="2"/>
            <c:spPr>
              <a:solidFill>
                <a:srgbClr val="24dcb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f4bd39"/>
              </a:solidFill>
              <a:ln w="0">
                <a:noFill/>
              </a:ln>
            </c:spPr>
          </c:dPt>
          <c:dPt>
            <c:idx val="4"/>
            <c:spPr>
              <a:solidFill>
                <a:srgbClr val="b182ff"/>
              </a:solidFill>
              <a:ln w="0">
                <a:noFill/>
              </a:ln>
            </c:spPr>
          </c:dPt>
          <c:dPt>
            <c:idx val="5"/>
            <c:spPr>
              <a:solidFill>
                <a:srgbClr val="90d25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250f8"/>
              </a:solidFill>
              <a:ln w="0">
                <a:noFill/>
              </a:ln>
            </c:spPr>
          </c:dPt>
          <c:dPt>
            <c:idx val="7"/>
            <c:spPr>
              <a:solidFill>
                <a:srgbClr val="6957e3"/>
              </a:solidFill>
              <a:ln w="0">
                <a:noFill/>
              </a:ln>
            </c:spPr>
          </c:dPt>
          <c:dPt>
            <c:idx val="8"/>
            <c:spPr>
              <a:solidFill>
                <a:srgbClr val="55ac49"/>
              </a:solidFill>
              <a:ln w="0">
                <a:noFill/>
              </a:ln>
            </c:spPr>
          </c:dPt>
          <c:dPt>
            <c:idx val="9"/>
            <c:spPr>
              <a:solidFill>
                <a:srgbClr val="5f7f5d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5e8ed5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2eaea0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afcfff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f6a2be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b3d49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val>
            <c:numRef>
              <c:f>'3'!$I$4:$I$18</c:f>
              <c:numCache>
                <c:formatCode>General</c:formatCode>
                <c:ptCount val="15"/>
                <c:pt idx="0">
                  <c:v>76.3496773535773</c:v>
                </c:pt>
                <c:pt idx="1">
                  <c:v>60.9177535466924</c:v>
                </c:pt>
                <c:pt idx="2">
                  <c:v>78.0124844084996</c:v>
                </c:pt>
                <c:pt idx="3">
                  <c:v>45.6230899427275</c:v>
                </c:pt>
                <c:pt idx="4">
                  <c:v>66.2323576377008</c:v>
                </c:pt>
                <c:pt idx="5">
                  <c:v>54.2174070352091</c:v>
                </c:pt>
                <c:pt idx="6">
                  <c:v>20.1161005060328</c:v>
                </c:pt>
                <c:pt idx="7">
                  <c:v>7.29171866558175</c:v>
                </c:pt>
                <c:pt idx="8">
                  <c:v>59.7338625109795</c:v>
                </c:pt>
                <c:pt idx="9">
                  <c:v>34.6248972221997</c:v>
                </c:pt>
                <c:pt idx="10">
                  <c:v>84.3639825632108</c:v>
                </c:pt>
                <c:pt idx="11">
                  <c:v>80.5009096385933</c:v>
                </c:pt>
                <c:pt idx="12">
                  <c:v>90.5716635754006</c:v>
                </c:pt>
                <c:pt idx="13">
                  <c:v>59.7241492019251</c:v>
                </c:pt>
                <c:pt idx="14">
                  <c:v>56.6758656785096</c:v>
                </c:pt>
              </c:numCache>
            </c:numRef>
          </c:val>
        </c:ser>
        <c:ser>
          <c:idx val="1"/>
          <c:order val="1"/>
          <c:spPr>
            <a:solidFill>
              <a:srgbClr val="fd7d8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2bbaf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9f423f"/>
              </a:solidFill>
              <a:ln w="0">
                <a:noFill/>
              </a:ln>
            </c:spPr>
          </c:dPt>
          <c:dPt>
            <c:idx val="2"/>
            <c:spPr>
              <a:solidFill>
                <a:srgbClr val="24dcb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f4bd39"/>
              </a:solidFill>
              <a:ln w="0">
                <a:noFill/>
              </a:ln>
            </c:spPr>
          </c:dPt>
          <c:dPt>
            <c:idx val="4"/>
            <c:spPr>
              <a:solidFill>
                <a:srgbClr val="b182ff"/>
              </a:solidFill>
              <a:ln w="0">
                <a:noFill/>
              </a:ln>
            </c:spPr>
          </c:dPt>
          <c:dPt>
            <c:idx val="5"/>
            <c:spPr>
              <a:solidFill>
                <a:srgbClr val="90d25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250f8"/>
              </a:solidFill>
              <a:ln w="0">
                <a:noFill/>
              </a:ln>
            </c:spPr>
          </c:dPt>
          <c:dPt>
            <c:idx val="7"/>
            <c:spPr>
              <a:solidFill>
                <a:srgbClr val="6957e3"/>
              </a:solidFill>
              <a:ln w="0">
                <a:noFill/>
              </a:ln>
            </c:spPr>
          </c:dPt>
          <c:dPt>
            <c:idx val="8"/>
            <c:spPr>
              <a:solidFill>
                <a:srgbClr val="55ac49"/>
              </a:solidFill>
              <a:ln w="0">
                <a:noFill/>
              </a:ln>
            </c:spPr>
          </c:dPt>
          <c:dPt>
            <c:idx val="9"/>
            <c:spPr>
              <a:solidFill>
                <a:srgbClr val="5f7f5d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5e8ed5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2eaea0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afcfff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f6a2be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b3d49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val>
            <c:numRef>
              <c:f>'3'!$J$4:$J$18</c:f>
              <c:numCache>
                <c:formatCode>General</c:formatCode>
                <c:ptCount val="15"/>
                <c:pt idx="0">
                  <c:v>56318.5468392839</c:v>
                </c:pt>
                <c:pt idx="1">
                  <c:v>1855.49859764389</c:v>
                </c:pt>
                <c:pt idx="2">
                  <c:v>3072.55128981993</c:v>
                </c:pt>
                <c:pt idx="3">
                  <c:v>28272.0134834858</c:v>
                </c:pt>
                <c:pt idx="4">
                  <c:v>26746.1055165314</c:v>
                </c:pt>
                <c:pt idx="5">
                  <c:v>39695.9450571484</c:v>
                </c:pt>
                <c:pt idx="6">
                  <c:v>15000.9498540751</c:v>
                </c:pt>
                <c:pt idx="7">
                  <c:v>3064.2746498186</c:v>
                </c:pt>
                <c:pt idx="8">
                  <c:v>1495.23053712789</c:v>
                </c:pt>
                <c:pt idx="9">
                  <c:v>29493.8041201076</c:v>
                </c:pt>
                <c:pt idx="10">
                  <c:v>60461.1231422732</c:v>
                </c:pt>
                <c:pt idx="11">
                  <c:v>49373.8763089932</c:v>
                </c:pt>
                <c:pt idx="12">
                  <c:v>48427.3906728573</c:v>
                </c:pt>
                <c:pt idx="13">
                  <c:v>30244.7168809899</c:v>
                </c:pt>
                <c:pt idx="14">
                  <c:v>53851.2147856305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20</xdr:row>
      <xdr:rowOff>180360</xdr:rowOff>
    </xdr:from>
    <xdr:to>
      <xdr:col>3</xdr:col>
      <xdr:colOff>606960</xdr:colOff>
      <xdr:row>35</xdr:row>
      <xdr:rowOff>164160</xdr:rowOff>
    </xdr:to>
    <xdr:graphicFrame>
      <xdr:nvGraphicFramePr>
        <xdr:cNvPr id="0" name="Chart 1"/>
        <xdr:cNvGraphicFramePr/>
      </xdr:nvGraphicFramePr>
      <xdr:xfrm>
        <a:off x="0" y="3990240"/>
        <a:ext cx="3847320" cy="284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546480</xdr:colOff>
      <xdr:row>21</xdr:row>
      <xdr:rowOff>7200</xdr:rowOff>
    </xdr:from>
    <xdr:to>
      <xdr:col>7</xdr:col>
      <xdr:colOff>96120</xdr:colOff>
      <xdr:row>36</xdr:row>
      <xdr:rowOff>6840</xdr:rowOff>
    </xdr:to>
    <xdr:graphicFrame>
      <xdr:nvGraphicFramePr>
        <xdr:cNvPr id="1" name="Chart 2"/>
        <xdr:cNvGraphicFramePr/>
      </xdr:nvGraphicFramePr>
      <xdr:xfrm>
        <a:off x="3786840" y="4007880"/>
        <a:ext cx="387036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96840</xdr:colOff>
      <xdr:row>20</xdr:row>
      <xdr:rowOff>154800</xdr:rowOff>
    </xdr:from>
    <xdr:to>
      <xdr:col>11</xdr:col>
      <xdr:colOff>97560</xdr:colOff>
      <xdr:row>35</xdr:row>
      <xdr:rowOff>161640</xdr:rowOff>
    </xdr:to>
    <xdr:graphicFrame>
      <xdr:nvGraphicFramePr>
        <xdr:cNvPr id="2" name="Chart 3"/>
        <xdr:cNvGraphicFramePr/>
      </xdr:nvGraphicFramePr>
      <xdr:xfrm>
        <a:off x="7657920" y="3964680"/>
        <a:ext cx="3885480" cy="286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tileRect l="0" t="0" r="0" b="0"/>
        </a:gradFill>
      </a:fillStyleLst>
      <a:lnStyleLst>
        <a:ln w="9525">
          <a:prstDash val="solid"/>
        </a:ln>
        <a:ln w="25400">
          <a:prstDash val="solid"/>
        </a:ln>
        <a:ln w="38100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9.1484375" defaultRowHeight="15" zeroHeight="false" outlineLevelRow="0" outlineLevelCol="0"/>
  <cols>
    <col collapsed="false" customWidth="true" hidden="false" outlineLevel="0" max="4" min="1" style="1" width="20.71"/>
    <col collapsed="false" customWidth="false" hidden="false" outlineLevel="0" max="16384" min="5" style="1" width="9.14"/>
  </cols>
  <sheetData>
    <row r="1" customFormat="false" ht="15" hidden="false" customHeight="false" outlineLevel="0" collapsed="false">
      <c r="A1" s="2" t="s">
        <v>0</v>
      </c>
      <c r="B1" s="3" t="n">
        <v>45199</v>
      </c>
      <c r="C1" s="2"/>
      <c r="D1" s="2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/>
    </row>
    <row r="3" customFormat="false" ht="15" hidden="false" customHeight="false" outlineLevel="0" collapsed="false">
      <c r="A3" s="2" t="s">
        <v>3</v>
      </c>
      <c r="B3" s="2" t="n">
        <v>95</v>
      </c>
      <c r="C3" s="2" t="n">
        <v>105</v>
      </c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</row>
    <row r="6" customFormat="false" ht="15" hidden="false" customHeight="false" outlineLevel="0" collapsed="false">
      <c r="A6" s="2" t="s">
        <v>8</v>
      </c>
      <c r="B6" s="4" t="n">
        <v>100</v>
      </c>
      <c r="C6" s="5" t="n">
        <f aca="false">B6/$B$3</f>
        <v>1.05263157894737</v>
      </c>
      <c r="D6" s="5" t="n">
        <f aca="false">B6/$C$3</f>
        <v>0.952380952380952</v>
      </c>
    </row>
    <row r="7" customFormat="false" ht="15" hidden="false" customHeight="false" outlineLevel="0" collapsed="false">
      <c r="A7" s="2" t="s">
        <v>9</v>
      </c>
      <c r="B7" s="4" t="n">
        <v>59</v>
      </c>
      <c r="C7" s="5" t="n">
        <f aca="false">B7/$B$3</f>
        <v>0.621052631578947</v>
      </c>
      <c r="D7" s="5" t="n">
        <f aca="false">B7/$C$3</f>
        <v>0.561904761904762</v>
      </c>
    </row>
    <row r="8" customFormat="false" ht="15" hidden="false" customHeight="false" outlineLevel="0" collapsed="false">
      <c r="A8" s="2" t="s">
        <v>10</v>
      </c>
      <c r="B8" s="4" t="n">
        <v>400</v>
      </c>
      <c r="C8" s="5" t="n">
        <f aca="false">B8/$B$3</f>
        <v>4.21052631578947</v>
      </c>
      <c r="D8" s="5" t="n">
        <f aca="false">B8/$C$3</f>
        <v>3.80952380952381</v>
      </c>
    </row>
    <row r="9" customFormat="false" ht="15" hidden="false" customHeight="false" outlineLevel="0" collapsed="false">
      <c r="A9" s="2" t="s">
        <v>11</v>
      </c>
      <c r="B9" s="4" t="n">
        <v>999</v>
      </c>
      <c r="C9" s="5" t="n">
        <f aca="false">B9/$B$3</f>
        <v>10.5157894736842</v>
      </c>
      <c r="D9" s="5" t="n">
        <f aca="false">B9/$C$3</f>
        <v>9.51428571428571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4" activeCellId="0" sqref="I14"/>
    </sheetView>
  </sheetViews>
  <sheetFormatPr defaultColWidth="9.1484375" defaultRowHeight="15" zeroHeight="false" outlineLevelRow="0" outlineLevelCol="0"/>
  <cols>
    <col collapsed="false" customWidth="true" hidden="false" outlineLevel="0" max="10" min="2" style="0" width="10.21"/>
  </cols>
  <sheetData>
    <row r="1" customFormat="false" ht="15" hidden="false" customHeight="false" outlineLevel="0" collapsed="false">
      <c r="A1" s="6"/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8" t="n">
        <v>9</v>
      </c>
    </row>
    <row r="2" customFormat="false" ht="15" hidden="false" customHeight="false" outlineLevel="0" collapsed="false">
      <c r="A2" s="9" t="n">
        <v>1</v>
      </c>
      <c r="B2" s="10" t="n">
        <f aca="false">$A2*B$1</f>
        <v>1</v>
      </c>
      <c r="C2" s="11" t="n">
        <f aca="false">$A2*C$1</f>
        <v>2</v>
      </c>
      <c r="D2" s="11" t="n">
        <f aca="false">$A2*D$1</f>
        <v>3</v>
      </c>
      <c r="E2" s="11" t="n">
        <f aca="false">$A2*E$1</f>
        <v>4</v>
      </c>
      <c r="F2" s="11" t="n">
        <f aca="false">$A2*F$1</f>
        <v>5</v>
      </c>
      <c r="G2" s="11" t="n">
        <f aca="false">$A2*G$1</f>
        <v>6</v>
      </c>
      <c r="H2" s="11" t="n">
        <f aca="false">$A2*H$1</f>
        <v>7</v>
      </c>
      <c r="I2" s="11" t="n">
        <f aca="false">$A2*I$1</f>
        <v>8</v>
      </c>
      <c r="J2" s="12" t="n">
        <f aca="false">$A2*J$1</f>
        <v>9</v>
      </c>
    </row>
    <row r="3" customFormat="false" ht="15" hidden="false" customHeight="false" outlineLevel="0" collapsed="false">
      <c r="A3" s="9" t="n">
        <v>2</v>
      </c>
      <c r="B3" s="13" t="n">
        <f aca="false">$A3*B$1</f>
        <v>2</v>
      </c>
      <c r="C3" s="1" t="n">
        <f aca="false">$A3*C$1</f>
        <v>4</v>
      </c>
      <c r="D3" s="1" t="n">
        <f aca="false">$A3*D$1</f>
        <v>6</v>
      </c>
      <c r="E3" s="1" t="n">
        <f aca="false">$A3*E$1</f>
        <v>8</v>
      </c>
      <c r="F3" s="1" t="n">
        <f aca="false">$A3*F$1</f>
        <v>10</v>
      </c>
      <c r="G3" s="1" t="n">
        <f aca="false">$A3*G$1</f>
        <v>12</v>
      </c>
      <c r="H3" s="1" t="n">
        <f aca="false">$A3*H$1</f>
        <v>14</v>
      </c>
      <c r="I3" s="1" t="n">
        <f aca="false">$A3*I$1</f>
        <v>16</v>
      </c>
      <c r="J3" s="14" t="n">
        <f aca="false">$A3*J$1</f>
        <v>18</v>
      </c>
    </row>
    <row r="4" customFormat="false" ht="15" hidden="false" customHeight="false" outlineLevel="0" collapsed="false">
      <c r="A4" s="9" t="n">
        <v>3</v>
      </c>
      <c r="B4" s="13" t="n">
        <f aca="false">$A4*B$1</f>
        <v>3</v>
      </c>
      <c r="C4" s="1" t="n">
        <f aca="false">$A4*C$1</f>
        <v>6</v>
      </c>
      <c r="D4" s="1" t="n">
        <f aca="false">$A4*D$1</f>
        <v>9</v>
      </c>
      <c r="E4" s="1" t="n">
        <f aca="false">$A4*E$1</f>
        <v>12</v>
      </c>
      <c r="F4" s="1" t="n">
        <f aca="false">$A4*F$1</f>
        <v>15</v>
      </c>
      <c r="G4" s="1" t="n">
        <f aca="false">$A4*G$1</f>
        <v>18</v>
      </c>
      <c r="H4" s="1" t="n">
        <f aca="false">$A4*H$1</f>
        <v>21</v>
      </c>
      <c r="I4" s="1" t="n">
        <f aca="false">$A4*I$1</f>
        <v>24</v>
      </c>
      <c r="J4" s="14" t="n">
        <f aca="false">$A4*J$1</f>
        <v>27</v>
      </c>
    </row>
    <row r="5" customFormat="false" ht="15" hidden="false" customHeight="false" outlineLevel="0" collapsed="false">
      <c r="A5" s="9" t="n">
        <v>4</v>
      </c>
      <c r="B5" s="13" t="n">
        <f aca="false">$A5*B$1</f>
        <v>4</v>
      </c>
      <c r="C5" s="1" t="n">
        <f aca="false">$A5*C$1</f>
        <v>8</v>
      </c>
      <c r="D5" s="1" t="n">
        <f aca="false">$A5*D$1</f>
        <v>12</v>
      </c>
      <c r="E5" s="1" t="n">
        <f aca="false">$A5*E$1</f>
        <v>16</v>
      </c>
      <c r="F5" s="1" t="n">
        <f aca="false">$A5*F$1</f>
        <v>20</v>
      </c>
      <c r="G5" s="1" t="n">
        <f aca="false">$A5*G$1</f>
        <v>24</v>
      </c>
      <c r="H5" s="1" t="n">
        <f aca="false">$A5*H$1</f>
        <v>28</v>
      </c>
      <c r="I5" s="1" t="n">
        <f aca="false">$A5*I$1</f>
        <v>32</v>
      </c>
      <c r="J5" s="14" t="n">
        <f aca="false">$A5*J$1</f>
        <v>36</v>
      </c>
    </row>
    <row r="6" customFormat="false" ht="15" hidden="false" customHeight="false" outlineLevel="0" collapsed="false">
      <c r="A6" s="9" t="n">
        <v>5</v>
      </c>
      <c r="B6" s="13" t="n">
        <f aca="false">$A6*B$1</f>
        <v>5</v>
      </c>
      <c r="C6" s="1" t="n">
        <f aca="false">$A6*C$1</f>
        <v>10</v>
      </c>
      <c r="D6" s="1" t="n">
        <f aca="false">$A6*D$1</f>
        <v>15</v>
      </c>
      <c r="E6" s="1" t="n">
        <f aca="false">$A6*E$1</f>
        <v>20</v>
      </c>
      <c r="F6" s="1" t="n">
        <f aca="false">$A6*F$1</f>
        <v>25</v>
      </c>
      <c r="G6" s="1" t="n">
        <f aca="false">$A6*G$1</f>
        <v>30</v>
      </c>
      <c r="H6" s="1" t="n">
        <f aca="false">$A6*H$1</f>
        <v>35</v>
      </c>
      <c r="I6" s="1" t="n">
        <f aca="false">$A6*I$1</f>
        <v>40</v>
      </c>
      <c r="J6" s="14" t="n">
        <f aca="false">$A6*J$1</f>
        <v>45</v>
      </c>
    </row>
    <row r="7" customFormat="false" ht="15" hidden="false" customHeight="false" outlineLevel="0" collapsed="false">
      <c r="A7" s="9" t="n">
        <v>6</v>
      </c>
      <c r="B7" s="13" t="n">
        <f aca="false">$A7*B$1</f>
        <v>6</v>
      </c>
      <c r="C7" s="1" t="n">
        <f aca="false">$A7*C$1</f>
        <v>12</v>
      </c>
      <c r="D7" s="1" t="n">
        <f aca="false">$A7*D$1</f>
        <v>18</v>
      </c>
      <c r="E7" s="1" t="n">
        <f aca="false">$A7*E$1</f>
        <v>24</v>
      </c>
      <c r="F7" s="1" t="n">
        <f aca="false">$A7*F$1</f>
        <v>30</v>
      </c>
      <c r="G7" s="1" t="n">
        <f aca="false">$A7*G$1</f>
        <v>36</v>
      </c>
      <c r="H7" s="1" t="n">
        <f aca="false">$A7*H$1</f>
        <v>42</v>
      </c>
      <c r="I7" s="1" t="n">
        <f aca="false">$A7*I$1</f>
        <v>48</v>
      </c>
      <c r="J7" s="14" t="n">
        <f aca="false">$A7*J$1</f>
        <v>54</v>
      </c>
    </row>
    <row r="8" customFormat="false" ht="15" hidden="false" customHeight="false" outlineLevel="0" collapsed="false">
      <c r="A8" s="9" t="n">
        <v>7</v>
      </c>
      <c r="B8" s="13" t="n">
        <f aca="false">$A8*B$1</f>
        <v>7</v>
      </c>
      <c r="C8" s="1" t="n">
        <f aca="false">$A8*C$1</f>
        <v>14</v>
      </c>
      <c r="D8" s="1" t="n">
        <f aca="false">$A8*D$1</f>
        <v>21</v>
      </c>
      <c r="E8" s="1" t="n">
        <f aca="false">$A8*E$1</f>
        <v>28</v>
      </c>
      <c r="F8" s="1" t="n">
        <f aca="false">$A8*F$1</f>
        <v>35</v>
      </c>
      <c r="G8" s="1" t="n">
        <f aca="false">$A8*G$1</f>
        <v>42</v>
      </c>
      <c r="H8" s="1" t="n">
        <f aca="false">$A8*H$1</f>
        <v>49</v>
      </c>
      <c r="I8" s="1" t="n">
        <f aca="false">$A8*I$1</f>
        <v>56</v>
      </c>
      <c r="J8" s="14" t="n">
        <f aca="false">$A8*J$1</f>
        <v>63</v>
      </c>
    </row>
    <row r="9" customFormat="false" ht="15" hidden="false" customHeight="false" outlineLevel="0" collapsed="false">
      <c r="A9" s="9" t="n">
        <v>8</v>
      </c>
      <c r="B9" s="13" t="n">
        <f aca="false">$A9*B$1</f>
        <v>8</v>
      </c>
      <c r="C9" s="1" t="n">
        <f aca="false">$A9*C$1</f>
        <v>16</v>
      </c>
      <c r="D9" s="1" t="n">
        <f aca="false">$A9*D$1</f>
        <v>24</v>
      </c>
      <c r="E9" s="1" t="n">
        <f aca="false">$A9*E$1</f>
        <v>32</v>
      </c>
      <c r="F9" s="1" t="n">
        <f aca="false">$A9*F$1</f>
        <v>40</v>
      </c>
      <c r="G9" s="1" t="n">
        <f aca="false">$A9*G$1</f>
        <v>48</v>
      </c>
      <c r="H9" s="1" t="n">
        <f aca="false">$A9*H$1</f>
        <v>56</v>
      </c>
      <c r="I9" s="1" t="n">
        <f aca="false">$A9*I$1</f>
        <v>64</v>
      </c>
      <c r="J9" s="14" t="n">
        <f aca="false">$A9*J$1</f>
        <v>72</v>
      </c>
    </row>
    <row r="10" customFormat="false" ht="15" hidden="false" customHeight="false" outlineLevel="0" collapsed="false">
      <c r="A10" s="15" t="n">
        <v>9</v>
      </c>
      <c r="B10" s="16" t="n">
        <f aca="false">$A10*B$1</f>
        <v>9</v>
      </c>
      <c r="C10" s="17" t="n">
        <f aca="false">$A10*C$1</f>
        <v>18</v>
      </c>
      <c r="D10" s="17" t="n">
        <f aca="false">$A10*D$1</f>
        <v>27</v>
      </c>
      <c r="E10" s="17" t="n">
        <f aca="false">$A10*E$1</f>
        <v>36</v>
      </c>
      <c r="F10" s="17" t="n">
        <f aca="false">$A10*F$1</f>
        <v>45</v>
      </c>
      <c r="G10" s="17" t="n">
        <f aca="false">$A10*G$1</f>
        <v>54</v>
      </c>
      <c r="H10" s="17" t="n">
        <f aca="false">$A10*H$1</f>
        <v>63</v>
      </c>
      <c r="I10" s="17" t="n">
        <f aca="false">$A10*I$1</f>
        <v>72</v>
      </c>
      <c r="J10" s="18" t="n">
        <f aca="false">$A10*J$1</f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P15" activeCellId="0" sqref="P15"/>
    </sheetView>
  </sheetViews>
  <sheetFormatPr defaultColWidth="9.1484375" defaultRowHeight="15" zeroHeight="false" outlineLevelRow="0" outlineLevelCol="0"/>
  <cols>
    <col collapsed="false" customWidth="true" hidden="false" outlineLevel="0" max="10" min="1" style="0" width="15.32"/>
  </cols>
  <sheetData>
    <row r="1" customFormat="false" ht="15" hidden="false" customHeight="false" outlineLevel="0" collapsed="false">
      <c r="A1" s="19" t="s">
        <v>12</v>
      </c>
      <c r="B1" s="20" t="s">
        <v>13</v>
      </c>
      <c r="C1" s="20" t="s">
        <v>14</v>
      </c>
      <c r="D1" s="20"/>
      <c r="E1" s="20"/>
      <c r="F1" s="20"/>
      <c r="G1" s="21" t="s">
        <v>15</v>
      </c>
      <c r="H1" s="21"/>
      <c r="I1" s="21"/>
      <c r="J1" s="21"/>
    </row>
    <row r="2" customFormat="false" ht="15" hidden="false" customHeight="false" outlineLevel="0" collapsed="false">
      <c r="A2" s="19"/>
      <c r="B2" s="20"/>
      <c r="C2" s="22" t="s">
        <v>16</v>
      </c>
      <c r="D2" s="22"/>
      <c r="E2" s="22" t="s">
        <v>17</v>
      </c>
      <c r="F2" s="22"/>
      <c r="G2" s="22" t="s">
        <v>16</v>
      </c>
      <c r="H2" s="22"/>
      <c r="I2" s="23" t="s">
        <v>17</v>
      </c>
      <c r="J2" s="23"/>
    </row>
    <row r="3" customFormat="false" ht="15" hidden="false" customHeight="false" outlineLevel="0" collapsed="false">
      <c r="A3" s="19"/>
      <c r="B3" s="20"/>
      <c r="C3" s="22" t="s">
        <v>18</v>
      </c>
      <c r="D3" s="22" t="s">
        <v>19</v>
      </c>
      <c r="E3" s="22" t="s">
        <v>18</v>
      </c>
      <c r="F3" s="22" t="s">
        <v>19</v>
      </c>
      <c r="G3" s="22" t="s">
        <v>18</v>
      </c>
      <c r="H3" s="22" t="s">
        <v>19</v>
      </c>
      <c r="I3" s="22" t="s">
        <v>18</v>
      </c>
      <c r="J3" s="23" t="s">
        <v>19</v>
      </c>
    </row>
    <row r="4" customFormat="false" ht="15" hidden="false" customHeight="false" outlineLevel="0" collapsed="false">
      <c r="A4" s="24" t="s">
        <v>20</v>
      </c>
      <c r="B4" s="22" t="n">
        <f aca="true">RAND()*1000</f>
        <v>737.639618023155</v>
      </c>
      <c r="C4" s="22" t="n">
        <f aca="true">RAND()*100</f>
        <v>62.5432723624348</v>
      </c>
      <c r="D4" s="22" t="n">
        <f aca="false">C4*B4</f>
        <v>46134.3955353446</v>
      </c>
      <c r="E4" s="22" t="n">
        <f aca="true">RAND()*100</f>
        <v>75.0608708882221</v>
      </c>
      <c r="F4" s="22" t="n">
        <f aca="false">B4*E4</f>
        <v>55367.8721304735</v>
      </c>
      <c r="G4" s="22" t="n">
        <f aca="true">RAND()*100</f>
        <v>0.173490954257888</v>
      </c>
      <c r="H4" s="22" t="n">
        <f aca="false">$B4*G4</f>
        <v>127.973801229261</v>
      </c>
      <c r="I4" s="22" t="n">
        <f aca="true">RAND()*100</f>
        <v>76.3496773535773</v>
      </c>
      <c r="J4" s="23" t="n">
        <f aca="false">$B4*I4</f>
        <v>56318.5468392839</v>
      </c>
    </row>
    <row r="5" customFormat="false" ht="15" hidden="false" customHeight="false" outlineLevel="0" collapsed="false">
      <c r="A5" s="24" t="s">
        <v>21</v>
      </c>
      <c r="B5" s="22" t="n">
        <f aca="true">RAND()*1000</f>
        <v>30.4590778486552</v>
      </c>
      <c r="C5" s="22" t="n">
        <f aca="true">RAND()*100</f>
        <v>22.6856987636473</v>
      </c>
      <c r="D5" s="22" t="n">
        <f aca="false">C5*B5</f>
        <v>690.985464693075</v>
      </c>
      <c r="E5" s="22" t="n">
        <f aca="true">RAND()*100</f>
        <v>84.4320601568645</v>
      </c>
      <c r="F5" s="22" t="n">
        <f aca="false">B5*E5</f>
        <v>2571.72269324027</v>
      </c>
      <c r="G5" s="22" t="n">
        <f aca="true">RAND()*100</f>
        <v>44.2958804427144</v>
      </c>
      <c r="H5" s="22" t="n">
        <f aca="false">$B5*G5</f>
        <v>1349.21167077936</v>
      </c>
      <c r="I5" s="22" t="n">
        <f aca="true">RAND()*100</f>
        <v>60.9177535466924</v>
      </c>
      <c r="J5" s="23" t="n">
        <f aca="false">$B5*I5</f>
        <v>1855.49859764389</v>
      </c>
    </row>
    <row r="6" customFormat="false" ht="15" hidden="false" customHeight="false" outlineLevel="0" collapsed="false">
      <c r="A6" s="24" t="s">
        <v>22</v>
      </c>
      <c r="B6" s="22" t="n">
        <f aca="true">RAND()*1000</f>
        <v>39.3853793160979</v>
      </c>
      <c r="C6" s="22" t="n">
        <f aca="true">RAND()*100</f>
        <v>47.7033561408657</v>
      </c>
      <c r="D6" s="22" t="n">
        <f aca="false">C6*B6</f>
        <v>1878.8147762589</v>
      </c>
      <c r="E6" s="22" t="n">
        <f aca="true">RAND()*100</f>
        <v>78.2948287512499</v>
      </c>
      <c r="F6" s="22" t="n">
        <f aca="false">B6*E6</f>
        <v>3083.67152885691</v>
      </c>
      <c r="G6" s="22" t="n">
        <f aca="true">RAND()*100</f>
        <v>79.2588235608839</v>
      </c>
      <c r="H6" s="22" t="n">
        <f aca="false">$B6*G6</f>
        <v>3121.63883009309</v>
      </c>
      <c r="I6" s="22" t="n">
        <f aca="true">RAND()*100</f>
        <v>78.0124844084996</v>
      </c>
      <c r="J6" s="23" t="n">
        <f aca="false">$B6*I6</f>
        <v>3072.55128981993</v>
      </c>
    </row>
    <row r="7" customFormat="false" ht="15" hidden="false" customHeight="false" outlineLevel="0" collapsed="false">
      <c r="A7" s="24" t="s">
        <v>23</v>
      </c>
      <c r="B7" s="22" t="n">
        <f aca="true">RAND()*1000</f>
        <v>619.686512223893</v>
      </c>
      <c r="C7" s="22" t="n">
        <f aca="true">RAND()*100</f>
        <v>29.4819274725686</v>
      </c>
      <c r="D7" s="22" t="n">
        <f aca="false">C7*B7</f>
        <v>18269.5528091138</v>
      </c>
      <c r="E7" s="22" t="n">
        <f aca="true">RAND()*100</f>
        <v>9.56474026324751</v>
      </c>
      <c r="F7" s="22" t="n">
        <f aca="false">B7*E7</f>
        <v>5927.14053405929</v>
      </c>
      <c r="G7" s="22" t="n">
        <f aca="true">RAND()*100</f>
        <v>34.4006610449202</v>
      </c>
      <c r="H7" s="22" t="n">
        <f aca="false">$B7*G7</f>
        <v>21317.625661123</v>
      </c>
      <c r="I7" s="22" t="n">
        <f aca="true">RAND()*100</f>
        <v>45.6230899427275</v>
      </c>
      <c r="J7" s="23" t="n">
        <f aca="false">$B7*I7</f>
        <v>28272.0134834858</v>
      </c>
    </row>
    <row r="8" customFormat="false" ht="15" hidden="false" customHeight="false" outlineLevel="0" collapsed="false">
      <c r="A8" s="24" t="s">
        <v>24</v>
      </c>
      <c r="B8" s="22" t="n">
        <f aca="true">RAND()*1000</f>
        <v>403.822338060739</v>
      </c>
      <c r="C8" s="22" t="n">
        <f aca="true">RAND()*100</f>
        <v>50.4026557773916</v>
      </c>
      <c r="D8" s="22" t="n">
        <f aca="false">C8*B8</f>
        <v>20353.7183004969</v>
      </c>
      <c r="E8" s="22" t="n">
        <f aca="true">RAND()*100</f>
        <v>34.4740974049977</v>
      </c>
      <c r="F8" s="22" t="n">
        <f aca="false">B8*E8</f>
        <v>13921.4106166198</v>
      </c>
      <c r="G8" s="22" t="n">
        <f aca="true">RAND()*100</f>
        <v>33.658922719655</v>
      </c>
      <c r="H8" s="22" t="n">
        <f aca="false">$B8*G8</f>
        <v>13592.2248692568</v>
      </c>
      <c r="I8" s="22" t="n">
        <f aca="true">RAND()*100</f>
        <v>66.2323576377008</v>
      </c>
      <c r="J8" s="23" t="n">
        <f aca="false">$B8*I8</f>
        <v>26746.1055165314</v>
      </c>
    </row>
    <row r="9" customFormat="false" ht="15" hidden="false" customHeight="false" outlineLevel="0" collapsed="false">
      <c r="A9" s="24" t="s">
        <v>25</v>
      </c>
      <c r="B9" s="22" t="n">
        <f aca="true">RAND()*1000</f>
        <v>732.162366809051</v>
      </c>
      <c r="C9" s="22" t="n">
        <f aca="true">RAND()*100</f>
        <v>62.3234734605766</v>
      </c>
      <c r="D9" s="22" t="n">
        <f aca="false">C9*B9</f>
        <v>45630.9018366568</v>
      </c>
      <c r="E9" s="22" t="n">
        <f aca="true">RAND()*100</f>
        <v>98.753468462925</v>
      </c>
      <c r="F9" s="22" t="n">
        <f aca="false">B9*E9</f>
        <v>72303.5732004181</v>
      </c>
      <c r="G9" s="22" t="n">
        <f aca="true">RAND()*100</f>
        <v>71.8111097340235</v>
      </c>
      <c r="H9" s="22" t="n">
        <f aca="false">$B9*G9</f>
        <v>52577.3920660471</v>
      </c>
      <c r="I9" s="22" t="n">
        <f aca="true">RAND()*100</f>
        <v>54.2174070352091</v>
      </c>
      <c r="J9" s="23" t="n">
        <f aca="false">$B9*I9</f>
        <v>39695.9450571484</v>
      </c>
    </row>
    <row r="10" customFormat="false" ht="15" hidden="false" customHeight="false" outlineLevel="0" collapsed="false">
      <c r="A10" s="24" t="s">
        <v>26</v>
      </c>
      <c r="B10" s="22" t="n">
        <f aca="true">RAND()*1000</f>
        <v>745.718577493501</v>
      </c>
      <c r="C10" s="22" t="n">
        <f aca="true">RAND()*100</f>
        <v>70.5121702714131</v>
      </c>
      <c r="D10" s="22" t="n">
        <f aca="false">C10*B10</f>
        <v>52582.2353107777</v>
      </c>
      <c r="E10" s="22" t="n">
        <f aca="true">RAND()*100</f>
        <v>19.2191909330588</v>
      </c>
      <c r="F10" s="22" t="n">
        <f aca="false">B10*E10</f>
        <v>14332.1077231766</v>
      </c>
      <c r="G10" s="22" t="n">
        <f aca="true">RAND()*100</f>
        <v>47.6950039142829</v>
      </c>
      <c r="H10" s="22" t="n">
        <f aca="false">$B10*G10</f>
        <v>35567.050472506</v>
      </c>
      <c r="I10" s="22" t="n">
        <f aca="true">RAND()*100</f>
        <v>20.1161005060328</v>
      </c>
      <c r="J10" s="23" t="n">
        <f aca="false">$B10*I10</f>
        <v>15000.9498540751</v>
      </c>
    </row>
    <row r="11" customFormat="false" ht="15" hidden="false" customHeight="false" outlineLevel="0" collapsed="false">
      <c r="A11" s="24" t="s">
        <v>27</v>
      </c>
      <c r="B11" s="22" t="n">
        <f aca="true">RAND()*1000</f>
        <v>420.240383694799</v>
      </c>
      <c r="C11" s="22" t="n">
        <f aca="true">RAND()*100</f>
        <v>89.2002590211857</v>
      </c>
      <c r="D11" s="22" t="n">
        <f aca="false">C11*B11</f>
        <v>37485.5510767385</v>
      </c>
      <c r="E11" s="22" t="n">
        <f aca="true">RAND()*100</f>
        <v>44.2992076697989</v>
      </c>
      <c r="F11" s="22" t="n">
        <f aca="false">B11*E11</f>
        <v>18616.3160285319</v>
      </c>
      <c r="G11" s="22" t="n">
        <f aca="true">RAND()*100</f>
        <v>97.625495644439</v>
      </c>
      <c r="H11" s="22" t="n">
        <f aca="false">$B11*G11</f>
        <v>41026.1757480139</v>
      </c>
      <c r="I11" s="22" t="n">
        <f aca="true">RAND()*100</f>
        <v>7.29171866558175</v>
      </c>
      <c r="J11" s="23" t="n">
        <f aca="false">$B11*I11</f>
        <v>3064.2746498186</v>
      </c>
    </row>
    <row r="12" customFormat="false" ht="15" hidden="false" customHeight="false" outlineLevel="0" collapsed="false">
      <c r="A12" s="24" t="s">
        <v>28</v>
      </c>
      <c r="B12" s="22" t="n">
        <f aca="true">RAND()*1000</f>
        <v>25.0315394698118</v>
      </c>
      <c r="C12" s="22" t="n">
        <f aca="true">RAND()*100</f>
        <v>27.6448176838875</v>
      </c>
      <c r="D12" s="22" t="n">
        <f aca="false">C12*B12</f>
        <v>691.99234498998</v>
      </c>
      <c r="E12" s="22" t="n">
        <f aca="true">RAND()*100</f>
        <v>29.308877596152</v>
      </c>
      <c r="F12" s="22" t="n">
        <f aca="false">B12*E12</f>
        <v>733.646326363962</v>
      </c>
      <c r="G12" s="22" t="n">
        <f aca="true">RAND()*100</f>
        <v>93.0281216650454</v>
      </c>
      <c r="H12" s="22" t="n">
        <f aca="false">$B12*G12</f>
        <v>2328.63709926104</v>
      </c>
      <c r="I12" s="22" t="n">
        <f aca="true">RAND()*100</f>
        <v>59.7338625109795</v>
      </c>
      <c r="J12" s="23" t="n">
        <f aca="false">$B12*I12</f>
        <v>1495.23053712789</v>
      </c>
    </row>
    <row r="13" customFormat="false" ht="15" hidden="false" customHeight="false" outlineLevel="0" collapsed="false">
      <c r="A13" s="24" t="s">
        <v>29</v>
      </c>
      <c r="B13" s="22" t="n">
        <f aca="true">RAND()*1000</f>
        <v>851.809145622465</v>
      </c>
      <c r="C13" s="22" t="n">
        <f aca="true">RAND()*100</f>
        <v>15.2642573020136</v>
      </c>
      <c r="D13" s="22" t="n">
        <f aca="false">C13*B13</f>
        <v>13002.2339709897</v>
      </c>
      <c r="E13" s="22" t="n">
        <f aca="true">RAND()*100</f>
        <v>74.0436230181546</v>
      </c>
      <c r="F13" s="22" t="n">
        <f aca="false">B13*E13</f>
        <v>63071.0352618862</v>
      </c>
      <c r="G13" s="22" t="n">
        <f aca="true">RAND()*100</f>
        <v>38.8780631888658</v>
      </c>
      <c r="H13" s="22" t="n">
        <f aca="false">$B13*G13</f>
        <v>33116.689788364</v>
      </c>
      <c r="I13" s="22" t="n">
        <f aca="true">RAND()*100</f>
        <v>34.6248972221997</v>
      </c>
      <c r="J13" s="23" t="n">
        <f aca="false">$B13*I13</f>
        <v>29493.8041201076</v>
      </c>
    </row>
    <row r="14" customFormat="false" ht="15" hidden="false" customHeight="false" outlineLevel="0" collapsed="false">
      <c r="A14" s="24" t="s">
        <v>30</v>
      </c>
      <c r="B14" s="22" t="n">
        <f aca="true">RAND()*1000</f>
        <v>716.669854898942</v>
      </c>
      <c r="C14" s="22" t="n">
        <f aca="true">RAND()*100</f>
        <v>56.0653234774373</v>
      </c>
      <c r="D14" s="22" t="n">
        <f aca="false">C14*B14</f>
        <v>40180.3272414372</v>
      </c>
      <c r="E14" s="22" t="n">
        <f aca="true">RAND()*100</f>
        <v>13.7998839168908</v>
      </c>
      <c r="F14" s="22" t="n">
        <f aca="false">B14*E14</f>
        <v>9889.96080434037</v>
      </c>
      <c r="G14" s="22" t="n">
        <f aca="true">RAND()*100</f>
        <v>74.7324122794915</v>
      </c>
      <c r="H14" s="22" t="n">
        <f aca="false">$B14*G14</f>
        <v>53558.4670645911</v>
      </c>
      <c r="I14" s="22" t="n">
        <f aca="true">RAND()*100</f>
        <v>84.3639825632108</v>
      </c>
      <c r="J14" s="23" t="n">
        <f aca="false">$B14*I14</f>
        <v>60461.1231422732</v>
      </c>
    </row>
    <row r="15" customFormat="false" ht="15" hidden="false" customHeight="false" outlineLevel="0" collapsed="false">
      <c r="A15" s="24" t="s">
        <v>31</v>
      </c>
      <c r="B15" s="22" t="n">
        <f aca="true">RAND()*1000</f>
        <v>613.333147794924</v>
      </c>
      <c r="C15" s="22" t="n">
        <f aca="true">RAND()*100</f>
        <v>60.9030710393025</v>
      </c>
      <c r="D15" s="22" t="n">
        <f aca="false">C15*B15</f>
        <v>37353.8722709133</v>
      </c>
      <c r="E15" s="22" t="n">
        <f aca="true">RAND()*100</f>
        <v>9.48137546470494</v>
      </c>
      <c r="F15" s="22" t="n">
        <f aca="false">B15*E15</f>
        <v>5815.24185919304</v>
      </c>
      <c r="G15" s="22" t="n">
        <f aca="true">RAND()*100</f>
        <v>49.7155992279585</v>
      </c>
      <c r="H15" s="22" t="n">
        <f aca="false">$B15*G15</f>
        <v>30492.2249689947</v>
      </c>
      <c r="I15" s="22" t="n">
        <f aca="true">RAND()*100</f>
        <v>80.5009096385933</v>
      </c>
      <c r="J15" s="23" t="n">
        <f aca="false">$B15*I15</f>
        <v>49373.8763089932</v>
      </c>
    </row>
    <row r="16" customFormat="false" ht="15" hidden="false" customHeight="false" outlineLevel="0" collapsed="false">
      <c r="A16" s="24" t="s">
        <v>32</v>
      </c>
      <c r="B16" s="22" t="n">
        <f aca="true">RAND()*1000</f>
        <v>534.685891383034</v>
      </c>
      <c r="C16" s="22" t="n">
        <f aca="true">RAND()*100</f>
        <v>98.1912871484594</v>
      </c>
      <c r="D16" s="22" t="n">
        <f aca="false">C16*B16</f>
        <v>52501.4958950214</v>
      </c>
      <c r="E16" s="22" t="n">
        <f aca="true">RAND()*100</f>
        <v>36.3793693648363</v>
      </c>
      <c r="F16" s="22" t="n">
        <f aca="false">B16*E16</f>
        <v>19451.5355367901</v>
      </c>
      <c r="G16" s="22" t="n">
        <f aca="true">RAND()*100</f>
        <v>72.5750966379617</v>
      </c>
      <c r="H16" s="22" t="n">
        <f aca="false">$B16*G16</f>
        <v>38804.8802380784</v>
      </c>
      <c r="I16" s="22" t="n">
        <f aca="true">RAND()*100</f>
        <v>90.5716635754006</v>
      </c>
      <c r="J16" s="23" t="n">
        <f aca="false">$B16*I16</f>
        <v>48427.3906728573</v>
      </c>
    </row>
    <row r="17" customFormat="false" ht="15" hidden="false" customHeight="false" outlineLevel="0" collapsed="false">
      <c r="A17" s="24" t="s">
        <v>33</v>
      </c>
      <c r="B17" s="22" t="n">
        <f aca="true">RAND()*1000</f>
        <v>506.406826805245</v>
      </c>
      <c r="C17" s="22" t="n">
        <f aca="true">RAND()*100</f>
        <v>95.7763021401967</v>
      </c>
      <c r="D17" s="22" t="n">
        <f aca="false">C17*B17</f>
        <v>48501.7732499574</v>
      </c>
      <c r="E17" s="22" t="n">
        <f aca="true">RAND()*100</f>
        <v>83.5974656454205</v>
      </c>
      <c r="F17" s="22" t="n">
        <f aca="false">B17*E17</f>
        <v>42334.3273064579</v>
      </c>
      <c r="G17" s="22" t="n">
        <f aca="true">RAND()*100</f>
        <v>82.0454598757218</v>
      </c>
      <c r="H17" s="22" t="n">
        <f aca="false">$B17*G17</f>
        <v>41548.3809894413</v>
      </c>
      <c r="I17" s="22" t="n">
        <f aca="true">RAND()*100</f>
        <v>59.7241492019251</v>
      </c>
      <c r="J17" s="23" t="n">
        <f aca="false">$B17*I17</f>
        <v>30244.7168809899</v>
      </c>
    </row>
    <row r="18" customFormat="false" ht="15" hidden="false" customHeight="false" outlineLevel="0" collapsed="false">
      <c r="A18" s="24" t="s">
        <v>34</v>
      </c>
      <c r="B18" s="22" t="n">
        <f aca="true">RAND()*1000</f>
        <v>950.161310126222</v>
      </c>
      <c r="C18" s="22" t="n">
        <f aca="true">RAND()*100</f>
        <v>9.47161349393954</v>
      </c>
      <c r="D18" s="22" t="n">
        <f aca="false">C18*B18</f>
        <v>8999.5606864108</v>
      </c>
      <c r="E18" s="22" t="n">
        <f aca="true">RAND()*100</f>
        <v>96.9566073352897</v>
      </c>
      <c r="F18" s="22" t="n">
        <f aca="false">B18*E18</f>
        <v>92124.4170510926</v>
      </c>
      <c r="G18" s="22" t="n">
        <f aca="true">RAND()*100</f>
        <v>38.0556780388449</v>
      </c>
      <c r="H18" s="22" t="n">
        <f aca="false">$B18*G18</f>
        <v>36159.0329031306</v>
      </c>
      <c r="I18" s="22" t="n">
        <f aca="true">RAND()*100</f>
        <v>56.6758656785096</v>
      </c>
      <c r="J18" s="23" t="n">
        <f aca="false">$B18*I18</f>
        <v>53851.2147856305</v>
      </c>
    </row>
    <row r="19" customFormat="false" ht="15" hidden="false" customHeight="false" outlineLevel="0" collapsed="false">
      <c r="A19" s="25" t="s">
        <v>35</v>
      </c>
      <c r="B19" s="26"/>
      <c r="C19" s="26" t="n">
        <f aca="false">SUM(C4:C18)</f>
        <v>798.16948555532</v>
      </c>
      <c r="D19" s="26" t="n">
        <f aca="false">SUM(D4:D18)</f>
        <v>424257.4107698</v>
      </c>
      <c r="E19" s="26" t="n">
        <f aca="false">SUM(E4:E18)</f>
        <v>787.665666871813</v>
      </c>
      <c r="F19" s="26" t="n">
        <f aca="false">SUM(F4:F18)</f>
        <v>419543.9786015</v>
      </c>
      <c r="G19" s="26" t="n">
        <f aca="false">SUM(G4:G18)</f>
        <v>857.949818929067</v>
      </c>
      <c r="H19" s="26" t="n">
        <f aca="false">SUM(H4:H18)</f>
        <v>404687.60617091</v>
      </c>
      <c r="I19" s="26" t="n">
        <f aca="false">SUM(I4:I18)</f>
        <v>874.95591948684</v>
      </c>
      <c r="J19" s="27" t="n">
        <f aca="false">SUM(J4:J18)</f>
        <v>447373.241735787</v>
      </c>
    </row>
    <row r="20" customFormat="false" ht="15" hidden="false" customHeight="false" outlineLevel="0" collapsed="false">
      <c r="A20" s="28" t="n">
        <f aca="false">F19+D19</f>
        <v>843801.3893713</v>
      </c>
      <c r="B20" s="28" t="n">
        <f aca="false">H19+J19</f>
        <v>852060.847906696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9" activeCellId="0" sqref="C19"/>
    </sheetView>
  </sheetViews>
  <sheetFormatPr defaultColWidth="9.1484375" defaultRowHeight="15" zeroHeight="false" outlineLevelRow="0" outlineLevelCol="0"/>
  <cols>
    <col collapsed="false" customWidth="true" hidden="false" outlineLevel="0" max="5" min="1" style="0" width="30.71"/>
  </cols>
  <sheetData>
    <row r="1" customFormat="false" ht="15" hidden="false" customHeight="false" outlineLevel="0" collapsed="false">
      <c r="A1" s="29" t="s">
        <v>36</v>
      </c>
      <c r="B1" s="30" t="n">
        <v>0.13</v>
      </c>
    </row>
    <row r="2" customFormat="false" ht="15" hidden="false" customHeight="false" outlineLevel="0" collapsed="false">
      <c r="A2" s="31" t="s">
        <v>37</v>
      </c>
      <c r="B2" s="32" t="n">
        <v>0.1</v>
      </c>
    </row>
    <row r="4" customFormat="false" ht="15" hidden="false" customHeight="false" outlineLevel="0" collapsed="false">
      <c r="A4" s="33" t="s">
        <v>38</v>
      </c>
      <c r="B4" s="34" t="s">
        <v>39</v>
      </c>
      <c r="C4" s="34" t="s">
        <v>40</v>
      </c>
      <c r="D4" s="34" t="s">
        <v>41</v>
      </c>
      <c r="E4" s="35" t="s">
        <v>42</v>
      </c>
    </row>
    <row r="5" customFormat="false" ht="15" hidden="false" customHeight="false" outlineLevel="0" collapsed="false">
      <c r="A5" s="36" t="s">
        <v>43</v>
      </c>
      <c r="B5" s="37" t="n">
        <f aca="true">RAND()*100000</f>
        <v>11097.2001002696</v>
      </c>
      <c r="C5" s="37" t="n">
        <f aca="false">B5*B$1</f>
        <v>1442.63601303505</v>
      </c>
      <c r="D5" s="37" t="n">
        <f aca="false">B5*B$2</f>
        <v>1109.72001002696</v>
      </c>
      <c r="E5" s="38" t="n">
        <f aca="false">B5-C5-D5</f>
        <v>8544.84407720757</v>
      </c>
    </row>
    <row r="6" customFormat="false" ht="15" hidden="false" customHeight="false" outlineLevel="0" collapsed="false">
      <c r="A6" s="36" t="s">
        <v>44</v>
      </c>
      <c r="B6" s="37" t="n">
        <f aca="true">RAND()*100000</f>
        <v>38392.4645851786</v>
      </c>
      <c r="C6" s="37" t="n">
        <f aca="false">B6*B$1</f>
        <v>4991.02039607322</v>
      </c>
      <c r="D6" s="37" t="n">
        <f aca="false">B6*B$2</f>
        <v>3839.24645851786</v>
      </c>
      <c r="E6" s="38" t="n">
        <f aca="false">B6-C6-D6</f>
        <v>29562.1977305875</v>
      </c>
    </row>
    <row r="7" customFormat="false" ht="15" hidden="false" customHeight="false" outlineLevel="0" collapsed="false">
      <c r="A7" s="36" t="s">
        <v>45</v>
      </c>
      <c r="B7" s="37" t="n">
        <f aca="true">RAND()*100000</f>
        <v>15345.4816081689</v>
      </c>
      <c r="C7" s="37" t="n">
        <f aca="false">B7*B$1</f>
        <v>1994.91260906195</v>
      </c>
      <c r="D7" s="37" t="n">
        <f aca="false">B7*B$2</f>
        <v>1534.54816081689</v>
      </c>
      <c r="E7" s="38" t="n">
        <f aca="false">B7-C7-D7</f>
        <v>11816.02083829</v>
      </c>
    </row>
    <row r="8" customFormat="false" ht="15" hidden="false" customHeight="false" outlineLevel="0" collapsed="false">
      <c r="A8" s="36" t="s">
        <v>46</v>
      </c>
      <c r="B8" s="37" t="n">
        <f aca="true">RAND()*100000</f>
        <v>35030.9963838315</v>
      </c>
      <c r="C8" s="37" t="n">
        <f aca="false">B8*B$1</f>
        <v>4554.0295298981</v>
      </c>
      <c r="D8" s="37" t="n">
        <f aca="false">B8*B$2</f>
        <v>3503.09963838315</v>
      </c>
      <c r="E8" s="38" t="n">
        <f aca="false">B8-C8-D8</f>
        <v>26973.8672155503</v>
      </c>
    </row>
    <row r="9" customFormat="false" ht="15" hidden="false" customHeight="false" outlineLevel="0" collapsed="false">
      <c r="A9" s="36" t="s">
        <v>47</v>
      </c>
      <c r="B9" s="37" t="n">
        <f aca="true">RAND()*100000</f>
        <v>55854.8565788139</v>
      </c>
      <c r="C9" s="37" t="n">
        <f aca="false">B9*B$1</f>
        <v>7261.13135524581</v>
      </c>
      <c r="D9" s="37" t="n">
        <f aca="false">B9*B$2</f>
        <v>5585.48565788139</v>
      </c>
      <c r="E9" s="38" t="n">
        <f aca="false">B9-C9-D9</f>
        <v>43008.2395656867</v>
      </c>
    </row>
    <row r="10" customFormat="false" ht="15" hidden="false" customHeight="false" outlineLevel="0" collapsed="false">
      <c r="A10" s="36" t="s">
        <v>48</v>
      </c>
      <c r="B10" s="37" t="n">
        <f aca="true">RAND()*100000</f>
        <v>14905.3628415634</v>
      </c>
      <c r="C10" s="37" t="n">
        <f aca="false">B10*B$1</f>
        <v>1937.69716940325</v>
      </c>
      <c r="D10" s="37" t="n">
        <f aca="false">B10*B$2</f>
        <v>1490.53628415634</v>
      </c>
      <c r="E10" s="38" t="n">
        <f aca="false">B10-C10-D10</f>
        <v>11477.1293880039</v>
      </c>
    </row>
    <row r="11" customFormat="false" ht="15" hidden="false" customHeight="false" outlineLevel="0" collapsed="false">
      <c r="A11" s="36" t="s">
        <v>49</v>
      </c>
      <c r="B11" s="37" t="n">
        <f aca="true">RAND()*100000</f>
        <v>21797.4715293446</v>
      </c>
      <c r="C11" s="37" t="n">
        <f aca="false">B11*B$1</f>
        <v>2833.6712988148</v>
      </c>
      <c r="D11" s="37" t="n">
        <f aca="false">B11*B$2</f>
        <v>2179.74715293446</v>
      </c>
      <c r="E11" s="38" t="n">
        <f aca="false">B11-C11-D11</f>
        <v>16784.0530775954</v>
      </c>
    </row>
    <row r="12" customFormat="false" ht="15" hidden="false" customHeight="false" outlineLevel="0" collapsed="false">
      <c r="A12" s="36" t="s">
        <v>50</v>
      </c>
      <c r="B12" s="37" t="n">
        <f aca="true">RAND()*100000</f>
        <v>8812.3047606635</v>
      </c>
      <c r="C12" s="37" t="n">
        <f aca="false">B12*B$1</f>
        <v>1145.59961888626</v>
      </c>
      <c r="D12" s="37" t="n">
        <f aca="false">B12*B$2</f>
        <v>881.23047606635</v>
      </c>
      <c r="E12" s="38" t="n">
        <f aca="false">B12-C12-D12</f>
        <v>6785.4746657109</v>
      </c>
    </row>
    <row r="13" customFormat="false" ht="15" hidden="false" customHeight="false" outlineLevel="0" collapsed="false">
      <c r="A13" s="36" t="s">
        <v>51</v>
      </c>
      <c r="B13" s="37" t="n">
        <f aca="true">RAND()*100000</f>
        <v>4833.02933124304</v>
      </c>
      <c r="C13" s="37" t="n">
        <f aca="false">B13*B$1</f>
        <v>628.293813061595</v>
      </c>
      <c r="D13" s="37" t="n">
        <f aca="false">B13*B$2</f>
        <v>483.302933124304</v>
      </c>
      <c r="E13" s="38" t="n">
        <f aca="false">B13-C13-D13</f>
        <v>3721.43258505714</v>
      </c>
    </row>
    <row r="14" customFormat="false" ht="15" hidden="false" customHeight="false" outlineLevel="0" collapsed="false">
      <c r="A14" s="36" t="s">
        <v>52</v>
      </c>
      <c r="B14" s="37" t="n">
        <f aca="true">RAND()*100000</f>
        <v>94936.3412886276</v>
      </c>
      <c r="C14" s="37" t="n">
        <f aca="false">B14*B$1</f>
        <v>12341.7243675216</v>
      </c>
      <c r="D14" s="37" t="n">
        <f aca="false">B14*B$2</f>
        <v>9493.63412886276</v>
      </c>
      <c r="E14" s="38" t="n">
        <f aca="false">B14-C14-D14</f>
        <v>73100.9827922432</v>
      </c>
    </row>
    <row r="15" customFormat="false" ht="15" hidden="false" customHeight="false" outlineLevel="0" collapsed="false">
      <c r="A15" s="36" t="s">
        <v>53</v>
      </c>
      <c r="B15" s="37" t="n">
        <f aca="true">RAND()*100000</f>
        <v>3851.91573855921</v>
      </c>
      <c r="C15" s="37" t="n">
        <f aca="false">B15*B$1</f>
        <v>500.749046012697</v>
      </c>
      <c r="D15" s="37" t="n">
        <f aca="false">B15*B$2</f>
        <v>385.191573855921</v>
      </c>
      <c r="E15" s="38" t="n">
        <f aca="false">B15-C15-D15</f>
        <v>2965.97511869059</v>
      </c>
    </row>
    <row r="16" customFormat="false" ht="15" hidden="false" customHeight="false" outlineLevel="0" collapsed="false">
      <c r="A16" s="36" t="s">
        <v>54</v>
      </c>
      <c r="B16" s="37" t="n">
        <f aca="true">RAND()*100000</f>
        <v>24314.7547886515</v>
      </c>
      <c r="C16" s="37" t="n">
        <f aca="false">B16*B$1</f>
        <v>3160.91812252469</v>
      </c>
      <c r="D16" s="37" t="n">
        <f aca="false">B16*B$2</f>
        <v>2431.47547886515</v>
      </c>
      <c r="E16" s="38" t="n">
        <f aca="false">B16-C16-D16</f>
        <v>18722.3611872616</v>
      </c>
    </row>
    <row r="17" customFormat="false" ht="15" hidden="false" customHeight="false" outlineLevel="0" collapsed="false">
      <c r="A17" s="36" t="s">
        <v>55</v>
      </c>
      <c r="B17" s="37" t="n">
        <f aca="true">RAND()*100000</f>
        <v>90136.2735955924</v>
      </c>
      <c r="C17" s="37" t="n">
        <f aca="false">B17*B$1</f>
        <v>11717.715567427</v>
      </c>
      <c r="D17" s="37" t="n">
        <f aca="false">B17*B$2</f>
        <v>9013.62735955924</v>
      </c>
      <c r="E17" s="38" t="n">
        <f aca="false">B17-C17-D17</f>
        <v>69404.9306686061</v>
      </c>
    </row>
    <row r="18" customFormat="false" ht="15" hidden="false" customHeight="false" outlineLevel="0" collapsed="false">
      <c r="A18" s="36" t="s">
        <v>56</v>
      </c>
      <c r="B18" s="37" t="n">
        <f aca="true">RAND()*100000</f>
        <v>32596.1133342525</v>
      </c>
      <c r="C18" s="37" t="n">
        <f aca="false">B18*B$1</f>
        <v>4237.49473345283</v>
      </c>
      <c r="D18" s="37" t="n">
        <f aca="false">B18*B$2</f>
        <v>3259.61133342525</v>
      </c>
      <c r="E18" s="38" t="n">
        <f aca="false">B18-C18-D18</f>
        <v>25099.0072673744</v>
      </c>
    </row>
    <row r="19" customFormat="false" ht="15" hidden="false" customHeight="false" outlineLevel="0" collapsed="false">
      <c r="A19" s="36" t="s">
        <v>57</v>
      </c>
      <c r="B19" s="37" t="n">
        <f aca="true">RAND()*100000</f>
        <v>22865.1323157943</v>
      </c>
      <c r="C19" s="37" t="n">
        <f aca="false">B19*B$1</f>
        <v>2972.46720105325</v>
      </c>
      <c r="D19" s="37" t="n">
        <f aca="false">B19*B$2</f>
        <v>2286.51323157943</v>
      </c>
      <c r="E19" s="38" t="n">
        <f aca="false">B19-C19-D19</f>
        <v>17606.1518831616</v>
      </c>
    </row>
    <row r="20" customFormat="false" ht="15" hidden="false" customHeight="false" outlineLevel="0" collapsed="false">
      <c r="A20" s="39" t="s">
        <v>35</v>
      </c>
      <c r="B20" s="40" t="n">
        <f aca="false">SUM(B5:B19)</f>
        <v>474769.698780554</v>
      </c>
      <c r="C20" s="40" t="n">
        <f aca="false">SUM(C5:C19)</f>
        <v>61720.0608414721</v>
      </c>
      <c r="D20" s="40" t="n">
        <f aca="false">SUM(D5:D19)</f>
        <v>47476.9698780554</v>
      </c>
      <c r="E20" s="41" t="n">
        <f aca="false">SUM(E5:E19)</f>
        <v>365572.668061027</v>
      </c>
    </row>
    <row r="21" customFormat="false" ht="15" hidden="false" customHeight="false" outlineLevel="0" collapsed="false">
      <c r="A21" s="0" t="s">
        <v>58</v>
      </c>
      <c r="B21" s="42" t="n">
        <f aca="false">AVERAGE(E5:E19)</f>
        <v>24371.5112040685</v>
      </c>
    </row>
    <row r="22" customFormat="false" ht="15" hidden="false" customHeight="false" outlineLevel="0" collapsed="false">
      <c r="A22" s="0" t="s">
        <v>59</v>
      </c>
      <c r="B22" s="42" t="n">
        <f aca="false">MAX(E5:E19)</f>
        <v>73100.9827922432</v>
      </c>
    </row>
    <row r="23" customFormat="false" ht="15" hidden="false" customHeight="false" outlineLevel="0" collapsed="false">
      <c r="A23" s="0" t="s">
        <v>60</v>
      </c>
      <c r="B23" s="42" t="n">
        <f aca="false">MIN(E5:E19)</f>
        <v>2965.97511869059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25.71"/>
  </cols>
  <sheetData>
    <row r="1" customFormat="false" ht="15" hidden="false" customHeight="false" outlineLevel="0" collapsed="false">
      <c r="A1" s="43" t="s">
        <v>61</v>
      </c>
      <c r="B1" s="44" t="s">
        <v>62</v>
      </c>
    </row>
    <row r="2" customFormat="false" ht="15" hidden="false" customHeight="false" outlineLevel="0" collapsed="false">
      <c r="A2" s="45" t="str">
        <f aca="false">'4.1'!A5</f>
        <v>gerg</v>
      </c>
      <c r="B2" s="46" t="n">
        <f aca="false">'4.1'!E5</f>
        <v>8544.84407720757</v>
      </c>
    </row>
    <row r="3" customFormat="false" ht="15" hidden="false" customHeight="false" outlineLevel="0" collapsed="false">
      <c r="A3" s="47" t="str">
        <f aca="false">'4.1'!A6</f>
        <v>egethrj</v>
      </c>
      <c r="B3" s="23" t="n">
        <f aca="false">'4.1'!E6</f>
        <v>29562.1977305875</v>
      </c>
    </row>
    <row r="4" customFormat="false" ht="15" hidden="false" customHeight="false" outlineLevel="0" collapsed="false">
      <c r="A4" s="47" t="str">
        <f aca="false">'4.1'!A7</f>
        <v>jjd</v>
      </c>
      <c r="B4" s="23" t="n">
        <f aca="false">'4.1'!E7</f>
        <v>11816.02083829</v>
      </c>
    </row>
    <row r="5" customFormat="false" ht="15" hidden="false" customHeight="false" outlineLevel="0" collapsed="false">
      <c r="A5" s="47" t="str">
        <f aca="false">'4.1'!A8</f>
        <v>eyjkeykhd</v>
      </c>
      <c r="B5" s="23" t="n">
        <f aca="false">'4.1'!E8</f>
        <v>26973.8672155503</v>
      </c>
    </row>
    <row r="6" customFormat="false" ht="15" hidden="false" customHeight="false" outlineLevel="0" collapsed="false">
      <c r="A6" s="47" t="str">
        <f aca="false">'4.1'!A9</f>
        <v>tykteyketk</v>
      </c>
      <c r="B6" s="23" t="n">
        <f aca="false">'4.1'!E9</f>
        <v>43008.2395656867</v>
      </c>
    </row>
    <row r="7" customFormat="false" ht="15" hidden="false" customHeight="false" outlineLevel="0" collapsed="false">
      <c r="A7" s="47" t="str">
        <f aca="false">'4.1'!A10</f>
        <v>kdkdkku</v>
      </c>
      <c r="B7" s="23" t="n">
        <f aca="false">'4.1'!E10</f>
        <v>11477.1293880039</v>
      </c>
    </row>
    <row r="8" customFormat="false" ht="15" hidden="false" customHeight="false" outlineLevel="0" collapsed="false">
      <c r="A8" s="47" t="str">
        <f aca="false">'4.1'!A11</f>
        <v>ketyketykk</v>
      </c>
      <c r="B8" s="23" t="n">
        <f aca="false">'4.1'!E11</f>
        <v>16784.0530775954</v>
      </c>
    </row>
    <row r="9" customFormat="false" ht="15" hidden="false" customHeight="false" outlineLevel="0" collapsed="false">
      <c r="A9" s="47" t="str">
        <f aca="false">'4.1'!A12</f>
        <v>kkfuykuekr</v>
      </c>
      <c r="B9" s="23" t="n">
        <f aca="false">'4.1'!E12</f>
        <v>6785.4746657109</v>
      </c>
    </row>
    <row r="10" customFormat="false" ht="15" hidden="false" customHeight="false" outlineLevel="0" collapsed="false">
      <c r="A10" s="47" t="str">
        <f aca="false">'4.1'!A13</f>
        <v>rgqhjyi</v>
      </c>
      <c r="B10" s="23" t="n">
        <f aca="false">'4.1'!E13</f>
        <v>3721.43258505714</v>
      </c>
    </row>
    <row r="11" customFormat="false" ht="15" hidden="false" customHeight="false" outlineLevel="0" collapsed="false">
      <c r="A11" s="47" t="str">
        <f aca="false">'4.1'!A14</f>
        <v>iloyqwrgd</v>
      </c>
      <c r="B11" s="23" t="n">
        <f aca="false">'4.1'!E14</f>
        <v>73100.9827922432</v>
      </c>
    </row>
    <row r="12" customFormat="false" ht="15" hidden="false" customHeight="false" outlineLevel="0" collapsed="false">
      <c r="A12" s="47" t="str">
        <f aca="false">'4.1'!A15</f>
        <v>eoghpguhgp</v>
      </c>
      <c r="B12" s="23" t="n">
        <f aca="false">'4.1'!E15</f>
        <v>2965.97511869059</v>
      </c>
    </row>
    <row r="13" customFormat="false" ht="15" hidden="false" customHeight="false" outlineLevel="0" collapsed="false">
      <c r="A13" s="47" t="str">
        <f aca="false">'4.1'!A16</f>
        <v>fgohwrejhvu</v>
      </c>
      <c r="B13" s="23" t="n">
        <f aca="false">'4.1'!E16</f>
        <v>18722.3611872616</v>
      </c>
    </row>
    <row r="14" customFormat="false" ht="15" hidden="false" customHeight="false" outlineLevel="0" collapsed="false">
      <c r="A14" s="47" t="str">
        <f aca="false">'4.1'!A17</f>
        <v>vervhon</v>
      </c>
      <c r="B14" s="23" t="n">
        <f aca="false">'4.1'!E17</f>
        <v>69404.9306686061</v>
      </c>
    </row>
    <row r="15" customFormat="false" ht="15" hidden="false" customHeight="false" outlineLevel="0" collapsed="false">
      <c r="A15" s="47" t="str">
        <f aca="false">'4.1'!A18</f>
        <v>prhpewgbp</v>
      </c>
      <c r="B15" s="23" t="n">
        <f aca="false">'4.1'!E18</f>
        <v>25099.0072673744</v>
      </c>
    </row>
    <row r="16" customFormat="false" ht="15" hidden="false" customHeight="false" outlineLevel="0" collapsed="false">
      <c r="A16" s="48" t="str">
        <f aca="false">'4.1'!A19</f>
        <v>brtnivlisz</v>
      </c>
      <c r="B16" s="49" t="n">
        <f aca="false">'4.1'!E19</f>
        <v>17606.1518831616</v>
      </c>
    </row>
    <row r="17" customFormat="false" ht="15" hidden="false" customHeight="false" outlineLevel="0" collapsed="false">
      <c r="A17" s="43" t="s">
        <v>35</v>
      </c>
      <c r="B17" s="50" t="n">
        <f aca="false">SUM(B2:B16)</f>
        <v>365572.668061027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9.1484375" defaultRowHeight="15" zeroHeight="false" outlineLevelRow="0" outlineLevelCol="0"/>
  <cols>
    <col collapsed="false" customWidth="true" hidden="false" outlineLevel="0" max="1" min="1" style="51" width="18.42"/>
    <col collapsed="false" customWidth="true" hidden="false" outlineLevel="0" max="2" min="2" style="51" width="21.85"/>
    <col collapsed="false" customWidth="true" hidden="false" outlineLevel="0" max="3" min="3" style="51" width="21.71"/>
    <col collapsed="false" customWidth="true" hidden="false" outlineLevel="0" max="4" min="4" style="51" width="28.71"/>
    <col collapsed="false" customWidth="true" hidden="false" outlineLevel="0" max="5" min="5" style="51" width="24.03"/>
    <col collapsed="false" customWidth="true" hidden="false" outlineLevel="0" max="6" min="6" style="51" width="26.15"/>
    <col collapsed="false" customWidth="true" hidden="false" outlineLevel="0" max="7" min="7" style="51" width="17.15"/>
    <col collapsed="false" customWidth="false" hidden="false" outlineLevel="0" max="16384" min="8" style="51" width="9.14"/>
  </cols>
  <sheetData>
    <row r="1" customFormat="false" ht="15" hidden="false" customHeight="false" outlineLevel="0" collapsed="false">
      <c r="A1" s="52" t="s">
        <v>63</v>
      </c>
      <c r="B1" s="53" t="s">
        <v>64</v>
      </c>
      <c r="D1" s="54" t="s">
        <v>65</v>
      </c>
      <c r="E1" s="54" t="s">
        <v>66</v>
      </c>
    </row>
    <row r="2" customFormat="false" ht="15" hidden="false" customHeight="false" outlineLevel="0" collapsed="false">
      <c r="A2" s="55" t="n">
        <v>1</v>
      </c>
      <c r="B2" s="56" t="n">
        <v>10</v>
      </c>
      <c r="D2" s="54" t="n">
        <f aca="false">MAX(G6:G8)</f>
        <v>9</v>
      </c>
      <c r="E2" s="54" t="n">
        <f aca="false">COUNTIF(G6:G8, "&lt;=0")</f>
        <v>2</v>
      </c>
    </row>
    <row r="3" customFormat="false" ht="15" hidden="false" customHeight="false" outlineLevel="0" collapsed="false">
      <c r="A3" s="31" t="n">
        <v>2</v>
      </c>
      <c r="B3" s="57" t="n">
        <v>15</v>
      </c>
    </row>
    <row r="5" s="59" customFormat="true" ht="49.5" hidden="false" customHeight="true" outlineLevel="0" collapsed="false">
      <c r="A5" s="58" t="s">
        <v>67</v>
      </c>
      <c r="B5" s="58" t="s">
        <v>68</v>
      </c>
      <c r="C5" s="58" t="s">
        <v>69</v>
      </c>
      <c r="D5" s="58" t="s">
        <v>70</v>
      </c>
      <c r="E5" s="58" t="s">
        <v>63</v>
      </c>
      <c r="F5" s="58" t="s">
        <v>71</v>
      </c>
      <c r="G5" s="58" t="s">
        <v>72</v>
      </c>
    </row>
    <row r="6" s="63" customFormat="true" ht="15" hidden="false" customHeight="false" outlineLevel="0" collapsed="false">
      <c r="A6" s="60" t="n">
        <v>1</v>
      </c>
      <c r="B6" s="61" t="n">
        <f aca="false">DATE(2023, 12, 9)</f>
        <v>45269</v>
      </c>
      <c r="C6" s="61" t="n">
        <f aca="false">DATE(2023, 12, 19)</f>
        <v>45279</v>
      </c>
      <c r="D6" s="62" t="n">
        <f aca="false">C6-B6</f>
        <v>10</v>
      </c>
      <c r="E6" s="60" t="n">
        <v>1</v>
      </c>
      <c r="F6" s="60" t="n">
        <f aca="false">VLOOKUP(E6, A$2:B$3, 2, 0)</f>
        <v>10</v>
      </c>
      <c r="G6" s="60" t="n">
        <f aca="false">-(F6-D6)</f>
        <v>0</v>
      </c>
    </row>
    <row r="7" s="63" customFormat="true" ht="15" hidden="false" customHeight="false" outlineLevel="0" collapsed="false">
      <c r="A7" s="2" t="n">
        <v>2</v>
      </c>
      <c r="B7" s="3" t="n">
        <f aca="false">DATE(2018, 2, 5)</f>
        <v>43136</v>
      </c>
      <c r="C7" s="3" t="n">
        <f aca="false">DATE(2018, 2, 20)</f>
        <v>43151</v>
      </c>
      <c r="D7" s="64" t="n">
        <f aca="false">C7-B7</f>
        <v>15</v>
      </c>
      <c r="E7" s="2" t="n">
        <v>2</v>
      </c>
      <c r="F7" s="2" t="n">
        <f aca="false">VLOOKUP(E7, A$2:B$3, 2, 0)</f>
        <v>15</v>
      </c>
      <c r="G7" s="2" t="n">
        <f aca="false">-(F7-D7)</f>
        <v>0</v>
      </c>
    </row>
    <row r="8" s="63" customFormat="true" ht="15" hidden="false" customHeight="false" outlineLevel="0" collapsed="false">
      <c r="A8" s="2" t="n">
        <v>3</v>
      </c>
      <c r="B8" s="3" t="n">
        <f aca="false">DATE(2020, 1, 1)</f>
        <v>43831</v>
      </c>
      <c r="C8" s="3" t="n">
        <f aca="false">DATE(2020, 1, 20)</f>
        <v>43850</v>
      </c>
      <c r="D8" s="64" t="n">
        <f aca="false">C8-B8</f>
        <v>19</v>
      </c>
      <c r="E8" s="2" t="n">
        <v>1</v>
      </c>
      <c r="F8" s="2" t="n">
        <f aca="false">VLOOKUP(E8, A$2:B$3, 2, 0)</f>
        <v>10</v>
      </c>
      <c r="G8" s="65" t="n">
        <f aca="false">-(F8-D8)</f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71484375" defaultRowHeight="15" zeroHeight="false" outlineLevelRow="0" outlineLevelCol="0"/>
  <cols>
    <col collapsed="false" customWidth="true" hidden="false" outlineLevel="0" max="5" min="1" style="0" width="20.43"/>
    <col collapsed="false" customWidth="true" hidden="false" outlineLevel="0" max="6" min="6" style="0" width="34.78"/>
  </cols>
  <sheetData>
    <row r="1" customFormat="false" ht="15" hidden="false" customHeight="false" outlineLevel="0" collapsed="false">
      <c r="A1" s="66" t="s">
        <v>73</v>
      </c>
      <c r="B1" s="66" t="s">
        <v>38</v>
      </c>
      <c r="C1" s="66" t="s">
        <v>74</v>
      </c>
      <c r="D1" s="66" t="s">
        <v>75</v>
      </c>
      <c r="E1" s="66" t="s">
        <v>76</v>
      </c>
      <c r="F1" s="66" t="s">
        <v>77</v>
      </c>
    </row>
    <row r="2" customFormat="false" ht="15" hidden="false" customHeight="false" outlineLevel="0" collapsed="false">
      <c r="A2" s="67" t="n">
        <v>1</v>
      </c>
      <c r="B2" s="67" t="s">
        <v>78</v>
      </c>
      <c r="C2" s="67" t="n">
        <v>1</v>
      </c>
      <c r="D2" s="67" t="str">
        <f aca="false">VLOOKUP(C2, '6.2'!A$1:C$5, 2, 0)</f>
        <v>Джун</v>
      </c>
      <c r="E2" s="67" t="n">
        <v>54</v>
      </c>
      <c r="F2" s="67" t="n">
        <f aca="false">E2*VLOOKUP(C2, '6.2'!A$1:C$5, 3, 0)</f>
        <v>18900</v>
      </c>
    </row>
    <row r="3" customFormat="false" ht="15" hidden="false" customHeight="false" outlineLevel="0" collapsed="false">
      <c r="A3" s="68" t="n">
        <v>2</v>
      </c>
      <c r="B3" s="68" t="s">
        <v>79</v>
      </c>
      <c r="C3" s="68" t="n">
        <v>2</v>
      </c>
      <c r="D3" s="68" t="str">
        <f aca="false">VLOOKUP(C3, '6.2'!A$1:C$5, 2, 0)</f>
        <v>Миддл</v>
      </c>
      <c r="E3" s="68" t="n">
        <v>34</v>
      </c>
      <c r="F3" s="68" t="n">
        <f aca="false">E3*VLOOKUP(C3, '6.2'!A$1:C$5, 3, 0)</f>
        <v>13600</v>
      </c>
    </row>
    <row r="4" customFormat="false" ht="15" hidden="false" customHeight="false" outlineLevel="0" collapsed="false">
      <c r="A4" s="68" t="n">
        <v>3</v>
      </c>
      <c r="B4" s="68" t="s">
        <v>80</v>
      </c>
      <c r="C4" s="68" t="n">
        <v>3</v>
      </c>
      <c r="D4" s="68" t="str">
        <f aca="false">VLOOKUP(C4, '6.2'!A$1:C$5, 2, 0)</f>
        <v>Сеньор</v>
      </c>
      <c r="E4" s="68" t="n">
        <v>4</v>
      </c>
      <c r="F4" s="68" t="n">
        <f aca="false">E4*VLOOKUP(C4, '6.2'!A$1:C$5, 3, 0)</f>
        <v>2000</v>
      </c>
    </row>
    <row r="5" customFormat="false" ht="15" hidden="false" customHeight="false" outlineLevel="0" collapsed="false">
      <c r="A5" s="68" t="n">
        <v>4</v>
      </c>
      <c r="B5" s="68" t="s">
        <v>81</v>
      </c>
      <c r="C5" s="68" t="n">
        <v>1</v>
      </c>
      <c r="D5" s="68" t="str">
        <f aca="false">VLOOKUP(C5, '6.2'!A$1:C$5, 2, 0)</f>
        <v>Джун</v>
      </c>
      <c r="E5" s="68" t="n">
        <v>13</v>
      </c>
      <c r="F5" s="68" t="n">
        <f aca="false">E5*VLOOKUP(C5, '6.2'!A$1:C$5, 3, 0)</f>
        <v>4550</v>
      </c>
    </row>
    <row r="6" customFormat="false" ht="15" hidden="false" customHeight="false" outlineLevel="0" collapsed="false">
      <c r="A6" s="68" t="n">
        <v>5</v>
      </c>
      <c r="B6" s="68" t="s">
        <v>82</v>
      </c>
      <c r="C6" s="68" t="n">
        <v>2</v>
      </c>
      <c r="D6" s="68" t="str">
        <f aca="false">VLOOKUP(C6, '6.2'!A$1:C$5, 2, 0)</f>
        <v>Миддл</v>
      </c>
      <c r="E6" s="68" t="n">
        <v>20</v>
      </c>
      <c r="F6" s="68" t="n">
        <f aca="false">E6*VLOOKUP(C6, '6.2'!A$1:C$5, 3, 0)</f>
        <v>8000</v>
      </c>
    </row>
    <row r="7" customFormat="false" ht="15" hidden="false" customHeight="false" outlineLevel="0" collapsed="false">
      <c r="A7" s="68" t="n">
        <v>6</v>
      </c>
      <c r="B7" s="68" t="s">
        <v>83</v>
      </c>
      <c r="C7" s="68" t="n">
        <v>3</v>
      </c>
      <c r="D7" s="68" t="str">
        <f aca="false">VLOOKUP(C7, '6.2'!A$1:C$5, 2, 0)</f>
        <v>Сеньор</v>
      </c>
      <c r="E7" s="68" t="n">
        <v>2</v>
      </c>
      <c r="F7" s="68" t="n">
        <f aca="false">E7*VLOOKUP(C7, '6.2'!A$1:C$5, 3, 0)</f>
        <v>1000</v>
      </c>
    </row>
    <row r="8" customFormat="false" ht="15" hidden="false" customHeight="false" outlineLevel="0" collapsed="false">
      <c r="A8" s="68" t="n">
        <v>7</v>
      </c>
      <c r="B8" s="68" t="s">
        <v>84</v>
      </c>
      <c r="C8" s="68" t="n">
        <v>3</v>
      </c>
      <c r="D8" s="68" t="str">
        <f aca="false">VLOOKUP(C8, '6.2'!A$1:C$5, 2, 0)</f>
        <v>Сеньор</v>
      </c>
      <c r="E8" s="68" t="n">
        <v>46</v>
      </c>
      <c r="F8" s="68" t="n">
        <f aca="false">E8*VLOOKUP(C8, '6.2'!A$1:C$5, 3, 0)</f>
        <v>23000</v>
      </c>
    </row>
    <row r="9" customFormat="false" ht="15" hidden="false" customHeight="false" outlineLevel="0" collapsed="false">
      <c r="A9" s="68" t="n">
        <v>8</v>
      </c>
      <c r="B9" s="68" t="s">
        <v>85</v>
      </c>
      <c r="C9" s="68" t="n">
        <v>4</v>
      </c>
      <c r="D9" s="68" t="str">
        <f aca="false">VLOOKUP(C9, '6.2'!A$1:C$5, 2, 0)</f>
        <v>Тимлид</v>
      </c>
      <c r="E9" s="68" t="n">
        <v>5</v>
      </c>
      <c r="F9" s="68" t="n">
        <f aca="false">E9*VLOOKUP(C9, '6.2'!A$1:C$5, 3, 0)</f>
        <v>2750</v>
      </c>
    </row>
    <row r="10" customFormat="false" ht="15" hidden="false" customHeight="false" outlineLevel="0" collapsed="false">
      <c r="A10" s="68" t="n">
        <v>9</v>
      </c>
      <c r="B10" s="68" t="s">
        <v>86</v>
      </c>
      <c r="C10" s="68" t="n">
        <v>1</v>
      </c>
      <c r="D10" s="68" t="str">
        <f aca="false">VLOOKUP(C10, '6.2'!A$1:C$5, 2, 0)</f>
        <v>Джун</v>
      </c>
      <c r="E10" s="68" t="n">
        <v>14</v>
      </c>
      <c r="F10" s="68" t="n">
        <f aca="false">E10*VLOOKUP(C10, '6.2'!A$1:C$5, 3, 0)</f>
        <v>4900</v>
      </c>
    </row>
    <row r="11" customFormat="false" ht="15" hidden="false" customHeight="false" outlineLevel="0" collapsed="false">
      <c r="A11" s="68" t="n">
        <v>10</v>
      </c>
      <c r="B11" s="68" t="s">
        <v>87</v>
      </c>
      <c r="C11" s="68" t="n">
        <v>2</v>
      </c>
      <c r="D11" s="68" t="str">
        <f aca="false">VLOOKUP(C11, '6.2'!A$1:C$5, 2, 0)</f>
        <v>Миддл</v>
      </c>
      <c r="E11" s="68" t="n">
        <v>6</v>
      </c>
      <c r="F11" s="68" t="n">
        <f aca="false">E11*VLOOKUP(C11, '6.2'!A$1:C$5, 3, 0)</f>
        <v>2400</v>
      </c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9.86"/>
    <col collapsed="false" customWidth="true" hidden="false" outlineLevel="0" max="3" min="3" style="0" width="17.71"/>
  </cols>
  <sheetData>
    <row r="1" customFormat="false" ht="15" hidden="false" customHeight="false" outlineLevel="0" collapsed="false">
      <c r="A1" s="0" t="s">
        <v>74</v>
      </c>
      <c r="B1" s="0" t="s">
        <v>75</v>
      </c>
      <c r="C1" s="0" t="s">
        <v>88</v>
      </c>
    </row>
    <row r="2" customFormat="false" ht="15" hidden="false" customHeight="false" outlineLevel="0" collapsed="false">
      <c r="A2" s="0" t="n">
        <v>1</v>
      </c>
      <c r="B2" s="0" t="s">
        <v>89</v>
      </c>
      <c r="C2" s="0" t="n">
        <v>350</v>
      </c>
    </row>
    <row r="3" customFormat="false" ht="15" hidden="false" customHeight="false" outlineLevel="0" collapsed="false">
      <c r="A3" s="0" t="n">
        <v>2</v>
      </c>
      <c r="B3" s="0" t="s">
        <v>90</v>
      </c>
      <c r="C3" s="0" t="n">
        <v>400</v>
      </c>
    </row>
    <row r="4" customFormat="false" ht="15" hidden="false" customHeight="false" outlineLevel="0" collapsed="false">
      <c r="A4" s="0" t="n">
        <v>3</v>
      </c>
      <c r="B4" s="0" t="s">
        <v>91</v>
      </c>
      <c r="C4" s="0" t="n">
        <v>500</v>
      </c>
    </row>
    <row r="5" customFormat="false" ht="15" hidden="false" customHeight="false" outlineLevel="0" collapsed="false">
      <c r="A5" s="0" t="n">
        <v>4</v>
      </c>
      <c r="B5" s="0" t="s">
        <v>92</v>
      </c>
      <c r="C5" s="0" t="n">
        <v>550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8" activeCellId="0" sqref="K8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3" style="0" width="23.14"/>
    <col collapsed="false" customWidth="true" hidden="false" outlineLevel="0" max="4" min="4" style="0" width="10.42"/>
  </cols>
  <sheetData>
    <row r="1" customFormat="false" ht="15" hidden="false" customHeight="false" outlineLevel="0" collapsed="false">
      <c r="A1" s="68" t="s">
        <v>61</v>
      </c>
      <c r="B1" s="68" t="s">
        <v>93</v>
      </c>
      <c r="C1" s="68" t="s">
        <v>94</v>
      </c>
      <c r="D1" s="68" t="s">
        <v>95</v>
      </c>
    </row>
    <row r="2" customFormat="false" ht="15" hidden="false" customHeight="false" outlineLevel="0" collapsed="false">
      <c r="A2" s="68" t="s">
        <v>96</v>
      </c>
      <c r="B2" s="68" t="s">
        <v>97</v>
      </c>
      <c r="C2" s="68" t="s">
        <v>98</v>
      </c>
      <c r="D2" s="68" t="n">
        <v>112233</v>
      </c>
    </row>
    <row r="3" customFormat="false" ht="15" hidden="false" customHeight="false" outlineLevel="0" collapsed="false">
      <c r="A3" s="68" t="s">
        <v>99</v>
      </c>
      <c r="B3" s="68" t="s">
        <v>100</v>
      </c>
      <c r="C3" s="68" t="s">
        <v>101</v>
      </c>
      <c r="D3" s="68" t="n">
        <v>223344</v>
      </c>
    </row>
    <row r="4" customFormat="false" ht="15" hidden="false" customHeight="false" outlineLevel="0" collapsed="false">
      <c r="A4" s="68" t="s">
        <v>102</v>
      </c>
      <c r="B4" s="68" t="s">
        <v>100</v>
      </c>
      <c r="C4" s="68" t="s">
        <v>103</v>
      </c>
      <c r="D4" s="68" t="n">
        <v>334455</v>
      </c>
    </row>
    <row r="5" customFormat="false" ht="15" hidden="false" customHeight="false" outlineLevel="0" collapsed="false">
      <c r="A5" s="68" t="s">
        <v>104</v>
      </c>
      <c r="B5" s="68" t="s">
        <v>97</v>
      </c>
      <c r="C5" s="68" t="s">
        <v>105</v>
      </c>
      <c r="D5" s="68" t="n">
        <v>445566</v>
      </c>
    </row>
    <row r="6" customFormat="false" ht="15" hidden="false" customHeight="false" outlineLevel="0" collapsed="false">
      <c r="A6" s="68" t="s">
        <v>106</v>
      </c>
      <c r="B6" s="68" t="s">
        <v>97</v>
      </c>
      <c r="C6" s="68" t="s">
        <v>107</v>
      </c>
      <c r="D6" s="68" t="n">
        <v>556677</v>
      </c>
    </row>
    <row r="7" customFormat="false" ht="15" hidden="false" customHeight="false" outlineLevel="0" collapsed="false">
      <c r="A7" s="68" t="s">
        <v>108</v>
      </c>
      <c r="B7" s="68" t="s">
        <v>97</v>
      </c>
      <c r="C7" s="68" t="s">
        <v>109</v>
      </c>
      <c r="D7" s="68" t="n">
        <v>667788</v>
      </c>
    </row>
    <row r="8" customFormat="false" ht="15" hidden="false" customHeight="false" outlineLevel="0" collapsed="false">
      <c r="A8" s="68" t="s">
        <v>110</v>
      </c>
      <c r="B8" s="68" t="s">
        <v>100</v>
      </c>
      <c r="C8" s="68" t="s">
        <v>111</v>
      </c>
      <c r="D8" s="68" t="n">
        <v>778899</v>
      </c>
    </row>
    <row r="9" customFormat="false" ht="15" hidden="false" customHeight="false" outlineLevel="0" collapsed="false">
      <c r="A9" s="68" t="s">
        <v>112</v>
      </c>
      <c r="B9" s="68" t="s">
        <v>100</v>
      </c>
      <c r="C9" s="68" t="s">
        <v>113</v>
      </c>
      <c r="D9" s="68" t="n">
        <v>889900</v>
      </c>
    </row>
    <row r="10" customFormat="false" ht="15" hidden="false" customHeight="false" outlineLevel="0" collapsed="false">
      <c r="A10" s="68" t="s">
        <v>114</v>
      </c>
      <c r="B10" s="68" t="s">
        <v>97</v>
      </c>
      <c r="C10" s="68" t="s">
        <v>115</v>
      </c>
      <c r="D10" s="68" t="n">
        <v>990011</v>
      </c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ColWidth="10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67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2023-11-24T22:17:03Z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