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Planning for Engineering\15.Tracking ZB05,ZB02 and Production\2026\IW47 Man Hours\"/>
    </mc:Choice>
  </mc:AlternateContent>
  <xr:revisionPtr revIDLastSave="0" documentId="13_ncr:1_{71916DD0-BA71-4025-B5CB-7B1B3A80F3E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ummary Daily" sheetId="40" r:id="rId1"/>
    <sheet name="Summary Daily (2)" sheetId="43" r:id="rId2"/>
    <sheet name="Summary Weekly (3)" sheetId="44" r:id="rId3"/>
    <sheet name="Summary Weekly" sheetId="41" r:id="rId4"/>
    <sheet name="Summary Monthly" sheetId="38" r:id="rId5"/>
    <sheet name="Summary Monthly (March)" sheetId="42" r:id="rId6"/>
    <sheet name="Summary Monthly Test" sheetId="45" r:id="rId7"/>
    <sheet name="Summary Daily (April)" sheetId="4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47" l="1"/>
  <c r="C23" i="47"/>
  <c r="C25" i="47"/>
  <c r="G21" i="47"/>
  <c r="B21" i="47"/>
  <c r="F21" i="47" s="1"/>
  <c r="E26" i="45"/>
  <c r="C27" i="45"/>
  <c r="C26" i="45"/>
  <c r="B27" i="45"/>
  <c r="B26" i="45"/>
  <c r="E28" i="42"/>
  <c r="G25" i="47"/>
  <c r="F25" i="47"/>
  <c r="G24" i="47"/>
  <c r="F24" i="47"/>
  <c r="H24" i="47" s="1"/>
  <c r="F23" i="47"/>
  <c r="G22" i="47"/>
  <c r="F22" i="47"/>
  <c r="G20" i="47"/>
  <c r="F20" i="47"/>
  <c r="G19" i="47"/>
  <c r="F19" i="47"/>
  <c r="G18" i="47"/>
  <c r="F18" i="47"/>
  <c r="G17" i="47"/>
  <c r="H17" i="47" s="1"/>
  <c r="F17" i="47"/>
  <c r="G16" i="47"/>
  <c r="F16" i="47"/>
  <c r="H16" i="47" s="1"/>
  <c r="G15" i="47"/>
  <c r="F15" i="47"/>
  <c r="G14" i="47"/>
  <c r="F14" i="47"/>
  <c r="G13" i="47"/>
  <c r="H13" i="47" s="1"/>
  <c r="F13" i="47"/>
  <c r="G12" i="47"/>
  <c r="F12" i="47"/>
  <c r="H12" i="47" s="1"/>
  <c r="G11" i="47"/>
  <c r="F11" i="47"/>
  <c r="G10" i="47"/>
  <c r="F10" i="47"/>
  <c r="G9" i="47"/>
  <c r="H9" i="47" s="1"/>
  <c r="F9" i="47"/>
  <c r="G8" i="47"/>
  <c r="F8" i="47"/>
  <c r="H8" i="47" s="1"/>
  <c r="G7" i="47"/>
  <c r="F7" i="47"/>
  <c r="G6" i="47"/>
  <c r="F6" i="47"/>
  <c r="G5" i="47"/>
  <c r="H5" i="47" s="1"/>
  <c r="F5" i="47"/>
  <c r="G4" i="47"/>
  <c r="G20" i="45"/>
  <c r="C19" i="45"/>
  <c r="G19" i="45" s="1"/>
  <c r="C18" i="45"/>
  <c r="G18" i="45" s="1"/>
  <c r="C17" i="45"/>
  <c r="G17" i="45"/>
  <c r="C15" i="45"/>
  <c r="C4" i="45"/>
  <c r="G4" i="45" s="1"/>
  <c r="G12" i="45"/>
  <c r="G10" i="45"/>
  <c r="C8" i="45"/>
  <c r="G8" i="45" s="1"/>
  <c r="F8" i="45"/>
  <c r="G7" i="45"/>
  <c r="C6" i="45"/>
  <c r="G6" i="45" s="1"/>
  <c r="B6" i="45"/>
  <c r="F6" i="45" s="1"/>
  <c r="C5" i="45"/>
  <c r="G5" i="45" s="1"/>
  <c r="G24" i="45"/>
  <c r="F24" i="45"/>
  <c r="H24" i="45" s="1"/>
  <c r="G23" i="45"/>
  <c r="F23" i="45"/>
  <c r="G22" i="45"/>
  <c r="F22" i="45"/>
  <c r="G21" i="45"/>
  <c r="F21" i="45"/>
  <c r="F20" i="45"/>
  <c r="F19" i="45"/>
  <c r="F18" i="45"/>
  <c r="F17" i="45"/>
  <c r="G16" i="45"/>
  <c r="F16" i="45"/>
  <c r="G15" i="45"/>
  <c r="F15" i="45"/>
  <c r="G14" i="45"/>
  <c r="H14" i="45" s="1"/>
  <c r="F14" i="45"/>
  <c r="G13" i="45"/>
  <c r="F13" i="45"/>
  <c r="F12" i="45"/>
  <c r="G11" i="45"/>
  <c r="F11" i="45"/>
  <c r="F10" i="45"/>
  <c r="G9" i="45"/>
  <c r="F9" i="45"/>
  <c r="F7" i="45"/>
  <c r="F5" i="45"/>
  <c r="F4" i="45"/>
  <c r="G5" i="44"/>
  <c r="G4" i="44"/>
  <c r="G25" i="44"/>
  <c r="G24" i="44"/>
  <c r="G23" i="44"/>
  <c r="F23" i="44"/>
  <c r="G22" i="44"/>
  <c r="G21" i="44"/>
  <c r="F21" i="44"/>
  <c r="G20" i="44"/>
  <c r="G19" i="44"/>
  <c r="F19" i="44"/>
  <c r="G18" i="44"/>
  <c r="G17" i="44"/>
  <c r="F17" i="44"/>
  <c r="G16" i="44"/>
  <c r="G15" i="44"/>
  <c r="F15" i="44"/>
  <c r="G14" i="44"/>
  <c r="G13" i="44"/>
  <c r="F13" i="44"/>
  <c r="G12" i="44"/>
  <c r="G11" i="44"/>
  <c r="F11" i="44"/>
  <c r="F10" i="44"/>
  <c r="G10" i="44"/>
  <c r="G9" i="44"/>
  <c r="F9" i="44"/>
  <c r="F8" i="44"/>
  <c r="G8" i="44"/>
  <c r="G7" i="44"/>
  <c r="F7" i="44"/>
  <c r="F6" i="44"/>
  <c r="G6" i="44"/>
  <c r="F5" i="44"/>
  <c r="F4" i="44"/>
  <c r="G16" i="43"/>
  <c r="E21" i="43"/>
  <c r="G21" i="43" s="1"/>
  <c r="G25" i="43"/>
  <c r="E25" i="43"/>
  <c r="F25" i="43" s="1"/>
  <c r="E24" i="43"/>
  <c r="G24" i="43" s="1"/>
  <c r="G23" i="43"/>
  <c r="E23" i="43"/>
  <c r="F23" i="43" s="1"/>
  <c r="E22" i="43"/>
  <c r="G22" i="43" s="1"/>
  <c r="E20" i="43"/>
  <c r="F20" i="43" s="1"/>
  <c r="E19" i="43"/>
  <c r="G19" i="43" s="1"/>
  <c r="G18" i="43"/>
  <c r="E18" i="43"/>
  <c r="F18" i="43" s="1"/>
  <c r="E17" i="43"/>
  <c r="E16" i="43"/>
  <c r="F16" i="43" s="1"/>
  <c r="E15" i="43"/>
  <c r="G15" i="43" s="1"/>
  <c r="E14" i="43"/>
  <c r="F14" i="43" s="1"/>
  <c r="E13" i="43"/>
  <c r="G13" i="43" s="1"/>
  <c r="E12" i="43"/>
  <c r="F12" i="43" s="1"/>
  <c r="E11" i="43"/>
  <c r="E10" i="43"/>
  <c r="F10" i="43" s="1"/>
  <c r="E9" i="43"/>
  <c r="G9" i="43" s="1"/>
  <c r="G8" i="43"/>
  <c r="E8" i="43"/>
  <c r="F8" i="43" s="1"/>
  <c r="E7" i="43"/>
  <c r="G7" i="43" s="1"/>
  <c r="G6" i="43"/>
  <c r="E6" i="43"/>
  <c r="F6" i="43" s="1"/>
  <c r="E5" i="43"/>
  <c r="G5" i="43" s="1"/>
  <c r="E4" i="43"/>
  <c r="G4" i="43" s="1"/>
  <c r="E26" i="42"/>
  <c r="C26" i="42"/>
  <c r="C27" i="42" s="1"/>
  <c r="B26" i="42"/>
  <c r="B27" i="42" s="1"/>
  <c r="G24" i="42"/>
  <c r="F24" i="42"/>
  <c r="H24" i="42" s="1"/>
  <c r="G23" i="42"/>
  <c r="H23" i="42" s="1"/>
  <c r="F23" i="42"/>
  <c r="G22" i="42"/>
  <c r="F22" i="42"/>
  <c r="H22" i="42" s="1"/>
  <c r="G21" i="42"/>
  <c r="F21" i="42"/>
  <c r="H21" i="42" s="1"/>
  <c r="G20" i="42"/>
  <c r="F20" i="42"/>
  <c r="H20" i="42" s="1"/>
  <c r="G19" i="42"/>
  <c r="H19" i="42" s="1"/>
  <c r="F19" i="42"/>
  <c r="G18" i="42"/>
  <c r="F18" i="42"/>
  <c r="H18" i="42" s="1"/>
  <c r="G17" i="42"/>
  <c r="F17" i="42"/>
  <c r="H17" i="42" s="1"/>
  <c r="H16" i="42"/>
  <c r="G16" i="42"/>
  <c r="F16" i="42"/>
  <c r="G15" i="42"/>
  <c r="F15" i="42"/>
  <c r="H15" i="42" s="1"/>
  <c r="G14" i="42"/>
  <c r="F14" i="42"/>
  <c r="H14" i="42" s="1"/>
  <c r="G13" i="42"/>
  <c r="F13" i="42"/>
  <c r="H13" i="42" s="1"/>
  <c r="G12" i="42"/>
  <c r="F12" i="42"/>
  <c r="H12" i="42" s="1"/>
  <c r="G11" i="42"/>
  <c r="H11" i="42" s="1"/>
  <c r="F11" i="42"/>
  <c r="G10" i="42"/>
  <c r="F10" i="42"/>
  <c r="H10" i="42" s="1"/>
  <c r="G9" i="42"/>
  <c r="F9" i="42"/>
  <c r="H9" i="42" s="1"/>
  <c r="H8" i="42"/>
  <c r="G8" i="42"/>
  <c r="F8" i="42"/>
  <c r="G7" i="42"/>
  <c r="F7" i="42"/>
  <c r="H7" i="42" s="1"/>
  <c r="G6" i="42"/>
  <c r="F6" i="42"/>
  <c r="H6" i="42" s="1"/>
  <c r="G5" i="42"/>
  <c r="F5" i="42"/>
  <c r="H5" i="42" s="1"/>
  <c r="G4" i="42"/>
  <c r="F4" i="42"/>
  <c r="H4" i="42" s="1"/>
  <c r="C27" i="38"/>
  <c r="B27" i="38"/>
  <c r="B26" i="38"/>
  <c r="E26" i="38"/>
  <c r="C26" i="38"/>
  <c r="E4" i="40"/>
  <c r="G4" i="40" s="1"/>
  <c r="E5" i="41"/>
  <c r="E6" i="41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4" i="41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F24" i="40" s="1"/>
  <c r="H22" i="47" l="1"/>
  <c r="H20" i="47"/>
  <c r="H25" i="47"/>
  <c r="C28" i="47"/>
  <c r="C29" i="47" s="1"/>
  <c r="G23" i="47"/>
  <c r="H23" i="47" s="1"/>
  <c r="B28" i="47"/>
  <c r="B29" i="47" s="1"/>
  <c r="H21" i="47"/>
  <c r="H11" i="47"/>
  <c r="H7" i="47"/>
  <c r="H15" i="47"/>
  <c r="H19" i="47"/>
  <c r="H6" i="47"/>
  <c r="H10" i="47"/>
  <c r="H14" i="47"/>
  <c r="H18" i="47"/>
  <c r="F4" i="47"/>
  <c r="H4" i="47" s="1"/>
  <c r="H20" i="45"/>
  <c r="H16" i="45"/>
  <c r="H12" i="45"/>
  <c r="H11" i="45"/>
  <c r="H8" i="45"/>
  <c r="H5" i="45"/>
  <c r="H22" i="45"/>
  <c r="H9" i="45"/>
  <c r="H23" i="45"/>
  <c r="H19" i="45"/>
  <c r="H13" i="45"/>
  <c r="H21" i="45"/>
  <c r="H6" i="45"/>
  <c r="H4" i="45"/>
  <c r="H15" i="45"/>
  <c r="H17" i="45"/>
  <c r="H10" i="45"/>
  <c r="H7" i="45"/>
  <c r="H18" i="45"/>
  <c r="H21" i="44"/>
  <c r="H19" i="44"/>
  <c r="H9" i="44"/>
  <c r="H5" i="44"/>
  <c r="H7" i="44"/>
  <c r="H11" i="44"/>
  <c r="H13" i="44"/>
  <c r="H4" i="44"/>
  <c r="H15" i="44"/>
  <c r="H17" i="44"/>
  <c r="H23" i="44"/>
  <c r="H6" i="44"/>
  <c r="H10" i="44"/>
  <c r="H8" i="44"/>
  <c r="F12" i="44"/>
  <c r="H12" i="44" s="1"/>
  <c r="F14" i="44"/>
  <c r="H14" i="44" s="1"/>
  <c r="F16" i="44"/>
  <c r="H16" i="44" s="1"/>
  <c r="F18" i="44"/>
  <c r="H18" i="44" s="1"/>
  <c r="F20" i="44"/>
  <c r="H20" i="44" s="1"/>
  <c r="F22" i="44"/>
  <c r="H22" i="44" s="1"/>
  <c r="F24" i="44"/>
  <c r="H24" i="44" s="1"/>
  <c r="F25" i="44"/>
  <c r="H25" i="44" s="1"/>
  <c r="G17" i="43"/>
  <c r="G11" i="43"/>
  <c r="F21" i="43"/>
  <c r="H21" i="43" s="1"/>
  <c r="G20" i="43"/>
  <c r="H20" i="43" s="1"/>
  <c r="G10" i="43"/>
  <c r="H10" i="43" s="1"/>
  <c r="H16" i="43"/>
  <c r="H6" i="43"/>
  <c r="H23" i="43"/>
  <c r="G14" i="43"/>
  <c r="H14" i="43" s="1"/>
  <c r="G12" i="43"/>
  <c r="H12" i="43" s="1"/>
  <c r="H18" i="43"/>
  <c r="H8" i="43"/>
  <c r="H25" i="43"/>
  <c r="F5" i="43"/>
  <c r="H5" i="43" s="1"/>
  <c r="F7" i="43"/>
  <c r="H7" i="43" s="1"/>
  <c r="F9" i="43"/>
  <c r="H9" i="43" s="1"/>
  <c r="F11" i="43"/>
  <c r="F13" i="43"/>
  <c r="H13" i="43" s="1"/>
  <c r="F15" i="43"/>
  <c r="H15" i="43" s="1"/>
  <c r="F17" i="43"/>
  <c r="F19" i="43"/>
  <c r="H19" i="43" s="1"/>
  <c r="F22" i="43"/>
  <c r="H22" i="43" s="1"/>
  <c r="F24" i="43"/>
  <c r="H24" i="43" s="1"/>
  <c r="F4" i="43"/>
  <c r="H4" i="43" s="1"/>
  <c r="I4" i="42"/>
  <c r="F4" i="40"/>
  <c r="H4" i="40" s="1"/>
  <c r="G24" i="40"/>
  <c r="H24" i="40" s="1"/>
  <c r="G5" i="38"/>
  <c r="F5" i="41"/>
  <c r="F7" i="41"/>
  <c r="G11" i="41"/>
  <c r="F20" i="41"/>
  <c r="G21" i="41"/>
  <c r="F4" i="41"/>
  <c r="G6" i="41"/>
  <c r="G10" i="41"/>
  <c r="F12" i="41"/>
  <c r="F14" i="41"/>
  <c r="F18" i="41"/>
  <c r="F22" i="41"/>
  <c r="G8" i="41"/>
  <c r="G15" i="41"/>
  <c r="F8" i="41"/>
  <c r="F15" i="41"/>
  <c r="F23" i="41"/>
  <c r="G24" i="41"/>
  <c r="F16" i="41"/>
  <c r="F10" i="41"/>
  <c r="F20" i="40"/>
  <c r="F19" i="40"/>
  <c r="G14" i="40"/>
  <c r="G10" i="40"/>
  <c r="G9" i="40"/>
  <c r="F5" i="40"/>
  <c r="F7" i="40"/>
  <c r="F8" i="40"/>
  <c r="F12" i="40"/>
  <c r="F16" i="40"/>
  <c r="G21" i="40"/>
  <c r="F23" i="40"/>
  <c r="G22" i="40"/>
  <c r="G19" i="40"/>
  <c r="F11" i="40"/>
  <c r="G23" i="40"/>
  <c r="F18" i="40"/>
  <c r="F17" i="40"/>
  <c r="G17" i="40"/>
  <c r="F14" i="40"/>
  <c r="F13" i="40"/>
  <c r="F10" i="40"/>
  <c r="G6" i="40"/>
  <c r="F6" i="40"/>
  <c r="G10" i="38"/>
  <c r="G12" i="38"/>
  <c r="I4" i="47" l="1"/>
  <c r="I4" i="45"/>
  <c r="I4" i="44"/>
  <c r="H17" i="43"/>
  <c r="H11" i="43"/>
  <c r="H10" i="40"/>
  <c r="H6" i="40"/>
  <c r="H14" i="40"/>
  <c r="H17" i="40"/>
  <c r="H19" i="40"/>
  <c r="H23" i="40"/>
  <c r="G14" i="41"/>
  <c r="H14" i="41" s="1"/>
  <c r="G18" i="41"/>
  <c r="H18" i="41" s="1"/>
  <c r="G22" i="41"/>
  <c r="H22" i="41" s="1"/>
  <c r="F19" i="41"/>
  <c r="G17" i="41"/>
  <c r="F13" i="41"/>
  <c r="H10" i="41"/>
  <c r="G9" i="41"/>
  <c r="G7" i="41"/>
  <c r="H7" i="41" s="1"/>
  <c r="F9" i="41"/>
  <c r="G5" i="41"/>
  <c r="H5" i="41" s="1"/>
  <c r="H15" i="41"/>
  <c r="G12" i="41"/>
  <c r="H12" i="41" s="1"/>
  <c r="G20" i="41"/>
  <c r="H20" i="41" s="1"/>
  <c r="G19" i="41"/>
  <c r="F11" i="41"/>
  <c r="H11" i="41" s="1"/>
  <c r="F21" i="41"/>
  <c r="H21" i="41" s="1"/>
  <c r="H8" i="41"/>
  <c r="G13" i="41"/>
  <c r="G16" i="41"/>
  <c r="H16" i="41" s="1"/>
  <c r="G4" i="41"/>
  <c r="H4" i="41" s="1"/>
  <c r="F6" i="41"/>
  <c r="H6" i="41" s="1"/>
  <c r="G23" i="41"/>
  <c r="H23" i="41" s="1"/>
  <c r="F17" i="41"/>
  <c r="F24" i="41"/>
  <c r="H24" i="41" s="1"/>
  <c r="F15" i="40"/>
  <c r="G13" i="40"/>
  <c r="H13" i="40" s="1"/>
  <c r="G7" i="40"/>
  <c r="H7" i="40" s="1"/>
  <c r="G16" i="40"/>
  <c r="H16" i="40" s="1"/>
  <c r="G8" i="40"/>
  <c r="H8" i="40" s="1"/>
  <c r="G5" i="40"/>
  <c r="H5" i="40" s="1"/>
  <c r="F21" i="40"/>
  <c r="G11" i="40"/>
  <c r="H11" i="40" s="1"/>
  <c r="G20" i="40"/>
  <c r="H20" i="40" s="1"/>
  <c r="G12" i="40"/>
  <c r="H12" i="40" s="1"/>
  <c r="G18" i="40"/>
  <c r="H18" i="40" s="1"/>
  <c r="F9" i="40"/>
  <c r="H9" i="40" s="1"/>
  <c r="F22" i="40"/>
  <c r="G15" i="40"/>
  <c r="G4" i="38"/>
  <c r="G11" i="38"/>
  <c r="F11" i="38"/>
  <c r="F10" i="38"/>
  <c r="H10" i="38" s="1"/>
  <c r="F12" i="38"/>
  <c r="H12" i="38" s="1"/>
  <c r="I4" i="43" l="1"/>
  <c r="H22" i="40"/>
  <c r="H21" i="40"/>
  <c r="H15" i="40"/>
  <c r="H17" i="41"/>
  <c r="H19" i="41"/>
  <c r="H13" i="41"/>
  <c r="H9" i="41"/>
  <c r="H11" i="38"/>
  <c r="G9" i="38"/>
  <c r="F9" i="38"/>
  <c r="F13" i="38"/>
  <c r="G14" i="38"/>
  <c r="F14" i="38"/>
  <c r="F15" i="38"/>
  <c r="G16" i="38"/>
  <c r="F16" i="38"/>
  <c r="F17" i="38"/>
  <c r="G18" i="38"/>
  <c r="F18" i="38"/>
  <c r="F19" i="38"/>
  <c r="G20" i="38"/>
  <c r="F20" i="38"/>
  <c r="F21" i="38"/>
  <c r="G22" i="38"/>
  <c r="F22" i="38"/>
  <c r="F23" i="38"/>
  <c r="G24" i="38"/>
  <c r="F24" i="38"/>
  <c r="I4" i="40" l="1"/>
  <c r="I4" i="41"/>
  <c r="H20" i="38"/>
  <c r="H16" i="38"/>
  <c r="H14" i="38"/>
  <c r="H18" i="38"/>
  <c r="H22" i="38"/>
  <c r="H24" i="38"/>
  <c r="H9" i="38"/>
  <c r="G23" i="38"/>
  <c r="H23" i="38" s="1"/>
  <c r="G21" i="38"/>
  <c r="H21" i="38" s="1"/>
  <c r="G19" i="38"/>
  <c r="H19" i="38" s="1"/>
  <c r="G17" i="38"/>
  <c r="H17" i="38" s="1"/>
  <c r="G15" i="38"/>
  <c r="H15" i="38" s="1"/>
  <c r="G13" i="38"/>
  <c r="H13" i="38" s="1"/>
  <c r="F4" i="38"/>
  <c r="H4" i="38" s="1"/>
  <c r="G8" i="38"/>
  <c r="F8" i="38"/>
  <c r="G7" i="38"/>
  <c r="F7" i="38"/>
  <c r="G6" i="38"/>
  <c r="F6" i="38"/>
  <c r="F5" i="38"/>
  <c r="H8" i="38" l="1"/>
  <c r="H5" i="38"/>
  <c r="H6" i="38"/>
  <c r="H7" i="38"/>
  <c r="I4" i="38" l="1"/>
</calcChain>
</file>

<file path=xl/sharedStrings.xml><?xml version="1.0" encoding="utf-8"?>
<sst xmlns="http://schemas.openxmlformats.org/spreadsheetml/2006/main" count="235" uniqueCount="37">
  <si>
    <t>PM</t>
  </si>
  <si>
    <t>%PM</t>
  </si>
  <si>
    <t>HR hour</t>
  </si>
  <si>
    <t>Total</t>
  </si>
  <si>
    <t>Reactive</t>
  </si>
  <si>
    <t>%Reactive</t>
  </si>
  <si>
    <t>Average</t>
  </si>
  <si>
    <t>WO</t>
  </si>
  <si>
    <t>PAC010 (Narit)</t>
  </si>
  <si>
    <t>PAC011 (Chesada)</t>
  </si>
  <si>
    <t>PAC012 (Noppadon)</t>
  </si>
  <si>
    <t>PAC013 (Oomsap)</t>
  </si>
  <si>
    <t>PAC014 (Phuwadon)</t>
  </si>
  <si>
    <t>PAC015 (Jakrapong)</t>
  </si>
  <si>
    <t>PRO007 (Jirawat)</t>
  </si>
  <si>
    <t>PRO009 (Aeknarin)</t>
  </si>
  <si>
    <t>PRO010 (Sansarn)</t>
  </si>
  <si>
    <t>PRO011 (Tawatchai)</t>
  </si>
  <si>
    <t>PRO013 (Ratchanon)</t>
  </si>
  <si>
    <t>PRO014 (Somnuk)</t>
  </si>
  <si>
    <t>PRO015 (Chesadapong)</t>
  </si>
  <si>
    <t>PRO016 (Yutthakarn)</t>
  </si>
  <si>
    <t>PRO017 (Yodsaran)</t>
  </si>
  <si>
    <t>PRO019 (Kritsada)</t>
  </si>
  <si>
    <t>UTI004 (Arnon)</t>
  </si>
  <si>
    <t>UTI007 (Panuwat)</t>
  </si>
  <si>
    <t>UTI008 (Apinan)</t>
  </si>
  <si>
    <t>UTI0011 (Prapan)</t>
  </si>
  <si>
    <t>UTI0012 (Nuttawut)</t>
  </si>
  <si>
    <t>RCA</t>
  </si>
  <si>
    <t>UTI006 (Korn)</t>
  </si>
  <si>
    <t>PRO011 (Tavatchai)</t>
  </si>
  <si>
    <t>PRO015 (Jassdapong)</t>
  </si>
  <si>
    <t>PRO017 (Yotsaran)</t>
  </si>
  <si>
    <t>PRO019 (Kitsada)</t>
  </si>
  <si>
    <t>UTI0011 (Praphan)</t>
  </si>
  <si>
    <t>UTI0012 (Nuttawoot)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</si>
</sst>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733B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7" borderId="0" xfId="0" applyFill="1"/>
    <xf numFmtId="165" fontId="19" fillId="37" borderId="0" xfId="0" applyNumberFormat="1" applyFont="1" applyFill="1" applyAlignment="1">
      <alignment horizontal="center" vertical="center"/>
    </xf>
    <xf numFmtId="0" fontId="0" fillId="37" borderId="0" xfId="0" applyFill="1" applyAlignment="1">
      <alignment horizontal="center"/>
    </xf>
    <xf numFmtId="165" fontId="19" fillId="37" borderId="0" xfId="0" applyNumberFormat="1" applyFont="1" applyFill="1" applyAlignment="1">
      <alignment horizontal="center"/>
    </xf>
    <xf numFmtId="1" fontId="0" fillId="37" borderId="0" xfId="0" applyNumberFormat="1" applyFill="1" applyAlignment="1">
      <alignment horizontal="center"/>
    </xf>
    <xf numFmtId="164" fontId="0" fillId="37" borderId="0" xfId="42" applyNumberFormat="1" applyFont="1" applyFill="1" applyAlignment="1">
      <alignment horizontal="center"/>
    </xf>
    <xf numFmtId="9" fontId="18" fillId="37" borderId="0" xfId="0" applyNumberFormat="1" applyFont="1" applyFill="1" applyAlignment="1">
      <alignment horizontal="center"/>
    </xf>
    <xf numFmtId="164" fontId="0" fillId="37" borderId="0" xfId="0" applyNumberFormat="1" applyFill="1" applyAlignment="1">
      <alignment horizontal="center"/>
    </xf>
    <xf numFmtId="0" fontId="0" fillId="37" borderId="0" xfId="0" applyFill="1" applyAlignment="1">
      <alignment horizontal="center" vertical="center"/>
    </xf>
    <xf numFmtId="164" fontId="19" fillId="37" borderId="0" xfId="42" applyNumberFormat="1" applyFont="1" applyFill="1" applyAlignment="1">
      <alignment horizontal="center" vertical="center"/>
    </xf>
    <xf numFmtId="0" fontId="0" fillId="38" borderId="0" xfId="0" applyFill="1" applyAlignment="1">
      <alignment horizontal="center"/>
    </xf>
    <xf numFmtId="9" fontId="18" fillId="37" borderId="0" xfId="42" applyFont="1" applyFill="1" applyAlignment="1">
      <alignment horizontal="center" vertical="center"/>
    </xf>
    <xf numFmtId="165" fontId="0" fillId="37" borderId="0" xfId="0" applyNumberFormat="1" applyFill="1"/>
    <xf numFmtId="43" fontId="0" fillId="37" borderId="0" xfId="43" applyFont="1" applyFill="1"/>
    <xf numFmtId="43" fontId="0" fillId="37" borderId="0" xfId="0" applyNumberForma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733B6"/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739577533897047E-2"/>
          <c:y val="1.421006919589597E-2"/>
          <c:w val="0.87448202646963313"/>
          <c:h val="0.777181871813027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Daily'!$F$3</c:f>
              <c:strCache>
                <c:ptCount val="1"/>
                <c:pt idx="0">
                  <c:v>%PM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Daily'!$A$4:$A$24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</c:strRef>
          </c:cat>
          <c:val>
            <c:numRef>
              <c:f>'Summary Daily'!$F$4:$F$24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2-41EB-99F6-373E08B3D444}"/>
            </c:ext>
          </c:extLst>
        </c:ser>
        <c:ser>
          <c:idx val="1"/>
          <c:order val="1"/>
          <c:tx>
            <c:strRef>
              <c:f>'Summary Daily'!$G$3</c:f>
              <c:strCache>
                <c:ptCount val="1"/>
                <c:pt idx="0">
                  <c:v>%Reactive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1465366821481419E-17"/>
                  <c:y val="2.08435266346422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C2-41EB-99F6-373E08B3D444}"/>
                </c:ext>
              </c:extLst>
            </c:dLbl>
            <c:dLbl>
              <c:idx val="3"/>
              <c:layout>
                <c:manualLayout>
                  <c:x val="-1.1129659570004288E-3"/>
                  <c:y val="2.953376282510140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C2-41EB-99F6-373E08B3D444}"/>
                </c:ext>
              </c:extLst>
            </c:dLbl>
            <c:dLbl>
              <c:idx val="11"/>
              <c:layout>
                <c:manualLayout>
                  <c:x val="-8.1616560671891284E-17"/>
                  <c:y val="-0.21421140539250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00-471B-8A4E-C507F26994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Daily'!$A$4:$A$24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</c:strRef>
          </c:cat>
          <c:val>
            <c:numRef>
              <c:f>'Summary Daily'!$G$4:$G$24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C2-41EB-99F6-373E08B3D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4143168"/>
        <c:axId val="764141200"/>
      </c:barChart>
      <c:lineChart>
        <c:grouping val="stacked"/>
        <c:varyColors val="0"/>
        <c:ser>
          <c:idx val="5"/>
          <c:order val="3"/>
          <c:tx>
            <c:strRef>
              <c:f>'Summary Daily'!$H$3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flat" cmpd="sng">
              <a:solidFill>
                <a:srgbClr val="F733B6"/>
              </a:solidFill>
              <a:prstDash val="sysDash"/>
              <a:round/>
              <a:tailEnd type="none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triangle"/>
            <c:size val="3"/>
            <c:spPr>
              <a:solidFill>
                <a:schemeClr val="accent2"/>
              </a:solidFill>
              <a:ln w="22225">
                <a:solidFill>
                  <a:srgbClr val="F733B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3"/>
              <c:layout>
                <c:manualLayout>
                  <c:x val="-1.8984482537870856E-2"/>
                  <c:y val="-4.42300167024576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C2-41EB-99F6-373E08B3D444}"/>
                </c:ext>
              </c:extLst>
            </c:dLbl>
            <c:dLbl>
              <c:idx val="16"/>
              <c:layout>
                <c:manualLayout>
                  <c:x val="-1.7871516580870429E-2"/>
                  <c:y val="-3.21088045812455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0C2-41EB-99F6-373E08B3D444}"/>
                </c:ext>
              </c:extLst>
            </c:dLbl>
            <c:dLbl>
              <c:idx val="19"/>
              <c:layout>
                <c:manualLayout>
                  <c:x val="-1.7871516580870429E-2"/>
                  <c:y val="-3.45330470054879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0C2-41EB-99F6-373E08B3D444}"/>
                </c:ext>
              </c:extLst>
            </c:dLbl>
            <c:spPr>
              <a:solidFill>
                <a:srgbClr val="F733B6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'Summary Daily'!$A$4:$A$24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</c:strRef>
          </c:cat>
          <c:val>
            <c:numRef>
              <c:f>'Summary Daily'!$H$4:$H$24</c:f>
              <c:numCache>
                <c:formatCode>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0C2-41EB-99F6-373E08B3D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143168"/>
        <c:axId val="764141200"/>
        <c:extLst/>
      </c:lineChart>
      <c:lineChart>
        <c:grouping val="stacked"/>
        <c:varyColors val="0"/>
        <c:ser>
          <c:idx val="3"/>
          <c:order val="2"/>
          <c:tx>
            <c:strRef>
              <c:f>'Summary Monthly'!$D$3</c:f>
              <c:strCache>
                <c:ptCount val="1"/>
                <c:pt idx="0">
                  <c:v>WO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plus"/>
            <c:size val="4"/>
            <c:spPr>
              <a:solidFill>
                <a:srgbClr val="C00000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1.2858036272670431E-2"/>
                  <c:y val="2.51781420404210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0C2-41EB-99F6-373E08B3D444}"/>
                </c:ext>
              </c:extLst>
            </c:dLbl>
            <c:dLbl>
              <c:idx val="3"/>
              <c:layout>
                <c:manualLayout>
                  <c:x val="-1.2858036272670419E-2"/>
                  <c:y val="3.635913435348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0C2-41EB-99F6-373E08B3D4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Monthly'!$A$4:$A$24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  <c:extLst xmlns:c15="http://schemas.microsoft.com/office/drawing/2012/chart"/>
            </c:strRef>
          </c:cat>
          <c:val>
            <c:numRef>
              <c:f>'Summary Monthly'!$D$4:$D$24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A0C2-41EB-99F6-373E08B3D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485496"/>
        <c:axId val="933482616"/>
      </c:lineChart>
      <c:valAx>
        <c:axId val="764141200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3168"/>
        <c:crosses val="autoZero"/>
        <c:crossBetween val="between"/>
        <c:majorUnit val="0.5"/>
        <c:minorUnit val="4.0000000000000008E-2"/>
      </c:valAx>
      <c:catAx>
        <c:axId val="7641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1200"/>
        <c:crosses val="autoZero"/>
        <c:auto val="1"/>
        <c:lblAlgn val="ctr"/>
        <c:lblOffset val="100"/>
        <c:noMultiLvlLbl val="0"/>
      </c:catAx>
      <c:valAx>
        <c:axId val="9334826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485496"/>
        <c:crosses val="max"/>
        <c:crossBetween val="between"/>
      </c:valAx>
      <c:catAx>
        <c:axId val="933485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3482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60730512294725"/>
          <c:y val="0.94927130531685888"/>
          <c:w val="0.76546779021043421"/>
          <c:h val="4.95473354101115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739577533897047E-2"/>
          <c:y val="1.421006919589597E-2"/>
          <c:w val="0.87448202646963313"/>
          <c:h val="0.777181871813027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Daily (2)'!$F$3</c:f>
              <c:strCache>
                <c:ptCount val="1"/>
                <c:pt idx="0">
                  <c:v>%PM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Daily (2)'!$A$4:$A$25</c:f>
              <c:strCache>
                <c:ptCount val="22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UTI006 (Korn)</c:v>
                </c:pt>
                <c:pt idx="18">
                  <c:v>UTI007 (Panuwat)</c:v>
                </c:pt>
                <c:pt idx="19">
                  <c:v>UTI008 (Apinan)</c:v>
                </c:pt>
                <c:pt idx="20">
                  <c:v>UTI0011 (Prapan)</c:v>
                </c:pt>
                <c:pt idx="21">
                  <c:v>UTI0012 (Nuttawut)</c:v>
                </c:pt>
              </c:strCache>
            </c:strRef>
          </c:cat>
          <c:val>
            <c:numRef>
              <c:f>'Summary Daily (2)'!$F$4:$F$25</c:f>
              <c:numCache>
                <c:formatCode>0.0%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0.33333333333333331</c:v>
                </c:pt>
                <c:pt idx="17">
                  <c:v>0</c:v>
                </c:pt>
                <c:pt idx="18">
                  <c:v>0.33333333333333331</c:v>
                </c:pt>
                <c:pt idx="19">
                  <c:v>0</c:v>
                </c:pt>
                <c:pt idx="20">
                  <c:v>0.33333333333333331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B-4C81-A64A-C9340CE56FCC}"/>
            </c:ext>
          </c:extLst>
        </c:ser>
        <c:ser>
          <c:idx val="1"/>
          <c:order val="1"/>
          <c:tx>
            <c:strRef>
              <c:f>'Summary Daily (2)'!$G$3</c:f>
              <c:strCache>
                <c:ptCount val="1"/>
                <c:pt idx="0">
                  <c:v>%Reactive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1465366821481419E-17"/>
                  <c:y val="2.08435266346422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5B-4C81-A64A-C9340CE56FCC}"/>
                </c:ext>
              </c:extLst>
            </c:dLbl>
            <c:dLbl>
              <c:idx val="3"/>
              <c:layout>
                <c:manualLayout>
                  <c:x val="-1.1129659570004288E-3"/>
                  <c:y val="2.953376282510140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5B-4C81-A64A-C9340CE56FCC}"/>
                </c:ext>
              </c:extLst>
            </c:dLbl>
            <c:dLbl>
              <c:idx val="11"/>
              <c:layout>
                <c:manualLayout>
                  <c:x val="-8.1616560671891284E-17"/>
                  <c:y val="-0.21421140539250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5B-4C81-A64A-C9340CE56F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Daily (2)'!$A$4:$A$25</c:f>
              <c:strCache>
                <c:ptCount val="22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UTI006 (Korn)</c:v>
                </c:pt>
                <c:pt idx="18">
                  <c:v>UTI007 (Panuwat)</c:v>
                </c:pt>
                <c:pt idx="19">
                  <c:v>UTI008 (Apinan)</c:v>
                </c:pt>
                <c:pt idx="20">
                  <c:v>UTI0011 (Prapan)</c:v>
                </c:pt>
                <c:pt idx="21">
                  <c:v>UTI0012 (Nuttawut)</c:v>
                </c:pt>
              </c:strCache>
            </c:strRef>
          </c:cat>
          <c:val>
            <c:numRef>
              <c:f>'Summary Daily (2)'!$G$4:$G$25</c:f>
              <c:numCache>
                <c:formatCode>0.0%</c:formatCode>
                <c:ptCount val="22"/>
                <c:pt idx="0">
                  <c:v>0.84761904761904761</c:v>
                </c:pt>
                <c:pt idx="1">
                  <c:v>0.50476190476190474</c:v>
                </c:pt>
                <c:pt idx="2">
                  <c:v>0.55238095238095242</c:v>
                </c:pt>
                <c:pt idx="3">
                  <c:v>0.78095238095238084</c:v>
                </c:pt>
                <c:pt idx="4">
                  <c:v>0.80952380952380953</c:v>
                </c:pt>
                <c:pt idx="5">
                  <c:v>0.81904761904761902</c:v>
                </c:pt>
                <c:pt idx="6">
                  <c:v>0.8</c:v>
                </c:pt>
                <c:pt idx="7">
                  <c:v>0.84761904761904761</c:v>
                </c:pt>
                <c:pt idx="8">
                  <c:v>0.79047619047619055</c:v>
                </c:pt>
                <c:pt idx="9">
                  <c:v>0.49523809523809526</c:v>
                </c:pt>
                <c:pt idx="10">
                  <c:v>0.80952380952380953</c:v>
                </c:pt>
                <c:pt idx="11">
                  <c:v>0.65714285714285714</c:v>
                </c:pt>
                <c:pt idx="12">
                  <c:v>0.84761904761904761</c:v>
                </c:pt>
                <c:pt idx="13">
                  <c:v>0.81904761904761902</c:v>
                </c:pt>
                <c:pt idx="14">
                  <c:v>0.75238095238095237</c:v>
                </c:pt>
                <c:pt idx="15">
                  <c:v>0.82857142857142851</c:v>
                </c:pt>
                <c:pt idx="16">
                  <c:v>0.4</c:v>
                </c:pt>
                <c:pt idx="17">
                  <c:v>0</c:v>
                </c:pt>
                <c:pt idx="18">
                  <c:v>0.42857142857142855</c:v>
                </c:pt>
                <c:pt idx="19">
                  <c:v>0.82857142857142851</c:v>
                </c:pt>
                <c:pt idx="20">
                  <c:v>0.4</c:v>
                </c:pt>
                <c:pt idx="21">
                  <c:v>0.79047619047619055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5B-4C81-A64A-C9340CE56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4143168"/>
        <c:axId val="764141200"/>
      </c:barChart>
      <c:lineChart>
        <c:grouping val="stacked"/>
        <c:varyColors val="0"/>
        <c:ser>
          <c:idx val="5"/>
          <c:order val="3"/>
          <c:tx>
            <c:strRef>
              <c:f>'Summary Daily (2)'!$H$3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flat" cmpd="sng">
              <a:solidFill>
                <a:srgbClr val="F733B6"/>
              </a:solidFill>
              <a:prstDash val="sysDash"/>
              <a:round/>
              <a:tailEnd type="none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triangle"/>
            <c:size val="3"/>
            <c:spPr>
              <a:solidFill>
                <a:schemeClr val="accent2"/>
              </a:solidFill>
              <a:ln w="22225">
                <a:solidFill>
                  <a:srgbClr val="F733B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3"/>
              <c:layout>
                <c:manualLayout>
                  <c:x val="-1.8984482537870856E-2"/>
                  <c:y val="-4.42300167024576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5B-4C81-A64A-C9340CE56FCC}"/>
                </c:ext>
              </c:extLst>
            </c:dLbl>
            <c:dLbl>
              <c:idx val="16"/>
              <c:layout>
                <c:manualLayout>
                  <c:x val="-1.7871516580870429E-2"/>
                  <c:y val="-3.21088045812455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85B-4C81-A64A-C9340CE56FCC}"/>
                </c:ext>
              </c:extLst>
            </c:dLbl>
            <c:dLbl>
              <c:idx val="19"/>
              <c:layout>
                <c:manualLayout>
                  <c:x val="-1.7871516580870429E-2"/>
                  <c:y val="-3.45330470054879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5B-4C81-A64A-C9340CE56FCC}"/>
                </c:ext>
              </c:extLst>
            </c:dLbl>
            <c:spPr>
              <a:solidFill>
                <a:srgbClr val="F733B6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'Summary Daily (2)'!$A$4:$A$25</c:f>
              <c:strCache>
                <c:ptCount val="22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UTI006 (Korn)</c:v>
                </c:pt>
                <c:pt idx="18">
                  <c:v>UTI007 (Panuwat)</c:v>
                </c:pt>
                <c:pt idx="19">
                  <c:v>UTI008 (Apinan)</c:v>
                </c:pt>
                <c:pt idx="20">
                  <c:v>UTI0011 (Prapan)</c:v>
                </c:pt>
                <c:pt idx="21">
                  <c:v>UTI0012 (Nuttawut)</c:v>
                </c:pt>
              </c:strCache>
            </c:strRef>
          </c:cat>
          <c:val>
            <c:numRef>
              <c:f>'Summary Daily (2)'!$H$4:$H$25</c:f>
              <c:numCache>
                <c:formatCode>0%</c:formatCode>
                <c:ptCount val="22"/>
                <c:pt idx="0">
                  <c:v>0.84761904761904761</c:v>
                </c:pt>
                <c:pt idx="1">
                  <c:v>0.50476190476190474</c:v>
                </c:pt>
                <c:pt idx="2">
                  <c:v>0.55238095238095242</c:v>
                </c:pt>
                <c:pt idx="3">
                  <c:v>0.78095238095238084</c:v>
                </c:pt>
                <c:pt idx="4">
                  <c:v>0.80952380952380953</c:v>
                </c:pt>
                <c:pt idx="5">
                  <c:v>0.81904761904761902</c:v>
                </c:pt>
                <c:pt idx="6">
                  <c:v>0.8</c:v>
                </c:pt>
                <c:pt idx="7">
                  <c:v>0.84761904761904761</c:v>
                </c:pt>
                <c:pt idx="8">
                  <c:v>0.79047619047619055</c:v>
                </c:pt>
                <c:pt idx="9">
                  <c:v>0.49523809523809526</c:v>
                </c:pt>
                <c:pt idx="10">
                  <c:v>0.80952380952380953</c:v>
                </c:pt>
                <c:pt idx="11">
                  <c:v>0.65714285714285714</c:v>
                </c:pt>
                <c:pt idx="12">
                  <c:v>0.84761904761904761</c:v>
                </c:pt>
                <c:pt idx="13">
                  <c:v>0.81904761904761902</c:v>
                </c:pt>
                <c:pt idx="14">
                  <c:v>0.75238095238095237</c:v>
                </c:pt>
                <c:pt idx="15">
                  <c:v>0.82857142857142851</c:v>
                </c:pt>
                <c:pt idx="16">
                  <c:v>0.73333333333333339</c:v>
                </c:pt>
                <c:pt idx="17">
                  <c:v>0</c:v>
                </c:pt>
                <c:pt idx="18">
                  <c:v>0.76190476190476186</c:v>
                </c:pt>
                <c:pt idx="19">
                  <c:v>0.82857142857142851</c:v>
                </c:pt>
                <c:pt idx="20">
                  <c:v>0.73333333333333339</c:v>
                </c:pt>
                <c:pt idx="21">
                  <c:v>0.79047619047619055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85B-4C81-A64A-C9340CE56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143168"/>
        <c:axId val="764141200"/>
        <c:extLst/>
      </c:lineChart>
      <c:lineChart>
        <c:grouping val="stacked"/>
        <c:varyColors val="0"/>
        <c:ser>
          <c:idx val="3"/>
          <c:order val="2"/>
          <c:tx>
            <c:strRef>
              <c:f>'Summary Monthly'!$D$3</c:f>
              <c:strCache>
                <c:ptCount val="1"/>
                <c:pt idx="0">
                  <c:v>WO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plus"/>
            <c:size val="4"/>
            <c:spPr>
              <a:solidFill>
                <a:srgbClr val="C00000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1.2858036272670431E-2"/>
                  <c:y val="2.51781420404210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85B-4C81-A64A-C9340CE56FCC}"/>
                </c:ext>
              </c:extLst>
            </c:dLbl>
            <c:dLbl>
              <c:idx val="3"/>
              <c:layout>
                <c:manualLayout>
                  <c:x val="-1.2858036272670419E-2"/>
                  <c:y val="3.635913435348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85B-4C81-A64A-C9340CE56F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Monthly'!$A$4:$A$24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  <c:extLst xmlns:c15="http://schemas.microsoft.com/office/drawing/2012/chart"/>
            </c:strRef>
          </c:cat>
          <c:val>
            <c:numRef>
              <c:f>'Summary Monthly'!$D$4:$D$24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585B-4C81-A64A-C9340CE56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485496"/>
        <c:axId val="933482616"/>
      </c:lineChart>
      <c:valAx>
        <c:axId val="764141200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3168"/>
        <c:crosses val="autoZero"/>
        <c:crossBetween val="between"/>
        <c:majorUnit val="0.5"/>
        <c:minorUnit val="4.0000000000000008E-2"/>
      </c:valAx>
      <c:catAx>
        <c:axId val="7641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1200"/>
        <c:crosses val="autoZero"/>
        <c:auto val="1"/>
        <c:lblAlgn val="ctr"/>
        <c:lblOffset val="100"/>
        <c:noMultiLvlLbl val="0"/>
      </c:catAx>
      <c:valAx>
        <c:axId val="9334826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485496"/>
        <c:crosses val="max"/>
        <c:crossBetween val="between"/>
      </c:valAx>
      <c:catAx>
        <c:axId val="933485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3482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715544129494553"/>
          <c:y val="0.94927130531685888"/>
          <c:w val="0.76991961493831673"/>
          <c:h val="4.95473354101115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7739577533897047E-2"/>
          <c:y val="1.421006919589597E-2"/>
          <c:w val="0.87448202646963313"/>
          <c:h val="0.777181871813027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Daily (2)'!$F$3</c:f>
              <c:strCache>
                <c:ptCount val="1"/>
                <c:pt idx="0">
                  <c:v>%PM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Daily (2)'!$A$4:$A$25</c:f>
              <c:strCache>
                <c:ptCount val="22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UTI006 (Korn)</c:v>
                </c:pt>
                <c:pt idx="18">
                  <c:v>UTI007 (Panuwat)</c:v>
                </c:pt>
                <c:pt idx="19">
                  <c:v>UTI008 (Apinan)</c:v>
                </c:pt>
                <c:pt idx="20">
                  <c:v>UTI0011 (Prapan)</c:v>
                </c:pt>
                <c:pt idx="21">
                  <c:v>UTI0012 (Nuttawut)</c:v>
                </c:pt>
              </c:strCache>
            </c:strRef>
          </c:cat>
          <c:val>
            <c:numRef>
              <c:f>'Summary Daily (2)'!$F$4:$F$25</c:f>
              <c:numCache>
                <c:formatCode>0.0%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0.33333333333333331</c:v>
                </c:pt>
                <c:pt idx="17">
                  <c:v>0</c:v>
                </c:pt>
                <c:pt idx="18">
                  <c:v>0.33333333333333331</c:v>
                </c:pt>
                <c:pt idx="19">
                  <c:v>0</c:v>
                </c:pt>
                <c:pt idx="20">
                  <c:v>0.33333333333333331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C-41C7-8E86-5E735C3D169C}"/>
            </c:ext>
          </c:extLst>
        </c:ser>
        <c:ser>
          <c:idx val="1"/>
          <c:order val="1"/>
          <c:tx>
            <c:strRef>
              <c:f>'Summary Daily (2)'!$G$3</c:f>
              <c:strCache>
                <c:ptCount val="1"/>
                <c:pt idx="0">
                  <c:v>%Reactive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1465366821481419E-17"/>
                  <c:y val="2.08435266346422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FC-41C7-8E86-5E735C3D169C}"/>
                </c:ext>
              </c:extLst>
            </c:dLbl>
            <c:dLbl>
              <c:idx val="3"/>
              <c:layout>
                <c:manualLayout>
                  <c:x val="-1.1129659570004288E-3"/>
                  <c:y val="2.953376282510140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FC-41C7-8E86-5E735C3D169C}"/>
                </c:ext>
              </c:extLst>
            </c:dLbl>
            <c:dLbl>
              <c:idx val="11"/>
              <c:layout>
                <c:manualLayout>
                  <c:x val="-8.1616560671891284E-17"/>
                  <c:y val="-0.214211405392507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FC-41C7-8E86-5E735C3D16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Daily (2)'!$A$4:$A$25</c:f>
              <c:strCache>
                <c:ptCount val="22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UTI006 (Korn)</c:v>
                </c:pt>
                <c:pt idx="18">
                  <c:v>UTI007 (Panuwat)</c:v>
                </c:pt>
                <c:pt idx="19">
                  <c:v>UTI008 (Apinan)</c:v>
                </c:pt>
                <c:pt idx="20">
                  <c:v>UTI0011 (Prapan)</c:v>
                </c:pt>
                <c:pt idx="21">
                  <c:v>UTI0012 (Nuttawut)</c:v>
                </c:pt>
              </c:strCache>
            </c:strRef>
          </c:cat>
          <c:val>
            <c:numRef>
              <c:f>'Summary Daily (2)'!$G$4:$G$25</c:f>
              <c:numCache>
                <c:formatCode>0.0%</c:formatCode>
                <c:ptCount val="22"/>
                <c:pt idx="0">
                  <c:v>0.84761904761904761</c:v>
                </c:pt>
                <c:pt idx="1">
                  <c:v>0.50476190476190474</c:v>
                </c:pt>
                <c:pt idx="2">
                  <c:v>0.55238095238095242</c:v>
                </c:pt>
                <c:pt idx="3">
                  <c:v>0.78095238095238084</c:v>
                </c:pt>
                <c:pt idx="4">
                  <c:v>0.80952380952380953</c:v>
                </c:pt>
                <c:pt idx="5">
                  <c:v>0.81904761904761902</c:v>
                </c:pt>
                <c:pt idx="6">
                  <c:v>0.8</c:v>
                </c:pt>
                <c:pt idx="7">
                  <c:v>0.84761904761904761</c:v>
                </c:pt>
                <c:pt idx="8">
                  <c:v>0.79047619047619055</c:v>
                </c:pt>
                <c:pt idx="9">
                  <c:v>0.49523809523809526</c:v>
                </c:pt>
                <c:pt idx="10">
                  <c:v>0.80952380952380953</c:v>
                </c:pt>
                <c:pt idx="11">
                  <c:v>0.65714285714285714</c:v>
                </c:pt>
                <c:pt idx="12">
                  <c:v>0.84761904761904761</c:v>
                </c:pt>
                <c:pt idx="13">
                  <c:v>0.81904761904761902</c:v>
                </c:pt>
                <c:pt idx="14">
                  <c:v>0.75238095238095237</c:v>
                </c:pt>
                <c:pt idx="15">
                  <c:v>0.82857142857142851</c:v>
                </c:pt>
                <c:pt idx="16">
                  <c:v>0.4</c:v>
                </c:pt>
                <c:pt idx="17">
                  <c:v>0</c:v>
                </c:pt>
                <c:pt idx="18">
                  <c:v>0.42857142857142855</c:v>
                </c:pt>
                <c:pt idx="19">
                  <c:v>0.82857142857142851</c:v>
                </c:pt>
                <c:pt idx="20">
                  <c:v>0.4</c:v>
                </c:pt>
                <c:pt idx="21">
                  <c:v>0.79047619047619055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FC-41C7-8E86-5E735C3D1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4143168"/>
        <c:axId val="764141200"/>
      </c:barChart>
      <c:lineChart>
        <c:grouping val="stacked"/>
        <c:varyColors val="0"/>
        <c:ser>
          <c:idx val="5"/>
          <c:order val="3"/>
          <c:tx>
            <c:strRef>
              <c:f>'Summary Daily (2)'!$H$3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flat" cmpd="sng">
              <a:solidFill>
                <a:srgbClr val="F733B6"/>
              </a:solidFill>
              <a:prstDash val="sysDash"/>
              <a:round/>
              <a:tailEnd type="none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triangle"/>
            <c:size val="3"/>
            <c:spPr>
              <a:solidFill>
                <a:schemeClr val="accent2"/>
              </a:solidFill>
              <a:ln w="22225">
                <a:solidFill>
                  <a:srgbClr val="F733B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3"/>
              <c:layout>
                <c:manualLayout>
                  <c:x val="-1.8984482537870856E-2"/>
                  <c:y val="-4.42300167024576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FC-41C7-8E86-5E735C3D169C}"/>
                </c:ext>
              </c:extLst>
            </c:dLbl>
            <c:dLbl>
              <c:idx val="16"/>
              <c:layout>
                <c:manualLayout>
                  <c:x val="-1.7871516580870429E-2"/>
                  <c:y val="-3.21088045812455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1FC-41C7-8E86-5E735C3D169C}"/>
                </c:ext>
              </c:extLst>
            </c:dLbl>
            <c:dLbl>
              <c:idx val="19"/>
              <c:layout>
                <c:manualLayout>
                  <c:x val="-1.7871516580870429E-2"/>
                  <c:y val="-3.45330470054879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1FC-41C7-8E86-5E735C3D169C}"/>
                </c:ext>
              </c:extLst>
            </c:dLbl>
            <c:spPr>
              <a:solidFill>
                <a:srgbClr val="F733B6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'Summary Daily (2)'!$A$4:$A$25</c:f>
              <c:strCache>
                <c:ptCount val="22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UTI006 (Korn)</c:v>
                </c:pt>
                <c:pt idx="18">
                  <c:v>UTI007 (Panuwat)</c:v>
                </c:pt>
                <c:pt idx="19">
                  <c:v>UTI008 (Apinan)</c:v>
                </c:pt>
                <c:pt idx="20">
                  <c:v>UTI0011 (Prapan)</c:v>
                </c:pt>
                <c:pt idx="21">
                  <c:v>UTI0012 (Nuttawut)</c:v>
                </c:pt>
              </c:strCache>
            </c:strRef>
          </c:cat>
          <c:val>
            <c:numRef>
              <c:f>'Summary Daily (2)'!$H$4:$H$25</c:f>
              <c:numCache>
                <c:formatCode>0%</c:formatCode>
                <c:ptCount val="22"/>
                <c:pt idx="0">
                  <c:v>0.84761904761904761</c:v>
                </c:pt>
                <c:pt idx="1">
                  <c:v>0.50476190476190474</c:v>
                </c:pt>
                <c:pt idx="2">
                  <c:v>0.55238095238095242</c:v>
                </c:pt>
                <c:pt idx="3">
                  <c:v>0.78095238095238084</c:v>
                </c:pt>
                <c:pt idx="4">
                  <c:v>0.80952380952380953</c:v>
                </c:pt>
                <c:pt idx="5">
                  <c:v>0.81904761904761902</c:v>
                </c:pt>
                <c:pt idx="6">
                  <c:v>0.8</c:v>
                </c:pt>
                <c:pt idx="7">
                  <c:v>0.84761904761904761</c:v>
                </c:pt>
                <c:pt idx="8">
                  <c:v>0.79047619047619055</c:v>
                </c:pt>
                <c:pt idx="9">
                  <c:v>0.49523809523809526</c:v>
                </c:pt>
                <c:pt idx="10">
                  <c:v>0.80952380952380953</c:v>
                </c:pt>
                <c:pt idx="11">
                  <c:v>0.65714285714285714</c:v>
                </c:pt>
                <c:pt idx="12">
                  <c:v>0.84761904761904761</c:v>
                </c:pt>
                <c:pt idx="13">
                  <c:v>0.81904761904761902</c:v>
                </c:pt>
                <c:pt idx="14">
                  <c:v>0.75238095238095237</c:v>
                </c:pt>
                <c:pt idx="15">
                  <c:v>0.82857142857142851</c:v>
                </c:pt>
                <c:pt idx="16">
                  <c:v>0.73333333333333339</c:v>
                </c:pt>
                <c:pt idx="17">
                  <c:v>0</c:v>
                </c:pt>
                <c:pt idx="18">
                  <c:v>0.76190476190476186</c:v>
                </c:pt>
                <c:pt idx="19">
                  <c:v>0.82857142857142851</c:v>
                </c:pt>
                <c:pt idx="20">
                  <c:v>0.73333333333333339</c:v>
                </c:pt>
                <c:pt idx="21">
                  <c:v>0.79047619047619055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FC-41C7-8E86-5E735C3D1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143168"/>
        <c:axId val="764141200"/>
        <c:extLst/>
      </c:lineChart>
      <c:lineChart>
        <c:grouping val="stacked"/>
        <c:varyColors val="0"/>
        <c:ser>
          <c:idx val="3"/>
          <c:order val="2"/>
          <c:tx>
            <c:strRef>
              <c:f>'Summary Monthly'!$D$3</c:f>
              <c:strCache>
                <c:ptCount val="1"/>
                <c:pt idx="0">
                  <c:v>WO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plus"/>
            <c:size val="4"/>
            <c:spPr>
              <a:solidFill>
                <a:srgbClr val="C00000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1.2858036272670431E-2"/>
                  <c:y val="2.51781420404210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1FC-41C7-8E86-5E735C3D169C}"/>
                </c:ext>
              </c:extLst>
            </c:dLbl>
            <c:dLbl>
              <c:idx val="3"/>
              <c:layout>
                <c:manualLayout>
                  <c:x val="-1.2858036272670419E-2"/>
                  <c:y val="3.635913435348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1FC-41C7-8E86-5E735C3D16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Monthly'!$A$4:$A$24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  <c:extLst xmlns:c15="http://schemas.microsoft.com/office/drawing/2012/chart"/>
            </c:strRef>
          </c:cat>
          <c:val>
            <c:numRef>
              <c:f>'Summary Monthly'!$D$4:$D$24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C1FC-41C7-8E86-5E735C3D1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485496"/>
        <c:axId val="933482616"/>
      </c:lineChart>
      <c:valAx>
        <c:axId val="764141200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3168"/>
        <c:crosses val="autoZero"/>
        <c:crossBetween val="between"/>
        <c:majorUnit val="0.5"/>
        <c:minorUnit val="4.0000000000000008E-2"/>
      </c:valAx>
      <c:catAx>
        <c:axId val="7641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1200"/>
        <c:crosses val="autoZero"/>
        <c:auto val="1"/>
        <c:lblAlgn val="ctr"/>
        <c:lblOffset val="100"/>
        <c:noMultiLvlLbl val="0"/>
      </c:catAx>
      <c:valAx>
        <c:axId val="9334826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485496"/>
        <c:crosses val="max"/>
        <c:crossBetween val="between"/>
      </c:valAx>
      <c:catAx>
        <c:axId val="933485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3482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715544129494553"/>
          <c:y val="0.94927130531685888"/>
          <c:w val="0.76991961493831673"/>
          <c:h val="4.95473354101115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739577533897047E-2"/>
          <c:y val="1.421006919589597E-2"/>
          <c:w val="0.87448202646963313"/>
          <c:h val="0.777181871813027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Weekly (3)'!$F$3</c:f>
              <c:strCache>
                <c:ptCount val="1"/>
                <c:pt idx="0">
                  <c:v>%PM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Weekly (3)'!$A$4:$A$25</c:f>
              <c:strCache>
                <c:ptCount val="22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UTI006 (Korn)</c:v>
                </c:pt>
                <c:pt idx="18">
                  <c:v>UTI007 (Panuwat)</c:v>
                </c:pt>
                <c:pt idx="19">
                  <c:v>UTI008 (Apinan)</c:v>
                </c:pt>
                <c:pt idx="20">
                  <c:v>UTI0011 (Prapan)</c:v>
                </c:pt>
                <c:pt idx="21">
                  <c:v>UTI0012 (Nuttawut)</c:v>
                </c:pt>
              </c:strCache>
            </c:strRef>
          </c:cat>
          <c:val>
            <c:numRef>
              <c:f>'Summary Weekly (3)'!$F$4:$F$25</c:f>
              <c:numCache>
                <c:formatCode>0.0%</c:formatCode>
                <c:ptCount val="22"/>
                <c:pt idx="0">
                  <c:v>0.29365079365079366</c:v>
                </c:pt>
                <c:pt idx="1">
                  <c:v>0.33333333333333331</c:v>
                </c:pt>
                <c:pt idx="2">
                  <c:v>0.31746031746031744</c:v>
                </c:pt>
                <c:pt idx="3">
                  <c:v>0.28174603174603174</c:v>
                </c:pt>
                <c:pt idx="4">
                  <c:v>0.17460317460317459</c:v>
                </c:pt>
                <c:pt idx="5">
                  <c:v>0.38095238095238093</c:v>
                </c:pt>
                <c:pt idx="6">
                  <c:v>0.34920634920634919</c:v>
                </c:pt>
                <c:pt idx="7">
                  <c:v>0.25793650793650796</c:v>
                </c:pt>
                <c:pt idx="8">
                  <c:v>0.34920634920634919</c:v>
                </c:pt>
                <c:pt idx="9">
                  <c:v>0.34920634920634919</c:v>
                </c:pt>
                <c:pt idx="10">
                  <c:v>0.20634920634920634</c:v>
                </c:pt>
                <c:pt idx="11">
                  <c:v>0.41269841269841268</c:v>
                </c:pt>
                <c:pt idx="12">
                  <c:v>0.34920634920634919</c:v>
                </c:pt>
                <c:pt idx="13">
                  <c:v>0.30158730158730157</c:v>
                </c:pt>
                <c:pt idx="14">
                  <c:v>0.26031746031746028</c:v>
                </c:pt>
                <c:pt idx="15">
                  <c:v>0.25793650793650796</c:v>
                </c:pt>
                <c:pt idx="16">
                  <c:v>0.38095238095238093</c:v>
                </c:pt>
                <c:pt idx="17">
                  <c:v>0.34920634920634919</c:v>
                </c:pt>
                <c:pt idx="18">
                  <c:v>0.38095238095238093</c:v>
                </c:pt>
                <c:pt idx="19">
                  <c:v>0.23809523809523808</c:v>
                </c:pt>
                <c:pt idx="20">
                  <c:v>0.34920634920634919</c:v>
                </c:pt>
                <c:pt idx="21">
                  <c:v>0.31746031746031744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7-448F-BC75-67926DD8E3AD}"/>
            </c:ext>
          </c:extLst>
        </c:ser>
        <c:ser>
          <c:idx val="1"/>
          <c:order val="1"/>
          <c:tx>
            <c:strRef>
              <c:f>'Summary Weekly (3)'!$G$3</c:f>
              <c:strCache>
                <c:ptCount val="1"/>
                <c:pt idx="0">
                  <c:v>%Reactive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Weekly (3)'!$A$4:$A$25</c:f>
              <c:strCache>
                <c:ptCount val="22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UTI006 (Korn)</c:v>
                </c:pt>
                <c:pt idx="18">
                  <c:v>UTI007 (Panuwat)</c:v>
                </c:pt>
                <c:pt idx="19">
                  <c:v>UTI008 (Apinan)</c:v>
                </c:pt>
                <c:pt idx="20">
                  <c:v>UTI0011 (Prapan)</c:v>
                </c:pt>
                <c:pt idx="21">
                  <c:v>UTI0012 (Nuttawut)</c:v>
                </c:pt>
              </c:strCache>
            </c:strRef>
          </c:cat>
          <c:val>
            <c:numRef>
              <c:f>'Summary Weekly (3)'!$G$4:$G$25</c:f>
              <c:numCache>
                <c:formatCode>0.0%</c:formatCode>
                <c:ptCount val="22"/>
                <c:pt idx="0">
                  <c:v>0.53968253968253965</c:v>
                </c:pt>
                <c:pt idx="1">
                  <c:v>0.46031746031746029</c:v>
                </c:pt>
                <c:pt idx="2">
                  <c:v>0.49206349206349204</c:v>
                </c:pt>
                <c:pt idx="3">
                  <c:v>0.50793650793650791</c:v>
                </c:pt>
                <c:pt idx="4">
                  <c:v>0.65079365079365081</c:v>
                </c:pt>
                <c:pt idx="5">
                  <c:v>0.47619047619047616</c:v>
                </c:pt>
                <c:pt idx="6">
                  <c:v>0.46190476190476193</c:v>
                </c:pt>
                <c:pt idx="7">
                  <c:v>0.5</c:v>
                </c:pt>
                <c:pt idx="8">
                  <c:v>0.47619047619047616</c:v>
                </c:pt>
                <c:pt idx="9">
                  <c:v>0.31746031746031744</c:v>
                </c:pt>
                <c:pt idx="10">
                  <c:v>0.58730158730158732</c:v>
                </c:pt>
                <c:pt idx="11">
                  <c:v>0.38095238095238093</c:v>
                </c:pt>
                <c:pt idx="12">
                  <c:v>0.49206349206349204</c:v>
                </c:pt>
                <c:pt idx="13">
                  <c:v>0.41269841269841268</c:v>
                </c:pt>
                <c:pt idx="14">
                  <c:v>0.50793650793650791</c:v>
                </c:pt>
                <c:pt idx="15">
                  <c:v>0.52380952380952384</c:v>
                </c:pt>
                <c:pt idx="16">
                  <c:v>0.44444444444444442</c:v>
                </c:pt>
                <c:pt idx="17">
                  <c:v>0.47619047619047616</c:v>
                </c:pt>
                <c:pt idx="18">
                  <c:v>0.44444444444444442</c:v>
                </c:pt>
                <c:pt idx="19">
                  <c:v>0.49206349206349204</c:v>
                </c:pt>
                <c:pt idx="20">
                  <c:v>0.47619047619047616</c:v>
                </c:pt>
                <c:pt idx="21">
                  <c:v>0.49206349206349204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D7-448F-BC75-67926DD8E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4143168"/>
        <c:axId val="764141200"/>
      </c:barChart>
      <c:lineChart>
        <c:grouping val="stacked"/>
        <c:varyColors val="0"/>
        <c:ser>
          <c:idx val="5"/>
          <c:order val="3"/>
          <c:tx>
            <c:strRef>
              <c:f>'Summary Weekly (3)'!$H$3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flat" cmpd="sng">
              <a:solidFill>
                <a:srgbClr val="F733B6"/>
              </a:solidFill>
              <a:prstDash val="sysDash"/>
              <a:round/>
              <a:tailEnd type="none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triangle"/>
            <c:size val="3"/>
            <c:spPr>
              <a:solidFill>
                <a:schemeClr val="accent2"/>
              </a:solidFill>
              <a:ln w="22225">
                <a:solidFill>
                  <a:srgbClr val="F733B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rgbClr val="F733B6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'Summary Weekly (3)'!$A$4:$A$25</c:f>
              <c:strCache>
                <c:ptCount val="22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UTI006 (Korn)</c:v>
                </c:pt>
                <c:pt idx="18">
                  <c:v>UTI007 (Panuwat)</c:v>
                </c:pt>
                <c:pt idx="19">
                  <c:v>UTI008 (Apinan)</c:v>
                </c:pt>
                <c:pt idx="20">
                  <c:v>UTI0011 (Prapan)</c:v>
                </c:pt>
                <c:pt idx="21">
                  <c:v>UTI0012 (Nuttawut)</c:v>
                </c:pt>
              </c:strCache>
            </c:strRef>
          </c:cat>
          <c:val>
            <c:numRef>
              <c:f>'Summary Weekly (3)'!$H$4:$H$25</c:f>
              <c:numCache>
                <c:formatCode>0%</c:formatCode>
                <c:ptCount val="22"/>
                <c:pt idx="0">
                  <c:v>0.83333333333333326</c:v>
                </c:pt>
                <c:pt idx="1">
                  <c:v>0.79365079365079361</c:v>
                </c:pt>
                <c:pt idx="2">
                  <c:v>0.80952380952380953</c:v>
                </c:pt>
                <c:pt idx="3">
                  <c:v>0.78968253968253965</c:v>
                </c:pt>
                <c:pt idx="4">
                  <c:v>0.82539682539682535</c:v>
                </c:pt>
                <c:pt idx="5">
                  <c:v>0.8571428571428571</c:v>
                </c:pt>
                <c:pt idx="6">
                  <c:v>0.81111111111111112</c:v>
                </c:pt>
                <c:pt idx="7">
                  <c:v>0.75793650793650791</c:v>
                </c:pt>
                <c:pt idx="8">
                  <c:v>0.82539682539682535</c:v>
                </c:pt>
                <c:pt idx="9">
                  <c:v>0.66666666666666663</c:v>
                </c:pt>
                <c:pt idx="10">
                  <c:v>0.79365079365079372</c:v>
                </c:pt>
                <c:pt idx="11">
                  <c:v>0.79365079365079361</c:v>
                </c:pt>
                <c:pt idx="12">
                  <c:v>0.84126984126984117</c:v>
                </c:pt>
                <c:pt idx="13">
                  <c:v>0.71428571428571419</c:v>
                </c:pt>
                <c:pt idx="14">
                  <c:v>0.76825396825396819</c:v>
                </c:pt>
                <c:pt idx="15">
                  <c:v>0.78174603174603186</c:v>
                </c:pt>
                <c:pt idx="16">
                  <c:v>0.82539682539682535</c:v>
                </c:pt>
                <c:pt idx="17">
                  <c:v>0.82539682539682535</c:v>
                </c:pt>
                <c:pt idx="18">
                  <c:v>0.82539682539682535</c:v>
                </c:pt>
                <c:pt idx="19">
                  <c:v>0.73015873015873012</c:v>
                </c:pt>
                <c:pt idx="20">
                  <c:v>0.82539682539682535</c:v>
                </c:pt>
                <c:pt idx="21">
                  <c:v>0.80952380952380953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D7-448F-BC75-67926DD8E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143168"/>
        <c:axId val="764141200"/>
        <c:extLst/>
      </c:lineChart>
      <c:lineChart>
        <c:grouping val="stacked"/>
        <c:varyColors val="0"/>
        <c:ser>
          <c:idx val="3"/>
          <c:order val="2"/>
          <c:tx>
            <c:strRef>
              <c:f>'Summary Monthly'!$D$3</c:f>
              <c:strCache>
                <c:ptCount val="1"/>
                <c:pt idx="0">
                  <c:v>WO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plus"/>
            <c:size val="4"/>
            <c:spPr>
              <a:solidFill>
                <a:srgbClr val="C00000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1.2858036272670431E-2"/>
                  <c:y val="2.51781420404210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6D7-448F-BC75-67926DD8E3AD}"/>
                </c:ext>
              </c:extLst>
            </c:dLbl>
            <c:dLbl>
              <c:idx val="3"/>
              <c:layout>
                <c:manualLayout>
                  <c:x val="-1.2858036272670419E-2"/>
                  <c:y val="3.635913435348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6D7-448F-BC75-67926DD8E3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Monthly'!$A$4:$A$24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  <c:extLst xmlns:c15="http://schemas.microsoft.com/office/drawing/2012/chart"/>
            </c:strRef>
          </c:cat>
          <c:val>
            <c:numRef>
              <c:f>'Summary Monthly'!$D$4:$D$24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66D7-448F-BC75-67926DD8E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485496"/>
        <c:axId val="933482616"/>
      </c:lineChart>
      <c:valAx>
        <c:axId val="764141200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3168"/>
        <c:crosses val="autoZero"/>
        <c:crossBetween val="between"/>
        <c:majorUnit val="0.5"/>
        <c:minorUnit val="4.0000000000000008E-2"/>
      </c:valAx>
      <c:catAx>
        <c:axId val="7641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1200"/>
        <c:crosses val="autoZero"/>
        <c:auto val="1"/>
        <c:lblAlgn val="ctr"/>
        <c:lblOffset val="100"/>
        <c:noMultiLvlLbl val="0"/>
      </c:catAx>
      <c:valAx>
        <c:axId val="9334826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485496"/>
        <c:crosses val="max"/>
        <c:crossBetween val="between"/>
      </c:valAx>
      <c:catAx>
        <c:axId val="933485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3482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60730512294725"/>
          <c:y val="0.94927130531685888"/>
          <c:w val="0.76546779021043421"/>
          <c:h val="4.95473354101115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739577533897047E-2"/>
          <c:y val="1.421006919589597E-2"/>
          <c:w val="0.87448202646963313"/>
          <c:h val="0.777181871813027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Weekly'!$F$3</c:f>
              <c:strCache>
                <c:ptCount val="1"/>
                <c:pt idx="0">
                  <c:v>%PM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Weekly'!$A$4:$A$24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</c:strRef>
          </c:cat>
          <c:val>
            <c:numRef>
              <c:f>'Summary Weekly'!$F$4:$F$24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1-495C-84E2-189B295B6D9C}"/>
            </c:ext>
          </c:extLst>
        </c:ser>
        <c:ser>
          <c:idx val="1"/>
          <c:order val="1"/>
          <c:tx>
            <c:strRef>
              <c:f>'Summary Weekly'!$G$3</c:f>
              <c:strCache>
                <c:ptCount val="1"/>
                <c:pt idx="0">
                  <c:v>%Reactive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1465366821481419E-17"/>
                  <c:y val="2.08435266346422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B1-495C-84E2-189B295B6D9C}"/>
                </c:ext>
              </c:extLst>
            </c:dLbl>
            <c:dLbl>
              <c:idx val="3"/>
              <c:layout>
                <c:manualLayout>
                  <c:x val="-1.1129659570004288E-3"/>
                  <c:y val="2.953376282510140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B1-495C-84E2-189B295B6D9C}"/>
                </c:ext>
              </c:extLst>
            </c:dLbl>
            <c:dLbl>
              <c:idx val="11"/>
              <c:layout>
                <c:manualLayout>
                  <c:x val="-8.1616560671891284E-17"/>
                  <c:y val="1.1243140062037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B1-495C-84E2-189B295B6D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Weekly'!$A$4:$A$24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</c:strRef>
          </c:cat>
          <c:val>
            <c:numRef>
              <c:f>'Summary Weekly'!$G$4:$G$24</c:f>
              <c:numCache>
                <c:formatCode>0.0%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B1-495C-84E2-189B295B6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4143168"/>
        <c:axId val="764141200"/>
      </c:barChart>
      <c:lineChart>
        <c:grouping val="stacked"/>
        <c:varyColors val="0"/>
        <c:ser>
          <c:idx val="5"/>
          <c:order val="3"/>
          <c:tx>
            <c:strRef>
              <c:f>'Summary Weekly'!$H$3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flat" cmpd="sng">
              <a:solidFill>
                <a:srgbClr val="F733B6"/>
              </a:solidFill>
              <a:prstDash val="sysDash"/>
              <a:round/>
              <a:tailEnd type="none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triangle"/>
            <c:size val="3"/>
            <c:spPr>
              <a:solidFill>
                <a:schemeClr val="accent2"/>
              </a:solidFill>
              <a:ln w="22225">
                <a:solidFill>
                  <a:srgbClr val="F733B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3"/>
              <c:layout>
                <c:manualLayout>
                  <c:x val="-1.8984482537870856E-2"/>
                  <c:y val="-4.42300167024576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B1-495C-84E2-189B295B6D9C}"/>
                </c:ext>
              </c:extLst>
            </c:dLbl>
            <c:dLbl>
              <c:idx val="16"/>
              <c:layout>
                <c:manualLayout>
                  <c:x val="-1.7871516580870429E-2"/>
                  <c:y val="-3.21088045812455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DB1-495C-84E2-189B295B6D9C}"/>
                </c:ext>
              </c:extLst>
            </c:dLbl>
            <c:dLbl>
              <c:idx val="19"/>
              <c:layout>
                <c:manualLayout>
                  <c:x val="-1.7871516580870429E-2"/>
                  <c:y val="-3.45330470054879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DB1-495C-84E2-189B295B6D9C}"/>
                </c:ext>
              </c:extLst>
            </c:dLbl>
            <c:spPr>
              <a:solidFill>
                <a:srgbClr val="F733B6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'Summary Weekly'!$A$4:$A$24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</c:strRef>
          </c:cat>
          <c:val>
            <c:numRef>
              <c:f>'Summary Weekly'!$H$4:$H$24</c:f>
              <c:numCache>
                <c:formatCode>0%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B1-495C-84E2-189B295B6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143168"/>
        <c:axId val="764141200"/>
        <c:extLst/>
      </c:lineChart>
      <c:lineChart>
        <c:grouping val="stacked"/>
        <c:varyColors val="0"/>
        <c:ser>
          <c:idx val="3"/>
          <c:order val="2"/>
          <c:tx>
            <c:strRef>
              <c:f>'Summary Monthly'!$D$3</c:f>
              <c:strCache>
                <c:ptCount val="1"/>
                <c:pt idx="0">
                  <c:v>WO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plus"/>
            <c:size val="4"/>
            <c:spPr>
              <a:solidFill>
                <a:srgbClr val="C00000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1.2858036272670431E-2"/>
                  <c:y val="2.51781420404210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DB1-495C-84E2-189B295B6D9C}"/>
                </c:ext>
              </c:extLst>
            </c:dLbl>
            <c:dLbl>
              <c:idx val="3"/>
              <c:layout>
                <c:manualLayout>
                  <c:x val="-1.2858036272670419E-2"/>
                  <c:y val="3.635913435348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DB1-495C-84E2-189B295B6D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Monthly'!$A$4:$A$24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  <c:extLst xmlns:c15="http://schemas.microsoft.com/office/drawing/2012/chart"/>
            </c:strRef>
          </c:cat>
          <c:val>
            <c:numRef>
              <c:f>'Summary Monthly'!$D$4:$D$24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9DB1-495C-84E2-189B295B6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485496"/>
        <c:axId val="933482616"/>
      </c:lineChart>
      <c:valAx>
        <c:axId val="764141200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3168"/>
        <c:crosses val="autoZero"/>
        <c:crossBetween val="between"/>
        <c:majorUnit val="0.5"/>
        <c:minorUnit val="4.0000000000000008E-2"/>
      </c:valAx>
      <c:catAx>
        <c:axId val="7641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1200"/>
        <c:crosses val="autoZero"/>
        <c:auto val="1"/>
        <c:lblAlgn val="ctr"/>
        <c:lblOffset val="100"/>
        <c:noMultiLvlLbl val="0"/>
      </c:catAx>
      <c:valAx>
        <c:axId val="9334826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485496"/>
        <c:crosses val="max"/>
        <c:crossBetween val="between"/>
      </c:valAx>
      <c:catAx>
        <c:axId val="933485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3482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60730512294725"/>
          <c:y val="0.94927130531685888"/>
          <c:w val="0.76546779021043421"/>
          <c:h val="4.95473354101115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739577533897047E-2"/>
          <c:y val="1.421006919589597E-2"/>
          <c:w val="0.87448202646963313"/>
          <c:h val="0.777181871813027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Monthly'!$F$3</c:f>
              <c:strCache>
                <c:ptCount val="1"/>
                <c:pt idx="0">
                  <c:v>%PM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Monthly'!$A$4:$A$24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</c:strRef>
          </c:cat>
          <c:val>
            <c:numRef>
              <c:f>'Summary Monthly'!$F$4:$F$24</c:f>
              <c:numCache>
                <c:formatCode>0.0%</c:formatCode>
                <c:ptCount val="21"/>
                <c:pt idx="0">
                  <c:v>0.1626984126984127</c:v>
                </c:pt>
                <c:pt idx="1">
                  <c:v>0.25335968379446638</c:v>
                </c:pt>
                <c:pt idx="2">
                  <c:v>0.26450381679389312</c:v>
                </c:pt>
                <c:pt idx="3">
                  <c:v>0.1895551257253385</c:v>
                </c:pt>
                <c:pt idx="4">
                  <c:v>0.19617590822179731</c:v>
                </c:pt>
                <c:pt idx="5">
                  <c:v>0.30612244897959184</c:v>
                </c:pt>
                <c:pt idx="6">
                  <c:v>0.28686868686868688</c:v>
                </c:pt>
                <c:pt idx="7">
                  <c:v>0.25037406483790525</c:v>
                </c:pt>
                <c:pt idx="8">
                  <c:v>0.26365348399246702</c:v>
                </c:pt>
                <c:pt idx="9">
                  <c:v>0.30674846625766872</c:v>
                </c:pt>
                <c:pt idx="10">
                  <c:v>0.17982456140350878</c:v>
                </c:pt>
                <c:pt idx="11">
                  <c:v>0.16535433070866143</c:v>
                </c:pt>
                <c:pt idx="12">
                  <c:v>0.29359823399558499</c:v>
                </c:pt>
                <c:pt idx="13">
                  <c:v>0.12244897959183673</c:v>
                </c:pt>
                <c:pt idx="14">
                  <c:v>0.15917602996254682</c:v>
                </c:pt>
                <c:pt idx="15">
                  <c:v>0.23830645161290323</c:v>
                </c:pt>
                <c:pt idx="16">
                  <c:v>0.20140515222482436</c:v>
                </c:pt>
                <c:pt idx="17">
                  <c:v>0.20041753653444677</c:v>
                </c:pt>
                <c:pt idx="18">
                  <c:v>0.22556390977443608</c:v>
                </c:pt>
                <c:pt idx="19">
                  <c:v>0.23214285714285715</c:v>
                </c:pt>
                <c:pt idx="20" formatCode="0.0">
                  <c:v>0.28225806451612906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1-4189-AF08-B17BA8BC834F}"/>
            </c:ext>
          </c:extLst>
        </c:ser>
        <c:ser>
          <c:idx val="1"/>
          <c:order val="1"/>
          <c:tx>
            <c:strRef>
              <c:f>'Summary Monthly'!$G$3</c:f>
              <c:strCache>
                <c:ptCount val="1"/>
                <c:pt idx="0">
                  <c:v>%Reactive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1465366821481419E-17"/>
                  <c:y val="2.08435266346422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21-443A-9A6E-97509A43F20C}"/>
                </c:ext>
              </c:extLst>
            </c:dLbl>
            <c:dLbl>
              <c:idx val="3"/>
              <c:layout>
                <c:manualLayout>
                  <c:x val="-2.2930733642962839E-17"/>
                  <c:y val="-7.47086173976681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21-443A-9A6E-97509A43F2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Monthly'!$A$4:$A$24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</c:strRef>
          </c:cat>
          <c:val>
            <c:numRef>
              <c:f>'Summary Monthly'!$G$4:$G$24</c:f>
              <c:numCache>
                <c:formatCode>0.0%</c:formatCode>
                <c:ptCount val="21"/>
                <c:pt idx="0">
                  <c:v>0.44841269841269843</c:v>
                </c:pt>
                <c:pt idx="1">
                  <c:v>0.4</c:v>
                </c:pt>
                <c:pt idx="2">
                  <c:v>0.40381679389312974</c:v>
                </c:pt>
                <c:pt idx="3">
                  <c:v>0.46034816247582205</c:v>
                </c:pt>
                <c:pt idx="4">
                  <c:v>0.4588910133843212</c:v>
                </c:pt>
                <c:pt idx="5">
                  <c:v>0.41306122448979593</c:v>
                </c:pt>
                <c:pt idx="6">
                  <c:v>0.40404040404040403</c:v>
                </c:pt>
                <c:pt idx="7">
                  <c:v>0.45536159600997506</c:v>
                </c:pt>
                <c:pt idx="8">
                  <c:v>0.41920903954802258</c:v>
                </c:pt>
                <c:pt idx="9">
                  <c:v>0.42208588957055215</c:v>
                </c:pt>
                <c:pt idx="10">
                  <c:v>0.43421052631578949</c:v>
                </c:pt>
                <c:pt idx="11">
                  <c:v>0.44094488188976377</c:v>
                </c:pt>
                <c:pt idx="12">
                  <c:v>0.44591611479028698</c:v>
                </c:pt>
                <c:pt idx="13">
                  <c:v>0.47306122448979593</c:v>
                </c:pt>
                <c:pt idx="14">
                  <c:v>0.44569288389513106</c:v>
                </c:pt>
                <c:pt idx="15">
                  <c:v>0.47983870967741937</c:v>
                </c:pt>
                <c:pt idx="16">
                  <c:v>0.49180327868852458</c:v>
                </c:pt>
                <c:pt idx="17">
                  <c:v>0.48308977035490608</c:v>
                </c:pt>
                <c:pt idx="18">
                  <c:v>0.40601503759398494</c:v>
                </c:pt>
                <c:pt idx="19">
                  <c:v>0.41785714285714287</c:v>
                </c:pt>
                <c:pt idx="20" formatCode="0.0">
                  <c:v>0.40443548387096773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21-4189-AF08-B17BA8BC8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4143168"/>
        <c:axId val="764141200"/>
      </c:barChart>
      <c:lineChart>
        <c:grouping val="stacked"/>
        <c:varyColors val="0"/>
        <c:ser>
          <c:idx val="5"/>
          <c:order val="3"/>
          <c:tx>
            <c:strRef>
              <c:f>'Summary Monthly'!$H$3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flat" cmpd="sng">
              <a:solidFill>
                <a:srgbClr val="F733B6"/>
              </a:solidFill>
              <a:prstDash val="sysDash"/>
              <a:round/>
              <a:tailEnd type="none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triangle"/>
            <c:size val="3"/>
            <c:spPr>
              <a:solidFill>
                <a:schemeClr val="accent2"/>
              </a:solidFill>
              <a:ln w="22225">
                <a:solidFill>
                  <a:srgbClr val="F733B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3"/>
              <c:layout>
                <c:manualLayout>
                  <c:x val="-1.8984482537870856E-2"/>
                  <c:y val="-3.938153185397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E4-4E24-8E2D-4B79E30AD54D}"/>
                </c:ext>
              </c:extLst>
            </c:dLbl>
            <c:dLbl>
              <c:idx val="16"/>
              <c:layout>
                <c:manualLayout>
                  <c:x val="-1.7871516580870429E-2"/>
                  <c:y val="-2.48360773085182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E4-4E24-8E2D-4B79E30AD54D}"/>
                </c:ext>
              </c:extLst>
            </c:dLbl>
            <c:dLbl>
              <c:idx val="19"/>
              <c:layout>
                <c:manualLayout>
                  <c:x val="-1.7871516580870429E-2"/>
                  <c:y val="-2.9684562157003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E4-4E24-8E2D-4B79E30AD54D}"/>
                </c:ext>
              </c:extLst>
            </c:dLbl>
            <c:spPr>
              <a:solidFill>
                <a:srgbClr val="F733B6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'Summary Monthly'!$A$4:$A$24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</c:strRef>
          </c:cat>
          <c:val>
            <c:numRef>
              <c:f>'Summary Monthly'!$H$4:$H$24</c:f>
              <c:numCache>
                <c:formatCode>0%</c:formatCode>
                <c:ptCount val="21"/>
                <c:pt idx="0">
                  <c:v>0.61111111111111116</c:v>
                </c:pt>
                <c:pt idx="1">
                  <c:v>0.65335968379446641</c:v>
                </c:pt>
                <c:pt idx="2">
                  <c:v>0.66832061068702286</c:v>
                </c:pt>
                <c:pt idx="3">
                  <c:v>0.64990328820116061</c:v>
                </c:pt>
                <c:pt idx="4">
                  <c:v>0.65506692160611846</c:v>
                </c:pt>
                <c:pt idx="5">
                  <c:v>0.71918367346938772</c:v>
                </c:pt>
                <c:pt idx="6">
                  <c:v>0.69090909090909092</c:v>
                </c:pt>
                <c:pt idx="7">
                  <c:v>0.70573566084788031</c:v>
                </c:pt>
                <c:pt idx="8">
                  <c:v>0.6828625235404896</c:v>
                </c:pt>
                <c:pt idx="9">
                  <c:v>0.72883435582822087</c:v>
                </c:pt>
                <c:pt idx="10">
                  <c:v>0.61403508771929827</c:v>
                </c:pt>
                <c:pt idx="11">
                  <c:v>0.60629921259842523</c:v>
                </c:pt>
                <c:pt idx="12">
                  <c:v>0.73951434878587197</c:v>
                </c:pt>
                <c:pt idx="13">
                  <c:v>0.59551020408163269</c:v>
                </c:pt>
                <c:pt idx="14">
                  <c:v>0.60486891385767794</c:v>
                </c:pt>
                <c:pt idx="15">
                  <c:v>0.71814516129032258</c:v>
                </c:pt>
                <c:pt idx="16">
                  <c:v>0.69320843091334894</c:v>
                </c:pt>
                <c:pt idx="17">
                  <c:v>0.68350730688935291</c:v>
                </c:pt>
                <c:pt idx="18">
                  <c:v>0.63157894736842102</c:v>
                </c:pt>
                <c:pt idx="19">
                  <c:v>0.65</c:v>
                </c:pt>
                <c:pt idx="20">
                  <c:v>0.68669354838709684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F821-4189-AF08-B17BA8BC8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143168"/>
        <c:axId val="764141200"/>
        <c:extLst/>
      </c:lineChart>
      <c:lineChart>
        <c:grouping val="stacked"/>
        <c:varyColors val="0"/>
        <c:ser>
          <c:idx val="3"/>
          <c:order val="2"/>
          <c:tx>
            <c:strRef>
              <c:f>'Summary Monthly'!$D$3</c:f>
              <c:strCache>
                <c:ptCount val="1"/>
                <c:pt idx="0">
                  <c:v>WO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plus"/>
            <c:size val="4"/>
            <c:spPr>
              <a:solidFill>
                <a:srgbClr val="C00000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1.2858036272670431E-2"/>
                  <c:y val="2.51781420404210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21-443A-9A6E-97509A43F20C}"/>
                </c:ext>
              </c:extLst>
            </c:dLbl>
            <c:dLbl>
              <c:idx val="3"/>
              <c:layout>
                <c:manualLayout>
                  <c:x val="-1.2858036272670419E-2"/>
                  <c:y val="3.635913435348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21-443A-9A6E-97509A43F2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Monthly'!$A$4:$A$24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  <c:extLst xmlns:c15="http://schemas.microsoft.com/office/drawing/2012/chart"/>
            </c:strRef>
          </c:cat>
          <c:val>
            <c:numRef>
              <c:f>'Summary Monthly'!$D$4:$D$24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3E-F821-4189-AF08-B17BA8BC8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485496"/>
        <c:axId val="933482616"/>
      </c:lineChart>
      <c:valAx>
        <c:axId val="764141200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3168"/>
        <c:crosses val="autoZero"/>
        <c:crossBetween val="between"/>
        <c:majorUnit val="0.5"/>
        <c:minorUnit val="4.0000000000000008E-2"/>
      </c:valAx>
      <c:catAx>
        <c:axId val="7641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1200"/>
        <c:crosses val="autoZero"/>
        <c:auto val="1"/>
        <c:lblAlgn val="ctr"/>
        <c:lblOffset val="100"/>
        <c:noMultiLvlLbl val="0"/>
      </c:catAx>
      <c:valAx>
        <c:axId val="9334826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485496"/>
        <c:crosses val="max"/>
        <c:crossBetween val="between"/>
      </c:valAx>
      <c:catAx>
        <c:axId val="933485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3482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60730512294725"/>
          <c:y val="0.94927130531685888"/>
          <c:w val="0.76546779021043421"/>
          <c:h val="4.95473354101115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739577533897047E-2"/>
          <c:y val="1.421006919589597E-2"/>
          <c:w val="0.87448202646963313"/>
          <c:h val="0.777181871813027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Monthly (March)'!$F$3</c:f>
              <c:strCache>
                <c:ptCount val="1"/>
                <c:pt idx="0">
                  <c:v>%PM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Monthly (March)'!$A$4:$A$24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</c:strRef>
          </c:cat>
          <c:val>
            <c:numRef>
              <c:f>'Summary Monthly (March)'!$F$4:$F$24</c:f>
              <c:numCache>
                <c:formatCode>0.0%</c:formatCode>
                <c:ptCount val="21"/>
                <c:pt idx="0">
                  <c:v>0.1626984126984127</c:v>
                </c:pt>
                <c:pt idx="1">
                  <c:v>0.25335968379446638</c:v>
                </c:pt>
                <c:pt idx="2">
                  <c:v>0.26450381679389312</c:v>
                </c:pt>
                <c:pt idx="3">
                  <c:v>0.1895551257253385</c:v>
                </c:pt>
                <c:pt idx="4">
                  <c:v>0.19617590822179731</c:v>
                </c:pt>
                <c:pt idx="5">
                  <c:v>0.30612244897959184</c:v>
                </c:pt>
                <c:pt idx="6">
                  <c:v>0.28686868686868688</c:v>
                </c:pt>
                <c:pt idx="7">
                  <c:v>0.25037406483790525</c:v>
                </c:pt>
                <c:pt idx="8">
                  <c:v>0.26365348399246702</c:v>
                </c:pt>
                <c:pt idx="9">
                  <c:v>0.30674846625766872</c:v>
                </c:pt>
                <c:pt idx="10">
                  <c:v>0.17982456140350878</c:v>
                </c:pt>
                <c:pt idx="11">
                  <c:v>0.16535433070866143</c:v>
                </c:pt>
                <c:pt idx="12">
                  <c:v>0.29359823399558499</c:v>
                </c:pt>
                <c:pt idx="13">
                  <c:v>0.12244897959183673</c:v>
                </c:pt>
                <c:pt idx="14">
                  <c:v>0.15917602996254682</c:v>
                </c:pt>
                <c:pt idx="15">
                  <c:v>0.23830645161290323</c:v>
                </c:pt>
                <c:pt idx="16">
                  <c:v>0.20140515222482436</c:v>
                </c:pt>
                <c:pt idx="17">
                  <c:v>0.24935064935064935</c:v>
                </c:pt>
                <c:pt idx="18">
                  <c:v>0.22556390977443608</c:v>
                </c:pt>
                <c:pt idx="19">
                  <c:v>0.23214285714285715</c:v>
                </c:pt>
                <c:pt idx="20" formatCode="0.0">
                  <c:v>0.28225806451612906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4-4095-96E1-8C49581E2245}"/>
            </c:ext>
          </c:extLst>
        </c:ser>
        <c:ser>
          <c:idx val="1"/>
          <c:order val="1"/>
          <c:tx>
            <c:strRef>
              <c:f>'Summary Monthly (March)'!$G$3</c:f>
              <c:strCache>
                <c:ptCount val="1"/>
                <c:pt idx="0">
                  <c:v>%Reactive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1465366821481419E-17"/>
                  <c:y val="2.08435266346422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04-4095-96E1-8C49581E2245}"/>
                </c:ext>
              </c:extLst>
            </c:dLbl>
            <c:dLbl>
              <c:idx val="3"/>
              <c:layout>
                <c:manualLayout>
                  <c:x val="-2.2930733642962839E-17"/>
                  <c:y val="-7.47086173976681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04-4095-96E1-8C49581E22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Monthly (March)'!$A$4:$A$24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</c:strRef>
          </c:cat>
          <c:val>
            <c:numRef>
              <c:f>'Summary Monthly (March)'!$G$4:$G$24</c:f>
              <c:numCache>
                <c:formatCode>0.0%</c:formatCode>
                <c:ptCount val="21"/>
                <c:pt idx="0">
                  <c:v>0.44841269841269843</c:v>
                </c:pt>
                <c:pt idx="1">
                  <c:v>0.4</c:v>
                </c:pt>
                <c:pt idx="2">
                  <c:v>0.40381679389312974</c:v>
                </c:pt>
                <c:pt idx="3">
                  <c:v>0.46034816247582205</c:v>
                </c:pt>
                <c:pt idx="4">
                  <c:v>0.4588910133843212</c:v>
                </c:pt>
                <c:pt idx="5">
                  <c:v>0.41306122448979593</c:v>
                </c:pt>
                <c:pt idx="6">
                  <c:v>0.40404040404040403</c:v>
                </c:pt>
                <c:pt idx="7">
                  <c:v>0.45536159600997506</c:v>
                </c:pt>
                <c:pt idx="8">
                  <c:v>0.41920903954802258</c:v>
                </c:pt>
                <c:pt idx="9">
                  <c:v>0.42208588957055215</c:v>
                </c:pt>
                <c:pt idx="10">
                  <c:v>0.43421052631578949</c:v>
                </c:pt>
                <c:pt idx="11">
                  <c:v>0.44094488188976377</c:v>
                </c:pt>
                <c:pt idx="12">
                  <c:v>0.44591611479028698</c:v>
                </c:pt>
                <c:pt idx="13">
                  <c:v>0.47306122448979593</c:v>
                </c:pt>
                <c:pt idx="14">
                  <c:v>0.44569288389513106</c:v>
                </c:pt>
                <c:pt idx="15">
                  <c:v>0.47983870967741937</c:v>
                </c:pt>
                <c:pt idx="16">
                  <c:v>0.49180327868852458</c:v>
                </c:pt>
                <c:pt idx="17">
                  <c:v>0.60103896103896104</c:v>
                </c:pt>
                <c:pt idx="18">
                  <c:v>0.40601503759398494</c:v>
                </c:pt>
                <c:pt idx="19">
                  <c:v>0.41785714285714287</c:v>
                </c:pt>
                <c:pt idx="20" formatCode="0.0">
                  <c:v>0.40443548387096773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04-4095-96E1-8C49581E2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4143168"/>
        <c:axId val="764141200"/>
      </c:barChart>
      <c:lineChart>
        <c:grouping val="stacked"/>
        <c:varyColors val="0"/>
        <c:ser>
          <c:idx val="5"/>
          <c:order val="3"/>
          <c:tx>
            <c:strRef>
              <c:f>'Summary Monthly (March)'!$H$3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flat" cmpd="sng">
              <a:solidFill>
                <a:srgbClr val="F733B6"/>
              </a:solidFill>
              <a:prstDash val="sysDash"/>
              <a:round/>
              <a:tailEnd type="none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triangle"/>
            <c:size val="3"/>
            <c:spPr>
              <a:solidFill>
                <a:schemeClr val="accent2"/>
              </a:solidFill>
              <a:ln w="22225">
                <a:solidFill>
                  <a:srgbClr val="F733B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3"/>
              <c:layout>
                <c:manualLayout>
                  <c:x val="-1.8984482537870856E-2"/>
                  <c:y val="-3.938153185397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04-4095-96E1-8C49581E2245}"/>
                </c:ext>
              </c:extLst>
            </c:dLbl>
            <c:dLbl>
              <c:idx val="16"/>
              <c:layout>
                <c:manualLayout>
                  <c:x val="-1.7871516580870429E-2"/>
                  <c:y val="-2.48360773085182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04-4095-96E1-8C49581E2245}"/>
                </c:ext>
              </c:extLst>
            </c:dLbl>
            <c:dLbl>
              <c:idx val="19"/>
              <c:layout>
                <c:manualLayout>
                  <c:x val="-1.7871516580870429E-2"/>
                  <c:y val="-2.9684562157003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04-4095-96E1-8C49581E2245}"/>
                </c:ext>
              </c:extLst>
            </c:dLbl>
            <c:spPr>
              <a:solidFill>
                <a:srgbClr val="F733B6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'Summary Monthly (March)'!$A$4:$A$24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</c:strRef>
          </c:cat>
          <c:val>
            <c:numRef>
              <c:f>'Summary Monthly (March)'!$H$4:$H$24</c:f>
              <c:numCache>
                <c:formatCode>0%</c:formatCode>
                <c:ptCount val="21"/>
                <c:pt idx="0">
                  <c:v>0.61111111111111116</c:v>
                </c:pt>
                <c:pt idx="1">
                  <c:v>0.65335968379446641</c:v>
                </c:pt>
                <c:pt idx="2">
                  <c:v>0.66832061068702286</c:v>
                </c:pt>
                <c:pt idx="3">
                  <c:v>0.64990328820116061</c:v>
                </c:pt>
                <c:pt idx="4">
                  <c:v>0.65506692160611846</c:v>
                </c:pt>
                <c:pt idx="5">
                  <c:v>0.71918367346938772</c:v>
                </c:pt>
                <c:pt idx="6">
                  <c:v>0.69090909090909092</c:v>
                </c:pt>
                <c:pt idx="7">
                  <c:v>0.70573566084788031</c:v>
                </c:pt>
                <c:pt idx="8">
                  <c:v>0.6828625235404896</c:v>
                </c:pt>
                <c:pt idx="9">
                  <c:v>0.72883435582822087</c:v>
                </c:pt>
                <c:pt idx="10">
                  <c:v>0.61403508771929827</c:v>
                </c:pt>
                <c:pt idx="11">
                  <c:v>0.60629921259842523</c:v>
                </c:pt>
                <c:pt idx="12">
                  <c:v>0.73951434878587197</c:v>
                </c:pt>
                <c:pt idx="13">
                  <c:v>0.59551020408163269</c:v>
                </c:pt>
                <c:pt idx="14">
                  <c:v>0.60486891385767794</c:v>
                </c:pt>
                <c:pt idx="15">
                  <c:v>0.71814516129032258</c:v>
                </c:pt>
                <c:pt idx="16">
                  <c:v>0.69320843091334894</c:v>
                </c:pt>
                <c:pt idx="17">
                  <c:v>0.85038961038961036</c:v>
                </c:pt>
                <c:pt idx="18">
                  <c:v>0.63157894736842102</c:v>
                </c:pt>
                <c:pt idx="19">
                  <c:v>0.65</c:v>
                </c:pt>
                <c:pt idx="20">
                  <c:v>0.68669354838709684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604-4095-96E1-8C49581E2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143168"/>
        <c:axId val="764141200"/>
        <c:extLst/>
      </c:lineChart>
      <c:lineChart>
        <c:grouping val="stacked"/>
        <c:varyColors val="0"/>
        <c:ser>
          <c:idx val="3"/>
          <c:order val="2"/>
          <c:tx>
            <c:strRef>
              <c:f>'Summary Monthly'!$D$3</c:f>
              <c:strCache>
                <c:ptCount val="1"/>
                <c:pt idx="0">
                  <c:v>WO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plus"/>
            <c:size val="4"/>
            <c:spPr>
              <a:solidFill>
                <a:srgbClr val="C00000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1.2858036272670431E-2"/>
                  <c:y val="2.51781420404210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04-4095-96E1-8C49581E2245}"/>
                </c:ext>
              </c:extLst>
            </c:dLbl>
            <c:dLbl>
              <c:idx val="3"/>
              <c:layout>
                <c:manualLayout>
                  <c:x val="-1.2858036272670419E-2"/>
                  <c:y val="3.635913435348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04-4095-96E1-8C49581E22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Monthly'!$A$4:$A$24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  <c:extLst xmlns:c15="http://schemas.microsoft.com/office/drawing/2012/chart"/>
            </c:strRef>
          </c:cat>
          <c:val>
            <c:numRef>
              <c:f>'Summary Monthly'!$D$4:$D$24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C604-4095-96E1-8C49581E2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485496"/>
        <c:axId val="933482616"/>
      </c:lineChart>
      <c:valAx>
        <c:axId val="764141200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3168"/>
        <c:crosses val="autoZero"/>
        <c:crossBetween val="between"/>
        <c:majorUnit val="0.5"/>
        <c:minorUnit val="4.0000000000000008E-2"/>
      </c:valAx>
      <c:catAx>
        <c:axId val="7641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1200"/>
        <c:crosses val="autoZero"/>
        <c:auto val="1"/>
        <c:lblAlgn val="ctr"/>
        <c:lblOffset val="100"/>
        <c:noMultiLvlLbl val="0"/>
      </c:catAx>
      <c:valAx>
        <c:axId val="9334826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485496"/>
        <c:crosses val="max"/>
        <c:crossBetween val="between"/>
      </c:valAx>
      <c:catAx>
        <c:axId val="933485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3482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60730512294725"/>
          <c:y val="0.94927130531685888"/>
          <c:w val="0.76546779021043421"/>
          <c:h val="4.95473354101115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739577533897047E-2"/>
          <c:y val="1.421006919589597E-2"/>
          <c:w val="0.87448202646963313"/>
          <c:h val="0.777181871813027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Monthly Test'!$F$3</c:f>
              <c:strCache>
                <c:ptCount val="1"/>
                <c:pt idx="0">
                  <c:v>%PM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Monthly Test'!$A$4:$A$24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(Tavatchai)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(Jassdapong)</c:v>
                </c:pt>
                <c:pt idx="13">
                  <c:v>PRO016 (Yutthakarn)</c:v>
                </c:pt>
                <c:pt idx="14">
                  <c:v>PRO017 (Yotsaran)</c:v>
                </c:pt>
                <c:pt idx="15">
                  <c:v>PRO019 (Kitsada)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(Praphan)</c:v>
                </c:pt>
                <c:pt idx="20">
                  <c:v>UTI0012 (Nuttawoot)</c:v>
                </c:pt>
              </c:strCache>
            </c:strRef>
          </c:cat>
          <c:val>
            <c:numRef>
              <c:f>'Summary Monthly Test'!$F$4:$F$24</c:f>
              <c:numCache>
                <c:formatCode>0.0%</c:formatCode>
                <c:ptCount val="21"/>
                <c:pt idx="0">
                  <c:v>0.13333333333333333</c:v>
                </c:pt>
                <c:pt idx="1">
                  <c:v>0.30131004366812225</c:v>
                </c:pt>
                <c:pt idx="2">
                  <c:v>0.24669603524229075</c:v>
                </c:pt>
                <c:pt idx="3">
                  <c:v>0.16149068322981366</c:v>
                </c:pt>
                <c:pt idx="4">
                  <c:v>0.28708133971291866</c:v>
                </c:pt>
                <c:pt idx="5">
                  <c:v>0.37791932059447986</c:v>
                </c:pt>
                <c:pt idx="6">
                  <c:v>0.32835820895522388</c:v>
                </c:pt>
                <c:pt idx="7">
                  <c:v>0.29017857142857145</c:v>
                </c:pt>
                <c:pt idx="8">
                  <c:v>0.23577235772357724</c:v>
                </c:pt>
                <c:pt idx="9">
                  <c:v>0.33333333333333331</c:v>
                </c:pt>
                <c:pt idx="10">
                  <c:v>0.32994923857868019</c:v>
                </c:pt>
                <c:pt idx="11">
                  <c:v>0.32258064516129031</c:v>
                </c:pt>
                <c:pt idx="12">
                  <c:v>0.35671342685370744</c:v>
                </c:pt>
                <c:pt idx="13">
                  <c:v>0.2183406113537118</c:v>
                </c:pt>
                <c:pt idx="14">
                  <c:v>0.19270833333333334</c:v>
                </c:pt>
                <c:pt idx="15">
                  <c:v>0.26867749419953596</c:v>
                </c:pt>
                <c:pt idx="16">
                  <c:v>0.24257425742574257</c:v>
                </c:pt>
                <c:pt idx="17">
                  <c:v>0.25454545454545452</c:v>
                </c:pt>
                <c:pt idx="18">
                  <c:v>0</c:v>
                </c:pt>
                <c:pt idx="19">
                  <c:v>0.23277909738717339</c:v>
                </c:pt>
                <c:pt idx="20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8-426A-947C-60ABC47530B2}"/>
            </c:ext>
          </c:extLst>
        </c:ser>
        <c:ser>
          <c:idx val="1"/>
          <c:order val="1"/>
          <c:tx>
            <c:strRef>
              <c:f>'Summary Monthly Test'!$G$3</c:f>
              <c:strCache>
                <c:ptCount val="1"/>
                <c:pt idx="0">
                  <c:v>%Reactive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1465366821481419E-17"/>
                  <c:y val="2.08435266346422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848-426A-947C-60ABC47530B2}"/>
                </c:ext>
              </c:extLst>
            </c:dLbl>
            <c:dLbl>
              <c:idx val="3"/>
              <c:layout>
                <c:manualLayout>
                  <c:x val="-2.2930733642962839E-17"/>
                  <c:y val="-7.470861739766816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848-426A-947C-60ABC47530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Monthly Test'!$A$4:$A$24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(Tavatchai)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(Jassdapong)</c:v>
                </c:pt>
                <c:pt idx="13">
                  <c:v>PRO016 (Yutthakarn)</c:v>
                </c:pt>
                <c:pt idx="14">
                  <c:v>PRO017 (Yotsaran)</c:v>
                </c:pt>
                <c:pt idx="15">
                  <c:v>PRO019 (Kitsada)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(Praphan)</c:v>
                </c:pt>
                <c:pt idx="20">
                  <c:v>UTI0012 (Nuttawoot)</c:v>
                </c:pt>
              </c:strCache>
            </c:strRef>
          </c:cat>
          <c:val>
            <c:numRef>
              <c:f>'Summary Monthly Test'!$G$4:$G$24</c:f>
              <c:numCache>
                <c:formatCode>0.0%</c:formatCode>
                <c:ptCount val="21"/>
                <c:pt idx="0">
                  <c:v>0.56551724137931036</c:v>
                </c:pt>
                <c:pt idx="1">
                  <c:v>0.42864628820960698</c:v>
                </c:pt>
                <c:pt idx="2">
                  <c:v>0.6035242290748899</c:v>
                </c:pt>
                <c:pt idx="3">
                  <c:v>0.51759834368530022</c:v>
                </c:pt>
                <c:pt idx="4">
                  <c:v>0.58373205741626799</c:v>
                </c:pt>
                <c:pt idx="5">
                  <c:v>0.50106157112526539</c:v>
                </c:pt>
                <c:pt idx="6">
                  <c:v>0.50319829424307039</c:v>
                </c:pt>
                <c:pt idx="7">
                  <c:v>0.53125</c:v>
                </c:pt>
                <c:pt idx="8">
                  <c:v>0.56504065040650409</c:v>
                </c:pt>
                <c:pt idx="9">
                  <c:v>0.47619047619047616</c:v>
                </c:pt>
                <c:pt idx="10">
                  <c:v>0.51776649746192893</c:v>
                </c:pt>
                <c:pt idx="11">
                  <c:v>0.41532258064516131</c:v>
                </c:pt>
                <c:pt idx="12">
                  <c:v>0.47695390781563124</c:v>
                </c:pt>
                <c:pt idx="13">
                  <c:v>0.47161572052401746</c:v>
                </c:pt>
                <c:pt idx="14">
                  <c:v>0.5</c:v>
                </c:pt>
                <c:pt idx="15">
                  <c:v>0.46357308584686779</c:v>
                </c:pt>
                <c:pt idx="16">
                  <c:v>0.57425742574257421</c:v>
                </c:pt>
                <c:pt idx="17">
                  <c:v>0.60259740259740258</c:v>
                </c:pt>
                <c:pt idx="18">
                  <c:v>0</c:v>
                </c:pt>
                <c:pt idx="19">
                  <c:v>0.56057007125890734</c:v>
                </c:pt>
                <c:pt idx="20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48-426A-947C-60ABC4753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4143168"/>
        <c:axId val="764141200"/>
      </c:barChart>
      <c:lineChart>
        <c:grouping val="stacked"/>
        <c:varyColors val="0"/>
        <c:ser>
          <c:idx val="5"/>
          <c:order val="3"/>
          <c:tx>
            <c:strRef>
              <c:f>'Summary Monthly Test'!$H$3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flat" cmpd="sng">
              <a:solidFill>
                <a:srgbClr val="F733B6"/>
              </a:solidFill>
              <a:prstDash val="sysDash"/>
              <a:round/>
              <a:tailEnd type="none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triangle"/>
            <c:size val="3"/>
            <c:spPr>
              <a:solidFill>
                <a:schemeClr val="accent2"/>
              </a:solidFill>
              <a:ln w="22225">
                <a:solidFill>
                  <a:srgbClr val="F733B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3"/>
              <c:layout>
                <c:manualLayout>
                  <c:x val="-1.8984482537870856E-2"/>
                  <c:y val="-3.938153185397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848-426A-947C-60ABC47530B2}"/>
                </c:ext>
              </c:extLst>
            </c:dLbl>
            <c:dLbl>
              <c:idx val="16"/>
              <c:layout>
                <c:manualLayout>
                  <c:x val="-1.7871516580870429E-2"/>
                  <c:y val="-2.48360773085182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48-426A-947C-60ABC47530B2}"/>
                </c:ext>
              </c:extLst>
            </c:dLbl>
            <c:dLbl>
              <c:idx val="19"/>
              <c:layout>
                <c:manualLayout>
                  <c:x val="-1.7871516580870429E-2"/>
                  <c:y val="-2.9684562157003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848-426A-947C-60ABC47530B2}"/>
                </c:ext>
              </c:extLst>
            </c:dLbl>
            <c:spPr>
              <a:solidFill>
                <a:srgbClr val="F733B6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'Summary Monthly Test'!$A$4:$A$24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(Tavatchai)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(Jassdapong)</c:v>
                </c:pt>
                <c:pt idx="13">
                  <c:v>PRO016 (Yutthakarn)</c:v>
                </c:pt>
                <c:pt idx="14">
                  <c:v>PRO017 (Yotsaran)</c:v>
                </c:pt>
                <c:pt idx="15">
                  <c:v>PRO019 (Kitsada)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(Praphan)</c:v>
                </c:pt>
                <c:pt idx="20">
                  <c:v>UTI0012 (Nuttawoot)</c:v>
                </c:pt>
              </c:strCache>
            </c:strRef>
          </c:cat>
          <c:val>
            <c:numRef>
              <c:f>'Summary Monthly Test'!$H$4:$H$24</c:f>
              <c:numCache>
                <c:formatCode>0%</c:formatCode>
                <c:ptCount val="21"/>
                <c:pt idx="0">
                  <c:v>0.69885057471264367</c:v>
                </c:pt>
                <c:pt idx="1">
                  <c:v>0.72995633187772924</c:v>
                </c:pt>
                <c:pt idx="2">
                  <c:v>0.85022026431718067</c:v>
                </c:pt>
                <c:pt idx="3">
                  <c:v>0.67908902691511386</c:v>
                </c:pt>
                <c:pt idx="4">
                  <c:v>0.87081339712918671</c:v>
                </c:pt>
                <c:pt idx="5">
                  <c:v>0.87898089171974525</c:v>
                </c:pt>
                <c:pt idx="6">
                  <c:v>0.83155650319829433</c:v>
                </c:pt>
                <c:pt idx="7">
                  <c:v>0.8214285714285714</c:v>
                </c:pt>
                <c:pt idx="8">
                  <c:v>0.80081300813008127</c:v>
                </c:pt>
                <c:pt idx="9">
                  <c:v>0.80952380952380953</c:v>
                </c:pt>
                <c:pt idx="10">
                  <c:v>0.84771573604060912</c:v>
                </c:pt>
                <c:pt idx="11">
                  <c:v>0.73790322580645162</c:v>
                </c:pt>
                <c:pt idx="12">
                  <c:v>0.83366733466933862</c:v>
                </c:pt>
                <c:pt idx="13">
                  <c:v>0.68995633187772931</c:v>
                </c:pt>
                <c:pt idx="14">
                  <c:v>0.69270833333333337</c:v>
                </c:pt>
                <c:pt idx="15">
                  <c:v>0.73225058004640375</c:v>
                </c:pt>
                <c:pt idx="16">
                  <c:v>0.81683168316831678</c:v>
                </c:pt>
                <c:pt idx="17">
                  <c:v>0.8571428571428571</c:v>
                </c:pt>
                <c:pt idx="18">
                  <c:v>0</c:v>
                </c:pt>
                <c:pt idx="19">
                  <c:v>0.79334916864608074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48-426A-947C-60ABC4753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143168"/>
        <c:axId val="764141200"/>
        <c:extLst/>
      </c:lineChart>
      <c:lineChart>
        <c:grouping val="stacked"/>
        <c:varyColors val="0"/>
        <c:ser>
          <c:idx val="3"/>
          <c:order val="2"/>
          <c:tx>
            <c:strRef>
              <c:f>'Summary Monthly'!$D$3</c:f>
              <c:strCache>
                <c:ptCount val="1"/>
                <c:pt idx="0">
                  <c:v>WO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plus"/>
            <c:size val="4"/>
            <c:spPr>
              <a:solidFill>
                <a:srgbClr val="C00000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1.2858036272670431E-2"/>
                  <c:y val="2.51781420404210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848-426A-947C-60ABC47530B2}"/>
                </c:ext>
              </c:extLst>
            </c:dLbl>
            <c:dLbl>
              <c:idx val="3"/>
              <c:layout>
                <c:manualLayout>
                  <c:x val="-1.2858036272670419E-2"/>
                  <c:y val="3.635913435348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848-426A-947C-60ABC47530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Monthly'!$A$4:$A$24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  <c:extLst xmlns:c15="http://schemas.microsoft.com/office/drawing/2012/chart"/>
            </c:strRef>
          </c:cat>
          <c:val>
            <c:numRef>
              <c:f>'Summary Monthly'!$D$4:$D$24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6848-426A-947C-60ABC4753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485496"/>
        <c:axId val="933482616"/>
      </c:lineChart>
      <c:valAx>
        <c:axId val="764141200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3168"/>
        <c:crosses val="autoZero"/>
        <c:crossBetween val="between"/>
        <c:majorUnit val="0.5"/>
        <c:minorUnit val="4.0000000000000008E-2"/>
      </c:valAx>
      <c:catAx>
        <c:axId val="7641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1200"/>
        <c:crosses val="autoZero"/>
        <c:auto val="1"/>
        <c:lblAlgn val="ctr"/>
        <c:lblOffset val="100"/>
        <c:noMultiLvlLbl val="0"/>
      </c:catAx>
      <c:valAx>
        <c:axId val="9334826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485496"/>
        <c:crosses val="max"/>
        <c:crossBetween val="between"/>
      </c:valAx>
      <c:catAx>
        <c:axId val="933485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3482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60730512294725"/>
          <c:y val="0.94927130531685888"/>
          <c:w val="0.76546779021043421"/>
          <c:h val="4.95473354101115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739577533897047E-2"/>
          <c:y val="1.421006919589597E-2"/>
          <c:w val="0.87448202646963313"/>
          <c:h val="0.777181871813027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'Summary Daily (April)'!$F$3</c:f>
              <c:strCache>
                <c:ptCount val="1"/>
                <c:pt idx="0">
                  <c:v>%PM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Daily (April)'!$A$4:$A$25</c:f>
              <c:strCache>
                <c:ptCount val="22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UTI006 (Korn)</c:v>
                </c:pt>
                <c:pt idx="18">
                  <c:v>UTI007 (Panuwat)</c:v>
                </c:pt>
                <c:pt idx="19">
                  <c:v>UTI008 (Apinan)</c:v>
                </c:pt>
                <c:pt idx="20">
                  <c:v>UTI0011 (Prapan)</c:v>
                </c:pt>
                <c:pt idx="21">
                  <c:v>UTI0012 (Nuttawut)</c:v>
                </c:pt>
              </c:strCache>
            </c:strRef>
          </c:cat>
          <c:val>
            <c:numRef>
              <c:f>'Summary Daily (April)'!$F$4:$F$25</c:f>
              <c:numCache>
                <c:formatCode>0.0%</c:formatCode>
                <c:ptCount val="22"/>
                <c:pt idx="0">
                  <c:v>0.13333333333333333</c:v>
                </c:pt>
                <c:pt idx="1">
                  <c:v>0.30131004366812225</c:v>
                </c:pt>
                <c:pt idx="2">
                  <c:v>0.24669603524229075</c:v>
                </c:pt>
                <c:pt idx="3">
                  <c:v>0.16149068322981366</c:v>
                </c:pt>
                <c:pt idx="4">
                  <c:v>0.28708133971291866</c:v>
                </c:pt>
                <c:pt idx="5">
                  <c:v>0.37791932059447986</c:v>
                </c:pt>
                <c:pt idx="6">
                  <c:v>0.32835820895522388</c:v>
                </c:pt>
                <c:pt idx="7">
                  <c:v>0.29017857142857145</c:v>
                </c:pt>
                <c:pt idx="8">
                  <c:v>0.23577235772357724</c:v>
                </c:pt>
                <c:pt idx="9">
                  <c:v>0.33333333333333331</c:v>
                </c:pt>
                <c:pt idx="10">
                  <c:v>0.32994923857868019</c:v>
                </c:pt>
                <c:pt idx="11">
                  <c:v>0.32258064516129031</c:v>
                </c:pt>
                <c:pt idx="12">
                  <c:v>0.35671342685370744</c:v>
                </c:pt>
                <c:pt idx="13">
                  <c:v>0.2183406113537118</c:v>
                </c:pt>
                <c:pt idx="14">
                  <c:v>0.19270833333333334</c:v>
                </c:pt>
                <c:pt idx="15">
                  <c:v>0.26867749419953596</c:v>
                </c:pt>
                <c:pt idx="16">
                  <c:v>0.24257425742574257</c:v>
                </c:pt>
                <c:pt idx="17">
                  <c:v>0.3</c:v>
                </c:pt>
                <c:pt idx="18">
                  <c:v>0.19678714859437751</c:v>
                </c:pt>
                <c:pt idx="19">
                  <c:v>0.24782608695652175</c:v>
                </c:pt>
                <c:pt idx="20">
                  <c:v>0.23277909738717339</c:v>
                </c:pt>
                <c:pt idx="21">
                  <c:v>0.24070021881838075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D-47D7-8015-33F89D768718}"/>
            </c:ext>
          </c:extLst>
        </c:ser>
        <c:ser>
          <c:idx val="1"/>
          <c:order val="1"/>
          <c:tx>
            <c:strRef>
              <c:f>'Summary Daily (April)'!$G$3</c:f>
              <c:strCache>
                <c:ptCount val="1"/>
                <c:pt idx="0">
                  <c:v>%Reactive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0000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Daily (April)'!$A$4:$A$25</c:f>
              <c:strCache>
                <c:ptCount val="22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UTI006 (Korn)</c:v>
                </c:pt>
                <c:pt idx="18">
                  <c:v>UTI007 (Panuwat)</c:v>
                </c:pt>
                <c:pt idx="19">
                  <c:v>UTI008 (Apinan)</c:v>
                </c:pt>
                <c:pt idx="20">
                  <c:v>UTI0011 (Prapan)</c:v>
                </c:pt>
                <c:pt idx="21">
                  <c:v>UTI0012 (Nuttawut)</c:v>
                </c:pt>
              </c:strCache>
            </c:strRef>
          </c:cat>
          <c:val>
            <c:numRef>
              <c:f>'Summary Daily (April)'!$G$4:$G$25</c:f>
              <c:numCache>
                <c:formatCode>0.0%</c:formatCode>
                <c:ptCount val="22"/>
                <c:pt idx="0">
                  <c:v>0.56551724137931036</c:v>
                </c:pt>
                <c:pt idx="1">
                  <c:v>0.42864628820960698</c:v>
                </c:pt>
                <c:pt idx="2">
                  <c:v>0.6035242290748899</c:v>
                </c:pt>
                <c:pt idx="3">
                  <c:v>0.51759834368530022</c:v>
                </c:pt>
                <c:pt idx="4">
                  <c:v>0.58373205741626799</c:v>
                </c:pt>
                <c:pt idx="5">
                  <c:v>0.50106157112526539</c:v>
                </c:pt>
                <c:pt idx="6">
                  <c:v>0.50319829424307039</c:v>
                </c:pt>
                <c:pt idx="7">
                  <c:v>0.53125</c:v>
                </c:pt>
                <c:pt idx="8">
                  <c:v>0.56504065040650409</c:v>
                </c:pt>
                <c:pt idx="9">
                  <c:v>0.47619047619047616</c:v>
                </c:pt>
                <c:pt idx="10">
                  <c:v>0.51776649746192893</c:v>
                </c:pt>
                <c:pt idx="11">
                  <c:v>0.41532258064516131</c:v>
                </c:pt>
                <c:pt idx="12">
                  <c:v>0.47695390781563124</c:v>
                </c:pt>
                <c:pt idx="13">
                  <c:v>0.47161572052401746</c:v>
                </c:pt>
                <c:pt idx="14">
                  <c:v>0.5</c:v>
                </c:pt>
                <c:pt idx="15">
                  <c:v>0.46357308584686779</c:v>
                </c:pt>
                <c:pt idx="16">
                  <c:v>0.53465346534653468</c:v>
                </c:pt>
                <c:pt idx="17">
                  <c:v>0.54545454545454541</c:v>
                </c:pt>
                <c:pt idx="18">
                  <c:v>0.50200803212851408</c:v>
                </c:pt>
                <c:pt idx="19">
                  <c:v>0.43913043478260871</c:v>
                </c:pt>
                <c:pt idx="20">
                  <c:v>0.56057007125890734</c:v>
                </c:pt>
                <c:pt idx="21">
                  <c:v>0.54266958424507661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CD-47D7-8015-33F89D768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4143168"/>
        <c:axId val="764141200"/>
      </c:barChart>
      <c:lineChart>
        <c:grouping val="stacked"/>
        <c:varyColors val="0"/>
        <c:ser>
          <c:idx val="5"/>
          <c:order val="3"/>
          <c:tx>
            <c:strRef>
              <c:f>'Summary Daily (April)'!$H$3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flat" cmpd="sng">
              <a:solidFill>
                <a:srgbClr val="F733B6"/>
              </a:solidFill>
              <a:prstDash val="sysDash"/>
              <a:round/>
              <a:tailEnd type="none"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triangle"/>
            <c:size val="3"/>
            <c:spPr>
              <a:solidFill>
                <a:schemeClr val="accent2"/>
              </a:solidFill>
              <a:ln w="22225">
                <a:solidFill>
                  <a:srgbClr val="F733B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solidFill>
                <a:srgbClr val="F733B6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'Summary Daily (April)'!$A$4:$A$25</c:f>
              <c:strCache>
                <c:ptCount val="22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UTI006 (Korn)</c:v>
                </c:pt>
                <c:pt idx="18">
                  <c:v>UTI007 (Panuwat)</c:v>
                </c:pt>
                <c:pt idx="19">
                  <c:v>UTI008 (Apinan)</c:v>
                </c:pt>
                <c:pt idx="20">
                  <c:v>UTI0011 (Prapan)</c:v>
                </c:pt>
                <c:pt idx="21">
                  <c:v>UTI0012 (Nuttawut)</c:v>
                </c:pt>
              </c:strCache>
            </c:strRef>
          </c:cat>
          <c:val>
            <c:numRef>
              <c:f>'Summary Daily (April)'!$H$4:$H$25</c:f>
              <c:numCache>
                <c:formatCode>0%</c:formatCode>
                <c:ptCount val="22"/>
                <c:pt idx="0">
                  <c:v>0.69885057471264367</c:v>
                </c:pt>
                <c:pt idx="1">
                  <c:v>0.72995633187772924</c:v>
                </c:pt>
                <c:pt idx="2">
                  <c:v>0.85022026431718067</c:v>
                </c:pt>
                <c:pt idx="3">
                  <c:v>0.67908902691511386</c:v>
                </c:pt>
                <c:pt idx="4">
                  <c:v>0.87081339712918671</c:v>
                </c:pt>
                <c:pt idx="5">
                  <c:v>0.87898089171974525</c:v>
                </c:pt>
                <c:pt idx="6">
                  <c:v>0.83155650319829433</c:v>
                </c:pt>
                <c:pt idx="7">
                  <c:v>0.8214285714285714</c:v>
                </c:pt>
                <c:pt idx="8">
                  <c:v>0.80081300813008127</c:v>
                </c:pt>
                <c:pt idx="9">
                  <c:v>0.80952380952380953</c:v>
                </c:pt>
                <c:pt idx="10">
                  <c:v>0.84771573604060912</c:v>
                </c:pt>
                <c:pt idx="11">
                  <c:v>0.73790322580645162</c:v>
                </c:pt>
                <c:pt idx="12">
                  <c:v>0.83366733466933862</c:v>
                </c:pt>
                <c:pt idx="13">
                  <c:v>0.68995633187772931</c:v>
                </c:pt>
                <c:pt idx="14">
                  <c:v>0.69270833333333337</c:v>
                </c:pt>
                <c:pt idx="15">
                  <c:v>0.73225058004640375</c:v>
                </c:pt>
                <c:pt idx="16">
                  <c:v>0.77722772277227725</c:v>
                </c:pt>
                <c:pt idx="17">
                  <c:v>0.84545454545454546</c:v>
                </c:pt>
                <c:pt idx="18">
                  <c:v>0.6987951807228916</c:v>
                </c:pt>
                <c:pt idx="19">
                  <c:v>0.68695652173913047</c:v>
                </c:pt>
                <c:pt idx="20">
                  <c:v>0.79334916864608074</c:v>
                </c:pt>
                <c:pt idx="21">
                  <c:v>0.78336980306345738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8CD-47D7-8015-33F89D768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143168"/>
        <c:axId val="764141200"/>
        <c:extLst/>
      </c:lineChart>
      <c:lineChart>
        <c:grouping val="stacked"/>
        <c:varyColors val="0"/>
        <c:ser>
          <c:idx val="3"/>
          <c:order val="2"/>
          <c:tx>
            <c:strRef>
              <c:f>'Summary Monthly'!$D$3</c:f>
              <c:strCache>
                <c:ptCount val="1"/>
                <c:pt idx="0">
                  <c:v>WO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plus"/>
            <c:size val="4"/>
            <c:spPr>
              <a:solidFill>
                <a:srgbClr val="C00000"/>
              </a:solidFill>
              <a:ln w="9525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1.2858036272670431E-2"/>
                  <c:y val="2.51781420404210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CD-47D7-8015-33F89D768718}"/>
                </c:ext>
              </c:extLst>
            </c:dLbl>
            <c:dLbl>
              <c:idx val="3"/>
              <c:layout>
                <c:manualLayout>
                  <c:x val="-1.2858036272670419E-2"/>
                  <c:y val="3.6359134353488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8CD-47D7-8015-33F89D7687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Monthly'!$A$4:$A$24</c:f>
              <c:strCache>
                <c:ptCount val="21"/>
                <c:pt idx="0">
                  <c:v>PAC010 (Narit)</c:v>
                </c:pt>
                <c:pt idx="1">
                  <c:v>PAC011 (Chesada)</c:v>
                </c:pt>
                <c:pt idx="2">
                  <c:v>PAC012 (Noppadon)</c:v>
                </c:pt>
                <c:pt idx="3">
                  <c:v>PAC013 (Oomsap)</c:v>
                </c:pt>
                <c:pt idx="4">
                  <c:v>PAC014 (Phuwadon)</c:v>
                </c:pt>
                <c:pt idx="5">
                  <c:v>PAC015 (Jakrapong)</c:v>
                </c:pt>
                <c:pt idx="6">
                  <c:v>PRO007 (Jirawat)</c:v>
                </c:pt>
                <c:pt idx="7">
                  <c:v>PRO009 (Aeknarin)</c:v>
                </c:pt>
                <c:pt idx="8">
                  <c:v>PRO010 (Sansarn)</c:v>
                </c:pt>
                <c:pt idx="9">
                  <c:v>PRO011 (Tawatchai)</c:v>
                </c:pt>
                <c:pt idx="10">
                  <c:v>PRO013 (Ratchanon)</c:v>
                </c:pt>
                <c:pt idx="11">
                  <c:v>PRO014 (Somnuk)</c:v>
                </c:pt>
                <c:pt idx="12">
                  <c:v>PRO015 (Chesadapong)</c:v>
                </c:pt>
                <c:pt idx="13">
                  <c:v>PRO016 (Yutthakarn)</c:v>
                </c:pt>
                <c:pt idx="14">
                  <c:v>PRO017 (Yodsaran)</c:v>
                </c:pt>
                <c:pt idx="15">
                  <c:v>PRO019 (Kritsada)</c:v>
                </c:pt>
                <c:pt idx="16">
                  <c:v>UTI004 (Arnon)</c:v>
                </c:pt>
                <c:pt idx="17">
                  <c:v>UTI007 (Panuwat)</c:v>
                </c:pt>
                <c:pt idx="18">
                  <c:v>UTI008 (Apinan)</c:v>
                </c:pt>
                <c:pt idx="19">
                  <c:v>UTI0011 (Prapan)</c:v>
                </c:pt>
                <c:pt idx="20">
                  <c:v>UTI0012 (Nuttawut)</c:v>
                </c:pt>
              </c:strCache>
              <c:extLst xmlns:c15="http://schemas.microsoft.com/office/drawing/2012/chart"/>
            </c:strRef>
          </c:cat>
          <c:val>
            <c:numRef>
              <c:f>'Summary Monthly'!$D$4:$D$24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F8CD-47D7-8015-33F89D768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485496"/>
        <c:axId val="933482616"/>
      </c:lineChart>
      <c:valAx>
        <c:axId val="764141200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3168"/>
        <c:crosses val="autoZero"/>
        <c:crossBetween val="between"/>
        <c:majorUnit val="0.5"/>
        <c:minorUnit val="4.0000000000000008E-2"/>
      </c:valAx>
      <c:catAx>
        <c:axId val="7641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141200"/>
        <c:crosses val="autoZero"/>
        <c:auto val="1"/>
        <c:lblAlgn val="ctr"/>
        <c:lblOffset val="100"/>
        <c:noMultiLvlLbl val="0"/>
      </c:catAx>
      <c:valAx>
        <c:axId val="9334826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485496"/>
        <c:crosses val="max"/>
        <c:crossBetween val="between"/>
      </c:valAx>
      <c:catAx>
        <c:axId val="933485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33482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60730512294725"/>
          <c:y val="0.94927130531685888"/>
          <c:w val="0.76546779021043421"/>
          <c:h val="4.95473354101115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microsoft.com/office/2007/relationships/hdphoto" Target="../media/hdphoto6.wdp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microsoft.com/office/2007/relationships/hdphoto" Target="../media/hdphoto19.wdp"/><Relationship Id="rId3" Type="http://schemas.microsoft.com/office/2007/relationships/hdphoto" Target="../media/hdphoto1.wdp"/><Relationship Id="rId21" Type="http://schemas.microsoft.com/office/2007/relationships/hdphoto" Target="../media/hdphoto10.wdp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7" Type="http://schemas.microsoft.com/office/2007/relationships/hdphoto" Target="../media/hdphoto3.wdp"/><Relationship Id="rId12" Type="http://schemas.openxmlformats.org/officeDocument/2006/relationships/image" Target="../media/image6.png"/><Relationship Id="rId17" Type="http://schemas.microsoft.com/office/2007/relationships/hdphoto" Target="../media/hdphoto8.wdp"/><Relationship Id="rId25" Type="http://schemas.microsoft.com/office/2007/relationships/hdphoto" Target="../media/hdphoto12.wdp"/><Relationship Id="rId33" Type="http://schemas.microsoft.com/office/2007/relationships/hdphoto" Target="../media/hdphoto16.wdp"/><Relationship Id="rId38" Type="http://schemas.openxmlformats.org/officeDocument/2006/relationships/image" Target="../media/image19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microsoft.com/office/2007/relationships/hdphoto" Target="../media/hdphoto14.wdp"/><Relationship Id="rId41" Type="http://schemas.microsoft.com/office/2007/relationships/hdphoto" Target="../media/hdphoto20.wdp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11" Type="http://schemas.microsoft.com/office/2007/relationships/hdphoto" Target="../media/hdphoto5.wdp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microsoft.com/office/2007/relationships/hdphoto" Target="../media/hdphoto18.wdp"/><Relationship Id="rId40" Type="http://schemas.openxmlformats.org/officeDocument/2006/relationships/image" Target="../media/image20.png"/><Relationship Id="rId5" Type="http://schemas.microsoft.com/office/2007/relationships/hdphoto" Target="../media/hdphoto2.wdp"/><Relationship Id="rId15" Type="http://schemas.microsoft.com/office/2007/relationships/hdphoto" Target="../media/hdphoto7.wdp"/><Relationship Id="rId23" Type="http://schemas.microsoft.com/office/2007/relationships/hdphoto" Target="../media/hdphoto11.wdp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microsoft.com/office/2007/relationships/hdphoto" Target="../media/hdphoto9.wdp"/><Relationship Id="rId31" Type="http://schemas.microsoft.com/office/2007/relationships/hdphoto" Target="../media/hdphoto15.wdp"/><Relationship Id="rId4" Type="http://schemas.openxmlformats.org/officeDocument/2006/relationships/image" Target="../media/image2.png"/><Relationship Id="rId9" Type="http://schemas.microsoft.com/office/2007/relationships/hdphoto" Target="../media/hdphoto4.wdp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microsoft.com/office/2007/relationships/hdphoto" Target="../media/hdphoto13.wdp"/><Relationship Id="rId30" Type="http://schemas.openxmlformats.org/officeDocument/2006/relationships/image" Target="../media/image15.png"/><Relationship Id="rId35" Type="http://schemas.microsoft.com/office/2007/relationships/hdphoto" Target="../media/hdphoto17.wdp"/><Relationship Id="rId43" Type="http://schemas.microsoft.com/office/2007/relationships/hdphoto" Target="../media/hdphoto21.wd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microsoft.com/office/2007/relationships/hdphoto" Target="../media/hdphoto6.wdp"/><Relationship Id="rId18" Type="http://schemas.openxmlformats.org/officeDocument/2006/relationships/image" Target="../media/image10.png"/><Relationship Id="rId26" Type="http://schemas.openxmlformats.org/officeDocument/2006/relationships/image" Target="../media/image14.png"/><Relationship Id="rId39" Type="http://schemas.microsoft.com/office/2007/relationships/hdphoto" Target="../media/hdphoto20.wdp"/><Relationship Id="rId3" Type="http://schemas.microsoft.com/office/2007/relationships/hdphoto" Target="../media/hdphoto1.wdp"/><Relationship Id="rId21" Type="http://schemas.microsoft.com/office/2007/relationships/hdphoto" Target="../media/hdphoto11.wdp"/><Relationship Id="rId34" Type="http://schemas.openxmlformats.org/officeDocument/2006/relationships/image" Target="../media/image18.png"/><Relationship Id="rId42" Type="http://schemas.openxmlformats.org/officeDocument/2006/relationships/image" Target="../media/image23.png"/><Relationship Id="rId7" Type="http://schemas.microsoft.com/office/2007/relationships/hdphoto" Target="../media/hdphoto3.wdp"/><Relationship Id="rId12" Type="http://schemas.openxmlformats.org/officeDocument/2006/relationships/image" Target="../media/image6.png"/><Relationship Id="rId17" Type="http://schemas.microsoft.com/office/2007/relationships/hdphoto" Target="../media/hdphoto9.wdp"/><Relationship Id="rId25" Type="http://schemas.microsoft.com/office/2007/relationships/hdphoto" Target="../media/hdphoto13.wdp"/><Relationship Id="rId33" Type="http://schemas.microsoft.com/office/2007/relationships/hdphoto" Target="../media/hdphoto17.wdp"/><Relationship Id="rId38" Type="http://schemas.openxmlformats.org/officeDocument/2006/relationships/image" Target="../media/image20.png"/><Relationship Id="rId46" Type="http://schemas.openxmlformats.org/officeDocument/2006/relationships/chart" Target="../charts/chart3.xml"/><Relationship Id="rId2" Type="http://schemas.openxmlformats.org/officeDocument/2006/relationships/image" Target="../media/image1.png"/><Relationship Id="rId16" Type="http://schemas.openxmlformats.org/officeDocument/2006/relationships/image" Target="../media/image9.png"/><Relationship Id="rId20" Type="http://schemas.openxmlformats.org/officeDocument/2006/relationships/image" Target="../media/image11.png"/><Relationship Id="rId29" Type="http://schemas.microsoft.com/office/2007/relationships/hdphoto" Target="../media/hdphoto15.wdp"/><Relationship Id="rId41" Type="http://schemas.microsoft.com/office/2007/relationships/hdphoto" Target="../media/hdphoto22.wdp"/><Relationship Id="rId1" Type="http://schemas.openxmlformats.org/officeDocument/2006/relationships/chart" Target="../charts/chart2.xml"/><Relationship Id="rId6" Type="http://schemas.openxmlformats.org/officeDocument/2006/relationships/image" Target="../media/image3.png"/><Relationship Id="rId11" Type="http://schemas.microsoft.com/office/2007/relationships/hdphoto" Target="../media/hdphoto5.wdp"/><Relationship Id="rId24" Type="http://schemas.openxmlformats.org/officeDocument/2006/relationships/image" Target="../media/image13.png"/><Relationship Id="rId32" Type="http://schemas.openxmlformats.org/officeDocument/2006/relationships/image" Target="../media/image17.png"/><Relationship Id="rId37" Type="http://schemas.microsoft.com/office/2007/relationships/hdphoto" Target="../media/hdphoto19.wdp"/><Relationship Id="rId40" Type="http://schemas.openxmlformats.org/officeDocument/2006/relationships/image" Target="../media/image22.png"/><Relationship Id="rId45" Type="http://schemas.microsoft.com/office/2007/relationships/hdphoto" Target="../media/hdphoto24.wdp"/><Relationship Id="rId5" Type="http://schemas.microsoft.com/office/2007/relationships/hdphoto" Target="../media/hdphoto2.wdp"/><Relationship Id="rId15" Type="http://schemas.microsoft.com/office/2007/relationships/hdphoto" Target="../media/hdphoto7.wdp"/><Relationship Id="rId23" Type="http://schemas.microsoft.com/office/2007/relationships/hdphoto" Target="../media/hdphoto12.wdp"/><Relationship Id="rId28" Type="http://schemas.openxmlformats.org/officeDocument/2006/relationships/image" Target="../media/image15.png"/><Relationship Id="rId36" Type="http://schemas.openxmlformats.org/officeDocument/2006/relationships/image" Target="../media/image19.png"/><Relationship Id="rId10" Type="http://schemas.openxmlformats.org/officeDocument/2006/relationships/image" Target="../media/image5.png"/><Relationship Id="rId19" Type="http://schemas.microsoft.com/office/2007/relationships/hdphoto" Target="../media/hdphoto10.wdp"/><Relationship Id="rId31" Type="http://schemas.microsoft.com/office/2007/relationships/hdphoto" Target="../media/hdphoto16.wdp"/><Relationship Id="rId44" Type="http://schemas.openxmlformats.org/officeDocument/2006/relationships/image" Target="../media/image24.png"/><Relationship Id="rId4" Type="http://schemas.openxmlformats.org/officeDocument/2006/relationships/image" Target="../media/image2.png"/><Relationship Id="rId9" Type="http://schemas.microsoft.com/office/2007/relationships/hdphoto" Target="../media/hdphoto4.wdp"/><Relationship Id="rId14" Type="http://schemas.openxmlformats.org/officeDocument/2006/relationships/image" Target="../media/image7.png"/><Relationship Id="rId22" Type="http://schemas.openxmlformats.org/officeDocument/2006/relationships/image" Target="../media/image12.png"/><Relationship Id="rId27" Type="http://schemas.microsoft.com/office/2007/relationships/hdphoto" Target="../media/hdphoto14.wdp"/><Relationship Id="rId30" Type="http://schemas.openxmlformats.org/officeDocument/2006/relationships/image" Target="../media/image16.png"/><Relationship Id="rId35" Type="http://schemas.microsoft.com/office/2007/relationships/hdphoto" Target="../media/hdphoto18.wdp"/><Relationship Id="rId43" Type="http://schemas.microsoft.com/office/2007/relationships/hdphoto" Target="../media/hdphoto23.wdp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microsoft.com/office/2007/relationships/hdphoto" Target="../media/hdphoto6.wdp"/><Relationship Id="rId18" Type="http://schemas.openxmlformats.org/officeDocument/2006/relationships/image" Target="../media/image10.png"/><Relationship Id="rId26" Type="http://schemas.openxmlformats.org/officeDocument/2006/relationships/image" Target="../media/image14.png"/><Relationship Id="rId39" Type="http://schemas.microsoft.com/office/2007/relationships/hdphoto" Target="../media/hdphoto20.wdp"/><Relationship Id="rId3" Type="http://schemas.microsoft.com/office/2007/relationships/hdphoto" Target="../media/hdphoto1.wdp"/><Relationship Id="rId21" Type="http://schemas.microsoft.com/office/2007/relationships/hdphoto" Target="../media/hdphoto11.wdp"/><Relationship Id="rId34" Type="http://schemas.openxmlformats.org/officeDocument/2006/relationships/image" Target="../media/image18.png"/><Relationship Id="rId42" Type="http://schemas.openxmlformats.org/officeDocument/2006/relationships/image" Target="../media/image23.png"/><Relationship Id="rId7" Type="http://schemas.microsoft.com/office/2007/relationships/hdphoto" Target="../media/hdphoto3.wdp"/><Relationship Id="rId12" Type="http://schemas.openxmlformats.org/officeDocument/2006/relationships/image" Target="../media/image6.png"/><Relationship Id="rId17" Type="http://schemas.microsoft.com/office/2007/relationships/hdphoto" Target="../media/hdphoto9.wdp"/><Relationship Id="rId25" Type="http://schemas.microsoft.com/office/2007/relationships/hdphoto" Target="../media/hdphoto13.wdp"/><Relationship Id="rId33" Type="http://schemas.microsoft.com/office/2007/relationships/hdphoto" Target="../media/hdphoto17.wdp"/><Relationship Id="rId38" Type="http://schemas.openxmlformats.org/officeDocument/2006/relationships/image" Target="../media/image20.png"/><Relationship Id="rId46" Type="http://schemas.openxmlformats.org/officeDocument/2006/relationships/image" Target="../media/image25.emf"/><Relationship Id="rId2" Type="http://schemas.openxmlformats.org/officeDocument/2006/relationships/image" Target="../media/image1.png"/><Relationship Id="rId16" Type="http://schemas.openxmlformats.org/officeDocument/2006/relationships/image" Target="../media/image9.png"/><Relationship Id="rId20" Type="http://schemas.openxmlformats.org/officeDocument/2006/relationships/image" Target="../media/image11.png"/><Relationship Id="rId29" Type="http://schemas.microsoft.com/office/2007/relationships/hdphoto" Target="../media/hdphoto15.wdp"/><Relationship Id="rId41" Type="http://schemas.microsoft.com/office/2007/relationships/hdphoto" Target="../media/hdphoto22.wdp"/><Relationship Id="rId1" Type="http://schemas.openxmlformats.org/officeDocument/2006/relationships/chart" Target="../charts/chart4.xml"/><Relationship Id="rId6" Type="http://schemas.openxmlformats.org/officeDocument/2006/relationships/image" Target="../media/image3.png"/><Relationship Id="rId11" Type="http://schemas.microsoft.com/office/2007/relationships/hdphoto" Target="../media/hdphoto5.wdp"/><Relationship Id="rId24" Type="http://schemas.openxmlformats.org/officeDocument/2006/relationships/image" Target="../media/image13.png"/><Relationship Id="rId32" Type="http://schemas.openxmlformats.org/officeDocument/2006/relationships/image" Target="../media/image17.png"/><Relationship Id="rId37" Type="http://schemas.microsoft.com/office/2007/relationships/hdphoto" Target="../media/hdphoto19.wdp"/><Relationship Id="rId40" Type="http://schemas.openxmlformats.org/officeDocument/2006/relationships/image" Target="../media/image22.png"/><Relationship Id="rId45" Type="http://schemas.microsoft.com/office/2007/relationships/hdphoto" Target="../media/hdphoto24.wdp"/><Relationship Id="rId5" Type="http://schemas.microsoft.com/office/2007/relationships/hdphoto" Target="../media/hdphoto2.wdp"/><Relationship Id="rId15" Type="http://schemas.microsoft.com/office/2007/relationships/hdphoto" Target="../media/hdphoto7.wdp"/><Relationship Id="rId23" Type="http://schemas.microsoft.com/office/2007/relationships/hdphoto" Target="../media/hdphoto12.wdp"/><Relationship Id="rId28" Type="http://schemas.openxmlformats.org/officeDocument/2006/relationships/image" Target="../media/image15.png"/><Relationship Id="rId36" Type="http://schemas.openxmlformats.org/officeDocument/2006/relationships/image" Target="../media/image19.png"/><Relationship Id="rId10" Type="http://schemas.openxmlformats.org/officeDocument/2006/relationships/image" Target="../media/image5.png"/><Relationship Id="rId19" Type="http://schemas.microsoft.com/office/2007/relationships/hdphoto" Target="../media/hdphoto10.wdp"/><Relationship Id="rId31" Type="http://schemas.microsoft.com/office/2007/relationships/hdphoto" Target="../media/hdphoto16.wdp"/><Relationship Id="rId44" Type="http://schemas.openxmlformats.org/officeDocument/2006/relationships/image" Target="../media/image24.png"/><Relationship Id="rId4" Type="http://schemas.openxmlformats.org/officeDocument/2006/relationships/image" Target="../media/image2.png"/><Relationship Id="rId9" Type="http://schemas.microsoft.com/office/2007/relationships/hdphoto" Target="../media/hdphoto4.wdp"/><Relationship Id="rId14" Type="http://schemas.openxmlformats.org/officeDocument/2006/relationships/image" Target="../media/image7.png"/><Relationship Id="rId22" Type="http://schemas.openxmlformats.org/officeDocument/2006/relationships/image" Target="../media/image12.png"/><Relationship Id="rId27" Type="http://schemas.microsoft.com/office/2007/relationships/hdphoto" Target="../media/hdphoto14.wdp"/><Relationship Id="rId30" Type="http://schemas.openxmlformats.org/officeDocument/2006/relationships/image" Target="../media/image16.png"/><Relationship Id="rId35" Type="http://schemas.microsoft.com/office/2007/relationships/hdphoto" Target="../media/hdphoto18.wdp"/><Relationship Id="rId43" Type="http://schemas.microsoft.com/office/2007/relationships/hdphoto" Target="../media/hdphoto23.wdp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microsoft.com/office/2007/relationships/hdphoto" Target="../media/hdphoto6.wdp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microsoft.com/office/2007/relationships/hdphoto" Target="../media/hdphoto19.wdp"/><Relationship Id="rId3" Type="http://schemas.microsoft.com/office/2007/relationships/hdphoto" Target="../media/hdphoto1.wdp"/><Relationship Id="rId21" Type="http://schemas.microsoft.com/office/2007/relationships/hdphoto" Target="../media/hdphoto10.wdp"/><Relationship Id="rId34" Type="http://schemas.openxmlformats.org/officeDocument/2006/relationships/image" Target="../media/image17.png"/><Relationship Id="rId42" Type="http://schemas.openxmlformats.org/officeDocument/2006/relationships/image" Target="../media/image26.png"/><Relationship Id="rId7" Type="http://schemas.microsoft.com/office/2007/relationships/hdphoto" Target="../media/hdphoto3.wdp"/><Relationship Id="rId12" Type="http://schemas.openxmlformats.org/officeDocument/2006/relationships/image" Target="../media/image6.png"/><Relationship Id="rId17" Type="http://schemas.microsoft.com/office/2007/relationships/hdphoto" Target="../media/hdphoto8.wdp"/><Relationship Id="rId25" Type="http://schemas.microsoft.com/office/2007/relationships/hdphoto" Target="../media/hdphoto12.wdp"/><Relationship Id="rId33" Type="http://schemas.microsoft.com/office/2007/relationships/hdphoto" Target="../media/hdphoto16.wdp"/><Relationship Id="rId38" Type="http://schemas.openxmlformats.org/officeDocument/2006/relationships/image" Target="../media/image19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microsoft.com/office/2007/relationships/hdphoto" Target="../media/hdphoto14.wdp"/><Relationship Id="rId41" Type="http://schemas.microsoft.com/office/2007/relationships/hdphoto" Target="../media/hdphoto20.wdp"/><Relationship Id="rId1" Type="http://schemas.openxmlformats.org/officeDocument/2006/relationships/chart" Target="../charts/chart5.xml"/><Relationship Id="rId6" Type="http://schemas.openxmlformats.org/officeDocument/2006/relationships/image" Target="../media/image3.png"/><Relationship Id="rId11" Type="http://schemas.microsoft.com/office/2007/relationships/hdphoto" Target="../media/hdphoto5.wdp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microsoft.com/office/2007/relationships/hdphoto" Target="../media/hdphoto18.wdp"/><Relationship Id="rId40" Type="http://schemas.openxmlformats.org/officeDocument/2006/relationships/image" Target="../media/image20.png"/><Relationship Id="rId5" Type="http://schemas.microsoft.com/office/2007/relationships/hdphoto" Target="../media/hdphoto2.wdp"/><Relationship Id="rId15" Type="http://schemas.microsoft.com/office/2007/relationships/hdphoto" Target="../media/hdphoto7.wdp"/><Relationship Id="rId23" Type="http://schemas.microsoft.com/office/2007/relationships/hdphoto" Target="../media/hdphoto11.wdp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microsoft.com/office/2007/relationships/hdphoto" Target="../media/hdphoto9.wdp"/><Relationship Id="rId31" Type="http://schemas.microsoft.com/office/2007/relationships/hdphoto" Target="../media/hdphoto15.wdp"/><Relationship Id="rId44" Type="http://schemas.openxmlformats.org/officeDocument/2006/relationships/image" Target="../media/image27.emf"/><Relationship Id="rId4" Type="http://schemas.openxmlformats.org/officeDocument/2006/relationships/image" Target="../media/image2.png"/><Relationship Id="rId9" Type="http://schemas.microsoft.com/office/2007/relationships/hdphoto" Target="../media/hdphoto4.wdp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microsoft.com/office/2007/relationships/hdphoto" Target="../media/hdphoto13.wdp"/><Relationship Id="rId30" Type="http://schemas.openxmlformats.org/officeDocument/2006/relationships/image" Target="../media/image15.png"/><Relationship Id="rId35" Type="http://schemas.microsoft.com/office/2007/relationships/hdphoto" Target="../media/hdphoto17.wdp"/><Relationship Id="rId43" Type="http://schemas.microsoft.com/office/2007/relationships/hdphoto" Target="../media/hdphoto25.wdp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microsoft.com/office/2007/relationships/hdphoto" Target="../media/hdphoto6.wdp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microsoft.com/office/2007/relationships/hdphoto" Target="../media/hdphoto19.wdp"/><Relationship Id="rId3" Type="http://schemas.microsoft.com/office/2007/relationships/hdphoto" Target="../media/hdphoto1.wdp"/><Relationship Id="rId21" Type="http://schemas.microsoft.com/office/2007/relationships/hdphoto" Target="../media/hdphoto10.wdp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7" Type="http://schemas.microsoft.com/office/2007/relationships/hdphoto" Target="../media/hdphoto3.wdp"/><Relationship Id="rId12" Type="http://schemas.openxmlformats.org/officeDocument/2006/relationships/image" Target="../media/image6.png"/><Relationship Id="rId17" Type="http://schemas.microsoft.com/office/2007/relationships/hdphoto" Target="../media/hdphoto8.wdp"/><Relationship Id="rId25" Type="http://schemas.microsoft.com/office/2007/relationships/hdphoto" Target="../media/hdphoto12.wdp"/><Relationship Id="rId33" Type="http://schemas.microsoft.com/office/2007/relationships/hdphoto" Target="../media/hdphoto16.wdp"/><Relationship Id="rId38" Type="http://schemas.openxmlformats.org/officeDocument/2006/relationships/image" Target="../media/image19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microsoft.com/office/2007/relationships/hdphoto" Target="../media/hdphoto14.wdp"/><Relationship Id="rId41" Type="http://schemas.microsoft.com/office/2007/relationships/hdphoto" Target="../media/hdphoto20.wdp"/><Relationship Id="rId1" Type="http://schemas.openxmlformats.org/officeDocument/2006/relationships/chart" Target="../charts/chart6.xml"/><Relationship Id="rId6" Type="http://schemas.openxmlformats.org/officeDocument/2006/relationships/image" Target="../media/image3.png"/><Relationship Id="rId11" Type="http://schemas.microsoft.com/office/2007/relationships/hdphoto" Target="../media/hdphoto5.wdp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microsoft.com/office/2007/relationships/hdphoto" Target="../media/hdphoto18.wdp"/><Relationship Id="rId40" Type="http://schemas.openxmlformats.org/officeDocument/2006/relationships/image" Target="../media/image20.png"/><Relationship Id="rId5" Type="http://schemas.microsoft.com/office/2007/relationships/hdphoto" Target="../media/hdphoto2.wdp"/><Relationship Id="rId15" Type="http://schemas.microsoft.com/office/2007/relationships/hdphoto" Target="../media/hdphoto7.wdp"/><Relationship Id="rId23" Type="http://schemas.microsoft.com/office/2007/relationships/hdphoto" Target="../media/hdphoto11.wdp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microsoft.com/office/2007/relationships/hdphoto" Target="../media/hdphoto9.wdp"/><Relationship Id="rId31" Type="http://schemas.microsoft.com/office/2007/relationships/hdphoto" Target="../media/hdphoto15.wdp"/><Relationship Id="rId4" Type="http://schemas.openxmlformats.org/officeDocument/2006/relationships/image" Target="../media/image2.png"/><Relationship Id="rId9" Type="http://schemas.microsoft.com/office/2007/relationships/hdphoto" Target="../media/hdphoto4.wdp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microsoft.com/office/2007/relationships/hdphoto" Target="../media/hdphoto13.wdp"/><Relationship Id="rId30" Type="http://schemas.openxmlformats.org/officeDocument/2006/relationships/image" Target="../media/image15.png"/><Relationship Id="rId35" Type="http://schemas.microsoft.com/office/2007/relationships/hdphoto" Target="../media/hdphoto17.wdp"/><Relationship Id="rId43" Type="http://schemas.microsoft.com/office/2007/relationships/hdphoto" Target="../media/hdphoto21.wdp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microsoft.com/office/2007/relationships/hdphoto" Target="../media/hdphoto6.wdp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microsoft.com/office/2007/relationships/hdphoto" Target="../media/hdphoto19.wdp"/><Relationship Id="rId3" Type="http://schemas.microsoft.com/office/2007/relationships/hdphoto" Target="../media/hdphoto1.wdp"/><Relationship Id="rId21" Type="http://schemas.microsoft.com/office/2007/relationships/hdphoto" Target="../media/hdphoto10.wdp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7" Type="http://schemas.microsoft.com/office/2007/relationships/hdphoto" Target="../media/hdphoto3.wdp"/><Relationship Id="rId12" Type="http://schemas.openxmlformats.org/officeDocument/2006/relationships/image" Target="../media/image6.png"/><Relationship Id="rId17" Type="http://schemas.microsoft.com/office/2007/relationships/hdphoto" Target="../media/hdphoto8.wdp"/><Relationship Id="rId25" Type="http://schemas.microsoft.com/office/2007/relationships/hdphoto" Target="../media/hdphoto12.wdp"/><Relationship Id="rId33" Type="http://schemas.microsoft.com/office/2007/relationships/hdphoto" Target="../media/hdphoto16.wdp"/><Relationship Id="rId38" Type="http://schemas.openxmlformats.org/officeDocument/2006/relationships/image" Target="../media/image19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microsoft.com/office/2007/relationships/hdphoto" Target="../media/hdphoto14.wdp"/><Relationship Id="rId41" Type="http://schemas.microsoft.com/office/2007/relationships/hdphoto" Target="../media/hdphoto20.wdp"/><Relationship Id="rId1" Type="http://schemas.openxmlformats.org/officeDocument/2006/relationships/chart" Target="../charts/chart7.xml"/><Relationship Id="rId6" Type="http://schemas.openxmlformats.org/officeDocument/2006/relationships/image" Target="../media/image3.png"/><Relationship Id="rId11" Type="http://schemas.microsoft.com/office/2007/relationships/hdphoto" Target="../media/hdphoto5.wdp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microsoft.com/office/2007/relationships/hdphoto" Target="../media/hdphoto18.wdp"/><Relationship Id="rId40" Type="http://schemas.openxmlformats.org/officeDocument/2006/relationships/image" Target="../media/image20.png"/><Relationship Id="rId5" Type="http://schemas.microsoft.com/office/2007/relationships/hdphoto" Target="../media/hdphoto2.wdp"/><Relationship Id="rId15" Type="http://schemas.microsoft.com/office/2007/relationships/hdphoto" Target="../media/hdphoto7.wdp"/><Relationship Id="rId23" Type="http://schemas.microsoft.com/office/2007/relationships/hdphoto" Target="../media/hdphoto11.wdp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microsoft.com/office/2007/relationships/hdphoto" Target="../media/hdphoto9.wdp"/><Relationship Id="rId31" Type="http://schemas.microsoft.com/office/2007/relationships/hdphoto" Target="../media/hdphoto15.wdp"/><Relationship Id="rId4" Type="http://schemas.openxmlformats.org/officeDocument/2006/relationships/image" Target="../media/image2.png"/><Relationship Id="rId9" Type="http://schemas.microsoft.com/office/2007/relationships/hdphoto" Target="../media/hdphoto4.wdp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microsoft.com/office/2007/relationships/hdphoto" Target="../media/hdphoto13.wdp"/><Relationship Id="rId30" Type="http://schemas.openxmlformats.org/officeDocument/2006/relationships/image" Target="../media/image15.png"/><Relationship Id="rId35" Type="http://schemas.microsoft.com/office/2007/relationships/hdphoto" Target="../media/hdphoto17.wdp"/><Relationship Id="rId43" Type="http://schemas.microsoft.com/office/2007/relationships/hdphoto" Target="../media/hdphoto21.wdp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microsoft.com/office/2007/relationships/hdphoto" Target="../media/hdphoto6.wdp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microsoft.com/office/2007/relationships/hdphoto" Target="../media/hdphoto19.wdp"/><Relationship Id="rId3" Type="http://schemas.microsoft.com/office/2007/relationships/hdphoto" Target="../media/hdphoto1.wdp"/><Relationship Id="rId21" Type="http://schemas.microsoft.com/office/2007/relationships/hdphoto" Target="../media/hdphoto10.wdp"/><Relationship Id="rId34" Type="http://schemas.openxmlformats.org/officeDocument/2006/relationships/image" Target="../media/image17.png"/><Relationship Id="rId42" Type="http://schemas.openxmlformats.org/officeDocument/2006/relationships/image" Target="../media/image21.png"/><Relationship Id="rId7" Type="http://schemas.microsoft.com/office/2007/relationships/hdphoto" Target="../media/hdphoto3.wdp"/><Relationship Id="rId12" Type="http://schemas.openxmlformats.org/officeDocument/2006/relationships/image" Target="../media/image6.png"/><Relationship Id="rId17" Type="http://schemas.microsoft.com/office/2007/relationships/hdphoto" Target="../media/hdphoto8.wdp"/><Relationship Id="rId25" Type="http://schemas.microsoft.com/office/2007/relationships/hdphoto" Target="../media/hdphoto12.wdp"/><Relationship Id="rId33" Type="http://schemas.microsoft.com/office/2007/relationships/hdphoto" Target="../media/hdphoto16.wdp"/><Relationship Id="rId38" Type="http://schemas.openxmlformats.org/officeDocument/2006/relationships/image" Target="../media/image19.png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microsoft.com/office/2007/relationships/hdphoto" Target="../media/hdphoto14.wdp"/><Relationship Id="rId41" Type="http://schemas.microsoft.com/office/2007/relationships/hdphoto" Target="../media/hdphoto20.wdp"/><Relationship Id="rId1" Type="http://schemas.openxmlformats.org/officeDocument/2006/relationships/chart" Target="../charts/chart8.xml"/><Relationship Id="rId6" Type="http://schemas.openxmlformats.org/officeDocument/2006/relationships/image" Target="../media/image3.png"/><Relationship Id="rId11" Type="http://schemas.microsoft.com/office/2007/relationships/hdphoto" Target="../media/hdphoto5.wdp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microsoft.com/office/2007/relationships/hdphoto" Target="../media/hdphoto18.wdp"/><Relationship Id="rId40" Type="http://schemas.openxmlformats.org/officeDocument/2006/relationships/image" Target="../media/image20.png"/><Relationship Id="rId5" Type="http://schemas.microsoft.com/office/2007/relationships/hdphoto" Target="../media/hdphoto2.wdp"/><Relationship Id="rId15" Type="http://schemas.microsoft.com/office/2007/relationships/hdphoto" Target="../media/hdphoto7.wdp"/><Relationship Id="rId23" Type="http://schemas.microsoft.com/office/2007/relationships/hdphoto" Target="../media/hdphoto11.wdp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microsoft.com/office/2007/relationships/hdphoto" Target="../media/hdphoto9.wdp"/><Relationship Id="rId31" Type="http://schemas.microsoft.com/office/2007/relationships/hdphoto" Target="../media/hdphoto15.wdp"/><Relationship Id="rId44" Type="http://schemas.openxmlformats.org/officeDocument/2006/relationships/image" Target="../media/image28.emf"/><Relationship Id="rId4" Type="http://schemas.openxmlformats.org/officeDocument/2006/relationships/image" Target="../media/image2.png"/><Relationship Id="rId9" Type="http://schemas.microsoft.com/office/2007/relationships/hdphoto" Target="../media/hdphoto4.wdp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microsoft.com/office/2007/relationships/hdphoto" Target="../media/hdphoto13.wdp"/><Relationship Id="rId30" Type="http://schemas.openxmlformats.org/officeDocument/2006/relationships/image" Target="../media/image15.png"/><Relationship Id="rId35" Type="http://schemas.microsoft.com/office/2007/relationships/hdphoto" Target="../media/hdphoto17.wdp"/><Relationship Id="rId43" Type="http://schemas.microsoft.com/office/2007/relationships/hdphoto" Target="../media/hdphoto21.wdp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microsoft.com/office/2007/relationships/hdphoto" Target="../media/hdphoto6.wdp"/><Relationship Id="rId18" Type="http://schemas.openxmlformats.org/officeDocument/2006/relationships/image" Target="../media/image10.png"/><Relationship Id="rId26" Type="http://schemas.openxmlformats.org/officeDocument/2006/relationships/image" Target="../media/image14.png"/><Relationship Id="rId39" Type="http://schemas.microsoft.com/office/2007/relationships/hdphoto" Target="../media/hdphoto20.wdp"/><Relationship Id="rId3" Type="http://schemas.microsoft.com/office/2007/relationships/hdphoto" Target="../media/hdphoto1.wdp"/><Relationship Id="rId21" Type="http://schemas.microsoft.com/office/2007/relationships/hdphoto" Target="../media/hdphoto11.wdp"/><Relationship Id="rId34" Type="http://schemas.openxmlformats.org/officeDocument/2006/relationships/image" Target="../media/image18.png"/><Relationship Id="rId42" Type="http://schemas.openxmlformats.org/officeDocument/2006/relationships/image" Target="../media/image23.png"/><Relationship Id="rId7" Type="http://schemas.microsoft.com/office/2007/relationships/hdphoto" Target="../media/hdphoto3.wdp"/><Relationship Id="rId12" Type="http://schemas.openxmlformats.org/officeDocument/2006/relationships/image" Target="../media/image6.png"/><Relationship Id="rId17" Type="http://schemas.microsoft.com/office/2007/relationships/hdphoto" Target="../media/hdphoto9.wdp"/><Relationship Id="rId25" Type="http://schemas.microsoft.com/office/2007/relationships/hdphoto" Target="../media/hdphoto13.wdp"/><Relationship Id="rId33" Type="http://schemas.microsoft.com/office/2007/relationships/hdphoto" Target="../media/hdphoto17.wdp"/><Relationship Id="rId38" Type="http://schemas.openxmlformats.org/officeDocument/2006/relationships/image" Target="../media/image20.png"/><Relationship Id="rId2" Type="http://schemas.openxmlformats.org/officeDocument/2006/relationships/image" Target="../media/image1.png"/><Relationship Id="rId16" Type="http://schemas.openxmlformats.org/officeDocument/2006/relationships/image" Target="../media/image9.png"/><Relationship Id="rId20" Type="http://schemas.openxmlformats.org/officeDocument/2006/relationships/image" Target="../media/image11.png"/><Relationship Id="rId29" Type="http://schemas.microsoft.com/office/2007/relationships/hdphoto" Target="../media/hdphoto15.wdp"/><Relationship Id="rId41" Type="http://schemas.microsoft.com/office/2007/relationships/hdphoto" Target="../media/hdphoto22.wdp"/><Relationship Id="rId1" Type="http://schemas.openxmlformats.org/officeDocument/2006/relationships/chart" Target="../charts/chart9.xml"/><Relationship Id="rId6" Type="http://schemas.openxmlformats.org/officeDocument/2006/relationships/image" Target="../media/image3.png"/><Relationship Id="rId11" Type="http://schemas.microsoft.com/office/2007/relationships/hdphoto" Target="../media/hdphoto5.wdp"/><Relationship Id="rId24" Type="http://schemas.openxmlformats.org/officeDocument/2006/relationships/image" Target="../media/image13.png"/><Relationship Id="rId32" Type="http://schemas.openxmlformats.org/officeDocument/2006/relationships/image" Target="../media/image17.png"/><Relationship Id="rId37" Type="http://schemas.microsoft.com/office/2007/relationships/hdphoto" Target="../media/hdphoto19.wdp"/><Relationship Id="rId40" Type="http://schemas.openxmlformats.org/officeDocument/2006/relationships/image" Target="../media/image22.png"/><Relationship Id="rId45" Type="http://schemas.microsoft.com/office/2007/relationships/hdphoto" Target="../media/hdphoto24.wdp"/><Relationship Id="rId5" Type="http://schemas.microsoft.com/office/2007/relationships/hdphoto" Target="../media/hdphoto2.wdp"/><Relationship Id="rId15" Type="http://schemas.microsoft.com/office/2007/relationships/hdphoto" Target="../media/hdphoto7.wdp"/><Relationship Id="rId23" Type="http://schemas.microsoft.com/office/2007/relationships/hdphoto" Target="../media/hdphoto12.wdp"/><Relationship Id="rId28" Type="http://schemas.openxmlformats.org/officeDocument/2006/relationships/image" Target="../media/image15.png"/><Relationship Id="rId36" Type="http://schemas.openxmlformats.org/officeDocument/2006/relationships/image" Target="../media/image19.png"/><Relationship Id="rId10" Type="http://schemas.openxmlformats.org/officeDocument/2006/relationships/image" Target="../media/image5.png"/><Relationship Id="rId19" Type="http://schemas.microsoft.com/office/2007/relationships/hdphoto" Target="../media/hdphoto10.wdp"/><Relationship Id="rId31" Type="http://schemas.microsoft.com/office/2007/relationships/hdphoto" Target="../media/hdphoto16.wdp"/><Relationship Id="rId44" Type="http://schemas.openxmlformats.org/officeDocument/2006/relationships/image" Target="../media/image24.png"/><Relationship Id="rId4" Type="http://schemas.openxmlformats.org/officeDocument/2006/relationships/image" Target="../media/image2.png"/><Relationship Id="rId9" Type="http://schemas.microsoft.com/office/2007/relationships/hdphoto" Target="../media/hdphoto4.wdp"/><Relationship Id="rId14" Type="http://schemas.openxmlformats.org/officeDocument/2006/relationships/image" Target="../media/image7.png"/><Relationship Id="rId22" Type="http://schemas.openxmlformats.org/officeDocument/2006/relationships/image" Target="../media/image12.png"/><Relationship Id="rId27" Type="http://schemas.microsoft.com/office/2007/relationships/hdphoto" Target="../media/hdphoto14.wdp"/><Relationship Id="rId30" Type="http://schemas.openxmlformats.org/officeDocument/2006/relationships/image" Target="../media/image16.png"/><Relationship Id="rId35" Type="http://schemas.microsoft.com/office/2007/relationships/hdphoto" Target="../media/hdphoto18.wdp"/><Relationship Id="rId43" Type="http://schemas.microsoft.com/office/2007/relationships/hdphoto" Target="../media/hdphoto23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276225</xdr:colOff>
      <xdr:row>0</xdr:row>
      <xdr:rowOff>69850</xdr:rowOff>
    </xdr:from>
    <xdr:to>
      <xdr:col>30</xdr:col>
      <xdr:colOff>104776</xdr:colOff>
      <xdr:row>31</xdr:row>
      <xdr:rowOff>155575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FD1024C-1E21-043B-9E01-D11DA6F1A332}"/>
            </a:ext>
          </a:extLst>
        </xdr:cNvPr>
        <xdr:cNvGrpSpPr/>
      </xdr:nvGrpSpPr>
      <xdr:grpSpPr>
        <a:xfrm>
          <a:off x="7343775" y="69850"/>
          <a:ext cx="11410951" cy="5991225"/>
          <a:chOff x="7343775" y="69850"/>
          <a:chExt cx="11410951" cy="5991225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426FD63B-D61B-BA62-02F8-BD19DFECACDB}"/>
              </a:ext>
            </a:extLst>
          </xdr:cNvPr>
          <xdr:cNvGrpSpPr/>
        </xdr:nvGrpSpPr>
        <xdr:grpSpPr>
          <a:xfrm>
            <a:off x="7343775" y="69850"/>
            <a:ext cx="11410951" cy="5991225"/>
            <a:chOff x="6829425" y="142875"/>
            <a:chExt cx="11410951" cy="5991225"/>
          </a:xfrm>
        </xdr:grpSpPr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6E8CC63F-13C6-42E9-BD72-D8F7ECD7B935}"/>
                </a:ext>
              </a:extLst>
            </xdr:cNvPr>
            <xdr:cNvGrpSpPr/>
          </xdr:nvGrpSpPr>
          <xdr:grpSpPr>
            <a:xfrm>
              <a:off x="6829425" y="895350"/>
              <a:ext cx="11410951" cy="5238750"/>
              <a:chOff x="5905500" y="590550"/>
              <a:chExt cx="11410951" cy="5238750"/>
            </a:xfrm>
          </xdr:grpSpPr>
          <xdr:graphicFrame macro="">
            <xdr:nvGraphicFramePr>
              <xdr:cNvPr id="3" name="Chart 2">
                <a:extLst>
                  <a:ext uri="{FF2B5EF4-FFF2-40B4-BE49-F238E27FC236}">
                    <a16:creationId xmlns:a16="http://schemas.microsoft.com/office/drawing/2014/main" id="{1D178CA9-80D5-03C8-2974-12633DFE1D4B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905500" y="590550"/>
              <a:ext cx="11410951" cy="523875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pic>
            <xdr:nvPicPr>
              <xdr:cNvPr id="4" name="Picture 3">
                <a:extLst>
                  <a:ext uri="{FF2B5EF4-FFF2-40B4-BE49-F238E27FC236}">
                    <a16:creationId xmlns:a16="http://schemas.microsoft.com/office/drawing/2014/main" id="{4255FF27-AAAA-6CD6-B762-814E2090064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BEBA8EAE-BF5A-486C-A8C5-ECC9F3942E4B}">
                    <a14:imgProps xmlns:a14="http://schemas.microsoft.com/office/drawing/2010/main">
                      <a14:imgLayer r:embed="rId3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4725506" y="3810494"/>
                <a:ext cx="511439" cy="723890"/>
              </a:xfrm>
              <a:prstGeom prst="rect">
                <a:avLst/>
              </a:prstGeom>
            </xdr:spPr>
          </xdr:pic>
          <xdr:pic>
            <xdr:nvPicPr>
              <xdr:cNvPr id="5" name="Picture 4">
                <a:extLst>
                  <a:ext uri="{FF2B5EF4-FFF2-40B4-BE49-F238E27FC236}">
                    <a16:creationId xmlns:a16="http://schemas.microsoft.com/office/drawing/2014/main" id="{3AE4669A-E1C5-48BF-75B8-51528140C79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BEBA8EAE-BF5A-486C-A8C5-ECC9F3942E4B}">
                    <a14:imgProps xmlns:a14="http://schemas.microsoft.com/office/drawing/2010/main">
                      <a14:imgLayer r:embed="rId5">
                        <a14:imgEffect>
                          <a14:backgroundRemoval t="10000" b="92914" l="9987" r="89970">
                            <a14:foregroundMark x1="25332" y1="92600" x2="76768" y2="92914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1399271" y="3746559"/>
                <a:ext cx="519679" cy="729986"/>
              </a:xfrm>
              <a:prstGeom prst="rect">
                <a:avLst/>
              </a:prstGeom>
            </xdr:spPr>
          </xdr:pic>
          <xdr:pic>
            <xdr:nvPicPr>
              <xdr:cNvPr id="6" name="Picture 5">
                <a:extLst>
                  <a:ext uri="{FF2B5EF4-FFF2-40B4-BE49-F238E27FC236}">
                    <a16:creationId xmlns:a16="http://schemas.microsoft.com/office/drawing/2014/main" id="{5B09BFAA-97CE-7DE2-6416-4AB09C7B5EC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BEBA8EAE-BF5A-486C-A8C5-ECC9F3942E4B}">
                    <a14:imgProps xmlns:a14="http://schemas.microsoft.com/office/drawing/2010/main">
                      <a14:imgLayer r:embed="rId7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0918825" y="3817947"/>
                <a:ext cx="513600" cy="694485"/>
              </a:xfrm>
              <a:prstGeom prst="rect">
                <a:avLst/>
              </a:prstGeom>
            </xdr:spPr>
          </xdr:pic>
          <xdr:pic>
            <xdr:nvPicPr>
              <xdr:cNvPr id="7" name="Picture 6">
                <a:extLst>
                  <a:ext uri="{FF2B5EF4-FFF2-40B4-BE49-F238E27FC236}">
                    <a16:creationId xmlns:a16="http://schemas.microsoft.com/office/drawing/2014/main" id="{3DD8AE59-71AA-CCFC-B934-9728A747EF8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" cstate="print">
                <a:extLst>
                  <a:ext uri="{BEBA8EAE-BF5A-486C-A8C5-ECC9F3942E4B}">
                    <a14:imgProps xmlns:a14="http://schemas.microsoft.com/office/drawing/2010/main">
                      <a14:imgLayer r:embed="rId9">
                        <a14:imgEffect>
                          <a14:backgroundRemoval t="10000" b="90000" l="10000" r="90000">
                            <a14:foregroundMark x1="25161" y1="79829" x2="79254" y2="80514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1884878" y="3819229"/>
                <a:ext cx="459522" cy="657225"/>
              </a:xfrm>
              <a:prstGeom prst="rect">
                <a:avLst/>
              </a:prstGeom>
            </xdr:spPr>
          </xdr:pic>
          <xdr:pic>
            <xdr:nvPicPr>
              <xdr:cNvPr id="8" name="Picture 7">
                <a:extLst>
                  <a:ext uri="{FF2B5EF4-FFF2-40B4-BE49-F238E27FC236}">
                    <a16:creationId xmlns:a16="http://schemas.microsoft.com/office/drawing/2014/main" id="{FF24D23B-EB32-A112-0CCB-493E0B3F227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0" cstate="print">
                <a:extLst>
                  <a:ext uri="{BEBA8EAE-BF5A-486C-A8C5-ECC9F3942E4B}">
                    <a14:imgProps xmlns:a14="http://schemas.microsoft.com/office/drawing/2010/main">
                      <a14:imgLayer r:embed="rId11">
                        <a14:imgEffect>
                          <a14:backgroundRemoval t="10000" b="92086" l="9987" r="89970">
                            <a14:foregroundMark x1="25847" y1="72114" x2="60909" y2="72257"/>
                            <a14:foregroundMark x1="60909" y1="72257" x2="74496" y2="72114"/>
                            <a14:foregroundMark x1="24818" y1="73486" x2="52636" y2="73029"/>
                            <a14:foregroundMark x1="52636" y1="73029" x2="73168" y2="73029"/>
                            <a14:foregroundMark x1="75200" y1="92012" x2="77583" y2="92086"/>
                            <a14:backgroundMark x1="24518" y1="73943" x2="73511" y2="74600"/>
                            <a14:backgroundMark x1="27218" y1="90486" x2="74153" y2="90714"/>
                            <a14:backgroundMark x1="31976" y1="90943" x2="68067" y2="93657"/>
                            <a14:backgroundMark x1="70081" y1="93657" x2="38791" y2="91400"/>
                            <a14:backgroundMark x1="26189" y1="90486" x2="45949" y2="93657"/>
                            <a14:backgroundMark x1="37420" y1="87086" x2="65324" y2="98657"/>
                            <a14:backgroundMark x1="72825" y1="97514" x2="58851" y2="84143"/>
                            <a14:backgroundMark x1="35405" y1="90257" x2="72825" y2="96171"/>
                            <a14:backgroundMark x1="72482" y1="94114" x2="44578" y2="88457"/>
                            <a14:backgroundMark x1="30947" y1="90714" x2="30947" y2="90714"/>
                            <a14:backgroundMark x1="35405" y1="90943" x2="27561" y2="90943"/>
                            <a14:backgroundMark x1="40506" y1="90714" x2="67638" y2="92086"/>
                            <a14:backgroundMark x1="67638" y1="92086" x2="72482" y2="91857"/>
                            <a14:backgroundMark x1="64981" y1="89571" x2="61595" y2="92314"/>
                            <a14:backgroundMark x1="62923" y1="90029" x2="56494" y2="92743"/>
                            <a14:backgroundMark x1="59880" y1="88000" x2="63609" y2="93657"/>
                            <a14:backgroundMark x1="73168" y1="88686" x2="74153" y2="94343"/>
                            <a14:backgroundMark x1="72139" y1="90486" x2="72482" y2="92743"/>
                            <a14:backgroundMark x1="73511" y1="90714" x2="75525" y2="93657"/>
                            <a14:backgroundMark x1="74153" y1="91171" x2="75525" y2="92971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096133" y="3796391"/>
                <a:ext cx="584193" cy="876414"/>
              </a:xfrm>
              <a:prstGeom prst="rect">
                <a:avLst/>
              </a:prstGeom>
            </xdr:spPr>
          </xdr:pic>
          <xdr:pic>
            <xdr:nvPicPr>
              <xdr:cNvPr id="9" name="Picture 8">
                <a:extLst>
                  <a:ext uri="{FF2B5EF4-FFF2-40B4-BE49-F238E27FC236}">
                    <a16:creationId xmlns:a16="http://schemas.microsoft.com/office/drawing/2014/main" id="{8D92AB2B-72C5-D5E0-2B6D-5B8A724B8EB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2" cstate="print">
                <a:extLst>
                  <a:ext uri="{BEBA8EAE-BF5A-486C-A8C5-ECC9F3942E4B}">
                    <a14:imgProps xmlns:a14="http://schemas.microsoft.com/office/drawing/2010/main">
                      <a14:imgLayer r:embed="rId13">
                        <a14:imgEffect>
                          <a14:backgroundRemoval t="10000" b="90000" l="10000" r="90000">
                            <a14:foregroundMark x1="22117" y1="81657" x2="23495" y2="81650"/>
                            <a14:foregroundMark x1="23832" y1="77114" x2="71110" y2="77114"/>
                            <a14:backgroundMark x1="23489" y1="81657" x2="56322" y2="81371"/>
                            <a14:backgroundMark x1="56322" y1="81371" x2="73168" y2="81429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9022451" y="3795197"/>
                <a:ext cx="565681" cy="809625"/>
              </a:xfrm>
              <a:prstGeom prst="rect">
                <a:avLst/>
              </a:prstGeom>
            </xdr:spPr>
          </xdr:pic>
          <xdr:pic>
            <xdr:nvPicPr>
              <xdr:cNvPr id="10" name="Picture 9">
                <a:extLst>
                  <a:ext uri="{FF2B5EF4-FFF2-40B4-BE49-F238E27FC236}">
                    <a16:creationId xmlns:a16="http://schemas.microsoft.com/office/drawing/2014/main" id="{8EDDC6D1-8F4D-3D20-336D-06C2CC17D5F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4" cstate="print">
                <a:extLst>
                  <a:ext uri="{BEBA8EAE-BF5A-486C-A8C5-ECC9F3942E4B}">
                    <a14:imgProps xmlns:a14="http://schemas.microsoft.com/office/drawing/2010/main">
                      <a14:imgLayer r:embed="rId15">
                        <a14:imgEffect>
                          <a14:backgroundRemoval t="10000" b="90000" l="10000" r="90000">
                            <a14:foregroundMark x1="24175" y1="78457" x2="55336" y2="78229"/>
                            <a14:foregroundMark x1="55336" y1="78229" x2="76211" y2="78229"/>
                            <a14:backgroundMark x1="23832" y1="79600" x2="75868" y2="79829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4249997" y="3830110"/>
                <a:ext cx="482003" cy="778452"/>
              </a:xfrm>
              <a:prstGeom prst="rect">
                <a:avLst/>
              </a:prstGeom>
            </xdr:spPr>
          </xdr:pic>
          <xdr:pic>
            <xdr:nvPicPr>
              <xdr:cNvPr id="11" name="Picture 10">
                <a:extLst>
                  <a:ext uri="{FF2B5EF4-FFF2-40B4-BE49-F238E27FC236}">
                    <a16:creationId xmlns:a16="http://schemas.microsoft.com/office/drawing/2014/main" id="{73A146A1-CDBA-D730-55A9-85FBD08E1FA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6" cstate="print">
                <a:extLst>
                  <a:ext uri="{BEBA8EAE-BF5A-486C-A8C5-ECC9F3942E4B}">
                    <a14:imgProps xmlns:a14="http://schemas.microsoft.com/office/drawing/2010/main">
                      <a14:imgLayer r:embed="rId17">
                        <a14:imgEffect>
                          <a14:backgroundRemoval t="10000" b="90000" l="10000" r="90000">
                            <a14:foregroundMark x1="31633" y1="75286" x2="79254" y2="76886"/>
                            <a14:backgroundMark x1="30261" y1="79371" x2="81312" y2="80057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533955" y="3806642"/>
                <a:ext cx="562295" cy="834036"/>
              </a:xfrm>
              <a:prstGeom prst="rect">
                <a:avLst/>
              </a:prstGeom>
            </xdr:spPr>
          </xdr:pic>
          <xdr:pic>
            <xdr:nvPicPr>
              <xdr:cNvPr id="12" name="Picture 11">
                <a:extLst>
                  <a:ext uri="{FF2B5EF4-FFF2-40B4-BE49-F238E27FC236}">
                    <a16:creationId xmlns:a16="http://schemas.microsoft.com/office/drawing/2014/main" id="{06B7ABBD-B931-CC84-2A70-B12869A23DD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8" cstate="print">
                <a:extLst>
                  <a:ext uri="{BEBA8EAE-BF5A-486C-A8C5-ECC9F3942E4B}">
                    <a14:imgProps xmlns:a14="http://schemas.microsoft.com/office/drawing/2010/main">
                      <a14:imgLayer r:embed="rId19">
                        <a14:imgEffect>
                          <a14:backgroundRemoval t="10000" b="90000" l="10000" r="90000">
                            <a14:foregroundMark x1="75313" y1="83223" x2="76554" y2="83229"/>
                            <a14:foregroundMark x1="27561" y1="77343" x2="74839" y2="79143"/>
                            <a14:foregroundMark x1="27904" y1="80286" x2="29313" y2="80246"/>
                            <a14:backgroundMark x1="28590" y1="83914" x2="75525" y2="85486"/>
                            <a14:backgroundMark x1="72225" y1="82086" x2="75525" y2="82086"/>
                            <a14:backgroundMark x1="28247" y1="82086" x2="74496" y2="82771"/>
                            <a14:backgroundMark x1="28247" y1="79600" x2="74839" y2="80286"/>
                            <a14:backgroundMark x1="29276" y1="83457" x2="69481" y2="83000"/>
                            <a14:backgroundMark x1="69481" y1="83000" x2="75525" y2="83000"/>
                            <a14:backgroundMark x1="29276" y1="83000" x2="33005" y2="83000"/>
                            <a14:backgroundMark x1="29276" y1="80286" x2="47621" y2="80057"/>
                            <a14:backgroundMark x1="47621" y1="80057" x2="75525" y2="80057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2773025" y="3762256"/>
                <a:ext cx="581026" cy="871664"/>
              </a:xfrm>
              <a:prstGeom prst="rect">
                <a:avLst/>
              </a:prstGeom>
            </xdr:spPr>
          </xdr:pic>
          <xdr:pic>
            <xdr:nvPicPr>
              <xdr:cNvPr id="13" name="Picture 12">
                <a:extLst>
                  <a:ext uri="{FF2B5EF4-FFF2-40B4-BE49-F238E27FC236}">
                    <a16:creationId xmlns:a16="http://schemas.microsoft.com/office/drawing/2014/main" id="{5D6CC53B-51E7-5079-0ECC-106C5B450AC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0" cstate="print">
                <a:extLst>
                  <a:ext uri="{BEBA8EAE-BF5A-486C-A8C5-ECC9F3942E4B}">
                    <a14:imgProps xmlns:a14="http://schemas.microsoft.com/office/drawing/2010/main">
                      <a14:imgLayer r:embed="rId21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3710961" y="1382682"/>
                <a:ext cx="610713" cy="885299"/>
              </a:xfrm>
              <a:prstGeom prst="rect">
                <a:avLst/>
              </a:prstGeom>
            </xdr:spPr>
          </xdr:pic>
          <xdr:pic>
            <xdr:nvPicPr>
              <xdr:cNvPr id="14" name="Picture 13">
                <a:extLst>
                  <a:ext uri="{FF2B5EF4-FFF2-40B4-BE49-F238E27FC236}">
                    <a16:creationId xmlns:a16="http://schemas.microsoft.com/office/drawing/2014/main" id="{36CCD413-669F-CA05-53C6-BF0003FE42E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2" cstate="print">
                <a:extLst>
                  <a:ext uri="{BEBA8EAE-BF5A-486C-A8C5-ECC9F3942E4B}">
                    <a14:imgProps xmlns:a14="http://schemas.microsoft.com/office/drawing/2010/main">
                      <a14:imgLayer r:embed="rId23">
                        <a14:imgEffect>
                          <a14:backgroundRemoval t="10000" b="90000" l="10000" r="90000">
                            <a14:foregroundMark x1="49533" y1="80123" x2="52936" y2="80057"/>
                            <a14:foregroundMark x1="47522" y1="80162" x2="45132" y2="80208"/>
                            <a14:foregroundMark x1="52936" y1="80057" x2="69627" y2="80271"/>
                            <a14:foregroundMark x1="28590" y1="79829" x2="41835" y2="80057"/>
                            <a14:backgroundMark x1="28933" y1="80286" x2="49078" y2="80600"/>
                            <a14:backgroundMark x1="49078" y1="80600" x2="69396" y2="80514"/>
                            <a14:backgroundMark x1="69396" y1="80514" x2="72139" y2="80514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2271065" y="1412999"/>
                <a:ext cx="628210" cy="942450"/>
              </a:xfrm>
              <a:prstGeom prst="rect">
                <a:avLst/>
              </a:prstGeom>
            </xdr:spPr>
          </xdr:pic>
          <xdr:pic>
            <xdr:nvPicPr>
              <xdr:cNvPr id="15" name="Picture 14">
                <a:extLst>
                  <a:ext uri="{FF2B5EF4-FFF2-40B4-BE49-F238E27FC236}">
                    <a16:creationId xmlns:a16="http://schemas.microsoft.com/office/drawing/2014/main" id="{8D934051-81C8-8F22-B989-2874F6535C7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4" cstate="print">
                <a:extLst>
                  <a:ext uri="{BEBA8EAE-BF5A-486C-A8C5-ECC9F3942E4B}">
                    <a14:imgProps xmlns:a14="http://schemas.microsoft.com/office/drawing/2010/main">
                      <a14:imgLayer r:embed="rId25">
                        <a14:imgEffect>
                          <a14:backgroundRemoval t="10000" b="90000" l="10000" r="90000">
                            <a14:foregroundMark x1="28590" y1="77114" x2="76211" y2="77343"/>
                            <a14:foregroundMark x1="29619" y1="67343" x2="43549" y2="74829"/>
                            <a14:foregroundMark x1="42520" y1="65314" x2="66009" y2="76200"/>
                            <a14:foregroundMark x1="71453" y1="75514" x2="51736" y2="65771"/>
                            <a14:foregroundMark x1="35405" y1="67571" x2="59537" y2="73257"/>
                            <a14:foregroundMark x1="61937" y1="73943" x2="31976" y2="74400"/>
                            <a14:foregroundMark x1="28933" y1="74600" x2="60009" y2="75057"/>
                            <a14:foregroundMark x1="60009" y1="75057" x2="74496" y2="74600"/>
                            <a14:foregroundMark x1="27904" y1="76657" x2="74839" y2="76657"/>
                            <a14:foregroundMark x1="61937" y1="71429" x2="72482" y2="77114"/>
                            <a14:foregroundMark x1="74839" y1="77343" x2="60566" y2="65086"/>
                            <a14:foregroundMark x1="55465" y1="68257" x2="64638" y2="75286"/>
                            <a14:foregroundMark x1="65324" y1="76429" x2="48307" y2="70371"/>
                            <a14:foregroundMark x1="48307" y1="70371" x2="45949" y2="70314"/>
                            <a14:foregroundMark x1="31290" y1="63286" x2="41492" y2="71429"/>
                            <a14:foregroundMark x1="37763" y1="68257" x2="33691" y2="62143"/>
                            <a14:foregroundMark x1="31976" y1="64629" x2="39820" y2="70314"/>
                            <a14:foregroundMark x1="30261" y1="75514" x2="36734" y2="75057"/>
                            <a14:foregroundMark x1="49679" y1="74400" x2="57180" y2="76657"/>
                            <a14:foregroundMark x1="53041" y1="78338" x2="53065" y2="78914"/>
                            <a14:foregroundMark x1="52722" y1="70543" x2="53008" y2="77515"/>
                            <a14:foregroundMark x1="54093" y1="66229" x2="53065" y2="76200"/>
                            <a14:foregroundMark x1="56494" y1="69400" x2="71667" y2="75971"/>
                            <a14:foregroundMark x1="71667" y1="75971" x2="63609" y2="73029"/>
                            <a14:foregroundMark x1="64638" y1="68486" x2="73511" y2="75286"/>
                            <a14:foregroundMark x1="67381" y1="73943" x2="76211" y2="75286"/>
                            <a14:foregroundMark x1="55122" y1="71886" x2="61937" y2="72800"/>
                            <a14:backgroundMark x1="28933" y1="75286" x2="34698" y2="75099"/>
                            <a14:backgroundMark x1="35988" y1="68251" x2="34719" y2="68029"/>
                            <a14:backgroundMark x1="54646" y1="71514" x2="54286" y2="71451"/>
                            <a14:backgroundMark x1="34719" y1="68029" x2="34719" y2="68029"/>
                            <a14:backgroundMark x1="28933" y1="77800" x2="72353" y2="78029"/>
                            <a14:backgroundMark x1="72353" y1="78029" x2="75868" y2="77800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994381" y="1018997"/>
                <a:ext cx="615862" cy="923926"/>
              </a:xfrm>
              <a:prstGeom prst="rect">
                <a:avLst/>
              </a:prstGeom>
            </xdr:spPr>
          </xdr:pic>
          <xdr:pic>
            <xdr:nvPicPr>
              <xdr:cNvPr id="16" name="Picture 15">
                <a:extLst>
                  <a:ext uri="{FF2B5EF4-FFF2-40B4-BE49-F238E27FC236}">
                    <a16:creationId xmlns:a16="http://schemas.microsoft.com/office/drawing/2014/main" id="{76942160-01FB-C481-5B0E-216B635DDE2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6" cstate="print">
                <a:extLst>
                  <a:ext uri="{BEBA8EAE-BF5A-486C-A8C5-ECC9F3942E4B}">
                    <a14:imgProps xmlns:a14="http://schemas.microsoft.com/office/drawing/2010/main">
                      <a14:imgLayer r:embed="rId27">
                        <a14:imgEffect>
                          <a14:backgroundRemoval t="10000" b="90000" l="10000" r="90000">
                            <a14:foregroundMark x1="28290" y1="76943" x2="63523" y2="75886"/>
                            <a14:foregroundMark x1="63523" y1="75886" x2="75225" y2="75886"/>
                            <a14:backgroundMark x1="27261" y1="77314" x2="75225" y2="78000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6112647" y="2158596"/>
                <a:ext cx="562454" cy="796179"/>
              </a:xfrm>
              <a:prstGeom prst="rect">
                <a:avLst/>
              </a:prstGeom>
            </xdr:spPr>
          </xdr:pic>
          <xdr:pic>
            <xdr:nvPicPr>
              <xdr:cNvPr id="17" name="Picture 16">
                <a:extLst>
                  <a:ext uri="{FF2B5EF4-FFF2-40B4-BE49-F238E27FC236}">
                    <a16:creationId xmlns:a16="http://schemas.microsoft.com/office/drawing/2014/main" id="{BBCBC2BD-8875-7BC0-9516-284C07E0EF4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8" cstate="print">
                <a:extLst>
                  <a:ext uri="{BEBA8EAE-BF5A-486C-A8C5-ECC9F3942E4B}">
                    <a14:imgProps xmlns:a14="http://schemas.microsoft.com/office/drawing/2010/main">
                      <a14:imgLayer r:embed="rId29">
                        <a14:imgEffect>
                          <a14:backgroundRemoval t="10000" b="90000" l="10000" r="90000">
                            <a14:foregroundMark x1="26532" y1="76886" x2="48907" y2="76657"/>
                            <a14:foregroundMark x1="48907" y1="76657" x2="71453" y2="76657"/>
                            <a14:foregroundMark x1="26532" y1="77571" x2="74153" y2="77114"/>
                            <a14:backgroundMark x1="25847" y1="77800" x2="72825" y2="77114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9959708" y="1883371"/>
                <a:ext cx="578117" cy="829199"/>
              </a:xfrm>
              <a:prstGeom prst="rect">
                <a:avLst/>
              </a:prstGeom>
            </xdr:spPr>
          </xdr:pic>
          <xdr:pic>
            <xdr:nvPicPr>
              <xdr:cNvPr id="18" name="Picture 17">
                <a:extLst>
                  <a:ext uri="{FF2B5EF4-FFF2-40B4-BE49-F238E27FC236}">
                    <a16:creationId xmlns:a16="http://schemas.microsoft.com/office/drawing/2014/main" id="{E38DDC62-9597-D052-DF89-D66D657FC03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0" cstate="print">
                <a:extLst>
                  <a:ext uri="{BEBA8EAE-BF5A-486C-A8C5-ECC9F3942E4B}">
                    <a14:imgProps xmlns:a14="http://schemas.microsoft.com/office/drawing/2010/main">
                      <a14:imgLayer r:embed="rId31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0400994" y="1435878"/>
                <a:ext cx="609906" cy="814971"/>
              </a:xfrm>
              <a:prstGeom prst="rect">
                <a:avLst/>
              </a:prstGeom>
            </xdr:spPr>
          </xdr:pic>
          <xdr:pic>
            <xdr:nvPicPr>
              <xdr:cNvPr id="19" name="Picture 18">
                <a:extLst>
                  <a:ext uri="{FF2B5EF4-FFF2-40B4-BE49-F238E27FC236}">
                    <a16:creationId xmlns:a16="http://schemas.microsoft.com/office/drawing/2014/main" id="{FC03111E-1323-63A7-0711-0A037CF78D4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2" cstate="print">
                <a:extLst>
                  <a:ext uri="{BEBA8EAE-BF5A-486C-A8C5-ECC9F3942E4B}">
                    <a14:imgProps xmlns:a14="http://schemas.microsoft.com/office/drawing/2010/main">
                      <a14:imgLayer r:embed="rId33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6604489" y="767816"/>
                <a:ext cx="543672" cy="723901"/>
              </a:xfrm>
              <a:prstGeom prst="rect">
                <a:avLst/>
              </a:prstGeom>
            </xdr:spPr>
          </xdr:pic>
          <xdr:pic>
            <xdr:nvPicPr>
              <xdr:cNvPr id="20" name="Picture 19">
                <a:extLst>
                  <a:ext uri="{FF2B5EF4-FFF2-40B4-BE49-F238E27FC236}">
                    <a16:creationId xmlns:a16="http://schemas.microsoft.com/office/drawing/2014/main" id="{15EB4C4F-3668-4BF7-5A31-0282AA4E16F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4">
                <a:extLst>
                  <a:ext uri="{BEBA8EAE-BF5A-486C-A8C5-ECC9F3942E4B}">
                    <a14:imgProps xmlns:a14="http://schemas.microsoft.com/office/drawing/2010/main">
                      <a14:imgLayer r:embed="rId35">
                        <a14:imgEffect>
                          <a14:backgroundRemoval t="8978" b="92570" l="9924" r="89695">
                            <a14:foregroundMark x1="46947" y1="46130" x2="58015" y2="57276"/>
                            <a14:foregroundMark x1="15649" y1="85139" x2="88905" y2="85443"/>
                            <a14:foregroundMark x1="17100" y1="88863" x2="14885" y2="88854"/>
                            <a14:foregroundMark x1="45802" y1="10217" x2="54580" y2="8978"/>
                            <a14:foregroundMark x1="16412" y1="89783" x2="43511" y2="89474"/>
                            <a14:foregroundMark x1="43511" y1="89474" x2="89313" y2="89783"/>
                            <a14:backgroundMark x1="40076" y1="38390" x2="38168" y2="36533"/>
                            <a14:backgroundMark x1="37786" y1="34056" x2="41221" y2="39319"/>
                            <a14:backgroundMark x1="40458" y1="36223" x2="39313" y2="34365"/>
                            <a14:backgroundMark x1="67176" y1="28483" x2="60687" y2="38390"/>
                            <a14:backgroundMark x1="66794" y1="30341" x2="66794" y2="26935"/>
                            <a14:backgroundMark x1="68321" y1="27554" x2="66031" y2="30341"/>
                            <a14:backgroundMark x1="66031" y1="31269" x2="67557" y2="26316"/>
                            <a14:backgroundMark x1="87627" y1="91920" x2="91603" y2="91950"/>
                          </a14:backgroundRemoval>
                        </a14:imgEffect>
                      </a14:imgLayer>
                    </a14:imgProps>
                  </a:ext>
                </a:extLst>
              </a:blip>
              <a:stretch>
                <a:fillRect/>
              </a:stretch>
            </xdr:blipFill>
            <xdr:spPr>
              <a:xfrm>
                <a:off x="15185042" y="3871606"/>
                <a:ext cx="486748" cy="600075"/>
              </a:xfrm>
              <a:prstGeom prst="rect">
                <a:avLst/>
              </a:prstGeom>
            </xdr:spPr>
          </xdr:pic>
          <xdr:pic>
            <xdr:nvPicPr>
              <xdr:cNvPr id="21" name="Picture 20">
                <a:extLst>
                  <a:ext uri="{FF2B5EF4-FFF2-40B4-BE49-F238E27FC236}">
                    <a16:creationId xmlns:a16="http://schemas.microsoft.com/office/drawing/2014/main" id="{072D8E6D-EA46-FBC4-CD0B-7968F6066FD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6">
                <a:extLst>
                  <a:ext uri="{BEBA8EAE-BF5A-486C-A8C5-ECC9F3942E4B}">
                    <a14:imgProps xmlns:a14="http://schemas.microsoft.com/office/drawing/2010/main">
                      <a14:imgLayer r:embed="rId37">
                        <a14:imgEffect>
                          <a14:backgroundRemoval t="3976" b="90214" l="2536" r="95652">
                            <a14:foregroundMark x1="47672" y1="10644" x2="51449" y2="6422"/>
                            <a14:foregroundMark x1="38043" y1="21407" x2="38178" y2="21257"/>
                            <a14:foregroundMark x1="41847" y1="6725" x2="62319" y2="14679"/>
                            <a14:foregroundMark x1="63768" y1="22018" x2="62681" y2="9786"/>
                            <a14:foregroundMark x1="57971" y1="4893" x2="62681" y2="22630"/>
                            <a14:foregroundMark x1="65580" y1="32416" x2="57609" y2="4587"/>
                            <a14:foregroundMark x1="35851" y1="20662" x2="34011" y2="22865"/>
                            <a14:foregroundMark x1="7971" y1="63609" x2="11957" y2="82569"/>
                            <a14:foregroundMark x1="11957" y1="82569" x2="11957" y2="82569"/>
                            <a14:foregroundMark x1="2536" y1="89602" x2="95652" y2="90214"/>
                            <a14:foregroundMark x1="49638" y1="55657" x2="57971" y2="68807"/>
                            <a14:foregroundMark x1="78261" y1="75229" x2="59420" y2="54740"/>
                            <a14:foregroundMark x1="50725" y1="54128" x2="78986" y2="73700"/>
                            <a14:foregroundMark x1="35033" y1="19790" x2="42754" y2="7645"/>
                            <a14:foregroundMark x1="45290" y1="7645" x2="33174" y2="20713"/>
                            <a14:foregroundMark x1="35366" y1="19625" x2="40942" y2="5505"/>
                            <a14:foregroundMark x1="40942" y1="5505" x2="43841" y2="4587"/>
                            <a14:foregroundMark x1="39855" y1="6116" x2="36652" y2="7242"/>
                            <a14:foregroundMark x1="65580" y1="22630" x2="65217" y2="25076"/>
                            <a14:backgroundMark x1="34948" y1="7090" x2="33696" y2="7339"/>
                            <a14:backgroundMark x1="30797" y1="22630" x2="30072" y2="29664"/>
                            <a14:backgroundMark x1="31159" y1="21713" x2="31884" y2="22630"/>
                            <a14:backgroundMark x1="34058" y1="8257" x2="36594" y2="7339"/>
                          </a14:backgroundRemoval>
                        </a14:imgEffect>
                        <a14:imgEffect>
                          <a14:brightnessContrast bright="20000"/>
                        </a14:imgEffect>
                      </a14:imgLayer>
                    </a14:imgProps>
                  </a:ext>
                </a:extLst>
              </a:blip>
              <a:stretch>
                <a:fillRect/>
              </a:stretch>
            </xdr:blipFill>
            <xdr:spPr>
              <a:xfrm>
                <a:off x="13362848" y="947868"/>
                <a:ext cx="388078" cy="492064"/>
              </a:xfrm>
              <a:prstGeom prst="rect">
                <a:avLst/>
              </a:prstGeom>
            </xdr:spPr>
          </xdr:pic>
          <xdr:pic>
            <xdr:nvPicPr>
              <xdr:cNvPr id="22" name="Picture 21">
                <a:extLst>
                  <a:ext uri="{FF2B5EF4-FFF2-40B4-BE49-F238E27FC236}">
                    <a16:creationId xmlns:a16="http://schemas.microsoft.com/office/drawing/2014/main" id="{BF5A97C9-1519-E67F-5B0B-25A60035D73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8">
                <a:extLst>
                  <a:ext uri="{BEBA8EAE-BF5A-486C-A8C5-ECC9F3942E4B}">
                    <a14:imgProps xmlns:a14="http://schemas.microsoft.com/office/drawing/2010/main">
                      <a14:imgLayer r:embed="rId39">
                        <a14:imgEffect>
                          <a14:backgroundRemoval t="4808" b="89744" l="2827" r="97880">
                            <a14:foregroundMark x1="37809" y1="8654" x2="63604" y2="13141"/>
                            <a14:foregroundMark x1="63604" y1="13141" x2="64311" y2="15385"/>
                            <a14:foregroundMark x1="43463" y1="4808" x2="47350" y2="4808"/>
                            <a14:foregroundMark x1="34982" y1="12179" x2="32862" y2="20513"/>
                            <a14:foregroundMark x1="707" y1="89103" x2="56890" y2="88782"/>
                            <a14:foregroundMark x1="56890" y1="88782" x2="97880" y2="88782"/>
                            <a14:foregroundMark x1="55830" y1="59295" x2="52650" y2="75641"/>
                            <a14:foregroundMark x1="43110" y1="60256" x2="49470" y2="75321"/>
                            <a14:foregroundMark x1="44170" y1="63782" x2="60071" y2="72436"/>
                            <a14:foregroundMark x1="6714" y1="71795" x2="2827" y2="86218"/>
                            <a14:foregroundMark x1="53357" y1="56731" x2="80565" y2="75321"/>
                          </a14:backgroundRemoval>
                        </a14:imgEffect>
                      </a14:imgLayer>
                    </a14:imgProps>
                  </a:ext>
                </a:extLst>
              </a:blip>
              <a:stretch>
                <a:fillRect/>
              </a:stretch>
            </xdr:blipFill>
            <xdr:spPr>
              <a:xfrm>
                <a:off x="9573389" y="3922628"/>
                <a:ext cx="434603" cy="561976"/>
              </a:xfrm>
              <a:prstGeom prst="rect">
                <a:avLst/>
              </a:prstGeom>
            </xdr:spPr>
          </xdr:pic>
          <xdr:pic>
            <xdr:nvPicPr>
              <xdr:cNvPr id="23" name="Picture 22">
                <a:extLst>
                  <a:ext uri="{FF2B5EF4-FFF2-40B4-BE49-F238E27FC236}">
                    <a16:creationId xmlns:a16="http://schemas.microsoft.com/office/drawing/2014/main" id="{9DEF6E8F-9EF6-7AD5-11FD-BA0EC7CD210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0">
                <a:extLst>
                  <a:ext uri="{BEBA8EAE-BF5A-486C-A8C5-ECC9F3942E4B}">
                    <a14:imgProps xmlns:a14="http://schemas.microsoft.com/office/drawing/2010/main">
                      <a14:imgLayer r:embed="rId41">
                        <a14:imgEffect>
                          <a14:backgroundRemoval t="9542" b="99618" l="9692" r="92952">
                            <a14:foregroundMark x1="46333" y1="9924" x2="62510" y2="11453"/>
                            <a14:foregroundMark x1="7489" y1="86260" x2="30396" y2="86641"/>
                            <a14:foregroundMark x1="30396" y1="86641" x2="85022" y2="86260"/>
                            <a14:foregroundMark x1="85022" y1="86260" x2="93392" y2="86260"/>
                            <a14:foregroundMark x1="62115" y1="59542" x2="81938" y2="80916"/>
                            <a14:foregroundMark x1="11894" y1="97328" x2="82379" y2="96565"/>
                            <a14:foregroundMark x1="82379" y1="96565" x2="91189" y2="96565"/>
                            <a14:foregroundMark x1="87225" y1="98473" x2="58150" y2="99618"/>
                            <a14:backgroundMark x1="64758" y1="9924" x2="68722" y2="13359"/>
                            <a14:backgroundMark x1="41850" y1="8779" x2="41850" y2="9924"/>
                          </a14:backgroundRemoval>
                        </a14:imgEffect>
                        <a14:imgEffect>
                          <a14:sharpenSoften amount="50000"/>
                        </a14:imgEffect>
                        <a14:imgEffect>
                          <a14:brightnessContrast contrast="-20000"/>
                        </a14:imgEffect>
                      </a14:imgLayer>
                    </a14:imgProps>
                  </a:ext>
                </a:extLst>
              </a:blip>
              <a:stretch>
                <a:fillRect/>
              </a:stretch>
            </xdr:blipFill>
            <xdr:spPr>
              <a:xfrm>
                <a:off x="8567603" y="3904026"/>
                <a:ext cx="439872" cy="536985"/>
              </a:xfrm>
              <a:prstGeom prst="rect">
                <a:avLst/>
              </a:prstGeom>
            </xdr:spPr>
          </xdr:pic>
        </xdr:grp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2CA60863-C33D-4552-9DBB-145BEBCBA014}"/>
                </a:ext>
              </a:extLst>
            </xdr:cNvPr>
            <xdr:cNvSpPr txBox="1"/>
          </xdr:nvSpPr>
          <xdr:spPr>
            <a:xfrm>
              <a:off x="10563226" y="142875"/>
              <a:ext cx="3362324" cy="4159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400" b="0" i="1">
                  <a:solidFill>
                    <a:srgbClr val="0000FF"/>
                  </a:solidFill>
                </a:rPr>
                <a:t>%Utilization</a:t>
              </a:r>
              <a:r>
                <a:rPr lang="en-US" sz="1400" b="0" i="1" baseline="0">
                  <a:solidFill>
                    <a:srgbClr val="0000FF"/>
                  </a:solidFill>
                </a:rPr>
                <a:t> Daily </a:t>
              </a:r>
              <a:r>
                <a:rPr lang="en-US" sz="1400" b="0" i="1">
                  <a:solidFill>
                    <a:srgbClr val="0000FF"/>
                  </a:solidFill>
                </a:rPr>
                <a:t>(PM-RA) Report</a:t>
              </a:r>
            </a:p>
          </xdr:txBody>
        </xdr:sp>
        <xdr:sp macro="" textlink="">
          <xdr:nvSpPr>
            <xdr:cNvPr id="27" name="TextBox 1">
              <a:extLst>
                <a:ext uri="{FF2B5EF4-FFF2-40B4-BE49-F238E27FC236}">
                  <a16:creationId xmlns:a16="http://schemas.microsoft.com/office/drawing/2014/main" id="{57AB84D4-507D-F738-7AEA-34DFB2FAD6BC}"/>
                </a:ext>
              </a:extLst>
            </xdr:cNvPr>
            <xdr:cNvSpPr txBox="1"/>
          </xdr:nvSpPr>
          <xdr:spPr>
            <a:xfrm>
              <a:off x="13392150" y="171450"/>
              <a:ext cx="1788313" cy="356191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 b="1">
                  <a:solidFill>
                    <a:srgbClr val="FF0000"/>
                  </a:solidFill>
                </a:rPr>
                <a:t>Average : 22.4%</a:t>
              </a:r>
            </a:p>
          </xdr:txBody>
        </xdr:sp>
      </xdr:grpSp>
      <xdr:pic>
        <xdr:nvPicPr>
          <xdr:cNvPr id="145" name="Picture 144">
            <a:extLst>
              <a:ext uri="{FF2B5EF4-FFF2-40B4-BE49-F238E27FC236}">
                <a16:creationId xmlns:a16="http://schemas.microsoft.com/office/drawing/2014/main" id="{13B3CF82-4CB8-44E1-ABE4-6413CDDE2B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 cstate="print">
            <a:extLst>
              <a:ext uri="{BEBA8EAE-BF5A-486C-A8C5-ECC9F3942E4B}">
                <a14:imgProps xmlns:a14="http://schemas.microsoft.com/office/drawing/2010/main">
                  <a14:imgLayer r:embed="rId43">
                    <a14:imgEffect>
                      <a14:backgroundRemoval t="10000" b="90000" l="10000" r="90000">
                        <a14:foregroundMark x1="29619" y1="75057" x2="73811" y2="75743"/>
                        <a14:foregroundMark x1="46935" y1="70314" x2="64638" y2="73943"/>
                        <a14:foregroundMark x1="68367" y1="77800" x2="65324" y2="65314"/>
                        <a14:foregroundMark x1="53408" y1="68029" x2="51050" y2="80514"/>
                        <a14:foregroundMark x1="46592" y1="72800" x2="69824" y2="75029"/>
                        <a14:foregroundMark x1="69824" y1="75029" x2="62280" y2="74400"/>
                        <a14:foregroundMark x1="68067" y1="76657" x2="67724" y2="71429"/>
                        <a14:foregroundMark x1="69053" y1="72114" x2="70424" y2="78229"/>
                        <a14:foregroundMark x1="68710" y1="72571" x2="71453" y2="76200"/>
                        <a14:foregroundMark x1="71453" y1="74171" x2="70424" y2="72114"/>
                        <a14:foregroundMark x1="53065" y1="67800" x2="58508" y2="79143"/>
                        <a14:foregroundMark x1="59194" y1="68029" x2="55465" y2="78686"/>
                        <a14:foregroundMark x1="51050" y1="66229" x2="46592" y2="76657"/>
                        <a14:foregroundMark x1="46935" y1="69400" x2="59537" y2="83229"/>
                        <a14:foregroundMark x1="62623" y1="81429" x2="49336" y2="66686"/>
                        <a14:foregroundMark x1="52036" y1="71429" x2="56494" y2="77800"/>
                        <a14:foregroundMark x1="51393" y1="69629" x2="42520" y2="75743"/>
                        <a14:backgroundMark x1="70915" y1="74409" x2="71552" y2="74399"/>
                        <a14:backgroundMark x1="57637" y1="74619" x2="60510" y2="74573"/>
                        <a14:backgroundMark x1="55100" y1="74659" x2="55587" y2="74651"/>
                        <a14:backgroundMark x1="52884" y1="74694" x2="53510" y2="74684"/>
                        <a14:backgroundMark x1="48158" y1="74769" x2="50936" y2="74725"/>
                        <a14:backgroundMark x1="44865" y1="74822" x2="46631" y2="74794"/>
                        <a14:backgroundMark x1="71552" y1="74400" x2="72825" y2="74400"/>
                        <a14:backgroundMark x1="58105" y1="73281" x2="58805" y2="73534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065625" y="4013047"/>
            <a:ext cx="552450" cy="723890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0</xdr:colOff>
      <xdr:row>40</xdr:row>
      <xdr:rowOff>0</xdr:rowOff>
    </xdr:from>
    <xdr:to>
      <xdr:col>18</xdr:col>
      <xdr:colOff>569113</xdr:colOff>
      <xdr:row>41</xdr:row>
      <xdr:rowOff>160338</xdr:rowOff>
    </xdr:to>
    <xdr:sp macro="" textlink="">
      <xdr:nvSpPr>
        <xdr:cNvPr id="154" name="TextBox 1">
          <a:extLst>
            <a:ext uri="{FF2B5EF4-FFF2-40B4-BE49-F238E27FC236}">
              <a16:creationId xmlns:a16="http://schemas.microsoft.com/office/drawing/2014/main" id="{C3F18035-3D0E-4AC9-AA09-F3AE37E5DD0D}"/>
            </a:ext>
          </a:extLst>
        </xdr:cNvPr>
        <xdr:cNvSpPr txBox="1"/>
      </xdr:nvSpPr>
      <xdr:spPr>
        <a:xfrm>
          <a:off x="10217150" y="7366000"/>
          <a:ext cx="1788313" cy="344488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Average : 22.4%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0</xdr:row>
      <xdr:rowOff>69850</xdr:rowOff>
    </xdr:from>
    <xdr:to>
      <xdr:col>30</xdr:col>
      <xdr:colOff>133351</xdr:colOff>
      <xdr:row>32</xdr:row>
      <xdr:rowOff>155575</xdr:rowOff>
    </xdr:to>
    <xdr:grpSp>
      <xdr:nvGrpSpPr>
        <xdr:cNvPr id="87" name="Group 86">
          <a:extLst>
            <a:ext uri="{FF2B5EF4-FFF2-40B4-BE49-F238E27FC236}">
              <a16:creationId xmlns:a16="http://schemas.microsoft.com/office/drawing/2014/main" id="{73A18E7F-4F6B-1689-334F-5CE7756FC5D7}"/>
            </a:ext>
          </a:extLst>
        </xdr:cNvPr>
        <xdr:cNvGrpSpPr/>
      </xdr:nvGrpSpPr>
      <xdr:grpSpPr>
        <a:xfrm>
          <a:off x="7124700" y="69850"/>
          <a:ext cx="11410951" cy="6181725"/>
          <a:chOff x="7372350" y="69850"/>
          <a:chExt cx="11410951" cy="6181725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F3847B-2799-3C73-FE14-CF79118B54F9}"/>
              </a:ext>
            </a:extLst>
          </xdr:cNvPr>
          <xdr:cNvGrpSpPr/>
        </xdr:nvGrpSpPr>
        <xdr:grpSpPr>
          <a:xfrm>
            <a:off x="7372350" y="69850"/>
            <a:ext cx="11410951" cy="6181725"/>
            <a:chOff x="7372350" y="69850"/>
            <a:chExt cx="11410951" cy="6181725"/>
          </a:xfrm>
        </xdr:grpSpPr>
        <xdr:grpSp>
          <xdr:nvGrpSpPr>
            <xdr:cNvPr id="3" name="Group 2">
              <a:extLst>
                <a:ext uri="{FF2B5EF4-FFF2-40B4-BE49-F238E27FC236}">
                  <a16:creationId xmlns:a16="http://schemas.microsoft.com/office/drawing/2014/main" id="{4CDC7637-49E4-FD21-28FD-61DAC78C315A}"/>
                </a:ext>
              </a:extLst>
            </xdr:cNvPr>
            <xdr:cNvGrpSpPr/>
          </xdr:nvGrpSpPr>
          <xdr:grpSpPr>
            <a:xfrm>
              <a:off x="7372350" y="69850"/>
              <a:ext cx="11410951" cy="6181725"/>
              <a:chOff x="6829425" y="142875"/>
              <a:chExt cx="11410951" cy="5991225"/>
            </a:xfrm>
          </xdr:grpSpPr>
          <xdr:grpSp>
            <xdr:nvGrpSpPr>
              <xdr:cNvPr id="5" name="Group 4">
                <a:extLst>
                  <a:ext uri="{FF2B5EF4-FFF2-40B4-BE49-F238E27FC236}">
                    <a16:creationId xmlns:a16="http://schemas.microsoft.com/office/drawing/2014/main" id="{242D34F4-3E2E-01B2-D6B2-C3DFB8E5A4CC}"/>
                  </a:ext>
                </a:extLst>
              </xdr:cNvPr>
              <xdr:cNvGrpSpPr/>
            </xdr:nvGrpSpPr>
            <xdr:grpSpPr>
              <a:xfrm>
                <a:off x="6829425" y="582328"/>
                <a:ext cx="11410951" cy="5551772"/>
                <a:chOff x="5905500" y="277528"/>
                <a:chExt cx="11410951" cy="5551772"/>
              </a:xfrm>
            </xdr:grpSpPr>
            <xdr:graphicFrame macro="">
              <xdr:nvGraphicFramePr>
                <xdr:cNvPr id="8" name="Chart 7">
                  <a:extLst>
                    <a:ext uri="{FF2B5EF4-FFF2-40B4-BE49-F238E27FC236}">
                      <a16:creationId xmlns:a16="http://schemas.microsoft.com/office/drawing/2014/main" id="{959EF2C9-8504-6F32-6A83-64C3A6BC5D61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905500" y="590550"/>
                <a:ext cx="11410951" cy="523875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"/>
                </a:graphicData>
              </a:graphic>
            </xdr:graphicFrame>
            <xdr:pic>
              <xdr:nvPicPr>
                <xdr:cNvPr id="9" name="Picture 8">
                  <a:extLst>
                    <a:ext uri="{FF2B5EF4-FFF2-40B4-BE49-F238E27FC236}">
                      <a16:creationId xmlns:a16="http://schemas.microsoft.com/office/drawing/2014/main" id="{D843D298-9F30-4E00-BBF3-E90001BDE756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" cstate="print">
                  <a:extLst>
                    <a:ext uri="{BEBA8EAE-BF5A-486C-A8C5-ECC9F3942E4B}">
                      <a14:imgProps xmlns:a14="http://schemas.microsoft.com/office/drawing/2010/main">
                        <a14:imgLayer r:embed="rId3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801706" y="727184"/>
                  <a:ext cx="524019" cy="723890"/>
                </a:xfrm>
                <a:prstGeom prst="rect">
                  <a:avLst/>
                </a:prstGeom>
              </xdr:spPr>
            </xdr:pic>
            <xdr:pic>
              <xdr:nvPicPr>
                <xdr:cNvPr id="10" name="Picture 9">
                  <a:extLst>
                    <a:ext uri="{FF2B5EF4-FFF2-40B4-BE49-F238E27FC236}">
                      <a16:creationId xmlns:a16="http://schemas.microsoft.com/office/drawing/2014/main" id="{522C40F0-E6F3-3B77-5107-38BFE6CCC63D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4" cstate="print">
                  <a:extLst>
                    <a:ext uri="{BEBA8EAE-BF5A-486C-A8C5-ECC9F3942E4B}">
                      <a14:imgProps xmlns:a14="http://schemas.microsoft.com/office/drawing/2010/main">
                        <a14:imgLayer r:embed="rId5">
                          <a14:imgEffect>
                            <a14:backgroundRemoval t="10000" b="92914" l="9987" r="89970">
                              <a14:foregroundMark x1="25332" y1="92600" x2="76768" y2="92914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1161146" y="478619"/>
                  <a:ext cx="519679" cy="729986"/>
                </a:xfrm>
                <a:prstGeom prst="rect">
                  <a:avLst/>
                </a:prstGeom>
              </xdr:spPr>
            </xdr:pic>
            <xdr:pic>
              <xdr:nvPicPr>
                <xdr:cNvPr id="11" name="Picture 10">
                  <a:extLst>
                    <a:ext uri="{FF2B5EF4-FFF2-40B4-BE49-F238E27FC236}">
                      <a16:creationId xmlns:a16="http://schemas.microsoft.com/office/drawing/2014/main" id="{FB64935B-D181-B81B-2538-7760877B00E8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 cstate="print">
                  <a:extLst>
                    <a:ext uri="{BEBA8EAE-BF5A-486C-A8C5-ECC9F3942E4B}">
                      <a14:imgProps xmlns:a14="http://schemas.microsoft.com/office/drawing/2010/main">
                        <a14:imgLayer r:embed="rId7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0718800" y="1814718"/>
                  <a:ext cx="513600" cy="694485"/>
                </a:xfrm>
                <a:prstGeom prst="rect">
                  <a:avLst/>
                </a:prstGeom>
              </xdr:spPr>
            </xdr:pic>
            <xdr:pic>
              <xdr:nvPicPr>
                <xdr:cNvPr id="12" name="Picture 11">
                  <a:extLst>
                    <a:ext uri="{FF2B5EF4-FFF2-40B4-BE49-F238E27FC236}">
                      <a16:creationId xmlns:a16="http://schemas.microsoft.com/office/drawing/2014/main" id="{1A53F981-407C-F291-FDB3-0A3E382927E9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8" cstate="print">
                  <a:extLst>
                    <a:ext uri="{BEBA8EAE-BF5A-486C-A8C5-ECC9F3942E4B}">
                      <a14:imgProps xmlns:a14="http://schemas.microsoft.com/office/drawing/2010/main">
                        <a14:imgLayer r:embed="rId9">
                          <a14:imgEffect>
                            <a14:backgroundRemoval t="10000" b="90000" l="10000" r="90000">
                              <a14:foregroundMark x1="25161" y1="79829" x2="79254" y2="80514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1646753" y="1160565"/>
                  <a:ext cx="459522" cy="657225"/>
                </a:xfrm>
                <a:prstGeom prst="rect">
                  <a:avLst/>
                </a:prstGeom>
              </xdr:spPr>
            </xdr:pic>
            <xdr:pic>
              <xdr:nvPicPr>
                <xdr:cNvPr id="13" name="Picture 12">
                  <a:extLst>
                    <a:ext uri="{FF2B5EF4-FFF2-40B4-BE49-F238E27FC236}">
                      <a16:creationId xmlns:a16="http://schemas.microsoft.com/office/drawing/2014/main" id="{DB159C98-B771-01F9-99FF-EA8F1E02F38E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0" cstate="print">
                  <a:extLst>
                    <a:ext uri="{BEBA8EAE-BF5A-486C-A8C5-ECC9F3942E4B}">
                      <a14:imgProps xmlns:a14="http://schemas.microsoft.com/office/drawing/2010/main">
                        <a14:imgLayer r:embed="rId11">
                          <a14:imgEffect>
                            <a14:backgroundRemoval t="10000" b="92086" l="9987" r="89970">
                              <a14:foregroundMark x1="25847" y1="72114" x2="60909" y2="72257"/>
                              <a14:foregroundMark x1="60909" y1="72257" x2="74496" y2="72114"/>
                              <a14:foregroundMark x1="24818" y1="73486" x2="52636" y2="73029"/>
                              <a14:foregroundMark x1="52636" y1="73029" x2="73168" y2="73029"/>
                              <a14:foregroundMark x1="75200" y1="92012" x2="77583" y2="92086"/>
                              <a14:backgroundMark x1="24518" y1="73943" x2="73511" y2="74600"/>
                              <a14:backgroundMark x1="27218" y1="90486" x2="74153" y2="90714"/>
                              <a14:backgroundMark x1="31976" y1="90943" x2="68067" y2="93657"/>
                              <a14:backgroundMark x1="70081" y1="93657" x2="38791" y2="91400"/>
                              <a14:backgroundMark x1="26189" y1="90486" x2="45949" y2="93657"/>
                              <a14:backgroundMark x1="37420" y1="87086" x2="65324" y2="98657"/>
                              <a14:backgroundMark x1="72825" y1="97514" x2="58851" y2="84143"/>
                              <a14:backgroundMark x1="35405" y1="90257" x2="72825" y2="96171"/>
                              <a14:backgroundMark x1="72482" y1="94114" x2="44578" y2="88457"/>
                              <a14:backgroundMark x1="30947" y1="90714" x2="30947" y2="90714"/>
                              <a14:backgroundMark x1="35405" y1="90943" x2="27561" y2="90943"/>
                              <a14:backgroundMark x1="40506" y1="90714" x2="67638" y2="92086"/>
                              <a14:backgroundMark x1="67638" y1="92086" x2="72482" y2="91857"/>
                              <a14:backgroundMark x1="64981" y1="89571" x2="61595" y2="92314"/>
                              <a14:backgroundMark x1="62923" y1="90029" x2="56494" y2="92743"/>
                              <a14:backgroundMark x1="59880" y1="88000" x2="63609" y2="93657"/>
                              <a14:backgroundMark x1="73168" y1="88686" x2="74153" y2="94343"/>
                              <a14:backgroundMark x1="72139" y1="90486" x2="72482" y2="92743"/>
                              <a14:backgroundMark x1="73511" y1="90714" x2="75525" y2="93657"/>
                              <a14:backgroundMark x1="74153" y1="91171" x2="75525" y2="92971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77083" y="1765467"/>
                  <a:ext cx="584193" cy="876414"/>
                </a:xfrm>
                <a:prstGeom prst="rect">
                  <a:avLst/>
                </a:prstGeom>
              </xdr:spPr>
            </xdr:pic>
            <xdr:pic>
              <xdr:nvPicPr>
                <xdr:cNvPr id="14" name="Picture 13">
                  <a:extLst>
                    <a:ext uri="{FF2B5EF4-FFF2-40B4-BE49-F238E27FC236}">
                      <a16:creationId xmlns:a16="http://schemas.microsoft.com/office/drawing/2014/main" id="{A00D75EA-5B0D-5C61-C376-17F0AF7BECC4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2" cstate="print">
                  <a:extLst>
                    <a:ext uri="{BEBA8EAE-BF5A-486C-A8C5-ECC9F3942E4B}">
                      <a14:imgProps xmlns:a14="http://schemas.microsoft.com/office/drawing/2010/main">
                        <a14:imgLayer r:embed="rId13">
                          <a14:imgEffect>
                            <a14:backgroundRemoval t="10000" b="90000" l="10000" r="90000">
                              <a14:foregroundMark x1="22117" y1="81657" x2="23495" y2="81650"/>
                              <a14:foregroundMark x1="23832" y1="77114" x2="71110" y2="77114"/>
                              <a14:backgroundMark x1="23489" y1="81657" x2="56322" y2="81371"/>
                              <a14:backgroundMark x1="56322" y1="81371" x2="73168" y2="81429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8908151" y="490329"/>
                  <a:ext cx="565681" cy="809625"/>
                </a:xfrm>
                <a:prstGeom prst="rect">
                  <a:avLst/>
                </a:prstGeom>
              </xdr:spPr>
            </xdr:pic>
            <xdr:pic>
              <xdr:nvPicPr>
                <xdr:cNvPr id="15" name="Picture 14">
                  <a:extLst>
                    <a:ext uri="{FF2B5EF4-FFF2-40B4-BE49-F238E27FC236}">
                      <a16:creationId xmlns:a16="http://schemas.microsoft.com/office/drawing/2014/main" id="{86C8B24C-29FC-C9CC-7D9C-E1481A67CBDE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4" cstate="print">
                  <a:extLst>
                    <a:ext uri="{BEBA8EAE-BF5A-486C-A8C5-ECC9F3942E4B}">
                      <a14:imgProps xmlns:a14="http://schemas.microsoft.com/office/drawing/2010/main">
                        <a14:imgLayer r:embed="rId15">
                          <a14:imgEffect>
                            <a14:backgroundRemoval t="10000" b="90000" l="10000" r="90000">
                              <a14:foregroundMark x1="24175" y1="78457" x2="55336" y2="78229"/>
                              <a14:foregroundMark x1="55336" y1="78229" x2="76211" y2="78229"/>
                              <a14:backgroundMark x1="23832" y1="79600" x2="75868" y2="79829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3868400" y="795070"/>
                  <a:ext cx="549275" cy="831728"/>
                </a:xfrm>
                <a:prstGeom prst="rect">
                  <a:avLst/>
                </a:prstGeom>
              </xdr:spPr>
            </xdr:pic>
            <xdr:pic>
              <xdr:nvPicPr>
                <xdr:cNvPr id="17" name="Picture 16">
                  <a:extLst>
                    <a:ext uri="{FF2B5EF4-FFF2-40B4-BE49-F238E27FC236}">
                      <a16:creationId xmlns:a16="http://schemas.microsoft.com/office/drawing/2014/main" id="{6D08D1A2-36BD-0608-1962-BD888006F53F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6" cstate="print">
                  <a:extLst>
                    <a:ext uri="{BEBA8EAE-BF5A-486C-A8C5-ECC9F3942E4B}">
                      <a14:imgProps xmlns:a14="http://schemas.microsoft.com/office/drawing/2010/main">
                        <a14:imgLayer r:embed="rId17">
                          <a14:imgEffect>
                            <a14:backgroundRemoval t="10000" b="90000" l="10000" r="90000">
                              <a14:foregroundMark x1="75313" y1="83223" x2="76554" y2="83229"/>
                              <a14:foregroundMark x1="27561" y1="77343" x2="74839" y2="79143"/>
                              <a14:foregroundMark x1="27904" y1="80286" x2="29313" y2="80246"/>
                              <a14:backgroundMark x1="28590" y1="83914" x2="75525" y2="85486"/>
                              <a14:backgroundMark x1="72225" y1="82086" x2="75525" y2="82086"/>
                              <a14:backgroundMark x1="28247" y1="82086" x2="74496" y2="82771"/>
                              <a14:backgroundMark x1="28247" y1="79600" x2="74839" y2="80286"/>
                              <a14:backgroundMark x1="29276" y1="83457" x2="69481" y2="83000"/>
                              <a14:backgroundMark x1="69481" y1="83000" x2="75525" y2="83000"/>
                              <a14:backgroundMark x1="29276" y1="83000" x2="33005" y2="83000"/>
                              <a14:backgroundMark x1="29276" y1="80286" x2="47621" y2="80057"/>
                              <a14:backgroundMark x1="47621" y1="80057" x2="75525" y2="80057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2487275" y="448158"/>
                  <a:ext cx="581026" cy="871664"/>
                </a:xfrm>
                <a:prstGeom prst="rect">
                  <a:avLst/>
                </a:prstGeom>
              </xdr:spPr>
            </xdr:pic>
            <xdr:pic>
              <xdr:nvPicPr>
                <xdr:cNvPr id="18" name="Picture 17">
                  <a:extLst>
                    <a:ext uri="{FF2B5EF4-FFF2-40B4-BE49-F238E27FC236}">
                      <a16:creationId xmlns:a16="http://schemas.microsoft.com/office/drawing/2014/main" id="{F8A7B01E-35BD-246D-A28C-48ECD5F3CAFA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8" cstate="print">
                  <a:extLst>
                    <a:ext uri="{BEBA8EAE-BF5A-486C-A8C5-ECC9F3942E4B}">
                      <a14:imgProps xmlns:a14="http://schemas.microsoft.com/office/drawing/2010/main">
                        <a14:imgLayer r:embed="rId19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3387111" y="311835"/>
                  <a:ext cx="610713" cy="885299"/>
                </a:xfrm>
                <a:prstGeom prst="rect">
                  <a:avLst/>
                </a:prstGeom>
              </xdr:spPr>
            </xdr:pic>
            <xdr:pic>
              <xdr:nvPicPr>
                <xdr:cNvPr id="19" name="Picture 18">
                  <a:extLst>
                    <a:ext uri="{FF2B5EF4-FFF2-40B4-BE49-F238E27FC236}">
                      <a16:creationId xmlns:a16="http://schemas.microsoft.com/office/drawing/2014/main" id="{34AE6193-7CC8-B2C8-56F2-99C4E9CBA1C4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0" cstate="print">
                  <a:extLst>
                    <a:ext uri="{BEBA8EAE-BF5A-486C-A8C5-ECC9F3942E4B}">
                      <a14:imgProps xmlns:a14="http://schemas.microsoft.com/office/drawing/2010/main">
                        <a14:imgLayer r:embed="rId21">
                          <a14:imgEffect>
                            <a14:backgroundRemoval t="10000" b="90000" l="10000" r="90000">
                              <a14:foregroundMark x1="49533" y1="80123" x2="52936" y2="80057"/>
                              <a14:foregroundMark x1="47522" y1="80162" x2="45132" y2="80208"/>
                              <a14:foregroundMark x1="52936" y1="80057" x2="69627" y2="80271"/>
                              <a14:foregroundMark x1="28590" y1="79829" x2="41835" y2="80057"/>
                              <a14:backgroundMark x1="28933" y1="80286" x2="49078" y2="80600"/>
                              <a14:backgroundMark x1="49078" y1="80600" x2="69396" y2="80514"/>
                              <a14:backgroundMark x1="69396" y1="80514" x2="72139" y2="80514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2023415" y="277528"/>
                  <a:ext cx="628210" cy="942450"/>
                </a:xfrm>
                <a:prstGeom prst="rect">
                  <a:avLst/>
                </a:prstGeom>
              </xdr:spPr>
            </xdr:pic>
            <xdr:pic>
              <xdr:nvPicPr>
                <xdr:cNvPr id="20" name="Picture 19">
                  <a:extLst>
                    <a:ext uri="{FF2B5EF4-FFF2-40B4-BE49-F238E27FC236}">
                      <a16:creationId xmlns:a16="http://schemas.microsoft.com/office/drawing/2014/main" id="{FC122E78-F9B6-66CD-AF94-9893DEA3D4AE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2" cstate="print">
                  <a:extLst>
                    <a:ext uri="{BEBA8EAE-BF5A-486C-A8C5-ECC9F3942E4B}">
                      <a14:imgProps xmlns:a14="http://schemas.microsoft.com/office/drawing/2010/main">
                        <a14:imgLayer r:embed="rId23">
                          <a14:imgEffect>
                            <a14:backgroundRemoval t="10000" b="90000" l="10000" r="90000">
                              <a14:foregroundMark x1="28590" y1="77114" x2="76211" y2="77343"/>
                              <a14:foregroundMark x1="29619" y1="67343" x2="43549" y2="74829"/>
                              <a14:foregroundMark x1="42520" y1="65314" x2="66009" y2="76200"/>
                              <a14:foregroundMark x1="71453" y1="75514" x2="51736" y2="65771"/>
                              <a14:foregroundMark x1="35405" y1="67571" x2="59537" y2="73257"/>
                              <a14:foregroundMark x1="61937" y1="73943" x2="31976" y2="74400"/>
                              <a14:foregroundMark x1="28933" y1="74600" x2="60009" y2="75057"/>
                              <a14:foregroundMark x1="60009" y1="75057" x2="74496" y2="74600"/>
                              <a14:foregroundMark x1="27904" y1="76657" x2="74839" y2="76657"/>
                              <a14:foregroundMark x1="61937" y1="71429" x2="72482" y2="77114"/>
                              <a14:foregroundMark x1="74839" y1="77343" x2="60566" y2="65086"/>
                              <a14:foregroundMark x1="55465" y1="68257" x2="64638" y2="75286"/>
                              <a14:foregroundMark x1="65324" y1="76429" x2="48307" y2="70371"/>
                              <a14:foregroundMark x1="48307" y1="70371" x2="45949" y2="70314"/>
                              <a14:foregroundMark x1="31290" y1="63286" x2="41492" y2="71429"/>
                              <a14:foregroundMark x1="37763" y1="68257" x2="33691" y2="62143"/>
                              <a14:foregroundMark x1="31976" y1="64629" x2="39820" y2="70314"/>
                              <a14:foregroundMark x1="30261" y1="75514" x2="36734" y2="75057"/>
                              <a14:foregroundMark x1="49679" y1="74400" x2="57180" y2="76657"/>
                              <a14:foregroundMark x1="53041" y1="78338" x2="53065" y2="78914"/>
                              <a14:foregroundMark x1="52722" y1="70543" x2="53008" y2="77515"/>
                              <a14:foregroundMark x1="54093" y1="66229" x2="53065" y2="76200"/>
                              <a14:foregroundMark x1="56494" y1="69400" x2="71667" y2="75971"/>
                              <a14:foregroundMark x1="71667" y1="75971" x2="63609" y2="73029"/>
                              <a14:foregroundMark x1="64638" y1="68486" x2="73511" y2="75286"/>
                              <a14:foregroundMark x1="67381" y1="73943" x2="76211" y2="75286"/>
                              <a14:foregroundMark x1="55122" y1="71886" x2="61937" y2="72800"/>
                              <a14:backgroundMark x1="28933" y1="75286" x2="34698" y2="75099"/>
                              <a14:backgroundMark x1="35988" y1="68251" x2="34719" y2="68029"/>
                              <a14:backgroundMark x1="54646" y1="71514" x2="54286" y2="71451"/>
                              <a14:backgroundMark x1="34719" y1="68029" x2="34719" y2="68029"/>
                              <a14:backgroundMark x1="28933" y1="77800" x2="72353" y2="78029"/>
                              <a14:backgroundMark x1="72353" y1="78029" x2="75868" y2="77800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927706" y="502033"/>
                  <a:ext cx="615862" cy="923926"/>
                </a:xfrm>
                <a:prstGeom prst="rect">
                  <a:avLst/>
                </a:prstGeom>
              </xdr:spPr>
            </xdr:pic>
            <xdr:pic>
              <xdr:nvPicPr>
                <xdr:cNvPr id="21" name="Picture 20">
                  <a:extLst>
                    <a:ext uri="{FF2B5EF4-FFF2-40B4-BE49-F238E27FC236}">
                      <a16:creationId xmlns:a16="http://schemas.microsoft.com/office/drawing/2014/main" id="{64A32FAD-5620-63BB-C95A-05FDE5431C44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4" cstate="print">
                  <a:extLst>
                    <a:ext uri="{BEBA8EAE-BF5A-486C-A8C5-ECC9F3942E4B}">
                      <a14:imgProps xmlns:a14="http://schemas.microsoft.com/office/drawing/2010/main">
                        <a14:imgLayer r:embed="rId25">
                          <a14:imgEffect>
                            <a14:backgroundRemoval t="10000" b="90000" l="10000" r="90000">
                              <a14:foregroundMark x1="28290" y1="76943" x2="63523" y2="75886"/>
                              <a14:foregroundMark x1="63523" y1="75886" x2="75225" y2="75886"/>
                              <a14:backgroundMark x1="27261" y1="77314" x2="75225" y2="78000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6131697" y="635403"/>
                  <a:ext cx="562454" cy="796179"/>
                </a:xfrm>
                <a:prstGeom prst="rect">
                  <a:avLst/>
                </a:prstGeom>
              </xdr:spPr>
            </xdr:pic>
            <xdr:pic>
              <xdr:nvPicPr>
                <xdr:cNvPr id="22" name="Picture 21">
                  <a:extLst>
                    <a:ext uri="{FF2B5EF4-FFF2-40B4-BE49-F238E27FC236}">
                      <a16:creationId xmlns:a16="http://schemas.microsoft.com/office/drawing/2014/main" id="{5097E4AF-CF0F-A29E-710F-023B3722C803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6" cstate="print">
                  <a:extLst>
                    <a:ext uri="{BEBA8EAE-BF5A-486C-A8C5-ECC9F3942E4B}">
                      <a14:imgProps xmlns:a14="http://schemas.microsoft.com/office/drawing/2010/main">
                        <a14:imgLayer r:embed="rId27">
                          <a14:imgEffect>
                            <a14:backgroundRemoval t="10000" b="90000" l="10000" r="90000">
                              <a14:foregroundMark x1="26532" y1="76886" x2="48907" y2="76657"/>
                              <a14:foregroundMark x1="48907" y1="76657" x2="71453" y2="76657"/>
                              <a14:foregroundMark x1="26532" y1="77571" x2="74153" y2="77114"/>
                              <a14:backgroundMark x1="25847" y1="77800" x2="72825" y2="77114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9747001" y="324266"/>
                  <a:ext cx="628900" cy="902037"/>
                </a:xfrm>
                <a:prstGeom prst="rect">
                  <a:avLst/>
                </a:prstGeom>
              </xdr:spPr>
            </xdr:pic>
            <xdr:pic>
              <xdr:nvPicPr>
                <xdr:cNvPr id="23" name="Picture 22">
                  <a:extLst>
                    <a:ext uri="{FF2B5EF4-FFF2-40B4-BE49-F238E27FC236}">
                      <a16:creationId xmlns:a16="http://schemas.microsoft.com/office/drawing/2014/main" id="{F3855793-9F7C-EC95-3E5E-410DAE88B47D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8" cstate="print">
                  <a:extLst>
                    <a:ext uri="{BEBA8EAE-BF5A-486C-A8C5-ECC9F3942E4B}">
                      <a14:imgProps xmlns:a14="http://schemas.microsoft.com/office/drawing/2010/main">
                        <a14:imgLayer r:embed="rId29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0239069" y="521963"/>
                  <a:ext cx="609906" cy="814971"/>
                </a:xfrm>
                <a:prstGeom prst="rect">
                  <a:avLst/>
                </a:prstGeom>
              </xdr:spPr>
            </xdr:pic>
            <xdr:pic>
              <xdr:nvPicPr>
                <xdr:cNvPr id="24" name="Picture 23">
                  <a:extLst>
                    <a:ext uri="{FF2B5EF4-FFF2-40B4-BE49-F238E27FC236}">
                      <a16:creationId xmlns:a16="http://schemas.microsoft.com/office/drawing/2014/main" id="{66D9E249-3499-5BD0-2294-97EFA5715C2E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0" cstate="print">
                  <a:extLst>
                    <a:ext uri="{BEBA8EAE-BF5A-486C-A8C5-ECC9F3942E4B}">
                      <a14:imgProps xmlns:a14="http://schemas.microsoft.com/office/drawing/2010/main">
                        <a14:imgLayer r:embed="rId31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6604489" y="370863"/>
                  <a:ext cx="543672" cy="723901"/>
                </a:xfrm>
                <a:prstGeom prst="rect">
                  <a:avLst/>
                </a:prstGeom>
              </xdr:spPr>
            </xdr:pic>
            <xdr:pic>
              <xdr:nvPicPr>
                <xdr:cNvPr id="25" name="Picture 24">
                  <a:extLst>
                    <a:ext uri="{FF2B5EF4-FFF2-40B4-BE49-F238E27FC236}">
                      <a16:creationId xmlns:a16="http://schemas.microsoft.com/office/drawing/2014/main" id="{0255E048-E0F5-E704-20D8-3FC5527679D1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2">
                  <a:extLst>
                    <a:ext uri="{BEBA8EAE-BF5A-486C-A8C5-ECC9F3942E4B}">
                      <a14:imgProps xmlns:a14="http://schemas.microsoft.com/office/drawing/2010/main">
                        <a14:imgLayer r:embed="rId33">
                          <a14:imgEffect>
                            <a14:backgroundRemoval t="8978" b="92570" l="9924" r="89695">
                              <a14:foregroundMark x1="46947" y1="46130" x2="58015" y2="57276"/>
                              <a14:foregroundMark x1="15649" y1="85139" x2="88905" y2="85443"/>
                              <a14:foregroundMark x1="17100" y1="88863" x2="14885" y2="88854"/>
                              <a14:foregroundMark x1="45802" y1="10217" x2="54580" y2="8978"/>
                              <a14:foregroundMark x1="16412" y1="89783" x2="43511" y2="89474"/>
                              <a14:foregroundMark x1="43511" y1="89474" x2="89313" y2="89783"/>
                              <a14:backgroundMark x1="40076" y1="38390" x2="38168" y2="36533"/>
                              <a14:backgroundMark x1="37786" y1="34056" x2="41221" y2="39319"/>
                              <a14:backgroundMark x1="40458" y1="36223" x2="39313" y2="34365"/>
                              <a14:backgroundMark x1="67176" y1="28483" x2="60687" y2="38390"/>
                              <a14:backgroundMark x1="66794" y1="30341" x2="66794" y2="26935"/>
                              <a14:backgroundMark x1="68321" y1="27554" x2="66031" y2="30341"/>
                              <a14:backgroundMark x1="66031" y1="31269" x2="67557" y2="26316"/>
                              <a14:backgroundMark x1="87627" y1="91920" x2="91603" y2="91950"/>
                            </a14:backgroundRemoval>
                          </a14:imgEffect>
                        </a14:imgLayer>
                      </a14:imgProps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5261242" y="492888"/>
                  <a:ext cx="486748" cy="600075"/>
                </a:xfrm>
                <a:prstGeom prst="rect">
                  <a:avLst/>
                </a:prstGeom>
              </xdr:spPr>
            </xdr:pic>
            <xdr:pic>
              <xdr:nvPicPr>
                <xdr:cNvPr id="26" name="Picture 25">
                  <a:extLst>
                    <a:ext uri="{FF2B5EF4-FFF2-40B4-BE49-F238E27FC236}">
                      <a16:creationId xmlns:a16="http://schemas.microsoft.com/office/drawing/2014/main" id="{51802A53-446A-9178-C5E8-C4A9267F0D47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4">
                  <a:extLst>
                    <a:ext uri="{BEBA8EAE-BF5A-486C-A8C5-ECC9F3942E4B}">
                      <a14:imgProps xmlns:a14="http://schemas.microsoft.com/office/drawing/2010/main">
                        <a14:imgLayer r:embed="rId35">
                          <a14:imgEffect>
                            <a14:backgroundRemoval t="3976" b="90214" l="2536" r="95652">
                              <a14:foregroundMark x1="47672" y1="10644" x2="51449" y2="6422"/>
                              <a14:foregroundMark x1="38043" y1="21407" x2="38178" y2="21257"/>
                              <a14:foregroundMark x1="41847" y1="6725" x2="62319" y2="14679"/>
                              <a14:foregroundMark x1="63768" y1="22018" x2="62681" y2="9786"/>
                              <a14:foregroundMark x1="57971" y1="4893" x2="62681" y2="22630"/>
                              <a14:foregroundMark x1="65580" y1="32416" x2="57609" y2="4587"/>
                              <a14:foregroundMark x1="35851" y1="20662" x2="34011" y2="22865"/>
                              <a14:foregroundMark x1="7971" y1="63609" x2="11957" y2="82569"/>
                              <a14:foregroundMark x1="11957" y1="82569" x2="11957" y2="82569"/>
                              <a14:foregroundMark x1="2536" y1="89602" x2="95652" y2="90214"/>
                              <a14:foregroundMark x1="49638" y1="55657" x2="57971" y2="68807"/>
                              <a14:foregroundMark x1="78261" y1="75229" x2="59420" y2="54740"/>
                              <a14:foregroundMark x1="50725" y1="54128" x2="78986" y2="73700"/>
                              <a14:foregroundMark x1="35033" y1="19790" x2="42754" y2="7645"/>
                              <a14:foregroundMark x1="45290" y1="7645" x2="33174" y2="20713"/>
                              <a14:foregroundMark x1="35366" y1="19625" x2="40942" y2="5505"/>
                              <a14:foregroundMark x1="40942" y1="5505" x2="43841" y2="4587"/>
                              <a14:foregroundMark x1="39855" y1="6116" x2="36652" y2="7242"/>
                              <a14:foregroundMark x1="65580" y1="22630" x2="65217" y2="25076"/>
                              <a14:backgroundMark x1="34948" y1="7090" x2="33696" y2="7339"/>
                              <a14:backgroundMark x1="30797" y1="22630" x2="30072" y2="29664"/>
                              <a14:backgroundMark x1="31159" y1="21713" x2="31884" y2="22630"/>
                              <a14:backgroundMark x1="34058" y1="8257" x2="36594" y2="7339"/>
                            </a14:backgroundRemoval>
                          </a14:imgEffect>
                          <a14:imgEffect>
                            <a14:brightnessContrast bright="20000"/>
                          </a14:imgEffect>
                        </a14:imgLayer>
                      </a14:imgProps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3030200" y="947868"/>
                  <a:ext cx="406401" cy="492064"/>
                </a:xfrm>
                <a:prstGeom prst="rect">
                  <a:avLst/>
                </a:prstGeom>
              </xdr:spPr>
            </xdr:pic>
            <xdr:pic>
              <xdr:nvPicPr>
                <xdr:cNvPr id="27" name="Picture 26">
                  <a:extLst>
                    <a:ext uri="{FF2B5EF4-FFF2-40B4-BE49-F238E27FC236}">
                      <a16:creationId xmlns:a16="http://schemas.microsoft.com/office/drawing/2014/main" id="{7F6B4992-4D3D-5CB0-F83E-70DF0A0102B4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6">
                  <a:extLst>
                    <a:ext uri="{BEBA8EAE-BF5A-486C-A8C5-ECC9F3942E4B}">
                      <a14:imgProps xmlns:a14="http://schemas.microsoft.com/office/drawing/2010/main">
                        <a14:imgLayer r:embed="rId37">
                          <a14:imgEffect>
                            <a14:backgroundRemoval t="4808" b="89744" l="2827" r="97880">
                              <a14:foregroundMark x1="37809" y1="8654" x2="63604" y2="13141"/>
                              <a14:foregroundMark x1="63604" y1="13141" x2="64311" y2="15385"/>
                              <a14:foregroundMark x1="43463" y1="4808" x2="47350" y2="4808"/>
                              <a14:foregroundMark x1="34982" y1="12179" x2="32862" y2="20513"/>
                              <a14:foregroundMark x1="707" y1="89103" x2="56890" y2="88782"/>
                              <a14:foregroundMark x1="56890" y1="88782" x2="97880" y2="88782"/>
                              <a14:foregroundMark x1="55830" y1="59295" x2="52650" y2="75641"/>
                              <a14:foregroundMark x1="43110" y1="60256" x2="49470" y2="75321"/>
                              <a14:foregroundMark x1="44170" y1="63782" x2="60071" y2="72436"/>
                              <a14:foregroundMark x1="6714" y1="71795" x2="2827" y2="86218"/>
                              <a14:foregroundMark x1="53357" y1="56731" x2="80565" y2="75321"/>
                            </a14:backgroundRemoval>
                          </a14:imgEffect>
                        </a14:imgLayer>
                      </a14:imgProps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9392414" y="700844"/>
                  <a:ext cx="434603" cy="561976"/>
                </a:xfrm>
                <a:prstGeom prst="rect">
                  <a:avLst/>
                </a:prstGeom>
              </xdr:spPr>
            </xdr:pic>
            <xdr:pic>
              <xdr:nvPicPr>
                <xdr:cNvPr id="28" name="Picture 27">
                  <a:extLst>
                    <a:ext uri="{FF2B5EF4-FFF2-40B4-BE49-F238E27FC236}">
                      <a16:creationId xmlns:a16="http://schemas.microsoft.com/office/drawing/2014/main" id="{B8FFB7AE-9580-E1F0-2925-5ACC74C7D0A5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8">
                  <a:extLst>
                    <a:ext uri="{BEBA8EAE-BF5A-486C-A8C5-ECC9F3942E4B}">
                      <a14:imgProps xmlns:a14="http://schemas.microsoft.com/office/drawing/2010/main">
                        <a14:imgLayer r:embed="rId39">
                          <a14:imgEffect>
                            <a14:backgroundRemoval t="9542" b="99618" l="9692" r="92952">
                              <a14:foregroundMark x1="46333" y1="9924" x2="62510" y2="11453"/>
                              <a14:foregroundMark x1="7489" y1="86260" x2="30396" y2="86641"/>
                              <a14:foregroundMark x1="30396" y1="86641" x2="85022" y2="86260"/>
                              <a14:foregroundMark x1="85022" y1="86260" x2="93392" y2="86260"/>
                              <a14:foregroundMark x1="62115" y1="59542" x2="81938" y2="80916"/>
                              <a14:foregroundMark x1="11894" y1="97328" x2="82379" y2="96565"/>
                              <a14:foregroundMark x1="82379" y1="96565" x2="91189" y2="96565"/>
                              <a14:foregroundMark x1="87225" y1="98473" x2="58150" y2="99618"/>
                              <a14:backgroundMark x1="64758" y1="9924" x2="68722" y2="13359"/>
                              <a14:backgroundMark x1="41850" y1="8779" x2="41850" y2="9924"/>
                            </a14:backgroundRemoval>
                          </a14:imgEffect>
                          <a14:imgEffect>
                            <a14:sharpenSoften amount="50000"/>
                          </a14:imgEffect>
                          <a14:imgEffect>
                            <a14:brightnessContrast contrast="-20000"/>
                          </a14:imgEffect>
                        </a14:imgLayer>
                      </a14:imgProps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8481878" y="636086"/>
                  <a:ext cx="439872" cy="536985"/>
                </a:xfrm>
                <a:prstGeom prst="rect">
                  <a:avLst/>
                </a:prstGeom>
              </xdr:spPr>
            </xdr:pic>
          </xdr:grpSp>
          <xdr:sp macro="" textlink="">
            <xdr:nvSpPr>
              <xdr:cNvPr id="6" name="TextBox 5">
                <a:extLst>
                  <a:ext uri="{FF2B5EF4-FFF2-40B4-BE49-F238E27FC236}">
                    <a16:creationId xmlns:a16="http://schemas.microsoft.com/office/drawing/2014/main" id="{F7DB47A2-D6CD-FE42-B167-2B2ABCEDEA57}"/>
                  </a:ext>
                </a:extLst>
              </xdr:cNvPr>
              <xdr:cNvSpPr txBox="1"/>
            </xdr:nvSpPr>
            <xdr:spPr>
              <a:xfrm>
                <a:off x="10563226" y="142875"/>
                <a:ext cx="3362324" cy="41595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400" b="0" i="1">
                    <a:solidFill>
                      <a:srgbClr val="0000FF"/>
                    </a:solidFill>
                  </a:rPr>
                  <a:t>%Utilization</a:t>
                </a:r>
                <a:r>
                  <a:rPr lang="en-US" sz="1400" b="0" i="1" baseline="0">
                    <a:solidFill>
                      <a:srgbClr val="0000FF"/>
                    </a:solidFill>
                  </a:rPr>
                  <a:t> Daily </a:t>
                </a:r>
                <a:r>
                  <a:rPr lang="en-US" sz="1400" b="0" i="1">
                    <a:solidFill>
                      <a:srgbClr val="0000FF"/>
                    </a:solidFill>
                  </a:rPr>
                  <a:t>(PM-RA) Report</a:t>
                </a:r>
              </a:p>
            </xdr:txBody>
          </xdr:sp>
          <xdr:sp macro="" textlink="">
            <xdr:nvSpPr>
              <xdr:cNvPr id="7" name="TextBox 1">
                <a:extLst>
                  <a:ext uri="{FF2B5EF4-FFF2-40B4-BE49-F238E27FC236}">
                    <a16:creationId xmlns:a16="http://schemas.microsoft.com/office/drawing/2014/main" id="{8CDE89AB-B5F6-0E76-3531-16FCF9AFF0C5}"/>
                  </a:ext>
                </a:extLst>
              </xdr:cNvPr>
              <xdr:cNvSpPr txBox="1"/>
            </xdr:nvSpPr>
            <xdr:spPr>
              <a:xfrm>
                <a:off x="13392150" y="171450"/>
                <a:ext cx="1788313" cy="356191"/>
              </a:xfrm>
              <a:prstGeom prst="rect">
                <a:avLst/>
              </a:prstGeom>
            </xdr:spPr>
            <xdr:txBody>
              <a:bodyPr wrap="square" rtlCol="0"/>
              <a:lstStyle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 b="1">
                    <a:solidFill>
                      <a:srgbClr val="FF0000"/>
                    </a:solidFill>
                  </a:rPr>
                  <a:t>Average : 71.9%</a:t>
                </a:r>
              </a:p>
            </xdr:txBody>
          </xdr:sp>
        </xdr:grpSp>
        <xdr:pic>
          <xdr:nvPicPr>
            <xdr:cNvPr id="31" name="Picture 30">
              <a:extLst>
                <a:ext uri="{FF2B5EF4-FFF2-40B4-BE49-F238E27FC236}">
                  <a16:creationId xmlns:a16="http://schemas.microsoft.com/office/drawing/2014/main" id="{F3850F97-E6D7-1FC9-5A5C-84DFF3843EB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0">
              <a:extLst>
                <a:ext uri="{BEBA8EAE-BF5A-486C-A8C5-ECC9F3942E4B}">
                  <a14:imgProps xmlns:a14="http://schemas.microsoft.com/office/drawing/2010/main">
                    <a14:imgLayer r:embed="rId41">
                      <a14:imgEffect>
                        <a14:backgroundRemoval t="8140" b="92248" l="6322" r="94253">
                          <a14:foregroundMark x1="52874" y1="8527" x2="52874" y2="8527"/>
                          <a14:foregroundMark x1="56322" y1="53488" x2="64368" y2="56977"/>
                          <a14:foregroundMark x1="89080" y1="47287" x2="89080" y2="47287"/>
                          <a14:foregroundMark x1="94253" y1="48450" x2="94253" y2="48450"/>
                          <a14:foregroundMark x1="6322" y1="68605" x2="6322" y2="68605"/>
                          <a14:foregroundMark x1="22414" y1="90698" x2="82753" y2="89244"/>
                          <a14:foregroundMark x1="21839" y1="92248" x2="24713" y2="92248"/>
                          <a14:backgroundMark x1="22414" y1="91473" x2="22414" y2="91473"/>
                          <a14:backgroundMark x1="21839" y1="90310" x2="21839" y2="90310"/>
                          <a14:backgroundMark x1="86782" y1="87984" x2="88506" y2="90310"/>
                        </a14:backgroundRemoval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5868650" y="4267200"/>
              <a:ext cx="419099" cy="612229"/>
            </a:xfrm>
            <a:prstGeom prst="rect">
              <a:avLst/>
            </a:prstGeom>
          </xdr:spPr>
        </xdr:pic>
        <xdr:pic>
          <xdr:nvPicPr>
            <xdr:cNvPr id="34" name="Picture 33">
              <a:extLst>
                <a:ext uri="{FF2B5EF4-FFF2-40B4-BE49-F238E27FC236}">
                  <a16:creationId xmlns:a16="http://schemas.microsoft.com/office/drawing/2014/main" id="{CBBA8750-BD0D-78D6-0EF0-97A92805F3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2">
              <a:extLst>
                <a:ext uri="{BEBA8EAE-BF5A-486C-A8C5-ECC9F3942E4B}">
                  <a14:imgProps xmlns:a14="http://schemas.microsoft.com/office/drawing/2010/main">
                    <a14:imgLayer r:embed="rId43">
                      <a14:imgEffect>
                        <a14:backgroundRemoval t="7175" b="93722" l="9140" r="89785">
                          <a14:foregroundMark x1="51075" y1="8969" x2="39247" y2="7175"/>
                          <a14:foregroundMark x1="19892" y1="93722" x2="75806" y2="93722"/>
                        </a14:backgroundRemoval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7192626" y="1171575"/>
              <a:ext cx="516400" cy="619125"/>
            </a:xfrm>
            <a:prstGeom prst="rect">
              <a:avLst/>
            </a:prstGeom>
          </xdr:spPr>
        </xdr:pic>
      </xdr:grpSp>
      <xdr:pic>
        <xdr:nvPicPr>
          <xdr:cNvPr id="35" name="Picture 34">
            <a:extLst>
              <a:ext uri="{FF2B5EF4-FFF2-40B4-BE49-F238E27FC236}">
                <a16:creationId xmlns:a16="http://schemas.microsoft.com/office/drawing/2014/main" id="{951C401C-57C4-470A-25B2-1A041F8E1A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>
            <a:extLst>
              <a:ext uri="{BEBA8EAE-BF5A-486C-A8C5-ECC9F3942E4B}">
                <a14:imgProps xmlns:a14="http://schemas.microsoft.com/office/drawing/2010/main">
                  <a14:imgLayer r:embed="rId45">
                    <a14:imgEffect>
                      <a14:backgroundRemoval t="388" b="94961" l="8808" r="88083">
                        <a14:foregroundMark x1="61516" y1="5055" x2="61658" y2="5039"/>
                        <a14:foregroundMark x1="41451" y1="7364" x2="60513" y2="5171"/>
                        <a14:foregroundMark x1="56477" y1="1163" x2="55838" y2="1138"/>
                        <a14:foregroundMark x1="9326" y1="72093" x2="10363" y2="68992"/>
                        <a14:foregroundMark x1="20207" y1="94961" x2="72017" y2="94961"/>
                        <a14:backgroundMark x1="46114" y1="1938" x2="46114" y2="1938"/>
                        <a14:backgroundMark x1="47150" y1="388" x2="47150" y2="388"/>
                        <a14:backgroundMark x1="45596" y1="388" x2="56477" y2="388"/>
                        <a14:backgroundMark x1="59585" y1="1938" x2="58031" y2="1163"/>
                        <a14:backgroundMark x1="80829" y1="94186" x2="80829" y2="96124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9058275" y="1927225"/>
            <a:ext cx="460769" cy="615950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133350</xdr:colOff>
      <xdr:row>34</xdr:row>
      <xdr:rowOff>0</xdr:rowOff>
    </xdr:from>
    <xdr:to>
      <xdr:col>29</xdr:col>
      <xdr:colOff>85725</xdr:colOff>
      <xdr:row>66</xdr:row>
      <xdr:rowOff>85725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F23E1EFC-1D62-49CC-BE11-D1AB7D121D5B}"/>
            </a:ext>
          </a:extLst>
        </xdr:cNvPr>
        <xdr:cNvGrpSpPr/>
      </xdr:nvGrpSpPr>
      <xdr:grpSpPr>
        <a:xfrm>
          <a:off x="5734050" y="6477000"/>
          <a:ext cx="12144375" cy="6181725"/>
          <a:chOff x="7372350" y="69850"/>
          <a:chExt cx="11410951" cy="6181725"/>
        </a:xfrm>
      </xdr:grpSpPr>
      <xdr:grpSp>
        <xdr:nvGrpSpPr>
          <xdr:cNvPr id="92" name="Group 91">
            <a:extLst>
              <a:ext uri="{FF2B5EF4-FFF2-40B4-BE49-F238E27FC236}">
                <a16:creationId xmlns:a16="http://schemas.microsoft.com/office/drawing/2014/main" id="{2D816710-5EC2-E6E7-033A-EDF49103D137}"/>
              </a:ext>
            </a:extLst>
          </xdr:cNvPr>
          <xdr:cNvGrpSpPr/>
        </xdr:nvGrpSpPr>
        <xdr:grpSpPr>
          <a:xfrm>
            <a:off x="7372350" y="69850"/>
            <a:ext cx="11410951" cy="6181725"/>
            <a:chOff x="7372350" y="69850"/>
            <a:chExt cx="11410951" cy="6181725"/>
          </a:xfrm>
        </xdr:grpSpPr>
        <xdr:grpSp>
          <xdr:nvGrpSpPr>
            <xdr:cNvPr id="94" name="Group 93">
              <a:extLst>
                <a:ext uri="{FF2B5EF4-FFF2-40B4-BE49-F238E27FC236}">
                  <a16:creationId xmlns:a16="http://schemas.microsoft.com/office/drawing/2014/main" id="{9AE408C8-D4F1-04B4-D96E-461AA9571DDF}"/>
                </a:ext>
              </a:extLst>
            </xdr:cNvPr>
            <xdr:cNvGrpSpPr/>
          </xdr:nvGrpSpPr>
          <xdr:grpSpPr>
            <a:xfrm>
              <a:off x="7372350" y="69850"/>
              <a:ext cx="11410951" cy="6181725"/>
              <a:chOff x="6829425" y="142875"/>
              <a:chExt cx="11410951" cy="5991225"/>
            </a:xfrm>
          </xdr:grpSpPr>
          <xdr:grpSp>
            <xdr:nvGrpSpPr>
              <xdr:cNvPr id="97" name="Group 96">
                <a:extLst>
                  <a:ext uri="{FF2B5EF4-FFF2-40B4-BE49-F238E27FC236}">
                    <a16:creationId xmlns:a16="http://schemas.microsoft.com/office/drawing/2014/main" id="{EFFA24AB-8E0C-F10B-7C6D-BF507E7AB2D9}"/>
                  </a:ext>
                </a:extLst>
              </xdr:cNvPr>
              <xdr:cNvGrpSpPr/>
            </xdr:nvGrpSpPr>
            <xdr:grpSpPr>
              <a:xfrm>
                <a:off x="6829425" y="582328"/>
                <a:ext cx="11410951" cy="5551772"/>
                <a:chOff x="5905500" y="277528"/>
                <a:chExt cx="11410951" cy="5551772"/>
              </a:xfrm>
            </xdr:grpSpPr>
            <xdr:graphicFrame macro="">
              <xdr:nvGraphicFramePr>
                <xdr:cNvPr id="100" name="Chart 99">
                  <a:extLst>
                    <a:ext uri="{FF2B5EF4-FFF2-40B4-BE49-F238E27FC236}">
                      <a16:creationId xmlns:a16="http://schemas.microsoft.com/office/drawing/2014/main" id="{810DB567-3DF8-07B7-34DB-2C4A2DB689F2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905500" y="590550"/>
                <a:ext cx="11410951" cy="523875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46"/>
                </a:graphicData>
              </a:graphic>
            </xdr:graphicFrame>
            <xdr:pic>
              <xdr:nvPicPr>
                <xdr:cNvPr id="101" name="Picture 100">
                  <a:extLst>
                    <a:ext uri="{FF2B5EF4-FFF2-40B4-BE49-F238E27FC236}">
                      <a16:creationId xmlns:a16="http://schemas.microsoft.com/office/drawing/2014/main" id="{D729E12D-27CF-72B0-6A0E-BFDA887977B5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" cstate="print">
                  <a:extLst>
                    <a:ext uri="{BEBA8EAE-BF5A-486C-A8C5-ECC9F3942E4B}">
                      <a14:imgProps xmlns:a14="http://schemas.microsoft.com/office/drawing/2010/main">
                        <a14:imgLayer r:embed="rId3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801706" y="727184"/>
                  <a:ext cx="524019" cy="723890"/>
                </a:xfrm>
                <a:prstGeom prst="rect">
                  <a:avLst/>
                </a:prstGeom>
              </xdr:spPr>
            </xdr:pic>
            <xdr:pic>
              <xdr:nvPicPr>
                <xdr:cNvPr id="102" name="Picture 101">
                  <a:extLst>
                    <a:ext uri="{FF2B5EF4-FFF2-40B4-BE49-F238E27FC236}">
                      <a16:creationId xmlns:a16="http://schemas.microsoft.com/office/drawing/2014/main" id="{25B3ACE3-3C93-4A8D-2E22-C2B3D0B1974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4" cstate="print">
                  <a:extLst>
                    <a:ext uri="{BEBA8EAE-BF5A-486C-A8C5-ECC9F3942E4B}">
                      <a14:imgProps xmlns:a14="http://schemas.microsoft.com/office/drawing/2010/main">
                        <a14:imgLayer r:embed="rId5">
                          <a14:imgEffect>
                            <a14:backgroundRemoval t="10000" b="92914" l="9987" r="89970">
                              <a14:foregroundMark x1="25332" y1="92600" x2="76768" y2="92914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1161146" y="478619"/>
                  <a:ext cx="519679" cy="729986"/>
                </a:xfrm>
                <a:prstGeom prst="rect">
                  <a:avLst/>
                </a:prstGeom>
              </xdr:spPr>
            </xdr:pic>
            <xdr:pic>
              <xdr:nvPicPr>
                <xdr:cNvPr id="103" name="Picture 102">
                  <a:extLst>
                    <a:ext uri="{FF2B5EF4-FFF2-40B4-BE49-F238E27FC236}">
                      <a16:creationId xmlns:a16="http://schemas.microsoft.com/office/drawing/2014/main" id="{16D1D9C0-F83A-0BB4-17D2-78756586A67A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 cstate="print">
                  <a:extLst>
                    <a:ext uri="{BEBA8EAE-BF5A-486C-A8C5-ECC9F3942E4B}">
                      <a14:imgProps xmlns:a14="http://schemas.microsoft.com/office/drawing/2010/main">
                        <a14:imgLayer r:embed="rId7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0718800" y="1814718"/>
                  <a:ext cx="513600" cy="694485"/>
                </a:xfrm>
                <a:prstGeom prst="rect">
                  <a:avLst/>
                </a:prstGeom>
              </xdr:spPr>
            </xdr:pic>
            <xdr:pic>
              <xdr:nvPicPr>
                <xdr:cNvPr id="104" name="Picture 103">
                  <a:extLst>
                    <a:ext uri="{FF2B5EF4-FFF2-40B4-BE49-F238E27FC236}">
                      <a16:creationId xmlns:a16="http://schemas.microsoft.com/office/drawing/2014/main" id="{08E0F6C8-403E-C466-AD57-82F4EC9972FF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8" cstate="print">
                  <a:extLst>
                    <a:ext uri="{BEBA8EAE-BF5A-486C-A8C5-ECC9F3942E4B}">
                      <a14:imgProps xmlns:a14="http://schemas.microsoft.com/office/drawing/2010/main">
                        <a14:imgLayer r:embed="rId9">
                          <a14:imgEffect>
                            <a14:backgroundRemoval t="10000" b="90000" l="10000" r="90000">
                              <a14:foregroundMark x1="25161" y1="79829" x2="79254" y2="80514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1646753" y="1160565"/>
                  <a:ext cx="459522" cy="657225"/>
                </a:xfrm>
                <a:prstGeom prst="rect">
                  <a:avLst/>
                </a:prstGeom>
              </xdr:spPr>
            </xdr:pic>
            <xdr:pic>
              <xdr:nvPicPr>
                <xdr:cNvPr id="105" name="Picture 104">
                  <a:extLst>
                    <a:ext uri="{FF2B5EF4-FFF2-40B4-BE49-F238E27FC236}">
                      <a16:creationId xmlns:a16="http://schemas.microsoft.com/office/drawing/2014/main" id="{BC0CDE80-15D8-BCA6-6BF3-AB9DFAFB50A6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0" cstate="print">
                  <a:extLst>
                    <a:ext uri="{BEBA8EAE-BF5A-486C-A8C5-ECC9F3942E4B}">
                      <a14:imgProps xmlns:a14="http://schemas.microsoft.com/office/drawing/2010/main">
                        <a14:imgLayer r:embed="rId11">
                          <a14:imgEffect>
                            <a14:backgroundRemoval t="10000" b="92086" l="9987" r="89970">
                              <a14:foregroundMark x1="25847" y1="72114" x2="60909" y2="72257"/>
                              <a14:foregroundMark x1="60909" y1="72257" x2="74496" y2="72114"/>
                              <a14:foregroundMark x1="24818" y1="73486" x2="52636" y2="73029"/>
                              <a14:foregroundMark x1="52636" y1="73029" x2="73168" y2="73029"/>
                              <a14:foregroundMark x1="75200" y1="92012" x2="77583" y2="92086"/>
                              <a14:backgroundMark x1="24518" y1="73943" x2="73511" y2="74600"/>
                              <a14:backgroundMark x1="27218" y1="90486" x2="74153" y2="90714"/>
                              <a14:backgroundMark x1="31976" y1="90943" x2="68067" y2="93657"/>
                              <a14:backgroundMark x1="70081" y1="93657" x2="38791" y2="91400"/>
                              <a14:backgroundMark x1="26189" y1="90486" x2="45949" y2="93657"/>
                              <a14:backgroundMark x1="37420" y1="87086" x2="65324" y2="98657"/>
                              <a14:backgroundMark x1="72825" y1="97514" x2="58851" y2="84143"/>
                              <a14:backgroundMark x1="35405" y1="90257" x2="72825" y2="96171"/>
                              <a14:backgroundMark x1="72482" y1="94114" x2="44578" y2="88457"/>
                              <a14:backgroundMark x1="30947" y1="90714" x2="30947" y2="90714"/>
                              <a14:backgroundMark x1="35405" y1="90943" x2="27561" y2="90943"/>
                              <a14:backgroundMark x1="40506" y1="90714" x2="67638" y2="92086"/>
                              <a14:backgroundMark x1="67638" y1="92086" x2="72482" y2="91857"/>
                              <a14:backgroundMark x1="64981" y1="89571" x2="61595" y2="92314"/>
                              <a14:backgroundMark x1="62923" y1="90029" x2="56494" y2="92743"/>
                              <a14:backgroundMark x1="59880" y1="88000" x2="63609" y2="93657"/>
                              <a14:backgroundMark x1="73168" y1="88686" x2="74153" y2="94343"/>
                              <a14:backgroundMark x1="72139" y1="90486" x2="72482" y2="92743"/>
                              <a14:backgroundMark x1="73511" y1="90714" x2="75525" y2="93657"/>
                              <a14:backgroundMark x1="74153" y1="91171" x2="75525" y2="92971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77083" y="1765467"/>
                  <a:ext cx="584193" cy="876414"/>
                </a:xfrm>
                <a:prstGeom prst="rect">
                  <a:avLst/>
                </a:prstGeom>
              </xdr:spPr>
            </xdr:pic>
            <xdr:pic>
              <xdr:nvPicPr>
                <xdr:cNvPr id="106" name="Picture 105">
                  <a:extLst>
                    <a:ext uri="{FF2B5EF4-FFF2-40B4-BE49-F238E27FC236}">
                      <a16:creationId xmlns:a16="http://schemas.microsoft.com/office/drawing/2014/main" id="{E31D5FA4-7B6A-75C2-9675-F65E070AE38D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2" cstate="print">
                  <a:extLst>
                    <a:ext uri="{BEBA8EAE-BF5A-486C-A8C5-ECC9F3942E4B}">
                      <a14:imgProps xmlns:a14="http://schemas.microsoft.com/office/drawing/2010/main">
                        <a14:imgLayer r:embed="rId13">
                          <a14:imgEffect>
                            <a14:backgroundRemoval t="10000" b="90000" l="10000" r="90000">
                              <a14:foregroundMark x1="22117" y1="81657" x2="23495" y2="81650"/>
                              <a14:foregroundMark x1="23832" y1="77114" x2="71110" y2="77114"/>
                              <a14:backgroundMark x1="23489" y1="81657" x2="56322" y2="81371"/>
                              <a14:backgroundMark x1="56322" y1="81371" x2="73168" y2="81429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8908151" y="490329"/>
                  <a:ext cx="565681" cy="809625"/>
                </a:xfrm>
                <a:prstGeom prst="rect">
                  <a:avLst/>
                </a:prstGeom>
              </xdr:spPr>
            </xdr:pic>
            <xdr:pic>
              <xdr:nvPicPr>
                <xdr:cNvPr id="107" name="Picture 106">
                  <a:extLst>
                    <a:ext uri="{FF2B5EF4-FFF2-40B4-BE49-F238E27FC236}">
                      <a16:creationId xmlns:a16="http://schemas.microsoft.com/office/drawing/2014/main" id="{3FA66DA0-720D-88C7-9702-EEDFE31D3A4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4" cstate="print">
                  <a:extLst>
                    <a:ext uri="{BEBA8EAE-BF5A-486C-A8C5-ECC9F3942E4B}">
                      <a14:imgProps xmlns:a14="http://schemas.microsoft.com/office/drawing/2010/main">
                        <a14:imgLayer r:embed="rId15">
                          <a14:imgEffect>
                            <a14:backgroundRemoval t="10000" b="90000" l="10000" r="90000">
                              <a14:foregroundMark x1="24175" y1="78457" x2="55336" y2="78229"/>
                              <a14:foregroundMark x1="55336" y1="78229" x2="76211" y2="78229"/>
                              <a14:backgroundMark x1="23832" y1="79600" x2="75868" y2="79829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3868400" y="795070"/>
                  <a:ext cx="549275" cy="831728"/>
                </a:xfrm>
                <a:prstGeom prst="rect">
                  <a:avLst/>
                </a:prstGeom>
              </xdr:spPr>
            </xdr:pic>
            <xdr:pic>
              <xdr:nvPicPr>
                <xdr:cNvPr id="108" name="Picture 107">
                  <a:extLst>
                    <a:ext uri="{FF2B5EF4-FFF2-40B4-BE49-F238E27FC236}">
                      <a16:creationId xmlns:a16="http://schemas.microsoft.com/office/drawing/2014/main" id="{9DBD095F-FD24-694E-B414-5D7AFEB91551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6" cstate="print">
                  <a:extLst>
                    <a:ext uri="{BEBA8EAE-BF5A-486C-A8C5-ECC9F3942E4B}">
                      <a14:imgProps xmlns:a14="http://schemas.microsoft.com/office/drawing/2010/main">
                        <a14:imgLayer r:embed="rId17">
                          <a14:imgEffect>
                            <a14:backgroundRemoval t="10000" b="90000" l="10000" r="90000">
                              <a14:foregroundMark x1="75313" y1="83223" x2="76554" y2="83229"/>
                              <a14:foregroundMark x1="27561" y1="77343" x2="74839" y2="79143"/>
                              <a14:foregroundMark x1="27904" y1="80286" x2="29313" y2="80246"/>
                              <a14:backgroundMark x1="28590" y1="83914" x2="75525" y2="85486"/>
                              <a14:backgroundMark x1="72225" y1="82086" x2="75525" y2="82086"/>
                              <a14:backgroundMark x1="28247" y1="82086" x2="74496" y2="82771"/>
                              <a14:backgroundMark x1="28247" y1="79600" x2="74839" y2="80286"/>
                              <a14:backgroundMark x1="29276" y1="83457" x2="69481" y2="83000"/>
                              <a14:backgroundMark x1="69481" y1="83000" x2="75525" y2="83000"/>
                              <a14:backgroundMark x1="29276" y1="83000" x2="33005" y2="83000"/>
                              <a14:backgroundMark x1="29276" y1="80286" x2="47621" y2="80057"/>
                              <a14:backgroundMark x1="47621" y1="80057" x2="75525" y2="80057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2487275" y="448158"/>
                  <a:ext cx="581026" cy="871664"/>
                </a:xfrm>
                <a:prstGeom prst="rect">
                  <a:avLst/>
                </a:prstGeom>
              </xdr:spPr>
            </xdr:pic>
            <xdr:pic>
              <xdr:nvPicPr>
                <xdr:cNvPr id="109" name="Picture 108">
                  <a:extLst>
                    <a:ext uri="{FF2B5EF4-FFF2-40B4-BE49-F238E27FC236}">
                      <a16:creationId xmlns:a16="http://schemas.microsoft.com/office/drawing/2014/main" id="{BE8FD8D3-2171-FAA1-64F3-9AF4EC1A775A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8" cstate="print">
                  <a:extLst>
                    <a:ext uri="{BEBA8EAE-BF5A-486C-A8C5-ECC9F3942E4B}">
                      <a14:imgProps xmlns:a14="http://schemas.microsoft.com/office/drawing/2010/main">
                        <a14:imgLayer r:embed="rId19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3387111" y="311835"/>
                  <a:ext cx="610713" cy="885299"/>
                </a:xfrm>
                <a:prstGeom prst="rect">
                  <a:avLst/>
                </a:prstGeom>
              </xdr:spPr>
            </xdr:pic>
            <xdr:pic>
              <xdr:nvPicPr>
                <xdr:cNvPr id="110" name="Picture 109">
                  <a:extLst>
                    <a:ext uri="{FF2B5EF4-FFF2-40B4-BE49-F238E27FC236}">
                      <a16:creationId xmlns:a16="http://schemas.microsoft.com/office/drawing/2014/main" id="{A59DAFA6-DEB6-D8C9-3A67-7A7CDD5297CA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0" cstate="print">
                  <a:extLst>
                    <a:ext uri="{BEBA8EAE-BF5A-486C-A8C5-ECC9F3942E4B}">
                      <a14:imgProps xmlns:a14="http://schemas.microsoft.com/office/drawing/2010/main">
                        <a14:imgLayer r:embed="rId21">
                          <a14:imgEffect>
                            <a14:backgroundRemoval t="10000" b="90000" l="10000" r="90000">
                              <a14:foregroundMark x1="49533" y1="80123" x2="52936" y2="80057"/>
                              <a14:foregroundMark x1="47522" y1="80162" x2="45132" y2="80208"/>
                              <a14:foregroundMark x1="52936" y1="80057" x2="69627" y2="80271"/>
                              <a14:foregroundMark x1="28590" y1="79829" x2="41835" y2="80057"/>
                              <a14:backgroundMark x1="28933" y1="80286" x2="49078" y2="80600"/>
                              <a14:backgroundMark x1="49078" y1="80600" x2="69396" y2="80514"/>
                              <a14:backgroundMark x1="69396" y1="80514" x2="72139" y2="80514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2023415" y="277528"/>
                  <a:ext cx="628210" cy="942450"/>
                </a:xfrm>
                <a:prstGeom prst="rect">
                  <a:avLst/>
                </a:prstGeom>
              </xdr:spPr>
            </xdr:pic>
            <xdr:pic>
              <xdr:nvPicPr>
                <xdr:cNvPr id="111" name="Picture 110">
                  <a:extLst>
                    <a:ext uri="{FF2B5EF4-FFF2-40B4-BE49-F238E27FC236}">
                      <a16:creationId xmlns:a16="http://schemas.microsoft.com/office/drawing/2014/main" id="{64A810C6-3751-E24C-0C23-DB86059C3CA1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2" cstate="print">
                  <a:extLst>
                    <a:ext uri="{BEBA8EAE-BF5A-486C-A8C5-ECC9F3942E4B}">
                      <a14:imgProps xmlns:a14="http://schemas.microsoft.com/office/drawing/2010/main">
                        <a14:imgLayer r:embed="rId23">
                          <a14:imgEffect>
                            <a14:backgroundRemoval t="10000" b="90000" l="10000" r="90000">
                              <a14:foregroundMark x1="28590" y1="77114" x2="76211" y2="77343"/>
                              <a14:foregroundMark x1="29619" y1="67343" x2="43549" y2="74829"/>
                              <a14:foregroundMark x1="42520" y1="65314" x2="66009" y2="76200"/>
                              <a14:foregroundMark x1="71453" y1="75514" x2="51736" y2="65771"/>
                              <a14:foregroundMark x1="35405" y1="67571" x2="59537" y2="73257"/>
                              <a14:foregroundMark x1="61937" y1="73943" x2="31976" y2="74400"/>
                              <a14:foregroundMark x1="28933" y1="74600" x2="60009" y2="75057"/>
                              <a14:foregroundMark x1="60009" y1="75057" x2="74496" y2="74600"/>
                              <a14:foregroundMark x1="27904" y1="76657" x2="74839" y2="76657"/>
                              <a14:foregroundMark x1="61937" y1="71429" x2="72482" y2="77114"/>
                              <a14:foregroundMark x1="74839" y1="77343" x2="60566" y2="65086"/>
                              <a14:foregroundMark x1="55465" y1="68257" x2="64638" y2="75286"/>
                              <a14:foregroundMark x1="65324" y1="76429" x2="48307" y2="70371"/>
                              <a14:foregroundMark x1="48307" y1="70371" x2="45949" y2="70314"/>
                              <a14:foregroundMark x1="31290" y1="63286" x2="41492" y2="71429"/>
                              <a14:foregroundMark x1="37763" y1="68257" x2="33691" y2="62143"/>
                              <a14:foregroundMark x1="31976" y1="64629" x2="39820" y2="70314"/>
                              <a14:foregroundMark x1="30261" y1="75514" x2="36734" y2="75057"/>
                              <a14:foregroundMark x1="49679" y1="74400" x2="57180" y2="76657"/>
                              <a14:foregroundMark x1="53041" y1="78338" x2="53065" y2="78914"/>
                              <a14:foregroundMark x1="52722" y1="70543" x2="53008" y2="77515"/>
                              <a14:foregroundMark x1="54093" y1="66229" x2="53065" y2="76200"/>
                              <a14:foregroundMark x1="56494" y1="69400" x2="71667" y2="75971"/>
                              <a14:foregroundMark x1="71667" y1="75971" x2="63609" y2="73029"/>
                              <a14:foregroundMark x1="64638" y1="68486" x2="73511" y2="75286"/>
                              <a14:foregroundMark x1="67381" y1="73943" x2="76211" y2="75286"/>
                              <a14:foregroundMark x1="55122" y1="71886" x2="61937" y2="72800"/>
                              <a14:backgroundMark x1="28933" y1="75286" x2="34698" y2="75099"/>
                              <a14:backgroundMark x1="35988" y1="68251" x2="34719" y2="68029"/>
                              <a14:backgroundMark x1="54646" y1="71514" x2="54286" y2="71451"/>
                              <a14:backgroundMark x1="34719" y1="68029" x2="34719" y2="68029"/>
                              <a14:backgroundMark x1="28933" y1="77800" x2="72353" y2="78029"/>
                              <a14:backgroundMark x1="72353" y1="78029" x2="75868" y2="77800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927706" y="502033"/>
                  <a:ext cx="615862" cy="923926"/>
                </a:xfrm>
                <a:prstGeom prst="rect">
                  <a:avLst/>
                </a:prstGeom>
              </xdr:spPr>
            </xdr:pic>
            <xdr:pic>
              <xdr:nvPicPr>
                <xdr:cNvPr id="112" name="Picture 111">
                  <a:extLst>
                    <a:ext uri="{FF2B5EF4-FFF2-40B4-BE49-F238E27FC236}">
                      <a16:creationId xmlns:a16="http://schemas.microsoft.com/office/drawing/2014/main" id="{622FEAC9-62E3-9A69-37F4-EC7EB967CF14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4" cstate="print">
                  <a:extLst>
                    <a:ext uri="{BEBA8EAE-BF5A-486C-A8C5-ECC9F3942E4B}">
                      <a14:imgProps xmlns:a14="http://schemas.microsoft.com/office/drawing/2010/main">
                        <a14:imgLayer r:embed="rId25">
                          <a14:imgEffect>
                            <a14:backgroundRemoval t="10000" b="90000" l="10000" r="90000">
                              <a14:foregroundMark x1="28290" y1="76943" x2="63523" y2="75886"/>
                              <a14:foregroundMark x1="63523" y1="75886" x2="75225" y2="75886"/>
                              <a14:backgroundMark x1="27261" y1="77314" x2="75225" y2="78000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6131697" y="635403"/>
                  <a:ext cx="562454" cy="796179"/>
                </a:xfrm>
                <a:prstGeom prst="rect">
                  <a:avLst/>
                </a:prstGeom>
              </xdr:spPr>
            </xdr:pic>
            <xdr:pic>
              <xdr:nvPicPr>
                <xdr:cNvPr id="113" name="Picture 112">
                  <a:extLst>
                    <a:ext uri="{FF2B5EF4-FFF2-40B4-BE49-F238E27FC236}">
                      <a16:creationId xmlns:a16="http://schemas.microsoft.com/office/drawing/2014/main" id="{16C7438C-5233-CF9E-9A99-B85342796746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6" cstate="print">
                  <a:extLst>
                    <a:ext uri="{BEBA8EAE-BF5A-486C-A8C5-ECC9F3942E4B}">
                      <a14:imgProps xmlns:a14="http://schemas.microsoft.com/office/drawing/2010/main">
                        <a14:imgLayer r:embed="rId27">
                          <a14:imgEffect>
                            <a14:backgroundRemoval t="10000" b="90000" l="10000" r="90000">
                              <a14:foregroundMark x1="26532" y1="76886" x2="48907" y2="76657"/>
                              <a14:foregroundMark x1="48907" y1="76657" x2="71453" y2="76657"/>
                              <a14:foregroundMark x1="26532" y1="77571" x2="74153" y2="77114"/>
                              <a14:backgroundMark x1="25847" y1="77800" x2="72825" y2="77114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9747001" y="324266"/>
                  <a:ext cx="628900" cy="902037"/>
                </a:xfrm>
                <a:prstGeom prst="rect">
                  <a:avLst/>
                </a:prstGeom>
              </xdr:spPr>
            </xdr:pic>
            <xdr:pic>
              <xdr:nvPicPr>
                <xdr:cNvPr id="114" name="Picture 113">
                  <a:extLst>
                    <a:ext uri="{FF2B5EF4-FFF2-40B4-BE49-F238E27FC236}">
                      <a16:creationId xmlns:a16="http://schemas.microsoft.com/office/drawing/2014/main" id="{D69433A9-AA9B-FCC8-8285-C436021B8D4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8" cstate="print">
                  <a:extLst>
                    <a:ext uri="{BEBA8EAE-BF5A-486C-A8C5-ECC9F3942E4B}">
                      <a14:imgProps xmlns:a14="http://schemas.microsoft.com/office/drawing/2010/main">
                        <a14:imgLayer r:embed="rId29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0239069" y="521963"/>
                  <a:ext cx="609906" cy="814971"/>
                </a:xfrm>
                <a:prstGeom prst="rect">
                  <a:avLst/>
                </a:prstGeom>
              </xdr:spPr>
            </xdr:pic>
            <xdr:pic>
              <xdr:nvPicPr>
                <xdr:cNvPr id="115" name="Picture 114">
                  <a:extLst>
                    <a:ext uri="{FF2B5EF4-FFF2-40B4-BE49-F238E27FC236}">
                      <a16:creationId xmlns:a16="http://schemas.microsoft.com/office/drawing/2014/main" id="{FA4B6C0D-3409-1AA8-4E05-4055CCDD7BEC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0" cstate="print">
                  <a:extLst>
                    <a:ext uri="{BEBA8EAE-BF5A-486C-A8C5-ECC9F3942E4B}">
                      <a14:imgProps xmlns:a14="http://schemas.microsoft.com/office/drawing/2010/main">
                        <a14:imgLayer r:embed="rId31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6604489" y="370863"/>
                  <a:ext cx="543672" cy="723901"/>
                </a:xfrm>
                <a:prstGeom prst="rect">
                  <a:avLst/>
                </a:prstGeom>
              </xdr:spPr>
            </xdr:pic>
            <xdr:pic>
              <xdr:nvPicPr>
                <xdr:cNvPr id="116" name="Picture 115">
                  <a:extLst>
                    <a:ext uri="{FF2B5EF4-FFF2-40B4-BE49-F238E27FC236}">
                      <a16:creationId xmlns:a16="http://schemas.microsoft.com/office/drawing/2014/main" id="{DF219578-7B81-68BD-0645-60360ECCE3DF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2">
                  <a:extLst>
                    <a:ext uri="{BEBA8EAE-BF5A-486C-A8C5-ECC9F3942E4B}">
                      <a14:imgProps xmlns:a14="http://schemas.microsoft.com/office/drawing/2010/main">
                        <a14:imgLayer r:embed="rId33">
                          <a14:imgEffect>
                            <a14:backgroundRemoval t="8978" b="92570" l="9924" r="89695">
                              <a14:foregroundMark x1="46947" y1="46130" x2="58015" y2="57276"/>
                              <a14:foregroundMark x1="15649" y1="85139" x2="88905" y2="85443"/>
                              <a14:foregroundMark x1="17100" y1="88863" x2="14885" y2="88854"/>
                              <a14:foregroundMark x1="45802" y1="10217" x2="54580" y2="8978"/>
                              <a14:foregroundMark x1="16412" y1="89783" x2="43511" y2="89474"/>
                              <a14:foregroundMark x1="43511" y1="89474" x2="89313" y2="89783"/>
                              <a14:backgroundMark x1="40076" y1="38390" x2="38168" y2="36533"/>
                              <a14:backgroundMark x1="37786" y1="34056" x2="41221" y2="39319"/>
                              <a14:backgroundMark x1="40458" y1="36223" x2="39313" y2="34365"/>
                              <a14:backgroundMark x1="67176" y1="28483" x2="60687" y2="38390"/>
                              <a14:backgroundMark x1="66794" y1="30341" x2="66794" y2="26935"/>
                              <a14:backgroundMark x1="68321" y1="27554" x2="66031" y2="30341"/>
                              <a14:backgroundMark x1="66031" y1="31269" x2="67557" y2="26316"/>
                              <a14:backgroundMark x1="87627" y1="91920" x2="91603" y2="91950"/>
                            </a14:backgroundRemoval>
                          </a14:imgEffect>
                        </a14:imgLayer>
                      </a14:imgProps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5261242" y="492888"/>
                  <a:ext cx="486748" cy="600075"/>
                </a:xfrm>
                <a:prstGeom prst="rect">
                  <a:avLst/>
                </a:prstGeom>
              </xdr:spPr>
            </xdr:pic>
            <xdr:pic>
              <xdr:nvPicPr>
                <xdr:cNvPr id="117" name="Picture 116">
                  <a:extLst>
                    <a:ext uri="{FF2B5EF4-FFF2-40B4-BE49-F238E27FC236}">
                      <a16:creationId xmlns:a16="http://schemas.microsoft.com/office/drawing/2014/main" id="{90168DA1-486E-2D8D-80FC-09F03CFAE61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4">
                  <a:extLst>
                    <a:ext uri="{BEBA8EAE-BF5A-486C-A8C5-ECC9F3942E4B}">
                      <a14:imgProps xmlns:a14="http://schemas.microsoft.com/office/drawing/2010/main">
                        <a14:imgLayer r:embed="rId35">
                          <a14:imgEffect>
                            <a14:backgroundRemoval t="3976" b="90214" l="2536" r="95652">
                              <a14:foregroundMark x1="47672" y1="10644" x2="51449" y2="6422"/>
                              <a14:foregroundMark x1="38043" y1="21407" x2="38178" y2="21257"/>
                              <a14:foregroundMark x1="41847" y1="6725" x2="62319" y2="14679"/>
                              <a14:foregroundMark x1="63768" y1="22018" x2="62681" y2="9786"/>
                              <a14:foregroundMark x1="57971" y1="4893" x2="62681" y2="22630"/>
                              <a14:foregroundMark x1="65580" y1="32416" x2="57609" y2="4587"/>
                              <a14:foregroundMark x1="35851" y1="20662" x2="34011" y2="22865"/>
                              <a14:foregroundMark x1="7971" y1="63609" x2="11957" y2="82569"/>
                              <a14:foregroundMark x1="11957" y1="82569" x2="11957" y2="82569"/>
                              <a14:foregroundMark x1="2536" y1="89602" x2="95652" y2="90214"/>
                              <a14:foregroundMark x1="49638" y1="55657" x2="57971" y2="68807"/>
                              <a14:foregroundMark x1="78261" y1="75229" x2="59420" y2="54740"/>
                              <a14:foregroundMark x1="50725" y1="54128" x2="78986" y2="73700"/>
                              <a14:foregroundMark x1="35033" y1="19790" x2="42754" y2="7645"/>
                              <a14:foregroundMark x1="45290" y1="7645" x2="33174" y2="20713"/>
                              <a14:foregroundMark x1="35366" y1="19625" x2="40942" y2="5505"/>
                              <a14:foregroundMark x1="40942" y1="5505" x2="43841" y2="4587"/>
                              <a14:foregroundMark x1="39855" y1="6116" x2="36652" y2="7242"/>
                              <a14:foregroundMark x1="65580" y1="22630" x2="65217" y2="25076"/>
                              <a14:backgroundMark x1="34948" y1="7090" x2="33696" y2="7339"/>
                              <a14:backgroundMark x1="30797" y1="22630" x2="30072" y2="29664"/>
                              <a14:backgroundMark x1="31159" y1="21713" x2="31884" y2="22630"/>
                              <a14:backgroundMark x1="34058" y1="8257" x2="36594" y2="7339"/>
                            </a14:backgroundRemoval>
                          </a14:imgEffect>
                          <a14:imgEffect>
                            <a14:brightnessContrast bright="20000"/>
                          </a14:imgEffect>
                        </a14:imgLayer>
                      </a14:imgProps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3030200" y="947868"/>
                  <a:ext cx="406401" cy="492064"/>
                </a:xfrm>
                <a:prstGeom prst="rect">
                  <a:avLst/>
                </a:prstGeom>
              </xdr:spPr>
            </xdr:pic>
            <xdr:pic>
              <xdr:nvPicPr>
                <xdr:cNvPr id="118" name="Picture 117">
                  <a:extLst>
                    <a:ext uri="{FF2B5EF4-FFF2-40B4-BE49-F238E27FC236}">
                      <a16:creationId xmlns:a16="http://schemas.microsoft.com/office/drawing/2014/main" id="{19C640F0-D09C-256B-3C2E-95D6706212B8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6">
                  <a:extLst>
                    <a:ext uri="{BEBA8EAE-BF5A-486C-A8C5-ECC9F3942E4B}">
                      <a14:imgProps xmlns:a14="http://schemas.microsoft.com/office/drawing/2010/main">
                        <a14:imgLayer r:embed="rId37">
                          <a14:imgEffect>
                            <a14:backgroundRemoval t="4808" b="89744" l="2827" r="97880">
                              <a14:foregroundMark x1="37809" y1="8654" x2="63604" y2="13141"/>
                              <a14:foregroundMark x1="63604" y1="13141" x2="64311" y2="15385"/>
                              <a14:foregroundMark x1="43463" y1="4808" x2="47350" y2="4808"/>
                              <a14:foregroundMark x1="34982" y1="12179" x2="32862" y2="20513"/>
                              <a14:foregroundMark x1="707" y1="89103" x2="56890" y2="88782"/>
                              <a14:foregroundMark x1="56890" y1="88782" x2="97880" y2="88782"/>
                              <a14:foregroundMark x1="55830" y1="59295" x2="52650" y2="75641"/>
                              <a14:foregroundMark x1="43110" y1="60256" x2="49470" y2="75321"/>
                              <a14:foregroundMark x1="44170" y1="63782" x2="60071" y2="72436"/>
                              <a14:foregroundMark x1="6714" y1="71795" x2="2827" y2="86218"/>
                              <a14:foregroundMark x1="53357" y1="56731" x2="80565" y2="75321"/>
                            </a14:backgroundRemoval>
                          </a14:imgEffect>
                        </a14:imgLayer>
                      </a14:imgProps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9392414" y="700844"/>
                  <a:ext cx="434603" cy="561976"/>
                </a:xfrm>
                <a:prstGeom prst="rect">
                  <a:avLst/>
                </a:prstGeom>
              </xdr:spPr>
            </xdr:pic>
            <xdr:pic>
              <xdr:nvPicPr>
                <xdr:cNvPr id="119" name="Picture 118">
                  <a:extLst>
                    <a:ext uri="{FF2B5EF4-FFF2-40B4-BE49-F238E27FC236}">
                      <a16:creationId xmlns:a16="http://schemas.microsoft.com/office/drawing/2014/main" id="{2086819F-B61B-9BD0-3F2F-4E8BEC1EFB73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8">
                  <a:extLst>
                    <a:ext uri="{BEBA8EAE-BF5A-486C-A8C5-ECC9F3942E4B}">
                      <a14:imgProps xmlns:a14="http://schemas.microsoft.com/office/drawing/2010/main">
                        <a14:imgLayer r:embed="rId39">
                          <a14:imgEffect>
                            <a14:backgroundRemoval t="9542" b="99618" l="9692" r="92952">
                              <a14:foregroundMark x1="46333" y1="9924" x2="62510" y2="11453"/>
                              <a14:foregroundMark x1="7489" y1="86260" x2="30396" y2="86641"/>
                              <a14:foregroundMark x1="30396" y1="86641" x2="85022" y2="86260"/>
                              <a14:foregroundMark x1="85022" y1="86260" x2="93392" y2="86260"/>
                              <a14:foregroundMark x1="62115" y1="59542" x2="81938" y2="80916"/>
                              <a14:foregroundMark x1="11894" y1="97328" x2="82379" y2="96565"/>
                              <a14:foregroundMark x1="82379" y1="96565" x2="91189" y2="96565"/>
                              <a14:foregroundMark x1="87225" y1="98473" x2="58150" y2="99618"/>
                              <a14:backgroundMark x1="64758" y1="9924" x2="68722" y2="13359"/>
                              <a14:backgroundMark x1="41850" y1="8779" x2="41850" y2="9924"/>
                            </a14:backgroundRemoval>
                          </a14:imgEffect>
                          <a14:imgEffect>
                            <a14:sharpenSoften amount="50000"/>
                          </a14:imgEffect>
                          <a14:imgEffect>
                            <a14:brightnessContrast contrast="-20000"/>
                          </a14:imgEffect>
                        </a14:imgLayer>
                      </a14:imgProps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8481878" y="636086"/>
                  <a:ext cx="439872" cy="536985"/>
                </a:xfrm>
                <a:prstGeom prst="rect">
                  <a:avLst/>
                </a:prstGeom>
              </xdr:spPr>
            </xdr:pic>
          </xdr:grpSp>
          <xdr:sp macro="" textlink="">
            <xdr:nvSpPr>
              <xdr:cNvPr id="98" name="TextBox 97">
                <a:extLst>
                  <a:ext uri="{FF2B5EF4-FFF2-40B4-BE49-F238E27FC236}">
                    <a16:creationId xmlns:a16="http://schemas.microsoft.com/office/drawing/2014/main" id="{3D1D502F-2EFD-D750-09D2-2D90C9DAA2B4}"/>
                  </a:ext>
                </a:extLst>
              </xdr:cNvPr>
              <xdr:cNvSpPr txBox="1"/>
            </xdr:nvSpPr>
            <xdr:spPr>
              <a:xfrm>
                <a:off x="10563226" y="142875"/>
                <a:ext cx="3362324" cy="415956"/>
              </a:xfrm>
              <a:prstGeom prst="rect">
                <a:avLst/>
              </a:prstGeom>
              <a:noFill/>
              <a:ln w="9525" cmpd="sng">
                <a:noFill/>
              </a:ln>
              <a:effectLst/>
            </xdr:spPr>
            <xdr:txBody>
              <a:bodyPr vertOverflow="clip" horzOverflow="clip" wrap="square" rtlCol="0" anchor="t"/>
              <a:lstStyle/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1400" b="0" i="1" u="none" strike="noStrike" kern="0" cap="none" spc="0" normalizeH="0" baseline="0" noProof="0">
                    <a:ln>
                      <a:noFill/>
                    </a:ln>
                    <a:solidFill>
                      <a:srgbClr val="0000FF"/>
                    </a:solidFill>
                    <a:effectLst/>
                    <a:uLnTx/>
                    <a:uFillTx/>
                    <a:latin typeface="Calibri" panose="020F0502020204030204"/>
                    <a:ea typeface="+mn-ea"/>
                    <a:cs typeface="+mn-cs"/>
                  </a:rPr>
                  <a:t>%Utilization Daily (PM-RA) Report</a:t>
                </a:r>
              </a:p>
            </xdr:txBody>
          </xdr:sp>
          <xdr:sp macro="" textlink="">
            <xdr:nvSpPr>
              <xdr:cNvPr id="99" name="TextBox 1">
                <a:extLst>
                  <a:ext uri="{FF2B5EF4-FFF2-40B4-BE49-F238E27FC236}">
                    <a16:creationId xmlns:a16="http://schemas.microsoft.com/office/drawing/2014/main" id="{3CF97F82-C6C1-6857-3DC0-956D0D14B0AD}"/>
                  </a:ext>
                </a:extLst>
              </xdr:cNvPr>
              <xdr:cNvSpPr txBox="1"/>
            </xdr:nvSpPr>
            <xdr:spPr>
              <a:xfrm>
                <a:off x="13392150" y="171450"/>
                <a:ext cx="1788313" cy="356191"/>
              </a:xfrm>
              <a:prstGeom prst="rect">
                <a:avLst/>
              </a:prstGeom>
            </xdr:spPr>
            <xdr:txBody>
              <a:bodyPr wrap="square" rtlCol="0"/>
              <a:lstStyle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1100" b="1" i="0" u="none" strike="noStrike" kern="0" cap="none" spc="0" normalizeH="0" baseline="0" noProof="0">
                    <a:ln>
                      <a:noFill/>
                    </a:ln>
                    <a:solidFill>
                      <a:srgbClr val="FF0000"/>
                    </a:solidFill>
                    <a:effectLst/>
                    <a:uLnTx/>
                    <a:uFillTx/>
                    <a:latin typeface="Calibri" panose="020F0502020204030204"/>
                    <a:ea typeface="+mn-ea"/>
                    <a:cs typeface="+mn-cs"/>
                  </a:rPr>
                  <a:t>Average : 71.9%</a:t>
                </a:r>
              </a:p>
            </xdr:txBody>
          </xdr:sp>
        </xdr:grpSp>
        <xdr:pic>
          <xdr:nvPicPr>
            <xdr:cNvPr id="95" name="Picture 94">
              <a:extLst>
                <a:ext uri="{FF2B5EF4-FFF2-40B4-BE49-F238E27FC236}">
                  <a16:creationId xmlns:a16="http://schemas.microsoft.com/office/drawing/2014/main" id="{1592B2C8-0B8E-CF69-D6E4-FC4B82C2B5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0">
              <a:extLst>
                <a:ext uri="{BEBA8EAE-BF5A-486C-A8C5-ECC9F3942E4B}">
                  <a14:imgProps xmlns:a14="http://schemas.microsoft.com/office/drawing/2010/main">
                    <a14:imgLayer r:embed="rId41">
                      <a14:imgEffect>
                        <a14:backgroundRemoval t="8140" b="92248" l="6322" r="94253">
                          <a14:foregroundMark x1="52874" y1="8527" x2="52874" y2="8527"/>
                          <a14:foregroundMark x1="56322" y1="53488" x2="64368" y2="56977"/>
                          <a14:foregroundMark x1="89080" y1="47287" x2="89080" y2="47287"/>
                          <a14:foregroundMark x1="94253" y1="48450" x2="94253" y2="48450"/>
                          <a14:foregroundMark x1="6322" y1="68605" x2="6322" y2="68605"/>
                          <a14:foregroundMark x1="22414" y1="90698" x2="82753" y2="89244"/>
                          <a14:foregroundMark x1="21839" y1="92248" x2="24713" y2="92248"/>
                          <a14:backgroundMark x1="22414" y1="91473" x2="22414" y2="91473"/>
                          <a14:backgroundMark x1="21839" y1="90310" x2="21839" y2="90310"/>
                          <a14:backgroundMark x1="86782" y1="87984" x2="88506" y2="90310"/>
                        </a14:backgroundRemoval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5868650" y="4267200"/>
              <a:ext cx="419099" cy="612229"/>
            </a:xfrm>
            <a:prstGeom prst="rect">
              <a:avLst/>
            </a:prstGeom>
          </xdr:spPr>
        </xdr:pic>
        <xdr:pic>
          <xdr:nvPicPr>
            <xdr:cNvPr id="96" name="Picture 95">
              <a:extLst>
                <a:ext uri="{FF2B5EF4-FFF2-40B4-BE49-F238E27FC236}">
                  <a16:creationId xmlns:a16="http://schemas.microsoft.com/office/drawing/2014/main" id="{EE14F6CE-0F62-B322-5848-5B7A856248C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2">
              <a:extLst>
                <a:ext uri="{BEBA8EAE-BF5A-486C-A8C5-ECC9F3942E4B}">
                  <a14:imgProps xmlns:a14="http://schemas.microsoft.com/office/drawing/2010/main">
                    <a14:imgLayer r:embed="rId43">
                      <a14:imgEffect>
                        <a14:backgroundRemoval t="7175" b="93722" l="9140" r="89785">
                          <a14:foregroundMark x1="51075" y1="8969" x2="39247" y2="7175"/>
                          <a14:foregroundMark x1="19892" y1="93722" x2="75806" y2="93722"/>
                        </a14:backgroundRemoval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7192626" y="1171575"/>
              <a:ext cx="516400" cy="619125"/>
            </a:xfrm>
            <a:prstGeom prst="rect">
              <a:avLst/>
            </a:prstGeom>
          </xdr:spPr>
        </xdr:pic>
      </xdr:grpSp>
      <xdr:pic>
        <xdr:nvPicPr>
          <xdr:cNvPr id="93" name="Picture 92">
            <a:extLst>
              <a:ext uri="{FF2B5EF4-FFF2-40B4-BE49-F238E27FC236}">
                <a16:creationId xmlns:a16="http://schemas.microsoft.com/office/drawing/2014/main" id="{5A8CF39F-F45B-35D2-5074-3F83EC0252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>
            <a:extLst>
              <a:ext uri="{BEBA8EAE-BF5A-486C-A8C5-ECC9F3942E4B}">
                <a14:imgProps xmlns:a14="http://schemas.microsoft.com/office/drawing/2010/main">
                  <a14:imgLayer r:embed="rId45">
                    <a14:imgEffect>
                      <a14:backgroundRemoval t="388" b="94961" l="8808" r="88083">
                        <a14:foregroundMark x1="61516" y1="5055" x2="61658" y2="5039"/>
                        <a14:foregroundMark x1="41451" y1="7364" x2="60513" y2="5171"/>
                        <a14:foregroundMark x1="56477" y1="1163" x2="55838" y2="1138"/>
                        <a14:foregroundMark x1="9326" y1="72093" x2="10363" y2="68992"/>
                        <a14:foregroundMark x1="20207" y1="94961" x2="72017" y2="94961"/>
                        <a14:backgroundMark x1="46114" y1="1938" x2="46114" y2="1938"/>
                        <a14:backgroundMark x1="47150" y1="388" x2="47150" y2="388"/>
                        <a14:backgroundMark x1="45596" y1="388" x2="56477" y2="388"/>
                        <a14:backgroundMark x1="59585" y1="1938" x2="58031" y2="1163"/>
                        <a14:backgroundMark x1="80829" y1="94186" x2="80829" y2="96124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9058275" y="1927225"/>
            <a:ext cx="460769" cy="61595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0</xdr:row>
      <xdr:rowOff>69850</xdr:rowOff>
    </xdr:from>
    <xdr:to>
      <xdr:col>30</xdr:col>
      <xdr:colOff>133351</xdr:colOff>
      <xdr:row>32</xdr:row>
      <xdr:rowOff>155575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ABE8509-1B41-460E-96E8-725474A7390E}"/>
            </a:ext>
          </a:extLst>
        </xdr:cNvPr>
        <xdr:cNvGrpSpPr/>
      </xdr:nvGrpSpPr>
      <xdr:grpSpPr>
        <a:xfrm>
          <a:off x="7124700" y="69850"/>
          <a:ext cx="11410951" cy="6181725"/>
          <a:chOff x="7372350" y="69850"/>
          <a:chExt cx="11410951" cy="618172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C90FB868-96A0-E4B4-7B74-811CE54BB917}"/>
              </a:ext>
            </a:extLst>
          </xdr:cNvPr>
          <xdr:cNvGrpSpPr/>
        </xdr:nvGrpSpPr>
        <xdr:grpSpPr>
          <a:xfrm>
            <a:off x="7372350" y="69850"/>
            <a:ext cx="11410951" cy="6181725"/>
            <a:chOff x="7372350" y="69850"/>
            <a:chExt cx="11410951" cy="6181725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B3A71497-413D-8F6B-C0B5-6B71676E2501}"/>
                </a:ext>
              </a:extLst>
            </xdr:cNvPr>
            <xdr:cNvGrpSpPr/>
          </xdr:nvGrpSpPr>
          <xdr:grpSpPr>
            <a:xfrm>
              <a:off x="7372350" y="69850"/>
              <a:ext cx="11410951" cy="6181725"/>
              <a:chOff x="6829425" y="142875"/>
              <a:chExt cx="11410951" cy="5991225"/>
            </a:xfrm>
          </xdr:grpSpPr>
          <xdr:grpSp>
            <xdr:nvGrpSpPr>
              <xdr:cNvPr id="8" name="Group 7">
                <a:extLst>
                  <a:ext uri="{FF2B5EF4-FFF2-40B4-BE49-F238E27FC236}">
                    <a16:creationId xmlns:a16="http://schemas.microsoft.com/office/drawing/2014/main" id="{FFFD14EF-4027-CB32-F789-5A60AA5C96CD}"/>
                  </a:ext>
                </a:extLst>
              </xdr:cNvPr>
              <xdr:cNvGrpSpPr/>
            </xdr:nvGrpSpPr>
            <xdr:grpSpPr>
              <a:xfrm>
                <a:off x="6829425" y="591560"/>
                <a:ext cx="11410951" cy="5542540"/>
                <a:chOff x="5905500" y="286760"/>
                <a:chExt cx="11410951" cy="5542540"/>
              </a:xfrm>
            </xdr:grpSpPr>
            <xdr:graphicFrame macro="">
              <xdr:nvGraphicFramePr>
                <xdr:cNvPr id="11" name="Chart 10">
                  <a:extLst>
                    <a:ext uri="{FF2B5EF4-FFF2-40B4-BE49-F238E27FC236}">
                      <a16:creationId xmlns:a16="http://schemas.microsoft.com/office/drawing/2014/main" id="{270C0D4F-3AD4-E645-7E5F-56C7ACEE2DDC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905500" y="590550"/>
                <a:ext cx="11410951" cy="523875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"/>
                </a:graphicData>
              </a:graphic>
            </xdr:graphicFrame>
            <xdr:pic>
              <xdr:nvPicPr>
                <xdr:cNvPr id="12" name="Picture 11">
                  <a:extLst>
                    <a:ext uri="{FF2B5EF4-FFF2-40B4-BE49-F238E27FC236}">
                      <a16:creationId xmlns:a16="http://schemas.microsoft.com/office/drawing/2014/main" id="{A3C1869D-C531-2537-ED04-7ADFF9A0D7BB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" cstate="print">
                  <a:extLst>
                    <a:ext uri="{BEBA8EAE-BF5A-486C-A8C5-ECC9F3942E4B}">
                      <a14:imgProps xmlns:a14="http://schemas.microsoft.com/office/drawing/2010/main">
                        <a14:imgLayer r:embed="rId3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811231" y="459471"/>
                  <a:ext cx="524019" cy="723890"/>
                </a:xfrm>
                <a:prstGeom prst="rect">
                  <a:avLst/>
                </a:prstGeom>
              </xdr:spPr>
            </xdr:pic>
            <xdr:pic>
              <xdr:nvPicPr>
                <xdr:cNvPr id="13" name="Picture 12">
                  <a:extLst>
                    <a:ext uri="{FF2B5EF4-FFF2-40B4-BE49-F238E27FC236}">
                      <a16:creationId xmlns:a16="http://schemas.microsoft.com/office/drawing/2014/main" id="{C57B2E3A-41A1-1786-D984-95622D853F04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4" cstate="print">
                  <a:extLst>
                    <a:ext uri="{BEBA8EAE-BF5A-486C-A8C5-ECC9F3942E4B}">
                      <a14:imgProps xmlns:a14="http://schemas.microsoft.com/office/drawing/2010/main">
                        <a14:imgLayer r:embed="rId5">
                          <a14:imgEffect>
                            <a14:backgroundRemoval t="10000" b="92914" l="9987" r="89970">
                              <a14:foregroundMark x1="25332" y1="92600" x2="76768" y2="92914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1170671" y="534006"/>
                  <a:ext cx="519679" cy="729986"/>
                </a:xfrm>
                <a:prstGeom prst="rect">
                  <a:avLst/>
                </a:prstGeom>
              </xdr:spPr>
            </xdr:pic>
            <xdr:pic>
              <xdr:nvPicPr>
                <xdr:cNvPr id="14" name="Picture 13">
                  <a:extLst>
                    <a:ext uri="{FF2B5EF4-FFF2-40B4-BE49-F238E27FC236}">
                      <a16:creationId xmlns:a16="http://schemas.microsoft.com/office/drawing/2014/main" id="{F7B8161A-D1A5-E5CB-A7B2-2DA70D73E582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 cstate="print">
                  <a:extLst>
                    <a:ext uri="{BEBA8EAE-BF5A-486C-A8C5-ECC9F3942E4B}">
                      <a14:imgProps xmlns:a14="http://schemas.microsoft.com/office/drawing/2010/main">
                        <a14:imgLayer r:embed="rId7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0718800" y="1113126"/>
                  <a:ext cx="513600" cy="694485"/>
                </a:xfrm>
                <a:prstGeom prst="rect">
                  <a:avLst/>
                </a:prstGeom>
              </xdr:spPr>
            </xdr:pic>
            <xdr:pic>
              <xdr:nvPicPr>
                <xdr:cNvPr id="15" name="Picture 14">
                  <a:extLst>
                    <a:ext uri="{FF2B5EF4-FFF2-40B4-BE49-F238E27FC236}">
                      <a16:creationId xmlns:a16="http://schemas.microsoft.com/office/drawing/2014/main" id="{6D37437F-3322-04AE-336D-4EFF109AFB7A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8" cstate="print">
                  <a:extLst>
                    <a:ext uri="{BEBA8EAE-BF5A-486C-A8C5-ECC9F3942E4B}">
                      <a14:imgProps xmlns:a14="http://schemas.microsoft.com/office/drawing/2010/main">
                        <a14:imgLayer r:embed="rId9">
                          <a14:imgEffect>
                            <a14:backgroundRemoval t="10000" b="90000" l="10000" r="90000">
                              <a14:foregroundMark x1="25161" y1="79829" x2="79254" y2="80514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1646753" y="542057"/>
                  <a:ext cx="459522" cy="657225"/>
                </a:xfrm>
                <a:prstGeom prst="rect">
                  <a:avLst/>
                </a:prstGeom>
              </xdr:spPr>
            </xdr:pic>
            <xdr:pic>
              <xdr:nvPicPr>
                <xdr:cNvPr id="16" name="Picture 15">
                  <a:extLst>
                    <a:ext uri="{FF2B5EF4-FFF2-40B4-BE49-F238E27FC236}">
                      <a16:creationId xmlns:a16="http://schemas.microsoft.com/office/drawing/2014/main" id="{61466EAA-47F3-1415-BBF0-614FF3D24FA7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0" cstate="print">
                  <a:extLst>
                    <a:ext uri="{BEBA8EAE-BF5A-486C-A8C5-ECC9F3942E4B}">
                      <a14:imgProps xmlns:a14="http://schemas.microsoft.com/office/drawing/2010/main">
                        <a14:imgLayer r:embed="rId11">
                          <a14:imgEffect>
                            <a14:backgroundRemoval t="10000" b="92086" l="9987" r="89970">
                              <a14:foregroundMark x1="25847" y1="72114" x2="60909" y2="72257"/>
                              <a14:foregroundMark x1="60909" y1="72257" x2="74496" y2="72114"/>
                              <a14:foregroundMark x1="24818" y1="73486" x2="52636" y2="73029"/>
                              <a14:foregroundMark x1="52636" y1="73029" x2="73168" y2="73029"/>
                              <a14:foregroundMark x1="75200" y1="92012" x2="77583" y2="92086"/>
                              <a14:backgroundMark x1="24518" y1="73943" x2="73511" y2="74600"/>
                              <a14:backgroundMark x1="27218" y1="90486" x2="74153" y2="90714"/>
                              <a14:backgroundMark x1="31976" y1="90943" x2="68067" y2="93657"/>
                              <a14:backgroundMark x1="70081" y1="93657" x2="38791" y2="91400"/>
                              <a14:backgroundMark x1="26189" y1="90486" x2="45949" y2="93657"/>
                              <a14:backgroundMark x1="37420" y1="87086" x2="65324" y2="98657"/>
                              <a14:backgroundMark x1="72825" y1="97514" x2="58851" y2="84143"/>
                              <a14:backgroundMark x1="35405" y1="90257" x2="72825" y2="96171"/>
                              <a14:backgroundMark x1="72482" y1="94114" x2="44578" y2="88457"/>
                              <a14:backgroundMark x1="30947" y1="90714" x2="30947" y2="90714"/>
                              <a14:backgroundMark x1="35405" y1="90943" x2="27561" y2="90943"/>
                              <a14:backgroundMark x1="40506" y1="90714" x2="67638" y2="92086"/>
                              <a14:backgroundMark x1="67638" y1="92086" x2="72482" y2="91857"/>
                              <a14:backgroundMark x1="64981" y1="89571" x2="61595" y2="92314"/>
                              <a14:backgroundMark x1="62923" y1="90029" x2="56494" y2="92743"/>
                              <a14:backgroundMark x1="59880" y1="88000" x2="63609" y2="93657"/>
                              <a14:backgroundMark x1="73168" y1="88686" x2="74153" y2="94343"/>
                              <a14:backgroundMark x1="72139" y1="90486" x2="72482" y2="92743"/>
                              <a14:backgroundMark x1="73511" y1="90714" x2="75525" y2="93657"/>
                              <a14:backgroundMark x1="74153" y1="91171" x2="75525" y2="92971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48508" y="436136"/>
                  <a:ext cx="584193" cy="876414"/>
                </a:xfrm>
                <a:prstGeom prst="rect">
                  <a:avLst/>
                </a:prstGeom>
              </xdr:spPr>
            </xdr:pic>
            <xdr:pic>
              <xdr:nvPicPr>
                <xdr:cNvPr id="17" name="Picture 16">
                  <a:extLst>
                    <a:ext uri="{FF2B5EF4-FFF2-40B4-BE49-F238E27FC236}">
                      <a16:creationId xmlns:a16="http://schemas.microsoft.com/office/drawing/2014/main" id="{8506BBC1-EFC6-F295-8C0E-1B3BE6595B34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2" cstate="print">
                  <a:extLst>
                    <a:ext uri="{BEBA8EAE-BF5A-486C-A8C5-ECC9F3942E4B}">
                      <a14:imgProps xmlns:a14="http://schemas.microsoft.com/office/drawing/2010/main">
                        <a14:imgLayer r:embed="rId13">
                          <a14:imgEffect>
                            <a14:backgroundRemoval t="10000" b="90000" l="10000" r="90000">
                              <a14:foregroundMark x1="22117" y1="81657" x2="23495" y2="81650"/>
                              <a14:foregroundMark x1="23832" y1="77114" x2="71110" y2="77114"/>
                              <a14:backgroundMark x1="23489" y1="81657" x2="56322" y2="81371"/>
                              <a14:backgroundMark x1="56322" y1="81371" x2="73168" y2="81429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8889101" y="324163"/>
                  <a:ext cx="565681" cy="809625"/>
                </a:xfrm>
                <a:prstGeom prst="rect">
                  <a:avLst/>
                </a:prstGeom>
              </xdr:spPr>
            </xdr:pic>
            <xdr:pic>
              <xdr:nvPicPr>
                <xdr:cNvPr id="18" name="Picture 17">
                  <a:extLst>
                    <a:ext uri="{FF2B5EF4-FFF2-40B4-BE49-F238E27FC236}">
                      <a16:creationId xmlns:a16="http://schemas.microsoft.com/office/drawing/2014/main" id="{CCCAC993-439F-4910-166E-682DF61F556B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4" cstate="print">
                  <a:extLst>
                    <a:ext uri="{BEBA8EAE-BF5A-486C-A8C5-ECC9F3942E4B}">
                      <a14:imgProps xmlns:a14="http://schemas.microsoft.com/office/drawing/2010/main">
                        <a14:imgLayer r:embed="rId15">
                          <a14:imgEffect>
                            <a14:backgroundRemoval t="10000" b="90000" l="10000" r="90000">
                              <a14:foregroundMark x1="24175" y1="78457" x2="55336" y2="78229"/>
                              <a14:foregroundMark x1="55336" y1="78229" x2="76211" y2="78229"/>
                              <a14:backgroundMark x1="23832" y1="79600" x2="75868" y2="79829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3887450" y="324266"/>
                  <a:ext cx="549275" cy="822495"/>
                </a:xfrm>
                <a:prstGeom prst="rect">
                  <a:avLst/>
                </a:prstGeom>
              </xdr:spPr>
            </xdr:pic>
            <xdr:pic>
              <xdr:nvPicPr>
                <xdr:cNvPr id="19" name="Picture 18">
                  <a:extLst>
                    <a:ext uri="{FF2B5EF4-FFF2-40B4-BE49-F238E27FC236}">
                      <a16:creationId xmlns:a16="http://schemas.microsoft.com/office/drawing/2014/main" id="{43839756-1D71-EFDE-8284-2815F8CCE22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6" cstate="print">
                  <a:extLst>
                    <a:ext uri="{BEBA8EAE-BF5A-486C-A8C5-ECC9F3942E4B}">
                      <a14:imgProps xmlns:a14="http://schemas.microsoft.com/office/drawing/2010/main">
                        <a14:imgLayer r:embed="rId17">
                          <a14:imgEffect>
                            <a14:backgroundRemoval t="10000" b="90000" l="10000" r="90000">
                              <a14:foregroundMark x1="75313" y1="83223" x2="76554" y2="83229"/>
                              <a14:foregroundMark x1="27561" y1="77343" x2="74839" y2="79143"/>
                              <a14:foregroundMark x1="27904" y1="80286" x2="29313" y2="80246"/>
                              <a14:backgroundMark x1="28590" y1="83914" x2="75525" y2="85486"/>
                              <a14:backgroundMark x1="72225" y1="82086" x2="75525" y2="82086"/>
                              <a14:backgroundMark x1="28247" y1="82086" x2="74496" y2="82771"/>
                              <a14:backgroundMark x1="28247" y1="79600" x2="74839" y2="80286"/>
                              <a14:backgroundMark x1="29276" y1="83457" x2="69481" y2="83000"/>
                              <a14:backgroundMark x1="69481" y1="83000" x2="75525" y2="83000"/>
                              <a14:backgroundMark x1="29276" y1="83000" x2="33005" y2="83000"/>
                              <a14:backgroundMark x1="29276" y1="80286" x2="47621" y2="80057"/>
                              <a14:backgroundMark x1="47621" y1="80057" x2="75525" y2="80057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2506325" y="872805"/>
                  <a:ext cx="581026" cy="871664"/>
                </a:xfrm>
                <a:prstGeom prst="rect">
                  <a:avLst/>
                </a:prstGeom>
              </xdr:spPr>
            </xdr:pic>
            <xdr:pic>
              <xdr:nvPicPr>
                <xdr:cNvPr id="20" name="Picture 19">
                  <a:extLst>
                    <a:ext uri="{FF2B5EF4-FFF2-40B4-BE49-F238E27FC236}">
                      <a16:creationId xmlns:a16="http://schemas.microsoft.com/office/drawing/2014/main" id="{45CB1C2B-05FE-772B-7D5B-FFE417F3809E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8" cstate="print">
                  <a:extLst>
                    <a:ext uri="{BEBA8EAE-BF5A-486C-A8C5-ECC9F3942E4B}">
                      <a14:imgProps xmlns:a14="http://schemas.microsoft.com/office/drawing/2010/main">
                        <a14:imgLayer r:embed="rId19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3406161" y="459534"/>
                  <a:ext cx="610713" cy="885299"/>
                </a:xfrm>
                <a:prstGeom prst="rect">
                  <a:avLst/>
                </a:prstGeom>
              </xdr:spPr>
            </xdr:pic>
            <xdr:pic>
              <xdr:nvPicPr>
                <xdr:cNvPr id="21" name="Picture 20">
                  <a:extLst>
                    <a:ext uri="{FF2B5EF4-FFF2-40B4-BE49-F238E27FC236}">
                      <a16:creationId xmlns:a16="http://schemas.microsoft.com/office/drawing/2014/main" id="{06B0497B-9901-C3E8-64BB-E15AAFC2D214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0" cstate="print">
                  <a:extLst>
                    <a:ext uri="{BEBA8EAE-BF5A-486C-A8C5-ECC9F3942E4B}">
                      <a14:imgProps xmlns:a14="http://schemas.microsoft.com/office/drawing/2010/main">
                        <a14:imgLayer r:embed="rId21">
                          <a14:imgEffect>
                            <a14:backgroundRemoval t="10000" b="90000" l="10000" r="90000">
                              <a14:foregroundMark x1="49533" y1="80123" x2="52936" y2="80057"/>
                              <a14:foregroundMark x1="47522" y1="80162" x2="45132" y2="80208"/>
                              <a14:foregroundMark x1="52936" y1="80057" x2="69627" y2="80271"/>
                              <a14:foregroundMark x1="28590" y1="79829" x2="41835" y2="80057"/>
                              <a14:backgroundMark x1="28933" y1="80286" x2="49078" y2="80600"/>
                              <a14:backgroundMark x1="49078" y1="80600" x2="69396" y2="80514"/>
                              <a14:backgroundMark x1="69396" y1="80514" x2="72139" y2="80514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2023415" y="286760"/>
                  <a:ext cx="628210" cy="942450"/>
                </a:xfrm>
                <a:prstGeom prst="rect">
                  <a:avLst/>
                </a:prstGeom>
              </xdr:spPr>
            </xdr:pic>
            <xdr:pic>
              <xdr:nvPicPr>
                <xdr:cNvPr id="22" name="Picture 21">
                  <a:extLst>
                    <a:ext uri="{FF2B5EF4-FFF2-40B4-BE49-F238E27FC236}">
                      <a16:creationId xmlns:a16="http://schemas.microsoft.com/office/drawing/2014/main" id="{4C06E12D-A1A3-FAF7-2A6B-C49421A422BE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2" cstate="print">
                  <a:extLst>
                    <a:ext uri="{BEBA8EAE-BF5A-486C-A8C5-ECC9F3942E4B}">
                      <a14:imgProps xmlns:a14="http://schemas.microsoft.com/office/drawing/2010/main">
                        <a14:imgLayer r:embed="rId23">
                          <a14:imgEffect>
                            <a14:backgroundRemoval t="10000" b="90000" l="10000" r="90000">
                              <a14:foregroundMark x1="28590" y1="77114" x2="76211" y2="77343"/>
                              <a14:foregroundMark x1="29619" y1="67343" x2="43549" y2="74829"/>
                              <a14:foregroundMark x1="42520" y1="65314" x2="66009" y2="76200"/>
                              <a14:foregroundMark x1="71453" y1="75514" x2="51736" y2="65771"/>
                              <a14:foregroundMark x1="35405" y1="67571" x2="59537" y2="73257"/>
                              <a14:foregroundMark x1="61937" y1="73943" x2="31976" y2="74400"/>
                              <a14:foregroundMark x1="28933" y1="74600" x2="60009" y2="75057"/>
                              <a14:foregroundMark x1="60009" y1="75057" x2="74496" y2="74600"/>
                              <a14:foregroundMark x1="27904" y1="76657" x2="74839" y2="76657"/>
                              <a14:foregroundMark x1="61937" y1="71429" x2="72482" y2="77114"/>
                              <a14:foregroundMark x1="74839" y1="77343" x2="60566" y2="65086"/>
                              <a14:foregroundMark x1="55465" y1="68257" x2="64638" y2="75286"/>
                              <a14:foregroundMark x1="65324" y1="76429" x2="48307" y2="70371"/>
                              <a14:foregroundMark x1="48307" y1="70371" x2="45949" y2="70314"/>
                              <a14:foregroundMark x1="31290" y1="63286" x2="41492" y2="71429"/>
                              <a14:foregroundMark x1="37763" y1="68257" x2="33691" y2="62143"/>
                              <a14:foregroundMark x1="31976" y1="64629" x2="39820" y2="70314"/>
                              <a14:foregroundMark x1="30261" y1="75514" x2="36734" y2="75057"/>
                              <a14:foregroundMark x1="49679" y1="74400" x2="57180" y2="76657"/>
                              <a14:foregroundMark x1="53041" y1="78338" x2="53065" y2="78914"/>
                              <a14:foregroundMark x1="52722" y1="70543" x2="53008" y2="77515"/>
                              <a14:foregroundMark x1="54093" y1="66229" x2="53065" y2="76200"/>
                              <a14:foregroundMark x1="56494" y1="69400" x2="71667" y2="75971"/>
                              <a14:foregroundMark x1="71667" y1="75971" x2="63609" y2="73029"/>
                              <a14:foregroundMark x1="64638" y1="68486" x2="73511" y2="75286"/>
                              <a14:foregroundMark x1="67381" y1="73943" x2="76211" y2="75286"/>
                              <a14:foregroundMark x1="55122" y1="71886" x2="61937" y2="72800"/>
                              <a14:backgroundMark x1="28933" y1="75286" x2="34698" y2="75099"/>
                              <a14:backgroundMark x1="35988" y1="68251" x2="34719" y2="68029"/>
                              <a14:backgroundMark x1="54646" y1="71514" x2="54286" y2="71451"/>
                              <a14:backgroundMark x1="34719" y1="68029" x2="34719" y2="68029"/>
                              <a14:backgroundMark x1="28933" y1="77800" x2="72353" y2="78029"/>
                              <a14:backgroundMark x1="72353" y1="78029" x2="75868" y2="77800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946756" y="538960"/>
                  <a:ext cx="615862" cy="923926"/>
                </a:xfrm>
                <a:prstGeom prst="rect">
                  <a:avLst/>
                </a:prstGeom>
              </xdr:spPr>
            </xdr:pic>
            <xdr:pic>
              <xdr:nvPicPr>
                <xdr:cNvPr id="23" name="Picture 22">
                  <a:extLst>
                    <a:ext uri="{FF2B5EF4-FFF2-40B4-BE49-F238E27FC236}">
                      <a16:creationId xmlns:a16="http://schemas.microsoft.com/office/drawing/2014/main" id="{AA23C5C0-3A5C-B30B-C26A-83B087D5C2E5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4" cstate="print">
                  <a:extLst>
                    <a:ext uri="{BEBA8EAE-BF5A-486C-A8C5-ECC9F3942E4B}">
                      <a14:imgProps xmlns:a14="http://schemas.microsoft.com/office/drawing/2010/main">
                        <a14:imgLayer r:embed="rId25">
                          <a14:imgEffect>
                            <a14:backgroundRemoval t="10000" b="90000" l="10000" r="90000">
                              <a14:foregroundMark x1="28290" y1="76943" x2="63523" y2="75886"/>
                              <a14:foregroundMark x1="63523" y1="75886" x2="75225" y2="75886"/>
                              <a14:backgroundMark x1="27261" y1="77314" x2="75225" y2="78000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6131697" y="552320"/>
                  <a:ext cx="562454" cy="796179"/>
                </a:xfrm>
                <a:prstGeom prst="rect">
                  <a:avLst/>
                </a:prstGeom>
              </xdr:spPr>
            </xdr:pic>
            <xdr:pic>
              <xdr:nvPicPr>
                <xdr:cNvPr id="24" name="Picture 23">
                  <a:extLst>
                    <a:ext uri="{FF2B5EF4-FFF2-40B4-BE49-F238E27FC236}">
                      <a16:creationId xmlns:a16="http://schemas.microsoft.com/office/drawing/2014/main" id="{97D976E2-D14F-3CEA-2D1E-BE81EBE5405D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6" cstate="print">
                  <a:extLst>
                    <a:ext uri="{BEBA8EAE-BF5A-486C-A8C5-ECC9F3942E4B}">
                      <a14:imgProps xmlns:a14="http://schemas.microsoft.com/office/drawing/2010/main">
                        <a14:imgLayer r:embed="rId27">
                          <a14:imgEffect>
                            <a14:backgroundRemoval t="10000" b="90000" l="10000" r="90000">
                              <a14:foregroundMark x1="26532" y1="76886" x2="48907" y2="76657"/>
                              <a14:foregroundMark x1="48907" y1="76657" x2="71453" y2="76657"/>
                              <a14:foregroundMark x1="26532" y1="77571" x2="74153" y2="77114"/>
                              <a14:backgroundMark x1="25847" y1="77800" x2="72825" y2="77114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9775576" y="675062"/>
                  <a:ext cx="628900" cy="902037"/>
                </a:xfrm>
                <a:prstGeom prst="rect">
                  <a:avLst/>
                </a:prstGeom>
              </xdr:spPr>
            </xdr:pic>
            <xdr:pic>
              <xdr:nvPicPr>
                <xdr:cNvPr id="25" name="Picture 24">
                  <a:extLst>
                    <a:ext uri="{FF2B5EF4-FFF2-40B4-BE49-F238E27FC236}">
                      <a16:creationId xmlns:a16="http://schemas.microsoft.com/office/drawing/2014/main" id="{EEFE31B8-F32F-CBDB-F88D-1E6BE9B5FEF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8" cstate="print">
                  <a:extLst>
                    <a:ext uri="{BEBA8EAE-BF5A-486C-A8C5-ECC9F3942E4B}">
                      <a14:imgProps xmlns:a14="http://schemas.microsoft.com/office/drawing/2010/main">
                        <a14:imgLayer r:embed="rId29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0220019" y="374260"/>
                  <a:ext cx="609906" cy="814971"/>
                </a:xfrm>
                <a:prstGeom prst="rect">
                  <a:avLst/>
                </a:prstGeom>
              </xdr:spPr>
            </xdr:pic>
            <xdr:pic>
              <xdr:nvPicPr>
                <xdr:cNvPr id="26" name="Picture 25">
                  <a:extLst>
                    <a:ext uri="{FF2B5EF4-FFF2-40B4-BE49-F238E27FC236}">
                      <a16:creationId xmlns:a16="http://schemas.microsoft.com/office/drawing/2014/main" id="{11AACC49-F8C1-BE02-F55F-9270918AC5E8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0" cstate="print">
                  <a:extLst>
                    <a:ext uri="{BEBA8EAE-BF5A-486C-A8C5-ECC9F3942E4B}">
                      <a14:imgProps xmlns:a14="http://schemas.microsoft.com/office/drawing/2010/main">
                        <a14:imgLayer r:embed="rId31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6614014" y="435482"/>
                  <a:ext cx="543672" cy="723901"/>
                </a:xfrm>
                <a:prstGeom prst="rect">
                  <a:avLst/>
                </a:prstGeom>
              </xdr:spPr>
            </xdr:pic>
            <xdr:pic>
              <xdr:nvPicPr>
                <xdr:cNvPr id="27" name="Picture 26">
                  <a:extLst>
                    <a:ext uri="{FF2B5EF4-FFF2-40B4-BE49-F238E27FC236}">
                      <a16:creationId xmlns:a16="http://schemas.microsoft.com/office/drawing/2014/main" id="{8DEC832C-BDE3-7446-0919-521A8A014482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2">
                  <a:extLst>
                    <a:ext uri="{BEBA8EAE-BF5A-486C-A8C5-ECC9F3942E4B}">
                      <a14:imgProps xmlns:a14="http://schemas.microsoft.com/office/drawing/2010/main">
                        <a14:imgLayer r:embed="rId33">
                          <a14:imgEffect>
                            <a14:backgroundRemoval t="8978" b="92570" l="9924" r="89695">
                              <a14:foregroundMark x1="46947" y1="46130" x2="58015" y2="57276"/>
                              <a14:foregroundMark x1="15649" y1="85139" x2="88905" y2="85443"/>
                              <a14:foregroundMark x1="17100" y1="88863" x2="14885" y2="88854"/>
                              <a14:foregroundMark x1="45802" y1="10217" x2="54580" y2="8978"/>
                              <a14:foregroundMark x1="16412" y1="89783" x2="43511" y2="89474"/>
                              <a14:foregroundMark x1="43511" y1="89474" x2="89313" y2="89783"/>
                              <a14:backgroundMark x1="40076" y1="38390" x2="38168" y2="36533"/>
                              <a14:backgroundMark x1="37786" y1="34056" x2="41221" y2="39319"/>
                              <a14:backgroundMark x1="40458" y1="36223" x2="39313" y2="34365"/>
                              <a14:backgroundMark x1="67176" y1="28483" x2="60687" y2="38390"/>
                              <a14:backgroundMark x1="66794" y1="30341" x2="66794" y2="26935"/>
                              <a14:backgroundMark x1="68321" y1="27554" x2="66031" y2="30341"/>
                              <a14:backgroundMark x1="66031" y1="31269" x2="67557" y2="26316"/>
                              <a14:backgroundMark x1="87627" y1="91920" x2="91603" y2="91950"/>
                            </a14:backgroundRemoval>
                          </a14:imgEffect>
                        </a14:imgLayer>
                      </a14:imgProps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5232667" y="917535"/>
                  <a:ext cx="486748" cy="600075"/>
                </a:xfrm>
                <a:prstGeom prst="rect">
                  <a:avLst/>
                </a:prstGeom>
              </xdr:spPr>
            </xdr:pic>
            <xdr:pic>
              <xdr:nvPicPr>
                <xdr:cNvPr id="28" name="Picture 27">
                  <a:extLst>
                    <a:ext uri="{FF2B5EF4-FFF2-40B4-BE49-F238E27FC236}">
                      <a16:creationId xmlns:a16="http://schemas.microsoft.com/office/drawing/2014/main" id="{615FB40D-5833-AE84-1D04-98685A19600A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4">
                  <a:extLst>
                    <a:ext uri="{BEBA8EAE-BF5A-486C-A8C5-ECC9F3942E4B}">
                      <a14:imgProps xmlns:a14="http://schemas.microsoft.com/office/drawing/2010/main">
                        <a14:imgLayer r:embed="rId35">
                          <a14:imgEffect>
                            <a14:backgroundRemoval t="3976" b="90214" l="2536" r="95652">
                              <a14:foregroundMark x1="47672" y1="10644" x2="51449" y2="6422"/>
                              <a14:foregroundMark x1="38043" y1="21407" x2="38178" y2="21257"/>
                              <a14:foregroundMark x1="41847" y1="6725" x2="62319" y2="14679"/>
                              <a14:foregroundMark x1="63768" y1="22018" x2="62681" y2="9786"/>
                              <a14:foregroundMark x1="57971" y1="4893" x2="62681" y2="22630"/>
                              <a14:foregroundMark x1="65580" y1="32416" x2="57609" y2="4587"/>
                              <a14:foregroundMark x1="35851" y1="20662" x2="34011" y2="22865"/>
                              <a14:foregroundMark x1="7971" y1="63609" x2="11957" y2="82569"/>
                              <a14:foregroundMark x1="11957" y1="82569" x2="11957" y2="82569"/>
                              <a14:foregroundMark x1="2536" y1="89602" x2="95652" y2="90214"/>
                              <a14:foregroundMark x1="49638" y1="55657" x2="57971" y2="68807"/>
                              <a14:foregroundMark x1="78261" y1="75229" x2="59420" y2="54740"/>
                              <a14:foregroundMark x1="50725" y1="54128" x2="78986" y2="73700"/>
                              <a14:foregroundMark x1="35033" y1="19790" x2="42754" y2="7645"/>
                              <a14:foregroundMark x1="45290" y1="7645" x2="33174" y2="20713"/>
                              <a14:foregroundMark x1="35366" y1="19625" x2="40942" y2="5505"/>
                              <a14:foregroundMark x1="40942" y1="5505" x2="43841" y2="4587"/>
                              <a14:foregroundMark x1="39855" y1="6116" x2="36652" y2="7242"/>
                              <a14:foregroundMark x1="65580" y1="22630" x2="65217" y2="25076"/>
                              <a14:backgroundMark x1="34948" y1="7090" x2="33696" y2="7339"/>
                              <a14:backgroundMark x1="30797" y1="22630" x2="30072" y2="29664"/>
                              <a14:backgroundMark x1="31159" y1="21713" x2="31884" y2="22630"/>
                              <a14:backgroundMark x1="34058" y1="8257" x2="36594" y2="7339"/>
                            </a14:backgroundRemoval>
                          </a14:imgEffect>
                          <a14:imgEffect>
                            <a14:brightnessContrast bright="20000"/>
                          </a14:imgEffect>
                        </a14:imgLayer>
                      </a14:imgProps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3048523" y="874016"/>
                  <a:ext cx="388078" cy="492064"/>
                </a:xfrm>
                <a:prstGeom prst="rect">
                  <a:avLst/>
                </a:prstGeom>
              </xdr:spPr>
            </xdr:pic>
            <xdr:pic>
              <xdr:nvPicPr>
                <xdr:cNvPr id="29" name="Picture 28">
                  <a:extLst>
                    <a:ext uri="{FF2B5EF4-FFF2-40B4-BE49-F238E27FC236}">
                      <a16:creationId xmlns:a16="http://schemas.microsoft.com/office/drawing/2014/main" id="{DEC8EB62-1040-01B2-5F16-7D632D1F5667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6">
                  <a:extLst>
                    <a:ext uri="{BEBA8EAE-BF5A-486C-A8C5-ECC9F3942E4B}">
                      <a14:imgProps xmlns:a14="http://schemas.microsoft.com/office/drawing/2010/main">
                        <a14:imgLayer r:embed="rId37">
                          <a14:imgEffect>
                            <a14:backgroundRemoval t="4808" b="89744" l="2827" r="97880">
                              <a14:foregroundMark x1="37809" y1="8654" x2="63604" y2="13141"/>
                              <a14:foregroundMark x1="63604" y1="13141" x2="64311" y2="15385"/>
                              <a14:foregroundMark x1="43463" y1="4808" x2="47350" y2="4808"/>
                              <a14:foregroundMark x1="34982" y1="12179" x2="32862" y2="20513"/>
                              <a14:foregroundMark x1="707" y1="89103" x2="56890" y2="88782"/>
                              <a14:foregroundMark x1="56890" y1="88782" x2="97880" y2="88782"/>
                              <a14:foregroundMark x1="55830" y1="59295" x2="52650" y2="75641"/>
                              <a14:foregroundMark x1="43110" y1="60256" x2="49470" y2="75321"/>
                              <a14:foregroundMark x1="44170" y1="63782" x2="60071" y2="72436"/>
                              <a14:foregroundMark x1="6714" y1="71795" x2="2827" y2="86218"/>
                              <a14:foregroundMark x1="53357" y1="56731" x2="80565" y2="75321"/>
                            </a14:backgroundRemoval>
                          </a14:imgEffect>
                        </a14:imgLayer>
                      </a14:imgProps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9430514" y="626992"/>
                  <a:ext cx="434603" cy="561976"/>
                </a:xfrm>
                <a:prstGeom prst="rect">
                  <a:avLst/>
                </a:prstGeom>
              </xdr:spPr>
            </xdr:pic>
            <xdr:pic>
              <xdr:nvPicPr>
                <xdr:cNvPr id="30" name="Picture 29">
                  <a:extLst>
                    <a:ext uri="{FF2B5EF4-FFF2-40B4-BE49-F238E27FC236}">
                      <a16:creationId xmlns:a16="http://schemas.microsoft.com/office/drawing/2014/main" id="{41C9A9ED-AFCA-1F1C-7849-9055B5FCE4A1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8">
                  <a:extLst>
                    <a:ext uri="{BEBA8EAE-BF5A-486C-A8C5-ECC9F3942E4B}">
                      <a14:imgProps xmlns:a14="http://schemas.microsoft.com/office/drawing/2010/main">
                        <a14:imgLayer r:embed="rId39">
                          <a14:imgEffect>
                            <a14:backgroundRemoval t="9542" b="99618" l="9692" r="92952">
                              <a14:foregroundMark x1="46333" y1="9924" x2="62510" y2="11453"/>
                              <a14:foregroundMark x1="7489" y1="86260" x2="30396" y2="86641"/>
                              <a14:foregroundMark x1="30396" y1="86641" x2="85022" y2="86260"/>
                              <a14:foregroundMark x1="85022" y1="86260" x2="93392" y2="86260"/>
                              <a14:foregroundMark x1="62115" y1="59542" x2="81938" y2="80916"/>
                              <a14:foregroundMark x1="11894" y1="97328" x2="82379" y2="96565"/>
                              <a14:foregroundMark x1="82379" y1="96565" x2="91189" y2="96565"/>
                              <a14:foregroundMark x1="87225" y1="98473" x2="58150" y2="99618"/>
                              <a14:backgroundMark x1="64758" y1="9924" x2="68722" y2="13359"/>
                              <a14:backgroundMark x1="41850" y1="8779" x2="41850" y2="9924"/>
                            </a14:backgroundRemoval>
                          </a14:imgEffect>
                          <a14:imgEffect>
                            <a14:sharpenSoften amount="50000"/>
                          </a14:imgEffect>
                          <a14:imgEffect>
                            <a14:brightnessContrast contrast="-20000"/>
                          </a14:imgEffect>
                        </a14:imgLayer>
                      </a14:imgProps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8481878" y="516076"/>
                  <a:ext cx="439872" cy="536985"/>
                </a:xfrm>
                <a:prstGeom prst="rect">
                  <a:avLst/>
                </a:prstGeom>
              </xdr:spPr>
            </xdr:pic>
          </xdr:grpSp>
          <xdr:sp macro="" textlink="">
            <xdr:nvSpPr>
              <xdr:cNvPr id="9" name="TextBox 8">
                <a:extLst>
                  <a:ext uri="{FF2B5EF4-FFF2-40B4-BE49-F238E27FC236}">
                    <a16:creationId xmlns:a16="http://schemas.microsoft.com/office/drawing/2014/main" id="{3981BA73-FD99-3E65-498F-F92951CD2625}"/>
                  </a:ext>
                </a:extLst>
              </xdr:cNvPr>
              <xdr:cNvSpPr txBox="1"/>
            </xdr:nvSpPr>
            <xdr:spPr>
              <a:xfrm>
                <a:off x="10563226" y="142875"/>
                <a:ext cx="3362324" cy="41595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400" b="0" i="1">
                    <a:solidFill>
                      <a:srgbClr val="0000FF"/>
                    </a:solidFill>
                  </a:rPr>
                  <a:t>%Utilization</a:t>
                </a:r>
                <a:r>
                  <a:rPr lang="en-US" sz="1400" b="0" i="1" baseline="0">
                    <a:solidFill>
                      <a:srgbClr val="0000FF"/>
                    </a:solidFill>
                  </a:rPr>
                  <a:t> Daily </a:t>
                </a:r>
                <a:r>
                  <a:rPr lang="en-US" sz="1400" b="0" i="1">
                    <a:solidFill>
                      <a:srgbClr val="0000FF"/>
                    </a:solidFill>
                  </a:rPr>
                  <a:t>(PM-RA) Report</a:t>
                </a:r>
              </a:p>
            </xdr:txBody>
          </xdr:sp>
          <xdr:sp macro="" textlink="">
            <xdr:nvSpPr>
              <xdr:cNvPr id="10" name="TextBox 1">
                <a:extLst>
                  <a:ext uri="{FF2B5EF4-FFF2-40B4-BE49-F238E27FC236}">
                    <a16:creationId xmlns:a16="http://schemas.microsoft.com/office/drawing/2014/main" id="{CB6D5E40-D56E-5A2C-733A-8327004645C6}"/>
                  </a:ext>
                </a:extLst>
              </xdr:cNvPr>
              <xdr:cNvSpPr txBox="1"/>
            </xdr:nvSpPr>
            <xdr:spPr>
              <a:xfrm>
                <a:off x="13392150" y="171450"/>
                <a:ext cx="1788313" cy="356191"/>
              </a:xfrm>
              <a:prstGeom prst="rect">
                <a:avLst/>
              </a:prstGeom>
            </xdr:spPr>
            <xdr:txBody>
              <a:bodyPr wrap="square" rtlCol="0"/>
              <a:lstStyle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 b="1">
                    <a:solidFill>
                      <a:srgbClr val="FF0000"/>
                    </a:solidFill>
                  </a:rPr>
                  <a:t>Average : 79.6%</a:t>
                </a:r>
              </a:p>
            </xdr:txBody>
          </xdr:sp>
        </xdr:grpSp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4D440A8D-5A3C-25D1-582F-0EB935BB813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0">
              <a:extLst>
                <a:ext uri="{BEBA8EAE-BF5A-486C-A8C5-ECC9F3942E4B}">
                  <a14:imgProps xmlns:a14="http://schemas.microsoft.com/office/drawing/2010/main">
                    <a14:imgLayer r:embed="rId41">
                      <a14:imgEffect>
                        <a14:backgroundRemoval t="8140" b="92248" l="6322" r="94253">
                          <a14:foregroundMark x1="52874" y1="8527" x2="52874" y2="8527"/>
                          <a14:foregroundMark x1="56322" y1="53488" x2="64368" y2="56977"/>
                          <a14:foregroundMark x1="89080" y1="47287" x2="89080" y2="47287"/>
                          <a14:foregroundMark x1="94253" y1="48450" x2="94253" y2="48450"/>
                          <a14:foregroundMark x1="6322" y1="68605" x2="6322" y2="68605"/>
                          <a14:foregroundMark x1="22414" y1="90698" x2="82753" y2="89244"/>
                          <a14:foregroundMark x1="21839" y1="92248" x2="24713" y2="92248"/>
                          <a14:backgroundMark x1="22414" y1="91473" x2="22414" y2="91473"/>
                          <a14:backgroundMark x1="21839" y1="90310" x2="21839" y2="90310"/>
                          <a14:backgroundMark x1="86782" y1="87984" x2="88506" y2="90310"/>
                        </a14:backgroundRemoval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5849600" y="800100"/>
              <a:ext cx="419099" cy="612229"/>
            </a:xfrm>
            <a:prstGeom prst="rect">
              <a:avLst/>
            </a:prstGeom>
          </xdr:spPr>
        </xdr:pic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B6676B85-523C-29B4-57A5-9D12CAC4100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2">
              <a:extLst>
                <a:ext uri="{BEBA8EAE-BF5A-486C-A8C5-ECC9F3942E4B}">
                  <a14:imgProps xmlns:a14="http://schemas.microsoft.com/office/drawing/2010/main">
                    <a14:imgLayer r:embed="rId43">
                      <a14:imgEffect>
                        <a14:backgroundRemoval t="7175" b="93722" l="9140" r="89785">
                          <a14:foregroundMark x1="51075" y1="8969" x2="39247" y2="7175"/>
                          <a14:foregroundMark x1="19892" y1="93722" x2="75806" y2="93722"/>
                        </a14:backgroundRemoval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7183101" y="771525"/>
              <a:ext cx="516400" cy="619125"/>
            </a:xfrm>
            <a:prstGeom prst="rect">
              <a:avLst/>
            </a:prstGeom>
          </xdr:spPr>
        </xdr:pic>
      </xdr:grp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399040F3-5DC6-08E4-8B94-AE9D4C239C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>
            <a:extLst>
              <a:ext uri="{BEBA8EAE-BF5A-486C-A8C5-ECC9F3942E4B}">
                <a14:imgProps xmlns:a14="http://schemas.microsoft.com/office/drawing/2010/main">
                  <a14:imgLayer r:embed="rId45">
                    <a14:imgEffect>
                      <a14:backgroundRemoval t="388" b="94961" l="8808" r="88083">
                        <a14:foregroundMark x1="61516" y1="5055" x2="61658" y2="5039"/>
                        <a14:foregroundMark x1="41451" y1="7364" x2="60513" y2="5171"/>
                        <a14:foregroundMark x1="56477" y1="1163" x2="55838" y2="1138"/>
                        <a14:foregroundMark x1="9326" y1="72093" x2="10363" y2="68992"/>
                        <a14:foregroundMark x1="20207" y1="94961" x2="72017" y2="94961"/>
                        <a14:backgroundMark x1="46114" y1="1938" x2="46114" y2="1938"/>
                        <a14:backgroundMark x1="47150" y1="388" x2="47150" y2="388"/>
                        <a14:backgroundMark x1="45596" y1="388" x2="56477" y2="388"/>
                        <a14:backgroundMark x1="59585" y1="1938" x2="58031" y2="1163"/>
                        <a14:backgroundMark x1="80829" y1="94186" x2="80829" y2="96124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9048750" y="841375"/>
            <a:ext cx="460769" cy="615950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133350</xdr:colOff>
      <xdr:row>4</xdr:row>
      <xdr:rowOff>123824</xdr:rowOff>
    </xdr:from>
    <xdr:to>
      <xdr:col>11</xdr:col>
      <xdr:colOff>9525</xdr:colOff>
      <xdr:row>29</xdr:row>
      <xdr:rowOff>152399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A6E2AEE-7111-8EDC-13FA-D3BA6B423F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071"/>
        <a:stretch>
          <a:fillRect/>
        </a:stretch>
      </xdr:blipFill>
      <xdr:spPr bwMode="auto">
        <a:xfrm>
          <a:off x="5124450" y="885824"/>
          <a:ext cx="1704975" cy="479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285750</xdr:colOff>
      <xdr:row>5</xdr:row>
      <xdr:rowOff>161925</xdr:rowOff>
    </xdr:from>
    <xdr:to>
      <xdr:col>30</xdr:col>
      <xdr:colOff>114301</xdr:colOff>
      <xdr:row>37</xdr:row>
      <xdr:rowOff>38100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1FF12958-036F-2993-F51D-5F7AA3914768}"/>
            </a:ext>
          </a:extLst>
        </xdr:cNvPr>
        <xdr:cNvGrpSpPr/>
      </xdr:nvGrpSpPr>
      <xdr:grpSpPr>
        <a:xfrm>
          <a:off x="7353300" y="1114425"/>
          <a:ext cx="11410951" cy="5972175"/>
          <a:chOff x="7343775" y="209550"/>
          <a:chExt cx="11410951" cy="597217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47DD807D-F73F-5F20-5707-4124F1699110}"/>
              </a:ext>
            </a:extLst>
          </xdr:cNvPr>
          <xdr:cNvGrpSpPr/>
        </xdr:nvGrpSpPr>
        <xdr:grpSpPr>
          <a:xfrm>
            <a:off x="7343775" y="209550"/>
            <a:ext cx="11410951" cy="5972175"/>
            <a:chOff x="5905500" y="-142875"/>
            <a:chExt cx="11410951" cy="5972175"/>
          </a:xfrm>
        </xdr:grpSpPr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F180E99E-3898-8908-53A1-605EAC80B214}"/>
                </a:ext>
              </a:extLst>
            </xdr:cNvPr>
            <xdr:cNvGraphicFramePr>
              <a:graphicFrameLocks/>
            </xdr:cNvGraphicFramePr>
          </xdr:nvGraphicFramePr>
          <xdr:xfrm>
            <a:off x="5905500" y="590550"/>
            <a:ext cx="11410951" cy="52387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4B803C39-C812-3E61-2DA9-0290CDDCA5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backgroundRemoval t="10000" b="90000" l="10000" r="9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4716125" y="762001"/>
              <a:ext cx="533400" cy="729250"/>
            </a:xfrm>
            <a:prstGeom prst="rect">
              <a:avLst/>
            </a:prstGeom>
          </xdr:spPr>
        </xdr:pic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54AC3684-37A5-24FD-B1BA-6462CE1969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BEBA8EAE-BF5A-486C-A8C5-ECC9F3942E4B}">
                  <a14:imgProps xmlns:a14="http://schemas.microsoft.com/office/drawing/2010/main">
                    <a14:imgLayer r:embed="rId5">
                      <a14:imgEffect>
                        <a14:backgroundRemoval t="10000" b="92914" l="9987" r="89970">
                          <a14:foregroundMark x1="25332" y1="92600" x2="76768" y2="92914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1386571" y="1647826"/>
              <a:ext cx="519679" cy="729986"/>
            </a:xfrm>
            <a:prstGeom prst="rect">
              <a:avLst/>
            </a:prstGeom>
          </xdr:spPr>
        </xdr:pic>
        <xdr:pic>
          <xdr:nvPicPr>
            <xdr:cNvPr id="9" name="Picture 8">
              <a:extLst>
                <a:ext uri="{FF2B5EF4-FFF2-40B4-BE49-F238E27FC236}">
                  <a16:creationId xmlns:a16="http://schemas.microsoft.com/office/drawing/2014/main" id="{799AAE80-E6C5-3BC9-A741-296B90E2B5D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extLst>
                <a:ext uri="{BEBA8EAE-BF5A-486C-A8C5-ECC9F3942E4B}">
                  <a14:imgProps xmlns:a14="http://schemas.microsoft.com/office/drawing/2010/main">
                    <a14:imgLayer r:embed="rId7">
                      <a14:imgEffect>
                        <a14:backgroundRemoval t="10000" b="90000" l="10000" r="9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915650" y="600389"/>
              <a:ext cx="513600" cy="694485"/>
            </a:xfrm>
            <a:prstGeom prst="rect">
              <a:avLst/>
            </a:prstGeom>
          </xdr:spPr>
        </xdr:pic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FC9288FF-784D-D399-1678-6AC5DFE5B1A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extLst>
                <a:ext uri="{BEBA8EAE-BF5A-486C-A8C5-ECC9F3942E4B}">
                  <a14:imgProps xmlns:a14="http://schemas.microsoft.com/office/drawing/2010/main">
                    <a14:imgLayer r:embed="rId9">
                      <a14:imgEffect>
                        <a14:backgroundRemoval t="10000" b="90000" l="10000" r="90000">
                          <a14:foregroundMark x1="25161" y1="79829" x2="79254" y2="80514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1894403" y="1038225"/>
              <a:ext cx="459522" cy="657225"/>
            </a:xfrm>
            <a:prstGeom prst="rect">
              <a:avLst/>
            </a:prstGeom>
          </xdr:spPr>
        </xdr:pic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AA4AB1BF-2102-7E59-86F2-9EA74855700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BEBA8EAE-BF5A-486C-A8C5-ECC9F3942E4B}">
                  <a14:imgProps xmlns:a14="http://schemas.microsoft.com/office/drawing/2010/main">
                    <a14:imgLayer r:embed="rId11">
                      <a14:imgEffect>
                        <a14:backgroundRemoval t="10000" b="92086" l="9987" r="89970">
                          <a14:foregroundMark x1="25847" y1="72114" x2="60909" y2="72257"/>
                          <a14:foregroundMark x1="60909" y1="72257" x2="74496" y2="72114"/>
                          <a14:foregroundMark x1="24818" y1="73486" x2="52636" y2="73029"/>
                          <a14:foregroundMark x1="52636" y1="73029" x2="73168" y2="73029"/>
                          <a14:foregroundMark x1="75200" y1="92012" x2="77583" y2="92086"/>
                          <a14:backgroundMark x1="24518" y1="73943" x2="73511" y2="74600"/>
                          <a14:backgroundMark x1="27218" y1="90486" x2="74153" y2="90714"/>
                          <a14:backgroundMark x1="31976" y1="90943" x2="68067" y2="93657"/>
                          <a14:backgroundMark x1="70081" y1="93657" x2="38791" y2="91400"/>
                          <a14:backgroundMark x1="26189" y1="90486" x2="45949" y2="93657"/>
                          <a14:backgroundMark x1="37420" y1="87086" x2="65324" y2="98657"/>
                          <a14:backgroundMark x1="72825" y1="97514" x2="58851" y2="84143"/>
                          <a14:backgroundMark x1="35405" y1="90257" x2="72825" y2="96171"/>
                          <a14:backgroundMark x1="72482" y1="94114" x2="44578" y2="88457"/>
                          <a14:backgroundMark x1="30947" y1="90714" x2="30947" y2="90714"/>
                          <a14:backgroundMark x1="35405" y1="90943" x2="27561" y2="90943"/>
                          <a14:backgroundMark x1="40506" y1="90714" x2="67638" y2="92086"/>
                          <a14:backgroundMark x1="67638" y1="92086" x2="72482" y2="91857"/>
                          <a14:backgroundMark x1="64981" y1="89571" x2="61595" y2="92314"/>
                          <a14:backgroundMark x1="62923" y1="90029" x2="56494" y2="92743"/>
                          <a14:backgroundMark x1="59880" y1="88000" x2="63609" y2="93657"/>
                          <a14:backgroundMark x1="73168" y1="88686" x2="74153" y2="94343"/>
                          <a14:backgroundMark x1="72139" y1="90486" x2="72482" y2="92743"/>
                          <a14:backgroundMark x1="73511" y1="90714" x2="75525" y2="93657"/>
                          <a14:backgroundMark x1="74153" y1="91171" x2="75525" y2="92971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102483" y="704850"/>
              <a:ext cx="584193" cy="876415"/>
            </a:xfrm>
            <a:prstGeom prst="rect">
              <a:avLst/>
            </a:prstGeom>
          </xdr:spPr>
        </xdr:pic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398D63A6-4EDA-6E05-22CD-AA0CE2AB9FF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2" cstate="print">
              <a:extLst>
                <a:ext uri="{BEBA8EAE-BF5A-486C-A8C5-ECC9F3942E4B}">
                  <a14:imgProps xmlns:a14="http://schemas.microsoft.com/office/drawing/2010/main">
                    <a14:imgLayer r:embed="rId13">
                      <a14:imgEffect>
                        <a14:backgroundRemoval t="10000" b="90000" l="10000" r="90000">
                          <a14:foregroundMark x1="22117" y1="81657" x2="23495" y2="81650"/>
                          <a14:foregroundMark x1="23832" y1="77114" x2="71110" y2="77114"/>
                          <a14:backgroundMark x1="23489" y1="81657" x2="56322" y2="81371"/>
                          <a14:backgroundMark x1="56322" y1="81371" x2="73168" y2="81429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997051" y="666750"/>
              <a:ext cx="565681" cy="809625"/>
            </a:xfrm>
            <a:prstGeom prst="rect">
              <a:avLst/>
            </a:prstGeom>
          </xdr:spPr>
        </xdr:pic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477754A5-2FD8-B73F-8E8D-8DF422A4E3C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4" cstate="print">
              <a:extLst>
                <a:ext uri="{BEBA8EAE-BF5A-486C-A8C5-ECC9F3942E4B}">
                  <a14:imgProps xmlns:a14="http://schemas.microsoft.com/office/drawing/2010/main">
                    <a14:imgLayer r:embed="rId15">
                      <a14:imgEffect>
                        <a14:backgroundRemoval t="10000" b="90000" l="10000" r="90000">
                          <a14:foregroundMark x1="24175" y1="78457" x2="55336" y2="78229"/>
                          <a14:foregroundMark x1="55336" y1="78229" x2="76211" y2="78229"/>
                          <a14:backgroundMark x1="23832" y1="79600" x2="75868" y2="79829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4262697" y="1666875"/>
              <a:ext cx="482003" cy="778452"/>
            </a:xfrm>
            <a:prstGeom prst="rect">
              <a:avLst/>
            </a:prstGeom>
          </xdr:spPr>
        </xdr:pic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33F9B85C-2921-EFB8-80A4-063F3283476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6" cstate="print">
              <a:extLst>
                <a:ext uri="{BEBA8EAE-BF5A-486C-A8C5-ECC9F3942E4B}">
                  <a14:imgProps xmlns:a14="http://schemas.microsoft.com/office/drawing/2010/main">
                    <a14:imgLayer r:embed="rId17">
                      <a14:imgEffect>
                        <a14:backgroundRemoval t="10000" b="90000" l="10000" r="90000">
                          <a14:foregroundMark x1="31633" y1="75286" x2="79254" y2="76886"/>
                          <a14:backgroundMark x1="30261" y1="79371" x2="81312" y2="80057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540305" y="1066801"/>
              <a:ext cx="555945" cy="834036"/>
            </a:xfrm>
            <a:prstGeom prst="rect">
              <a:avLst/>
            </a:prstGeom>
          </xdr:spPr>
        </xdr:pic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2FF457EF-2D72-5AE9-A719-D42A6077F80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8" cstate="print">
              <a:extLst>
                <a:ext uri="{BEBA8EAE-BF5A-486C-A8C5-ECC9F3942E4B}">
                  <a14:imgProps xmlns:a14="http://schemas.microsoft.com/office/drawing/2010/main">
                    <a14:imgLayer r:embed="rId19">
                      <a14:imgEffect>
                        <a14:backgroundRemoval t="10000" b="90000" l="10000" r="90000">
                          <a14:foregroundMark x1="75313" y1="83223" x2="76554" y2="83229"/>
                          <a14:foregroundMark x1="27561" y1="77343" x2="74839" y2="79143"/>
                          <a14:foregroundMark x1="27904" y1="80286" x2="29313" y2="80246"/>
                          <a14:backgroundMark x1="28590" y1="83914" x2="75525" y2="85486"/>
                          <a14:backgroundMark x1="72225" y1="82086" x2="75525" y2="82086"/>
                          <a14:backgroundMark x1="28247" y1="82086" x2="74496" y2="82771"/>
                          <a14:backgroundMark x1="28247" y1="79600" x2="74839" y2="80286"/>
                          <a14:backgroundMark x1="29276" y1="83457" x2="69481" y2="83000"/>
                          <a14:backgroundMark x1="69481" y1="83000" x2="75525" y2="83000"/>
                          <a14:backgroundMark x1="29276" y1="83000" x2="33005" y2="83000"/>
                          <a14:backgroundMark x1="29276" y1="80286" x2="47621" y2="80057"/>
                          <a14:backgroundMark x1="47621" y1="80057" x2="75525" y2="80057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2782550" y="1681630"/>
              <a:ext cx="581026" cy="871664"/>
            </a:xfrm>
            <a:prstGeom prst="rect">
              <a:avLst/>
            </a:prstGeom>
          </xdr:spPr>
        </xdr:pic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542DF3FC-A841-2BA0-979C-7EB9B3C261A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0" cstate="print">
              <a:extLst>
                <a:ext uri="{BEBA8EAE-BF5A-486C-A8C5-ECC9F3942E4B}">
                  <a14:imgProps xmlns:a14="http://schemas.microsoft.com/office/drawing/2010/main">
                    <a14:imgLayer r:embed="rId21">
                      <a14:imgEffect>
                        <a14:backgroundRemoval t="10000" b="90000" l="10000" r="9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3723661" y="1343025"/>
              <a:ext cx="610713" cy="885299"/>
            </a:xfrm>
            <a:prstGeom prst="rect">
              <a:avLst/>
            </a:prstGeom>
          </xdr:spPr>
        </xdr:pic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60E9E2B0-81A9-CE95-701C-5820E7009EA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2" cstate="print">
              <a:extLst>
                <a:ext uri="{BEBA8EAE-BF5A-486C-A8C5-ECC9F3942E4B}">
                  <a14:imgProps xmlns:a14="http://schemas.microsoft.com/office/drawing/2010/main">
                    <a14:imgLayer r:embed="rId23">
                      <a14:imgEffect>
                        <a14:backgroundRemoval t="10000" b="90000" l="10000" r="90000">
                          <a14:foregroundMark x1="49533" y1="80123" x2="52936" y2="80057"/>
                          <a14:foregroundMark x1="47522" y1="80162" x2="45132" y2="80208"/>
                          <a14:foregroundMark x1="52936" y1="80057" x2="69627" y2="80271"/>
                          <a14:foregroundMark x1="28590" y1="79829" x2="41835" y2="80057"/>
                          <a14:backgroundMark x1="28933" y1="80286" x2="49078" y2="80600"/>
                          <a14:backgroundMark x1="49078" y1="80600" x2="69396" y2="80514"/>
                          <a14:backgroundMark x1="69396" y1="80514" x2="72139" y2="80514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2286940" y="-142875"/>
              <a:ext cx="628210" cy="942450"/>
            </a:xfrm>
            <a:prstGeom prst="rect">
              <a:avLst/>
            </a:prstGeom>
          </xdr:spPr>
        </xdr:pic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A53D26D9-1B80-4A64-1A65-B1454C931B6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4" cstate="print">
              <a:extLst>
                <a:ext uri="{BEBA8EAE-BF5A-486C-A8C5-ECC9F3942E4B}">
                  <a14:imgProps xmlns:a14="http://schemas.microsoft.com/office/drawing/2010/main">
                    <a14:imgLayer r:embed="rId25">
                      <a14:imgEffect>
                        <a14:backgroundRemoval t="10000" b="90000" l="10000" r="90000">
                          <a14:foregroundMark x1="28590" y1="77114" x2="76211" y2="77343"/>
                          <a14:foregroundMark x1="29619" y1="67343" x2="43549" y2="74829"/>
                          <a14:foregroundMark x1="42520" y1="65314" x2="66009" y2="76200"/>
                          <a14:foregroundMark x1="71453" y1="75514" x2="51736" y2="65771"/>
                          <a14:foregroundMark x1="35405" y1="67571" x2="59537" y2="73257"/>
                          <a14:foregroundMark x1="61937" y1="73943" x2="31976" y2="74400"/>
                          <a14:foregroundMark x1="28933" y1="74600" x2="60009" y2="75057"/>
                          <a14:foregroundMark x1="60009" y1="75057" x2="74496" y2="74600"/>
                          <a14:foregroundMark x1="27904" y1="76657" x2="74839" y2="76657"/>
                          <a14:foregroundMark x1="61937" y1="71429" x2="72482" y2="77114"/>
                          <a14:foregroundMark x1="74839" y1="77343" x2="60566" y2="65086"/>
                          <a14:foregroundMark x1="55465" y1="68257" x2="64638" y2="75286"/>
                          <a14:foregroundMark x1="65324" y1="76429" x2="48307" y2="70371"/>
                          <a14:foregroundMark x1="48307" y1="70371" x2="45949" y2="70314"/>
                          <a14:foregroundMark x1="31290" y1="63286" x2="41492" y2="71429"/>
                          <a14:foregroundMark x1="37763" y1="68257" x2="33691" y2="62143"/>
                          <a14:foregroundMark x1="31976" y1="64629" x2="39820" y2="70314"/>
                          <a14:foregroundMark x1="30261" y1="75514" x2="36734" y2="75057"/>
                          <a14:foregroundMark x1="49679" y1="74400" x2="57180" y2="76657"/>
                          <a14:foregroundMark x1="53041" y1="78338" x2="53065" y2="78914"/>
                          <a14:foregroundMark x1="52722" y1="70543" x2="53008" y2="77515"/>
                          <a14:foregroundMark x1="54093" y1="66229" x2="53065" y2="76200"/>
                          <a14:foregroundMark x1="56494" y1="69400" x2="71667" y2="75971"/>
                          <a14:foregroundMark x1="71667" y1="75971" x2="63609" y2="73029"/>
                          <a14:foregroundMark x1="64638" y1="68486" x2="73511" y2="75286"/>
                          <a14:foregroundMark x1="67381" y1="73943" x2="76211" y2="75286"/>
                          <a14:foregroundMark x1="55122" y1="71886" x2="61937" y2="72800"/>
                          <a14:backgroundMark x1="28933" y1="75286" x2="34698" y2="75099"/>
                          <a14:backgroundMark x1="35988" y1="68251" x2="34719" y2="68029"/>
                          <a14:backgroundMark x1="54646" y1="71514" x2="54286" y2="71451"/>
                          <a14:backgroundMark x1="34719" y1="68029" x2="34719" y2="68029"/>
                          <a14:backgroundMark x1="28933" y1="77800" x2="72353" y2="78029"/>
                          <a14:backgroundMark x1="72353" y1="78029" x2="75868" y2="77800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000731" y="1476375"/>
              <a:ext cx="615862" cy="923926"/>
            </a:xfrm>
            <a:prstGeom prst="rect">
              <a:avLst/>
            </a:prstGeom>
          </xdr:spPr>
        </xdr:pic>
        <xdr:pic>
          <xdr:nvPicPr>
            <xdr:cNvPr id="19" name="Picture 18">
              <a:extLst>
                <a:ext uri="{FF2B5EF4-FFF2-40B4-BE49-F238E27FC236}">
                  <a16:creationId xmlns:a16="http://schemas.microsoft.com/office/drawing/2014/main" id="{3C7F5E68-D522-BE12-094B-07D91D2DFF2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6" cstate="print">
              <a:extLst>
                <a:ext uri="{BEBA8EAE-BF5A-486C-A8C5-ECC9F3942E4B}">
                  <a14:imgProps xmlns:a14="http://schemas.microsoft.com/office/drawing/2010/main">
                    <a14:imgLayer r:embed="rId27">
                      <a14:imgEffect>
                        <a14:backgroundRemoval t="10000" b="90000" l="10000" r="90000">
                          <a14:foregroundMark x1="28290" y1="76943" x2="63523" y2="75886"/>
                          <a14:foregroundMark x1="63523" y1="75886" x2="75225" y2="75886"/>
                          <a14:backgroundMark x1="27261" y1="77314" x2="75225" y2="78000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6115822" y="1066800"/>
              <a:ext cx="562454" cy="796179"/>
            </a:xfrm>
            <a:prstGeom prst="rect">
              <a:avLst/>
            </a:prstGeom>
          </xdr:spPr>
        </xdr:pic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93D6DA5D-2BCA-2287-534B-A41E8E14C0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8" cstate="print">
              <a:extLst>
                <a:ext uri="{BEBA8EAE-BF5A-486C-A8C5-ECC9F3942E4B}">
                  <a14:imgProps xmlns:a14="http://schemas.microsoft.com/office/drawing/2010/main">
                    <a14:imgLayer r:embed="rId29">
                      <a14:imgEffect>
                        <a14:backgroundRemoval t="10000" b="90000" l="10000" r="90000">
                          <a14:foregroundMark x1="26532" y1="76886" x2="48907" y2="76657"/>
                          <a14:foregroundMark x1="48907" y1="76657" x2="71453" y2="76657"/>
                          <a14:foregroundMark x1="26532" y1="77571" x2="74153" y2="77114"/>
                          <a14:backgroundMark x1="25847" y1="77800" x2="72825" y2="77114"/>
                        </a14:backgroundRemoval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9947008" y="276225"/>
              <a:ext cx="578117" cy="829198"/>
            </a:xfrm>
            <a:prstGeom prst="rect">
              <a:avLst/>
            </a:prstGeom>
          </xdr:spPr>
        </xdr:pic>
        <xdr:pic>
          <xdr:nvPicPr>
            <xdr:cNvPr id="21" name="Picture 20">
              <a:extLst>
                <a:ext uri="{FF2B5EF4-FFF2-40B4-BE49-F238E27FC236}">
                  <a16:creationId xmlns:a16="http://schemas.microsoft.com/office/drawing/2014/main" id="{A15DAE36-D91D-ECC2-6CB5-E1F199627F4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0" cstate="print">
              <a:extLst>
                <a:ext uri="{BEBA8EAE-BF5A-486C-A8C5-ECC9F3942E4B}">
                  <a14:imgProps xmlns:a14="http://schemas.microsoft.com/office/drawing/2010/main">
                    <a14:imgLayer r:embed="rId31">
                      <a14:imgEffect>
                        <a14:backgroundRemoval t="10000" b="90000" l="10000" r="9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410519" y="133350"/>
              <a:ext cx="609906" cy="814971"/>
            </a:xfrm>
            <a:prstGeom prst="rect">
              <a:avLst/>
            </a:prstGeom>
          </xdr:spPr>
        </xdr:pic>
        <xdr:pic>
          <xdr:nvPicPr>
            <xdr:cNvPr id="22" name="Picture 21">
              <a:extLst>
                <a:ext uri="{FF2B5EF4-FFF2-40B4-BE49-F238E27FC236}">
                  <a16:creationId xmlns:a16="http://schemas.microsoft.com/office/drawing/2014/main" id="{198ACFE3-5466-C5C5-8880-C533F658D5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2" cstate="print">
              <a:extLst>
                <a:ext uri="{BEBA8EAE-BF5A-486C-A8C5-ECC9F3942E4B}">
                  <a14:imgProps xmlns:a14="http://schemas.microsoft.com/office/drawing/2010/main">
                    <a14:imgLayer r:embed="rId33">
                      <a14:imgEffect>
                        <a14:backgroundRemoval t="10000" b="90000" l="10000" r="9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607664" y="714375"/>
              <a:ext cx="543672" cy="723901"/>
            </a:xfrm>
            <a:prstGeom prst="rect">
              <a:avLst/>
            </a:prstGeom>
          </xdr:spPr>
        </xdr:pic>
        <xdr:pic>
          <xdr:nvPicPr>
            <xdr:cNvPr id="23" name="Picture 22">
              <a:extLst>
                <a:ext uri="{FF2B5EF4-FFF2-40B4-BE49-F238E27FC236}">
                  <a16:creationId xmlns:a16="http://schemas.microsoft.com/office/drawing/2014/main" id="{A2458C74-069A-3634-5F4B-416E3D5466C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4">
              <a:extLst>
                <a:ext uri="{BEBA8EAE-BF5A-486C-A8C5-ECC9F3942E4B}">
                  <a14:imgProps xmlns:a14="http://schemas.microsoft.com/office/drawing/2010/main">
                    <a14:imgLayer r:embed="rId35">
                      <a14:imgEffect>
                        <a14:backgroundRemoval t="8978" b="92570" l="9924" r="89695">
                          <a14:foregroundMark x1="46947" y1="46130" x2="58015" y2="57276"/>
                          <a14:foregroundMark x1="15649" y1="85139" x2="88905" y2="85443"/>
                          <a14:foregroundMark x1="17100" y1="88863" x2="14885" y2="88854"/>
                          <a14:foregroundMark x1="45802" y1="10217" x2="54580" y2="8978"/>
                          <a14:foregroundMark x1="16412" y1="89783" x2="43511" y2="89474"/>
                          <a14:foregroundMark x1="43511" y1="89474" x2="89313" y2="89783"/>
                          <a14:backgroundMark x1="40076" y1="38390" x2="38168" y2="36533"/>
                          <a14:backgroundMark x1="37786" y1="34056" x2="41221" y2="39319"/>
                          <a14:backgroundMark x1="40458" y1="36223" x2="39313" y2="34365"/>
                          <a14:backgroundMark x1="67176" y1="28483" x2="60687" y2="38390"/>
                          <a14:backgroundMark x1="66794" y1="30341" x2="66794" y2="26935"/>
                          <a14:backgroundMark x1="68321" y1="27554" x2="66031" y2="30341"/>
                          <a14:backgroundMark x1="66031" y1="31269" x2="67557" y2="26316"/>
                          <a14:backgroundMark x1="87627" y1="91920" x2="91603" y2="91950"/>
                        </a14:backgroundRemoval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5178692" y="1304925"/>
              <a:ext cx="486748" cy="600075"/>
            </a:xfrm>
            <a:prstGeom prst="rect">
              <a:avLst/>
            </a:prstGeom>
          </xdr:spPr>
        </xdr:pic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A875ADC1-71B7-DC1A-0795-F83F0FDC815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6">
              <a:extLst>
                <a:ext uri="{BEBA8EAE-BF5A-486C-A8C5-ECC9F3942E4B}">
                  <a14:imgProps xmlns:a14="http://schemas.microsoft.com/office/drawing/2010/main">
                    <a14:imgLayer r:embed="rId37">
                      <a14:imgEffect>
                        <a14:backgroundRemoval t="3976" b="90214" l="2536" r="95652">
                          <a14:foregroundMark x1="47672" y1="10644" x2="51449" y2="6422"/>
                          <a14:foregroundMark x1="38043" y1="21407" x2="38178" y2="21257"/>
                          <a14:foregroundMark x1="41847" y1="6725" x2="62319" y2="14679"/>
                          <a14:foregroundMark x1="63768" y1="22018" x2="62681" y2="9786"/>
                          <a14:foregroundMark x1="57971" y1="4893" x2="62681" y2="22630"/>
                          <a14:foregroundMark x1="65580" y1="32416" x2="57609" y2="4587"/>
                          <a14:foregroundMark x1="35851" y1="20662" x2="34011" y2="22865"/>
                          <a14:foregroundMark x1="7971" y1="63609" x2="11957" y2="82569"/>
                          <a14:foregroundMark x1="11957" y1="82569" x2="11957" y2="82569"/>
                          <a14:foregroundMark x1="2536" y1="89602" x2="95652" y2="90214"/>
                          <a14:foregroundMark x1="49638" y1="55657" x2="57971" y2="68807"/>
                          <a14:foregroundMark x1="78261" y1="75229" x2="59420" y2="54740"/>
                          <a14:foregroundMark x1="50725" y1="54128" x2="78986" y2="73700"/>
                          <a14:foregroundMark x1="35033" y1="19790" x2="42754" y2="7645"/>
                          <a14:foregroundMark x1="45290" y1="7645" x2="33174" y2="20713"/>
                          <a14:foregroundMark x1="35366" y1="19625" x2="40942" y2="5505"/>
                          <a14:foregroundMark x1="40942" y1="5505" x2="43841" y2="4587"/>
                          <a14:foregroundMark x1="39855" y1="6116" x2="36652" y2="7242"/>
                          <a14:foregroundMark x1="65580" y1="22630" x2="65217" y2="25076"/>
                          <a14:backgroundMark x1="34948" y1="7090" x2="33696" y2="7339"/>
                          <a14:backgroundMark x1="30797" y1="22630" x2="30072" y2="29664"/>
                          <a14:backgroundMark x1="31159" y1="21713" x2="31884" y2="22630"/>
                          <a14:backgroundMark x1="34058" y1="8257" x2="36594" y2="7339"/>
                        </a14:backgroundRemoval>
                      </a14:imgEffect>
                      <a14:imgEffect>
                        <a14:brightnessContrast bright="2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3366023" y="942975"/>
              <a:ext cx="388078" cy="492064"/>
            </a:xfrm>
            <a:prstGeom prst="rect">
              <a:avLst/>
            </a:prstGeom>
          </xdr:spPr>
        </xdr:pic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58C2FCCC-5873-1C03-FD42-7F8CAFF05C1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8">
              <a:extLst>
                <a:ext uri="{BEBA8EAE-BF5A-486C-A8C5-ECC9F3942E4B}">
                  <a14:imgProps xmlns:a14="http://schemas.microsoft.com/office/drawing/2010/main">
                    <a14:imgLayer r:embed="rId39">
                      <a14:imgEffect>
                        <a14:backgroundRemoval t="4808" b="89744" l="2827" r="97880">
                          <a14:foregroundMark x1="37809" y1="8654" x2="63604" y2="13141"/>
                          <a14:foregroundMark x1="63604" y1="13141" x2="64311" y2="15385"/>
                          <a14:foregroundMark x1="43463" y1="4808" x2="47350" y2="4808"/>
                          <a14:foregroundMark x1="34982" y1="12179" x2="32862" y2="20513"/>
                          <a14:foregroundMark x1="707" y1="89103" x2="56890" y2="88782"/>
                          <a14:foregroundMark x1="56890" y1="88782" x2="97880" y2="88782"/>
                          <a14:foregroundMark x1="55830" y1="59295" x2="52650" y2="75641"/>
                          <a14:foregroundMark x1="43110" y1="60256" x2="49470" y2="75321"/>
                          <a14:foregroundMark x1="44170" y1="63782" x2="60071" y2="72436"/>
                          <a14:foregroundMark x1="6714" y1="71795" x2="2827" y2="86218"/>
                          <a14:foregroundMark x1="53357" y1="56731" x2="80565" y2="75321"/>
                        </a14:backgroundRemoval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9516239" y="885825"/>
              <a:ext cx="434603" cy="561975"/>
            </a:xfrm>
            <a:prstGeom prst="rect">
              <a:avLst/>
            </a:prstGeom>
          </xdr:spPr>
        </xdr:pic>
        <xdr:pic>
          <xdr:nvPicPr>
            <xdr:cNvPr id="26" name="Picture 25">
              <a:extLst>
                <a:ext uri="{FF2B5EF4-FFF2-40B4-BE49-F238E27FC236}">
                  <a16:creationId xmlns:a16="http://schemas.microsoft.com/office/drawing/2014/main" id="{00451EFC-6B3B-BB50-012B-2B42968D4CE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0">
              <a:extLst>
                <a:ext uri="{BEBA8EAE-BF5A-486C-A8C5-ECC9F3942E4B}">
                  <a14:imgProps xmlns:a14="http://schemas.microsoft.com/office/drawing/2010/main">
                    <a14:imgLayer r:embed="rId41">
                      <a14:imgEffect>
                        <a14:backgroundRemoval t="9542" b="99618" l="9692" r="92952">
                          <a14:foregroundMark x1="46333" y1="9924" x2="62510" y2="11453"/>
                          <a14:foregroundMark x1="7489" y1="86260" x2="30396" y2="86641"/>
                          <a14:foregroundMark x1="30396" y1="86641" x2="85022" y2="86260"/>
                          <a14:foregroundMark x1="85022" y1="86260" x2="93392" y2="86260"/>
                          <a14:foregroundMark x1="62115" y1="59542" x2="81938" y2="80916"/>
                          <a14:foregroundMark x1="11894" y1="97328" x2="82379" y2="96565"/>
                          <a14:foregroundMark x1="82379" y1="96565" x2="91189" y2="96565"/>
                          <a14:foregroundMark x1="87225" y1="98473" x2="58150" y2="99618"/>
                          <a14:backgroundMark x1="64758" y1="9924" x2="68722" y2="13359"/>
                          <a14:backgroundMark x1="41850" y1="8779" x2="41850" y2="9924"/>
                        </a14:backgroundRemoval>
                      </a14:imgEffect>
                      <a14:imgEffect>
                        <a14:sharpenSoften amount="50000"/>
                      </a14:imgEffect>
                      <a14:imgEffect>
                        <a14:brightnessContrast contrast="-20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8580303" y="1152525"/>
              <a:ext cx="439872" cy="536985"/>
            </a:xfrm>
            <a:prstGeom prst="rect">
              <a:avLst/>
            </a:prstGeom>
          </xdr:spPr>
        </xdr:pic>
      </xdr:grpSp>
      <xdr:grpSp>
        <xdr:nvGrpSpPr>
          <xdr:cNvPr id="55" name="Group 54">
            <a:extLst>
              <a:ext uri="{FF2B5EF4-FFF2-40B4-BE49-F238E27FC236}">
                <a16:creationId xmlns:a16="http://schemas.microsoft.com/office/drawing/2014/main" id="{5F64FD82-DF10-4356-75DC-AF6C4CF49B21}"/>
              </a:ext>
            </a:extLst>
          </xdr:cNvPr>
          <xdr:cNvGrpSpPr/>
        </xdr:nvGrpSpPr>
        <xdr:grpSpPr>
          <a:xfrm>
            <a:off x="10572751" y="247650"/>
            <a:ext cx="5112537" cy="415956"/>
            <a:chOff x="10572751" y="9525"/>
            <a:chExt cx="5112537" cy="415956"/>
          </a:xfrm>
        </xdr:grpSpPr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92FBD4-FA3B-4F7B-B324-4FAC12535BE4}"/>
                </a:ext>
              </a:extLst>
            </xdr:cNvPr>
            <xdr:cNvSpPr txBox="1"/>
          </xdr:nvSpPr>
          <xdr:spPr>
            <a:xfrm>
              <a:off x="10572751" y="9525"/>
              <a:ext cx="3981450" cy="41595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400" b="0" i="1">
                  <a:solidFill>
                    <a:srgbClr val="0000FF"/>
                  </a:solidFill>
                </a:rPr>
                <a:t>%Utilization</a:t>
              </a:r>
              <a:r>
                <a:rPr lang="en-US" sz="1400" b="0" i="1" baseline="0">
                  <a:solidFill>
                    <a:srgbClr val="0000FF"/>
                  </a:solidFill>
                </a:rPr>
                <a:t> Weekly </a:t>
              </a:r>
              <a:r>
                <a:rPr lang="en-US" sz="1400" b="0" i="1">
                  <a:solidFill>
                    <a:srgbClr val="0000FF"/>
                  </a:solidFill>
                </a:rPr>
                <a:t>(PM-RA) Report</a:t>
              </a:r>
            </a:p>
          </xdr:txBody>
        </xdr:sp>
        <xdr:sp macro="" textlink="">
          <xdr:nvSpPr>
            <xdr:cNvPr id="33" name="TextBox 1">
              <a:extLst>
                <a:ext uri="{FF2B5EF4-FFF2-40B4-BE49-F238E27FC236}">
                  <a16:creationId xmlns:a16="http://schemas.microsoft.com/office/drawing/2014/main" id="{750E2EE4-8084-4202-8D5D-8FB4BA4AA040}"/>
                </a:ext>
              </a:extLst>
            </xdr:cNvPr>
            <xdr:cNvSpPr txBox="1"/>
          </xdr:nvSpPr>
          <xdr:spPr>
            <a:xfrm>
              <a:off x="13896975" y="28575"/>
              <a:ext cx="1788313" cy="356191"/>
            </a:xfrm>
            <a:prstGeom prst="rect">
              <a:avLst/>
            </a:prstGeom>
          </xdr:spPr>
          <xdr:txBody>
            <a:bodyPr wrap="square" rtlCol="0"/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1100" b="1">
                  <a:solidFill>
                    <a:srgbClr val="0000FF"/>
                  </a:solidFill>
                </a:rPr>
                <a:t>Average : 69.9%</a:t>
              </a:r>
            </a:p>
          </xdr:txBody>
        </xdr:sp>
      </xdr:grpSp>
    </xdr:grpSp>
    <xdr:clientData/>
  </xdr:twoCellAnchor>
  <xdr:twoCellAnchor editAs="oneCell">
    <xdr:from>
      <xdr:col>27</xdr:col>
      <xdr:colOff>276225</xdr:colOff>
      <xdr:row>14</xdr:row>
      <xdr:rowOff>76200</xdr:rowOff>
    </xdr:from>
    <xdr:to>
      <xdr:col>28</xdr:col>
      <xdr:colOff>197006</xdr:colOff>
      <xdr:row>18</xdr:row>
      <xdr:rowOff>38090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B43987-AD7F-6BA3-4D8A-DBE1E4EC0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BEBA8EAE-BF5A-486C-A8C5-ECC9F3942E4B}">
              <a14:imgProps xmlns:a14="http://schemas.microsoft.com/office/drawing/2010/main">
                <a14:imgLayer r:embed="rId43">
                  <a14:imgEffect>
                    <a14:backgroundRemoval t="10000" b="90000" l="10000" r="90000">
                      <a14:foregroundMark x1="29619" y1="75057" x2="73811" y2="75743"/>
                      <a14:foregroundMark x1="46935" y1="70314" x2="64638" y2="73943"/>
                      <a14:foregroundMark x1="68367" y1="77800" x2="65324" y2="65314"/>
                      <a14:foregroundMark x1="53408" y1="68029" x2="51050" y2="80514"/>
                      <a14:foregroundMark x1="46592" y1="72800" x2="69824" y2="75029"/>
                      <a14:foregroundMark x1="69824" y1="75029" x2="62280" y2="74400"/>
                      <a14:foregroundMark x1="68067" y1="76657" x2="67724" y2="71429"/>
                      <a14:foregroundMark x1="69053" y1="72114" x2="70424" y2="78229"/>
                      <a14:foregroundMark x1="68710" y1="72571" x2="71453" y2="76200"/>
                      <a14:foregroundMark x1="71453" y1="74171" x2="70424" y2="72114"/>
                      <a14:foregroundMark x1="53065" y1="67800" x2="58508" y2="79143"/>
                      <a14:foregroundMark x1="59194" y1="68029" x2="55465" y2="78686"/>
                      <a14:foregroundMark x1="51050" y1="66229" x2="46592" y2="76657"/>
                      <a14:foregroundMark x1="46935" y1="69400" x2="59537" y2="83229"/>
                      <a14:foregroundMark x1="62623" y1="81429" x2="49336" y2="66686"/>
                      <a14:foregroundMark x1="52036" y1="71429" x2="56494" y2="77800"/>
                      <a14:foregroundMark x1="51393" y1="69629" x2="42520" y2="75743"/>
                      <a14:backgroundMark x1="70915" y1="74409" x2="71552" y2="74399"/>
                      <a14:backgroundMark x1="57637" y1="74619" x2="60510" y2="74573"/>
                      <a14:backgroundMark x1="55100" y1="74659" x2="55587" y2="74651"/>
                      <a14:backgroundMark x1="52884" y1="74694" x2="53510" y2="74684"/>
                      <a14:backgroundMark x1="48158" y1="74769" x2="50936" y2="74725"/>
                      <a14:backgroundMark x1="44865" y1="74822" x2="46631" y2="74794"/>
                      <a14:backgroundMark x1="71552" y1="74400" x2="72825" y2="74400"/>
                      <a14:backgroundMark x1="58105" y1="73281" x2="58805" y2="7353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97375" y="2743200"/>
          <a:ext cx="530381" cy="723890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4</xdr:row>
      <xdr:rowOff>95250</xdr:rowOff>
    </xdr:from>
    <xdr:to>
      <xdr:col>11</xdr:col>
      <xdr:colOff>552450</xdr:colOff>
      <xdr:row>87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6C6CF5-1531-3D1B-1A77-12220C6AF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857250"/>
          <a:ext cx="1704975" cy="1582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257175</xdr:colOff>
      <xdr:row>0</xdr:row>
      <xdr:rowOff>0</xdr:rowOff>
    </xdr:from>
    <xdr:to>
      <xdr:col>29</xdr:col>
      <xdr:colOff>85726</xdr:colOff>
      <xdr:row>31</xdr:row>
      <xdr:rowOff>57150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9F133E1E-9433-D98E-AE33-5626878351AF}"/>
            </a:ext>
          </a:extLst>
        </xdr:cNvPr>
        <xdr:cNvGrpSpPr/>
      </xdr:nvGrpSpPr>
      <xdr:grpSpPr>
        <a:xfrm>
          <a:off x="6972300" y="0"/>
          <a:ext cx="11410951" cy="5962650"/>
          <a:chOff x="6715125" y="0"/>
          <a:chExt cx="11410951" cy="5962650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7D2F001E-3E95-34BB-BCEA-778016CEDEF9}"/>
              </a:ext>
            </a:extLst>
          </xdr:cNvPr>
          <xdr:cNvGrpSpPr/>
        </xdr:nvGrpSpPr>
        <xdr:grpSpPr>
          <a:xfrm>
            <a:off x="6715125" y="0"/>
            <a:ext cx="11410951" cy="5962650"/>
            <a:chOff x="6829425" y="219075"/>
            <a:chExt cx="11410951" cy="5962650"/>
          </a:xfrm>
        </xdr:grpSpPr>
        <xdr:grpSp>
          <xdr:nvGrpSpPr>
            <xdr:cNvPr id="41" name="Group 40">
              <a:extLst>
                <a:ext uri="{FF2B5EF4-FFF2-40B4-BE49-F238E27FC236}">
                  <a16:creationId xmlns:a16="http://schemas.microsoft.com/office/drawing/2014/main" id="{B3E80AB7-29BA-0288-6457-9902E78D1043}"/>
                </a:ext>
              </a:extLst>
            </xdr:cNvPr>
            <xdr:cNvGrpSpPr/>
          </xdr:nvGrpSpPr>
          <xdr:grpSpPr>
            <a:xfrm>
              <a:off x="6829425" y="942975"/>
              <a:ext cx="11410951" cy="5238750"/>
              <a:chOff x="5905500" y="590550"/>
              <a:chExt cx="11410951" cy="5238750"/>
            </a:xfrm>
          </xdr:grpSpPr>
          <xdr:graphicFrame macro="">
            <xdr:nvGraphicFramePr>
              <xdr:cNvPr id="2" name="Chart 1">
                <a:extLst>
                  <a:ext uri="{FF2B5EF4-FFF2-40B4-BE49-F238E27FC236}">
                    <a16:creationId xmlns:a16="http://schemas.microsoft.com/office/drawing/2014/main" id="{2D31C4E7-DA24-47C2-B3B3-C2BD19A532C7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905500" y="590550"/>
              <a:ext cx="11410951" cy="523875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pic>
            <xdr:nvPicPr>
              <xdr:cNvPr id="12" name="Picture 11">
                <a:extLst>
                  <a:ext uri="{FF2B5EF4-FFF2-40B4-BE49-F238E27FC236}">
                    <a16:creationId xmlns:a16="http://schemas.microsoft.com/office/drawing/2014/main" id="{DDB197CA-3890-3302-F6F8-EA3386D7A2F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BEBA8EAE-BF5A-486C-A8C5-ECC9F3942E4B}">
                    <a14:imgProps xmlns:a14="http://schemas.microsoft.com/office/drawing/2010/main">
                      <a14:imgLayer r:embed="rId3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4716125" y="1200151"/>
                <a:ext cx="533400" cy="729250"/>
              </a:xfrm>
              <a:prstGeom prst="rect">
                <a:avLst/>
              </a:prstGeom>
            </xdr:spPr>
          </xdr:pic>
          <xdr:pic>
            <xdr:nvPicPr>
              <xdr:cNvPr id="14" name="Picture 13">
                <a:extLst>
                  <a:ext uri="{FF2B5EF4-FFF2-40B4-BE49-F238E27FC236}">
                    <a16:creationId xmlns:a16="http://schemas.microsoft.com/office/drawing/2014/main" id="{FEC198EB-6ED2-81D4-BC56-10AA85AB1A3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BEBA8EAE-BF5A-486C-A8C5-ECC9F3942E4B}">
                    <a14:imgProps xmlns:a14="http://schemas.microsoft.com/office/drawing/2010/main">
                      <a14:imgLayer r:embed="rId5">
                        <a14:imgEffect>
                          <a14:backgroundRemoval t="10000" b="92914" l="9987" r="89970">
                            <a14:foregroundMark x1="25332" y1="92600" x2="76768" y2="92914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1405621" y="952501"/>
                <a:ext cx="519679" cy="729986"/>
              </a:xfrm>
              <a:prstGeom prst="rect">
                <a:avLst/>
              </a:prstGeom>
            </xdr:spPr>
          </xdr:pic>
          <xdr:pic>
            <xdr:nvPicPr>
              <xdr:cNvPr id="16" name="Picture 15">
                <a:extLst>
                  <a:ext uri="{FF2B5EF4-FFF2-40B4-BE49-F238E27FC236}">
                    <a16:creationId xmlns:a16="http://schemas.microsoft.com/office/drawing/2014/main" id="{FC58F36C-4C64-83B8-F0F9-B4DB1D47688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BEBA8EAE-BF5A-486C-A8C5-ECC9F3942E4B}">
                    <a14:imgProps xmlns:a14="http://schemas.microsoft.com/office/drawing/2010/main">
                      <a14:imgLayer r:embed="rId7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0925175" y="1029014"/>
                <a:ext cx="513600" cy="694485"/>
              </a:xfrm>
              <a:prstGeom prst="rect">
                <a:avLst/>
              </a:prstGeom>
            </xdr:spPr>
          </xdr:pic>
          <xdr:pic>
            <xdr:nvPicPr>
              <xdr:cNvPr id="18" name="Picture 17">
                <a:extLst>
                  <a:ext uri="{FF2B5EF4-FFF2-40B4-BE49-F238E27FC236}">
                    <a16:creationId xmlns:a16="http://schemas.microsoft.com/office/drawing/2014/main" id="{2E7A7E46-DBD4-09E5-7ECE-BC1CDA87AAE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" cstate="print">
                <a:extLst>
                  <a:ext uri="{BEBA8EAE-BF5A-486C-A8C5-ECC9F3942E4B}">
                    <a14:imgProps xmlns:a14="http://schemas.microsoft.com/office/drawing/2010/main">
                      <a14:imgLayer r:embed="rId9">
                        <a14:imgEffect>
                          <a14:backgroundRemoval t="10000" b="90000" l="10000" r="90000">
                            <a14:foregroundMark x1="25161" y1="79829" x2="79254" y2="80514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1894403" y="1333500"/>
                <a:ext cx="459522" cy="657225"/>
              </a:xfrm>
              <a:prstGeom prst="rect">
                <a:avLst/>
              </a:prstGeom>
            </xdr:spPr>
          </xdr:pic>
          <xdr:pic>
            <xdr:nvPicPr>
              <xdr:cNvPr id="20" name="Picture 19">
                <a:extLst>
                  <a:ext uri="{FF2B5EF4-FFF2-40B4-BE49-F238E27FC236}">
                    <a16:creationId xmlns:a16="http://schemas.microsoft.com/office/drawing/2014/main" id="{038320BB-266E-8B50-58F5-48CB39C72B4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0" cstate="print">
                <a:extLst>
                  <a:ext uri="{BEBA8EAE-BF5A-486C-A8C5-ECC9F3942E4B}">
                    <a14:imgProps xmlns:a14="http://schemas.microsoft.com/office/drawing/2010/main">
                      <a14:imgLayer r:embed="rId11">
                        <a14:imgEffect>
                          <a14:backgroundRemoval t="10000" b="92086" l="9987" r="89970">
                            <a14:foregroundMark x1="25847" y1="72114" x2="60909" y2="72257"/>
                            <a14:foregroundMark x1="60909" y1="72257" x2="74496" y2="72114"/>
                            <a14:foregroundMark x1="24818" y1="73486" x2="52636" y2="73029"/>
                            <a14:foregroundMark x1="52636" y1="73029" x2="73168" y2="73029"/>
                            <a14:foregroundMark x1="75200" y1="92012" x2="77583" y2="92086"/>
                            <a14:backgroundMark x1="24518" y1="73943" x2="73511" y2="74600"/>
                            <a14:backgroundMark x1="27218" y1="90486" x2="74153" y2="90714"/>
                            <a14:backgroundMark x1="31976" y1="90943" x2="68067" y2="93657"/>
                            <a14:backgroundMark x1="70081" y1="93657" x2="38791" y2="91400"/>
                            <a14:backgroundMark x1="26189" y1="90486" x2="45949" y2="93657"/>
                            <a14:backgroundMark x1="37420" y1="87086" x2="65324" y2="98657"/>
                            <a14:backgroundMark x1="72825" y1="97514" x2="58851" y2="84143"/>
                            <a14:backgroundMark x1="35405" y1="90257" x2="72825" y2="96171"/>
                            <a14:backgroundMark x1="72482" y1="94114" x2="44578" y2="88457"/>
                            <a14:backgroundMark x1="30947" y1="90714" x2="30947" y2="90714"/>
                            <a14:backgroundMark x1="35405" y1="90943" x2="27561" y2="90943"/>
                            <a14:backgroundMark x1="40506" y1="90714" x2="67638" y2="92086"/>
                            <a14:backgroundMark x1="67638" y1="92086" x2="72482" y2="91857"/>
                            <a14:backgroundMark x1="64981" y1="89571" x2="61595" y2="92314"/>
                            <a14:backgroundMark x1="62923" y1="90029" x2="56494" y2="92743"/>
                            <a14:backgroundMark x1="59880" y1="88000" x2="63609" y2="93657"/>
                            <a14:backgroundMark x1="73168" y1="88686" x2="74153" y2="94343"/>
                            <a14:backgroundMark x1="72139" y1="90486" x2="72482" y2="92743"/>
                            <a14:backgroundMark x1="73511" y1="90714" x2="75525" y2="93657"/>
                            <a14:backgroundMark x1="74153" y1="91171" x2="75525" y2="92971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102483" y="1085850"/>
                <a:ext cx="584193" cy="876415"/>
              </a:xfrm>
              <a:prstGeom prst="rect">
                <a:avLst/>
              </a:prstGeom>
            </xdr:spPr>
          </xdr:pic>
          <xdr:pic>
            <xdr:nvPicPr>
              <xdr:cNvPr id="24" name="Picture 23">
                <a:extLst>
                  <a:ext uri="{FF2B5EF4-FFF2-40B4-BE49-F238E27FC236}">
                    <a16:creationId xmlns:a16="http://schemas.microsoft.com/office/drawing/2014/main" id="{5A2186E9-9E71-3B73-EF05-68330A9D2E6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2" cstate="print">
                <a:extLst>
                  <a:ext uri="{BEBA8EAE-BF5A-486C-A8C5-ECC9F3942E4B}">
                    <a14:imgProps xmlns:a14="http://schemas.microsoft.com/office/drawing/2010/main">
                      <a14:imgLayer r:embed="rId13">
                        <a14:imgEffect>
                          <a14:backgroundRemoval t="10000" b="90000" l="10000" r="90000">
                            <a14:foregroundMark x1="22117" y1="81657" x2="23495" y2="81650"/>
                            <a14:foregroundMark x1="23832" y1="77114" x2="71110" y2="77114"/>
                            <a14:backgroundMark x1="23489" y1="81657" x2="56322" y2="81371"/>
                            <a14:backgroundMark x1="56322" y1="81371" x2="73168" y2="81429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9016101" y="866775"/>
                <a:ext cx="565681" cy="809625"/>
              </a:xfrm>
              <a:prstGeom prst="rect">
                <a:avLst/>
              </a:prstGeom>
            </xdr:spPr>
          </xdr:pic>
          <xdr:pic>
            <xdr:nvPicPr>
              <xdr:cNvPr id="28" name="Picture 27">
                <a:extLst>
                  <a:ext uri="{FF2B5EF4-FFF2-40B4-BE49-F238E27FC236}">
                    <a16:creationId xmlns:a16="http://schemas.microsoft.com/office/drawing/2014/main" id="{C78DA1B9-292A-7834-07AD-3B98BE56861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4" cstate="print">
                <a:extLst>
                  <a:ext uri="{BEBA8EAE-BF5A-486C-A8C5-ECC9F3942E4B}">
                    <a14:imgProps xmlns:a14="http://schemas.microsoft.com/office/drawing/2010/main">
                      <a14:imgLayer r:embed="rId15">
                        <a14:imgEffect>
                          <a14:backgroundRemoval t="10000" b="90000" l="10000" r="90000">
                            <a14:foregroundMark x1="24175" y1="78457" x2="55336" y2="78229"/>
                            <a14:foregroundMark x1="55336" y1="78229" x2="76211" y2="78229"/>
                            <a14:backgroundMark x1="23832" y1="79600" x2="75868" y2="79829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4272222" y="1066800"/>
                <a:ext cx="482003" cy="778452"/>
              </a:xfrm>
              <a:prstGeom prst="rect">
                <a:avLst/>
              </a:prstGeom>
            </xdr:spPr>
          </xdr:pic>
          <xdr:pic>
            <xdr:nvPicPr>
              <xdr:cNvPr id="10" name="Picture 9">
                <a:extLst>
                  <a:ext uri="{FF2B5EF4-FFF2-40B4-BE49-F238E27FC236}">
                    <a16:creationId xmlns:a16="http://schemas.microsoft.com/office/drawing/2014/main" id="{D0BB5283-B5B6-125D-5422-E0019422263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6" cstate="print">
                <a:extLst>
                  <a:ext uri="{BEBA8EAE-BF5A-486C-A8C5-ECC9F3942E4B}">
                    <a14:imgProps xmlns:a14="http://schemas.microsoft.com/office/drawing/2010/main">
                      <a14:imgLayer r:embed="rId17">
                        <a14:imgEffect>
                          <a14:backgroundRemoval t="10000" b="90000" l="10000" r="90000">
                            <a14:foregroundMark x1="31633" y1="75286" x2="79254" y2="76886"/>
                            <a14:backgroundMark x1="30261" y1="79371" x2="81312" y2="80057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559355" y="838201"/>
                <a:ext cx="555945" cy="834036"/>
              </a:xfrm>
              <a:prstGeom prst="rect">
                <a:avLst/>
              </a:prstGeom>
            </xdr:spPr>
          </xdr:pic>
          <xdr:pic>
            <xdr:nvPicPr>
              <xdr:cNvPr id="13" name="Picture 12">
                <a:extLst>
                  <a:ext uri="{FF2B5EF4-FFF2-40B4-BE49-F238E27FC236}">
                    <a16:creationId xmlns:a16="http://schemas.microsoft.com/office/drawing/2014/main" id="{71FF1988-4165-4BCA-2CA2-7BBA79F7855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8" cstate="print">
                <a:extLst>
                  <a:ext uri="{BEBA8EAE-BF5A-486C-A8C5-ECC9F3942E4B}">
                    <a14:imgProps xmlns:a14="http://schemas.microsoft.com/office/drawing/2010/main">
                      <a14:imgLayer r:embed="rId19">
                        <a14:imgEffect>
                          <a14:backgroundRemoval t="10000" b="90000" l="10000" r="90000">
                            <a14:foregroundMark x1="75313" y1="83223" x2="76554" y2="83229"/>
                            <a14:foregroundMark x1="27561" y1="77343" x2="74839" y2="79143"/>
                            <a14:foregroundMark x1="27904" y1="80286" x2="29313" y2="80246"/>
                            <a14:backgroundMark x1="28590" y1="83914" x2="75525" y2="85486"/>
                            <a14:backgroundMark x1="72225" y1="82086" x2="75525" y2="82086"/>
                            <a14:backgroundMark x1="28247" y1="82086" x2="74496" y2="82771"/>
                            <a14:backgroundMark x1="28247" y1="79600" x2="74839" y2="80286"/>
                            <a14:backgroundMark x1="29276" y1="83457" x2="69481" y2="83000"/>
                            <a14:backgroundMark x1="69481" y1="83000" x2="75525" y2="83000"/>
                            <a14:backgroundMark x1="29276" y1="83000" x2="33005" y2="83000"/>
                            <a14:backgroundMark x1="29276" y1="80286" x2="47621" y2="80057"/>
                            <a14:backgroundMark x1="47621" y1="80057" x2="75525" y2="80057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2792075" y="1033930"/>
                <a:ext cx="581026" cy="871664"/>
              </a:xfrm>
              <a:prstGeom prst="rect">
                <a:avLst/>
              </a:prstGeom>
            </xdr:spPr>
          </xdr:pic>
          <xdr:pic>
            <xdr:nvPicPr>
              <xdr:cNvPr id="17" name="Picture 16">
                <a:extLst>
                  <a:ext uri="{FF2B5EF4-FFF2-40B4-BE49-F238E27FC236}">
                    <a16:creationId xmlns:a16="http://schemas.microsoft.com/office/drawing/2014/main" id="{31C69E79-84A5-1D1C-6993-8940C59DFB0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0" cstate="print">
                <a:extLst>
                  <a:ext uri="{BEBA8EAE-BF5A-486C-A8C5-ECC9F3942E4B}">
                    <a14:imgProps xmlns:a14="http://schemas.microsoft.com/office/drawing/2010/main">
                      <a14:imgLayer r:embed="rId21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3733186" y="685800"/>
                <a:ext cx="610713" cy="885299"/>
              </a:xfrm>
              <a:prstGeom prst="rect">
                <a:avLst/>
              </a:prstGeom>
            </xdr:spPr>
          </xdr:pic>
          <xdr:pic>
            <xdr:nvPicPr>
              <xdr:cNvPr id="21" name="Picture 20">
                <a:extLst>
                  <a:ext uri="{FF2B5EF4-FFF2-40B4-BE49-F238E27FC236}">
                    <a16:creationId xmlns:a16="http://schemas.microsoft.com/office/drawing/2014/main" id="{762E729C-312B-AFBB-A2C3-13CD93B1DF2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2" cstate="print">
                <a:extLst>
                  <a:ext uri="{BEBA8EAE-BF5A-486C-A8C5-ECC9F3942E4B}">
                    <a14:imgProps xmlns:a14="http://schemas.microsoft.com/office/drawing/2010/main">
                      <a14:imgLayer r:embed="rId23">
                        <a14:imgEffect>
                          <a14:backgroundRemoval t="10000" b="90000" l="10000" r="90000">
                            <a14:foregroundMark x1="49533" y1="80123" x2="52936" y2="80057"/>
                            <a14:foregroundMark x1="47522" y1="80162" x2="45132" y2="80208"/>
                            <a14:foregroundMark x1="52936" y1="80057" x2="69627" y2="80271"/>
                            <a14:foregroundMark x1="28590" y1="79829" x2="41835" y2="80057"/>
                            <a14:backgroundMark x1="28933" y1="80286" x2="49078" y2="80600"/>
                            <a14:backgroundMark x1="49078" y1="80600" x2="69396" y2="80514"/>
                            <a14:backgroundMark x1="69396" y1="80514" x2="72139" y2="80514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2305990" y="742950"/>
                <a:ext cx="628210" cy="942450"/>
              </a:xfrm>
              <a:prstGeom prst="rect">
                <a:avLst/>
              </a:prstGeom>
            </xdr:spPr>
          </xdr:pic>
          <xdr:pic>
            <xdr:nvPicPr>
              <xdr:cNvPr id="23" name="Picture 22">
                <a:extLst>
                  <a:ext uri="{FF2B5EF4-FFF2-40B4-BE49-F238E27FC236}">
                    <a16:creationId xmlns:a16="http://schemas.microsoft.com/office/drawing/2014/main" id="{CCEB0A99-B265-9923-4E07-82D562B5DF2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4" cstate="print">
                <a:extLst>
                  <a:ext uri="{BEBA8EAE-BF5A-486C-A8C5-ECC9F3942E4B}">
                    <a14:imgProps xmlns:a14="http://schemas.microsoft.com/office/drawing/2010/main">
                      <a14:imgLayer r:embed="rId25">
                        <a14:imgEffect>
                          <a14:backgroundRemoval t="10000" b="90000" l="10000" r="90000">
                            <a14:foregroundMark x1="28590" y1="77114" x2="76211" y2="77343"/>
                            <a14:foregroundMark x1="29619" y1="67343" x2="43549" y2="74829"/>
                            <a14:foregroundMark x1="42520" y1="65314" x2="66009" y2="76200"/>
                            <a14:foregroundMark x1="71453" y1="75514" x2="51736" y2="65771"/>
                            <a14:foregroundMark x1="35405" y1="67571" x2="59537" y2="73257"/>
                            <a14:foregroundMark x1="61937" y1="73943" x2="31976" y2="74400"/>
                            <a14:foregroundMark x1="28933" y1="74600" x2="60009" y2="75057"/>
                            <a14:foregroundMark x1="60009" y1="75057" x2="74496" y2="74600"/>
                            <a14:foregroundMark x1="27904" y1="76657" x2="74839" y2="76657"/>
                            <a14:foregroundMark x1="61937" y1="71429" x2="72482" y2="77114"/>
                            <a14:foregroundMark x1="74839" y1="77343" x2="60566" y2="65086"/>
                            <a14:foregroundMark x1="55465" y1="68257" x2="64638" y2="75286"/>
                            <a14:foregroundMark x1="65324" y1="76429" x2="48307" y2="70371"/>
                            <a14:foregroundMark x1="48307" y1="70371" x2="45949" y2="70314"/>
                            <a14:foregroundMark x1="31290" y1="63286" x2="41492" y2="71429"/>
                            <a14:foregroundMark x1="37763" y1="68257" x2="33691" y2="62143"/>
                            <a14:foregroundMark x1="31976" y1="64629" x2="39820" y2="70314"/>
                            <a14:foregroundMark x1="30261" y1="75514" x2="36734" y2="75057"/>
                            <a14:foregroundMark x1="49679" y1="74400" x2="57180" y2="76657"/>
                            <a14:foregroundMark x1="53041" y1="78338" x2="53065" y2="78914"/>
                            <a14:foregroundMark x1="52722" y1="70543" x2="53008" y2="77515"/>
                            <a14:foregroundMark x1="54093" y1="66229" x2="53065" y2="76200"/>
                            <a14:foregroundMark x1="56494" y1="69400" x2="71667" y2="75971"/>
                            <a14:foregroundMark x1="71667" y1="75971" x2="63609" y2="73029"/>
                            <a14:foregroundMark x1="64638" y1="68486" x2="73511" y2="75286"/>
                            <a14:foregroundMark x1="67381" y1="73943" x2="76211" y2="75286"/>
                            <a14:foregroundMark x1="55122" y1="71886" x2="61937" y2="72800"/>
                            <a14:backgroundMark x1="28933" y1="75286" x2="34698" y2="75099"/>
                            <a14:backgroundMark x1="35988" y1="68251" x2="34719" y2="68029"/>
                            <a14:backgroundMark x1="54646" y1="71514" x2="54286" y2="71451"/>
                            <a14:backgroundMark x1="34719" y1="68029" x2="34719" y2="68029"/>
                            <a14:backgroundMark x1="28933" y1="77800" x2="72353" y2="78029"/>
                            <a14:backgroundMark x1="72353" y1="78029" x2="75868" y2="77800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8010256" y="1028700"/>
                <a:ext cx="615862" cy="923926"/>
              </a:xfrm>
              <a:prstGeom prst="rect">
                <a:avLst/>
              </a:prstGeom>
            </xdr:spPr>
          </xdr:pic>
          <xdr:pic>
            <xdr:nvPicPr>
              <xdr:cNvPr id="30" name="Picture 29">
                <a:extLst>
                  <a:ext uri="{FF2B5EF4-FFF2-40B4-BE49-F238E27FC236}">
                    <a16:creationId xmlns:a16="http://schemas.microsoft.com/office/drawing/2014/main" id="{E4A49842-4D78-CDCC-4083-728CED39EEC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6" cstate="print">
                <a:extLst>
                  <a:ext uri="{BEBA8EAE-BF5A-486C-A8C5-ECC9F3942E4B}">
                    <a14:imgProps xmlns:a14="http://schemas.microsoft.com/office/drawing/2010/main">
                      <a14:imgLayer r:embed="rId27">
                        <a14:imgEffect>
                          <a14:backgroundRemoval t="10000" b="90000" l="10000" r="90000">
                            <a14:foregroundMark x1="28290" y1="76943" x2="63523" y2="75886"/>
                            <a14:foregroundMark x1="63523" y1="75886" x2="75225" y2="75886"/>
                            <a14:backgroundMark x1="27261" y1="77314" x2="75225" y2="78000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6115822" y="1095375"/>
                <a:ext cx="562454" cy="796179"/>
              </a:xfrm>
              <a:prstGeom prst="rect">
                <a:avLst/>
              </a:prstGeom>
            </xdr:spPr>
          </xdr:pic>
          <xdr:pic>
            <xdr:nvPicPr>
              <xdr:cNvPr id="32" name="Picture 31">
                <a:extLst>
                  <a:ext uri="{FF2B5EF4-FFF2-40B4-BE49-F238E27FC236}">
                    <a16:creationId xmlns:a16="http://schemas.microsoft.com/office/drawing/2014/main" id="{8EB5FA83-4F33-C999-AC94-B61BBD1754F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8" cstate="print">
                <a:extLst>
                  <a:ext uri="{BEBA8EAE-BF5A-486C-A8C5-ECC9F3942E4B}">
                    <a14:imgProps xmlns:a14="http://schemas.microsoft.com/office/drawing/2010/main">
                      <a14:imgLayer r:embed="rId29">
                        <a14:imgEffect>
                          <a14:backgroundRemoval t="10000" b="90000" l="10000" r="90000">
                            <a14:foregroundMark x1="26532" y1="76886" x2="48907" y2="76657"/>
                            <a14:foregroundMark x1="48907" y1="76657" x2="71453" y2="76657"/>
                            <a14:foregroundMark x1="26532" y1="77571" x2="74153" y2="77114"/>
                            <a14:backgroundMark x1="25847" y1="77800" x2="72825" y2="77114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9956533" y="971550"/>
                <a:ext cx="578117" cy="829198"/>
              </a:xfrm>
              <a:prstGeom prst="rect">
                <a:avLst/>
              </a:prstGeom>
            </xdr:spPr>
          </xdr:pic>
          <xdr:pic>
            <xdr:nvPicPr>
              <xdr:cNvPr id="34" name="Picture 33">
                <a:extLst>
                  <a:ext uri="{FF2B5EF4-FFF2-40B4-BE49-F238E27FC236}">
                    <a16:creationId xmlns:a16="http://schemas.microsoft.com/office/drawing/2014/main" id="{CA8E227E-9C12-A7E5-1377-873F0B0C316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0" cstate="print">
                <a:extLst>
                  <a:ext uri="{BEBA8EAE-BF5A-486C-A8C5-ECC9F3942E4B}">
                    <a14:imgProps xmlns:a14="http://schemas.microsoft.com/office/drawing/2010/main">
                      <a14:imgLayer r:embed="rId31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0400994" y="933450"/>
                <a:ext cx="609906" cy="814971"/>
              </a:xfrm>
              <a:prstGeom prst="rect">
                <a:avLst/>
              </a:prstGeom>
            </xdr:spPr>
          </xdr:pic>
          <xdr:pic>
            <xdr:nvPicPr>
              <xdr:cNvPr id="36" name="Picture 35">
                <a:extLst>
                  <a:ext uri="{FF2B5EF4-FFF2-40B4-BE49-F238E27FC236}">
                    <a16:creationId xmlns:a16="http://schemas.microsoft.com/office/drawing/2014/main" id="{70BFA21B-50BE-B94F-59D4-D3B14DDB603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2" cstate="print">
                <a:extLst>
                  <a:ext uri="{BEBA8EAE-BF5A-486C-A8C5-ECC9F3942E4B}">
                    <a14:imgProps xmlns:a14="http://schemas.microsoft.com/office/drawing/2010/main">
                      <a14:imgLayer r:embed="rId33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6598139" y="1009650"/>
                <a:ext cx="543672" cy="723901"/>
              </a:xfrm>
              <a:prstGeom prst="rect">
                <a:avLst/>
              </a:prstGeom>
            </xdr:spPr>
          </xdr:pic>
          <xdr:pic>
            <xdr:nvPicPr>
              <xdr:cNvPr id="37" name="Picture 36">
                <a:extLst>
                  <a:ext uri="{FF2B5EF4-FFF2-40B4-BE49-F238E27FC236}">
                    <a16:creationId xmlns:a16="http://schemas.microsoft.com/office/drawing/2014/main" id="{6369AC6B-6F02-B6FA-99BE-B02DCFEB1A3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4">
                <a:extLst>
                  <a:ext uri="{BEBA8EAE-BF5A-486C-A8C5-ECC9F3942E4B}">
                    <a14:imgProps xmlns:a14="http://schemas.microsoft.com/office/drawing/2010/main">
                      <a14:imgLayer r:embed="rId35">
                        <a14:imgEffect>
                          <a14:backgroundRemoval t="8978" b="92570" l="9924" r="89695">
                            <a14:foregroundMark x1="46947" y1="46130" x2="58015" y2="57276"/>
                            <a14:foregroundMark x1="15649" y1="85139" x2="88905" y2="85443"/>
                            <a14:foregroundMark x1="17100" y1="88863" x2="14885" y2="88854"/>
                            <a14:foregroundMark x1="45802" y1="10217" x2="54580" y2="8978"/>
                            <a14:foregroundMark x1="16412" y1="89783" x2="43511" y2="89474"/>
                            <a14:foregroundMark x1="43511" y1="89474" x2="89313" y2="89783"/>
                            <a14:backgroundMark x1="40076" y1="38390" x2="38168" y2="36533"/>
                            <a14:backgroundMark x1="37786" y1="34056" x2="41221" y2="39319"/>
                            <a14:backgroundMark x1="40458" y1="36223" x2="39313" y2="34365"/>
                            <a14:backgroundMark x1="67176" y1="28483" x2="60687" y2="38390"/>
                            <a14:backgroundMark x1="66794" y1="30341" x2="66794" y2="26935"/>
                            <a14:backgroundMark x1="68321" y1="27554" x2="66031" y2="30341"/>
                            <a14:backgroundMark x1="66031" y1="31269" x2="67557" y2="26316"/>
                            <a14:backgroundMark x1="87627" y1="91920" x2="91603" y2="91950"/>
                          </a14:backgroundRemoval>
                        </a14:imgEffect>
                      </a14:imgLayer>
                    </a14:imgProps>
                  </a:ext>
                </a:extLst>
              </a:blip>
              <a:stretch>
                <a:fillRect/>
              </a:stretch>
            </xdr:blipFill>
            <xdr:spPr>
              <a:xfrm>
                <a:off x="15188217" y="1276350"/>
                <a:ext cx="486748" cy="600075"/>
              </a:xfrm>
              <a:prstGeom prst="rect">
                <a:avLst/>
              </a:prstGeom>
            </xdr:spPr>
          </xdr:pic>
          <xdr:pic>
            <xdr:nvPicPr>
              <xdr:cNvPr id="38" name="Picture 37">
                <a:extLst>
                  <a:ext uri="{FF2B5EF4-FFF2-40B4-BE49-F238E27FC236}">
                    <a16:creationId xmlns:a16="http://schemas.microsoft.com/office/drawing/2014/main" id="{22FCDE69-7624-AD5B-C405-A5D0869F3C8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6">
                <a:extLst>
                  <a:ext uri="{BEBA8EAE-BF5A-486C-A8C5-ECC9F3942E4B}">
                    <a14:imgProps xmlns:a14="http://schemas.microsoft.com/office/drawing/2010/main">
                      <a14:imgLayer r:embed="rId37">
                        <a14:imgEffect>
                          <a14:backgroundRemoval t="3976" b="90214" l="2536" r="95652">
                            <a14:foregroundMark x1="47672" y1="10644" x2="51449" y2="6422"/>
                            <a14:foregroundMark x1="38043" y1="21407" x2="38178" y2="21257"/>
                            <a14:foregroundMark x1="41847" y1="6725" x2="62319" y2="14679"/>
                            <a14:foregroundMark x1="63768" y1="22018" x2="62681" y2="9786"/>
                            <a14:foregroundMark x1="57971" y1="4893" x2="62681" y2="22630"/>
                            <a14:foregroundMark x1="65580" y1="32416" x2="57609" y2="4587"/>
                            <a14:foregroundMark x1="35851" y1="20662" x2="34011" y2="22865"/>
                            <a14:foregroundMark x1="7971" y1="63609" x2="11957" y2="82569"/>
                            <a14:foregroundMark x1="11957" y1="82569" x2="11957" y2="82569"/>
                            <a14:foregroundMark x1="2536" y1="89602" x2="95652" y2="90214"/>
                            <a14:foregroundMark x1="49638" y1="55657" x2="57971" y2="68807"/>
                            <a14:foregroundMark x1="78261" y1="75229" x2="59420" y2="54740"/>
                            <a14:foregroundMark x1="50725" y1="54128" x2="78986" y2="73700"/>
                            <a14:foregroundMark x1="35033" y1="19790" x2="42754" y2="7645"/>
                            <a14:foregroundMark x1="45290" y1="7645" x2="33174" y2="20713"/>
                            <a14:foregroundMark x1="35366" y1="19625" x2="40942" y2="5505"/>
                            <a14:foregroundMark x1="40942" y1="5505" x2="43841" y2="4587"/>
                            <a14:foregroundMark x1="39855" y1="6116" x2="36652" y2="7242"/>
                            <a14:foregroundMark x1="65580" y1="22630" x2="65217" y2="25076"/>
                            <a14:backgroundMark x1="34948" y1="7090" x2="33696" y2="7339"/>
                            <a14:backgroundMark x1="30797" y1="22630" x2="30072" y2="29664"/>
                            <a14:backgroundMark x1="31159" y1="21713" x2="31884" y2="22630"/>
                            <a14:backgroundMark x1="34058" y1="8257" x2="36594" y2="7339"/>
                          </a14:backgroundRemoval>
                        </a14:imgEffect>
                        <a14:imgEffect>
                          <a14:brightnessContrast bright="20000"/>
                        </a14:imgEffect>
                      </a14:imgLayer>
                    </a14:imgProps>
                  </a:ext>
                </a:extLst>
              </a:blip>
              <a:stretch>
                <a:fillRect/>
              </a:stretch>
            </xdr:blipFill>
            <xdr:spPr>
              <a:xfrm>
                <a:off x="13366023" y="1485900"/>
                <a:ext cx="388078" cy="492064"/>
              </a:xfrm>
              <a:prstGeom prst="rect">
                <a:avLst/>
              </a:prstGeom>
            </xdr:spPr>
          </xdr:pic>
          <xdr:pic>
            <xdr:nvPicPr>
              <xdr:cNvPr id="39" name="Picture 38">
                <a:extLst>
                  <a:ext uri="{FF2B5EF4-FFF2-40B4-BE49-F238E27FC236}">
                    <a16:creationId xmlns:a16="http://schemas.microsoft.com/office/drawing/2014/main" id="{35F2CBC2-FEFD-5E08-82F9-00E59640012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8">
                <a:extLst>
                  <a:ext uri="{BEBA8EAE-BF5A-486C-A8C5-ECC9F3942E4B}">
                    <a14:imgProps xmlns:a14="http://schemas.microsoft.com/office/drawing/2010/main">
                      <a14:imgLayer r:embed="rId39">
                        <a14:imgEffect>
                          <a14:backgroundRemoval t="4808" b="89744" l="2827" r="97880">
                            <a14:foregroundMark x1="37809" y1="8654" x2="63604" y2="13141"/>
                            <a14:foregroundMark x1="63604" y1="13141" x2="64311" y2="15385"/>
                            <a14:foregroundMark x1="43463" y1="4808" x2="47350" y2="4808"/>
                            <a14:foregroundMark x1="34982" y1="12179" x2="32862" y2="20513"/>
                            <a14:foregroundMark x1="707" y1="89103" x2="56890" y2="88782"/>
                            <a14:foregroundMark x1="56890" y1="88782" x2="97880" y2="88782"/>
                            <a14:foregroundMark x1="55830" y1="59295" x2="52650" y2="75641"/>
                            <a14:foregroundMark x1="43110" y1="60256" x2="49470" y2="75321"/>
                            <a14:foregroundMark x1="44170" y1="63782" x2="60071" y2="72436"/>
                            <a14:foregroundMark x1="6714" y1="71795" x2="2827" y2="86218"/>
                            <a14:foregroundMark x1="53357" y1="56731" x2="80565" y2="75321"/>
                          </a14:backgroundRemoval>
                        </a14:imgEffect>
                      </a14:imgLayer>
                    </a14:imgProps>
                  </a:ext>
                </a:extLst>
              </a:blip>
              <a:stretch>
                <a:fillRect/>
              </a:stretch>
            </xdr:blipFill>
            <xdr:spPr>
              <a:xfrm>
                <a:off x="9535289" y="1009650"/>
                <a:ext cx="434603" cy="561975"/>
              </a:xfrm>
              <a:prstGeom prst="rect">
                <a:avLst/>
              </a:prstGeom>
            </xdr:spPr>
          </xdr:pic>
          <xdr:pic>
            <xdr:nvPicPr>
              <xdr:cNvPr id="40" name="Picture 39">
                <a:extLst>
                  <a:ext uri="{FF2B5EF4-FFF2-40B4-BE49-F238E27FC236}">
                    <a16:creationId xmlns:a16="http://schemas.microsoft.com/office/drawing/2014/main" id="{F7278763-57F0-4657-6193-9E71C33747D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0">
                <a:extLst>
                  <a:ext uri="{BEBA8EAE-BF5A-486C-A8C5-ECC9F3942E4B}">
                    <a14:imgProps xmlns:a14="http://schemas.microsoft.com/office/drawing/2010/main">
                      <a14:imgLayer r:embed="rId41">
                        <a14:imgEffect>
                          <a14:backgroundRemoval t="9542" b="99618" l="9692" r="92952">
                            <a14:foregroundMark x1="46333" y1="9924" x2="62510" y2="11453"/>
                            <a14:foregroundMark x1="7489" y1="86260" x2="30396" y2="86641"/>
                            <a14:foregroundMark x1="30396" y1="86641" x2="85022" y2="86260"/>
                            <a14:foregroundMark x1="85022" y1="86260" x2="93392" y2="86260"/>
                            <a14:foregroundMark x1="62115" y1="59542" x2="81938" y2="80916"/>
                            <a14:foregroundMark x1="11894" y1="97328" x2="82379" y2="96565"/>
                            <a14:foregroundMark x1="82379" y1="96565" x2="91189" y2="96565"/>
                            <a14:foregroundMark x1="87225" y1="98473" x2="58150" y2="99618"/>
                            <a14:backgroundMark x1="64758" y1="9924" x2="68722" y2="13359"/>
                            <a14:backgroundMark x1="41850" y1="8779" x2="41850" y2="9924"/>
                          </a14:backgroundRemoval>
                        </a14:imgEffect>
                        <a14:imgEffect>
                          <a14:sharpenSoften amount="50000"/>
                        </a14:imgEffect>
                        <a14:imgEffect>
                          <a14:brightnessContrast contrast="-20000"/>
                        </a14:imgEffect>
                      </a14:imgLayer>
                    </a14:imgProps>
                  </a:ext>
                </a:extLst>
              </a:blip>
              <a:stretch>
                <a:fillRect/>
              </a:stretch>
            </xdr:blipFill>
            <xdr:spPr>
              <a:xfrm>
                <a:off x="8589828" y="1047750"/>
                <a:ext cx="439872" cy="536985"/>
              </a:xfrm>
              <a:prstGeom prst="rect">
                <a:avLst/>
              </a:prstGeom>
            </xdr:spPr>
          </xdr:pic>
        </xdr:grpSp>
        <xdr:grpSp>
          <xdr:nvGrpSpPr>
            <xdr:cNvPr id="7" name="Group 6">
              <a:extLst>
                <a:ext uri="{FF2B5EF4-FFF2-40B4-BE49-F238E27FC236}">
                  <a16:creationId xmlns:a16="http://schemas.microsoft.com/office/drawing/2014/main" id="{92F86046-736D-5DED-1581-6BD08C0B7BD1}"/>
                </a:ext>
              </a:extLst>
            </xdr:cNvPr>
            <xdr:cNvGrpSpPr/>
          </xdr:nvGrpSpPr>
          <xdr:grpSpPr>
            <a:xfrm>
              <a:off x="9963150" y="219075"/>
              <a:ext cx="4541037" cy="415956"/>
              <a:chOff x="9906000" y="133350"/>
              <a:chExt cx="4541037" cy="415956"/>
            </a:xfrm>
          </xdr:grpSpPr>
          <xdr:sp macro="" textlink="">
            <xdr:nvSpPr>
              <xdr:cNvPr id="5" name="TextBox 4">
                <a:extLst>
                  <a:ext uri="{FF2B5EF4-FFF2-40B4-BE49-F238E27FC236}">
                    <a16:creationId xmlns:a16="http://schemas.microsoft.com/office/drawing/2014/main" id="{827D78EA-6BEE-454B-921E-57455D6C9C32}"/>
                  </a:ext>
                </a:extLst>
              </xdr:cNvPr>
              <xdr:cNvSpPr txBox="1"/>
            </xdr:nvSpPr>
            <xdr:spPr>
              <a:xfrm>
                <a:off x="9906000" y="133350"/>
                <a:ext cx="3362324" cy="41595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400" b="0" i="1">
                    <a:solidFill>
                      <a:srgbClr val="0000FF"/>
                    </a:solidFill>
                  </a:rPr>
                  <a:t>%Utilization</a:t>
                </a:r>
                <a:r>
                  <a:rPr lang="en-US" sz="1400" b="0" i="1" baseline="0">
                    <a:solidFill>
                      <a:srgbClr val="0000FF"/>
                    </a:solidFill>
                  </a:rPr>
                  <a:t> Monthly </a:t>
                </a:r>
                <a:r>
                  <a:rPr lang="en-US" sz="1400" b="0" i="1">
                    <a:solidFill>
                      <a:srgbClr val="0000FF"/>
                    </a:solidFill>
                  </a:rPr>
                  <a:t>(PM-RA) Report</a:t>
                </a:r>
              </a:p>
            </xdr:txBody>
          </xdr:sp>
          <xdr:sp macro="" textlink="">
            <xdr:nvSpPr>
              <xdr:cNvPr id="6" name="TextBox 1">
                <a:extLst>
                  <a:ext uri="{FF2B5EF4-FFF2-40B4-BE49-F238E27FC236}">
                    <a16:creationId xmlns:a16="http://schemas.microsoft.com/office/drawing/2014/main" id="{5B21AC7E-7829-4A37-A20B-0DF204A434EF}"/>
                  </a:ext>
                </a:extLst>
              </xdr:cNvPr>
              <xdr:cNvSpPr txBox="1"/>
            </xdr:nvSpPr>
            <xdr:spPr>
              <a:xfrm>
                <a:off x="12658724" y="161925"/>
                <a:ext cx="1788313" cy="356191"/>
              </a:xfrm>
              <a:prstGeom prst="rect">
                <a:avLst/>
              </a:prstGeom>
            </xdr:spPr>
            <xdr:txBody>
              <a:bodyPr wrap="square" rtlCol="0"/>
              <a:lstStyle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 b="1">
                    <a:solidFill>
                      <a:srgbClr val="0000FF"/>
                    </a:solidFill>
                  </a:rPr>
                  <a:t>Average : 67.5%</a:t>
                </a:r>
              </a:p>
            </xdr:txBody>
          </xdr:sp>
        </xdr:grpSp>
      </xdr:grp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BC72EDFF-6AFC-BED0-744D-FEE1039BF4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 cstate="print">
            <a:extLst>
              <a:ext uri="{BEBA8EAE-BF5A-486C-A8C5-ECC9F3942E4B}">
                <a14:imgProps xmlns:a14="http://schemas.microsoft.com/office/drawing/2010/main">
                  <a14:imgLayer r:embed="rId43">
                    <a14:imgEffect>
                      <a14:backgroundRemoval t="10000" b="90000" l="10000" r="90000">
                        <a14:foregroundMark x1="29619" y1="75057" x2="73811" y2="75743"/>
                        <a14:foregroundMark x1="46935" y1="70314" x2="64638" y2="73943"/>
                        <a14:foregroundMark x1="68367" y1="77800" x2="65324" y2="65314"/>
                        <a14:foregroundMark x1="53408" y1="68029" x2="51050" y2="80514"/>
                        <a14:foregroundMark x1="46592" y1="72800" x2="69824" y2="75029"/>
                        <a14:foregroundMark x1="69824" y1="75029" x2="62280" y2="74400"/>
                        <a14:foregroundMark x1="68067" y1="76657" x2="67724" y2="71429"/>
                        <a14:foregroundMark x1="69053" y1="72114" x2="70424" y2="78229"/>
                        <a14:foregroundMark x1="68710" y1="72571" x2="71453" y2="76200"/>
                        <a14:foregroundMark x1="71453" y1="74171" x2="70424" y2="72114"/>
                        <a14:foregroundMark x1="53065" y1="67800" x2="58508" y2="79143"/>
                        <a14:foregroundMark x1="59194" y1="68029" x2="55465" y2="78686"/>
                        <a14:foregroundMark x1="51050" y1="66229" x2="46592" y2="76657"/>
                        <a14:foregroundMark x1="46935" y1="69400" x2="59537" y2="83229"/>
                        <a14:foregroundMark x1="62623" y1="81429" x2="49336" y2="66686"/>
                        <a14:foregroundMark x1="52036" y1="71429" x2="56494" y2="77800"/>
                        <a14:foregroundMark x1="51393" y1="69629" x2="42520" y2="75743"/>
                        <a14:backgroundMark x1="70915" y1="74409" x2="71552" y2="74399"/>
                        <a14:backgroundMark x1="57637" y1="74619" x2="60510" y2="74573"/>
                        <a14:backgroundMark x1="55100" y1="74659" x2="55587" y2="74651"/>
                        <a14:backgroundMark x1="52884" y1="74694" x2="53510" y2="74684"/>
                        <a14:backgroundMark x1="48158" y1="74769" x2="50936" y2="74725"/>
                        <a14:backgroundMark x1="44865" y1="74822" x2="46631" y2="74794"/>
                        <a14:backgroundMark x1="71552" y1="74400" x2="72825" y2="74400"/>
                        <a14:backgroundMark x1="58105" y1="73281" x2="58805" y2="73534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497300" y="1085850"/>
            <a:ext cx="511439" cy="72389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257175</xdr:colOff>
      <xdr:row>0</xdr:row>
      <xdr:rowOff>0</xdr:rowOff>
    </xdr:from>
    <xdr:to>
      <xdr:col>29</xdr:col>
      <xdr:colOff>85726</xdr:colOff>
      <xdr:row>31</xdr:row>
      <xdr:rowOff>57150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D7805E4-5DB0-4E60-A509-9BE284844CE5}"/>
            </a:ext>
          </a:extLst>
        </xdr:cNvPr>
        <xdr:cNvGrpSpPr/>
      </xdr:nvGrpSpPr>
      <xdr:grpSpPr>
        <a:xfrm>
          <a:off x="6972300" y="0"/>
          <a:ext cx="11410951" cy="5962650"/>
          <a:chOff x="6715125" y="0"/>
          <a:chExt cx="11410951" cy="596265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899AB517-4CB3-B934-42F7-CA482638CBA2}"/>
              </a:ext>
            </a:extLst>
          </xdr:cNvPr>
          <xdr:cNvGrpSpPr/>
        </xdr:nvGrpSpPr>
        <xdr:grpSpPr>
          <a:xfrm>
            <a:off x="6715125" y="0"/>
            <a:ext cx="11410951" cy="5962650"/>
            <a:chOff x="6829425" y="219075"/>
            <a:chExt cx="11410951" cy="5962650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B4AA6247-90A9-3DD1-40E6-E8CD9B55081A}"/>
                </a:ext>
              </a:extLst>
            </xdr:cNvPr>
            <xdr:cNvGrpSpPr/>
          </xdr:nvGrpSpPr>
          <xdr:grpSpPr>
            <a:xfrm>
              <a:off x="6829425" y="942975"/>
              <a:ext cx="11410951" cy="5238750"/>
              <a:chOff x="5905500" y="590550"/>
              <a:chExt cx="11410951" cy="5238750"/>
            </a:xfrm>
          </xdr:grpSpPr>
          <xdr:graphicFrame macro="">
            <xdr:nvGraphicFramePr>
              <xdr:cNvPr id="9" name="Chart 8">
                <a:extLst>
                  <a:ext uri="{FF2B5EF4-FFF2-40B4-BE49-F238E27FC236}">
                    <a16:creationId xmlns:a16="http://schemas.microsoft.com/office/drawing/2014/main" id="{EC50DFED-4A09-FC6A-65C5-C5487A2EA7C1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905500" y="590550"/>
              <a:ext cx="11410951" cy="523875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pic>
            <xdr:nvPicPr>
              <xdr:cNvPr id="10" name="Picture 9">
                <a:extLst>
                  <a:ext uri="{FF2B5EF4-FFF2-40B4-BE49-F238E27FC236}">
                    <a16:creationId xmlns:a16="http://schemas.microsoft.com/office/drawing/2014/main" id="{F0C8E5DC-2E69-A4A8-C3C1-40401BAEE22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BEBA8EAE-BF5A-486C-A8C5-ECC9F3942E4B}">
                    <a14:imgProps xmlns:a14="http://schemas.microsoft.com/office/drawing/2010/main">
                      <a14:imgLayer r:embed="rId3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4716125" y="1200151"/>
                <a:ext cx="533400" cy="729250"/>
              </a:xfrm>
              <a:prstGeom prst="rect">
                <a:avLst/>
              </a:prstGeom>
            </xdr:spPr>
          </xdr:pic>
          <xdr:pic>
            <xdr:nvPicPr>
              <xdr:cNvPr id="11" name="Picture 10">
                <a:extLst>
                  <a:ext uri="{FF2B5EF4-FFF2-40B4-BE49-F238E27FC236}">
                    <a16:creationId xmlns:a16="http://schemas.microsoft.com/office/drawing/2014/main" id="{3AEDA5B4-5121-954E-E4F6-A0F24875DF7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BEBA8EAE-BF5A-486C-A8C5-ECC9F3942E4B}">
                    <a14:imgProps xmlns:a14="http://schemas.microsoft.com/office/drawing/2010/main">
                      <a14:imgLayer r:embed="rId5">
                        <a14:imgEffect>
                          <a14:backgroundRemoval t="10000" b="92914" l="9987" r="89970">
                            <a14:foregroundMark x1="25332" y1="92600" x2="76768" y2="92914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1405621" y="952501"/>
                <a:ext cx="519679" cy="729986"/>
              </a:xfrm>
              <a:prstGeom prst="rect">
                <a:avLst/>
              </a:prstGeom>
            </xdr:spPr>
          </xdr:pic>
          <xdr:pic>
            <xdr:nvPicPr>
              <xdr:cNvPr id="12" name="Picture 11">
                <a:extLst>
                  <a:ext uri="{FF2B5EF4-FFF2-40B4-BE49-F238E27FC236}">
                    <a16:creationId xmlns:a16="http://schemas.microsoft.com/office/drawing/2014/main" id="{D1195BD9-E974-4A21-BC88-A0BD6582A7A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BEBA8EAE-BF5A-486C-A8C5-ECC9F3942E4B}">
                    <a14:imgProps xmlns:a14="http://schemas.microsoft.com/office/drawing/2010/main">
                      <a14:imgLayer r:embed="rId7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0925175" y="1029014"/>
                <a:ext cx="513600" cy="694485"/>
              </a:xfrm>
              <a:prstGeom prst="rect">
                <a:avLst/>
              </a:prstGeom>
            </xdr:spPr>
          </xdr:pic>
          <xdr:pic>
            <xdr:nvPicPr>
              <xdr:cNvPr id="13" name="Picture 12">
                <a:extLst>
                  <a:ext uri="{FF2B5EF4-FFF2-40B4-BE49-F238E27FC236}">
                    <a16:creationId xmlns:a16="http://schemas.microsoft.com/office/drawing/2014/main" id="{4CA5C380-446B-64C5-B95A-98F5AAE05F72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" cstate="print">
                <a:extLst>
                  <a:ext uri="{BEBA8EAE-BF5A-486C-A8C5-ECC9F3942E4B}">
                    <a14:imgProps xmlns:a14="http://schemas.microsoft.com/office/drawing/2010/main">
                      <a14:imgLayer r:embed="rId9">
                        <a14:imgEffect>
                          <a14:backgroundRemoval t="10000" b="90000" l="10000" r="90000">
                            <a14:foregroundMark x1="25161" y1="79829" x2="79254" y2="80514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1894403" y="1333500"/>
                <a:ext cx="459522" cy="657225"/>
              </a:xfrm>
              <a:prstGeom prst="rect">
                <a:avLst/>
              </a:prstGeom>
            </xdr:spPr>
          </xdr:pic>
          <xdr:pic>
            <xdr:nvPicPr>
              <xdr:cNvPr id="14" name="Picture 13">
                <a:extLst>
                  <a:ext uri="{FF2B5EF4-FFF2-40B4-BE49-F238E27FC236}">
                    <a16:creationId xmlns:a16="http://schemas.microsoft.com/office/drawing/2014/main" id="{C8495307-153E-C450-C711-D3498F41C50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0" cstate="print">
                <a:extLst>
                  <a:ext uri="{BEBA8EAE-BF5A-486C-A8C5-ECC9F3942E4B}">
                    <a14:imgProps xmlns:a14="http://schemas.microsoft.com/office/drawing/2010/main">
                      <a14:imgLayer r:embed="rId11">
                        <a14:imgEffect>
                          <a14:backgroundRemoval t="10000" b="92086" l="9987" r="89970">
                            <a14:foregroundMark x1="25847" y1="72114" x2="60909" y2="72257"/>
                            <a14:foregroundMark x1="60909" y1="72257" x2="74496" y2="72114"/>
                            <a14:foregroundMark x1="24818" y1="73486" x2="52636" y2="73029"/>
                            <a14:foregroundMark x1="52636" y1="73029" x2="73168" y2="73029"/>
                            <a14:foregroundMark x1="75200" y1="92012" x2="77583" y2="92086"/>
                            <a14:backgroundMark x1="24518" y1="73943" x2="73511" y2="74600"/>
                            <a14:backgroundMark x1="27218" y1="90486" x2="74153" y2="90714"/>
                            <a14:backgroundMark x1="31976" y1="90943" x2="68067" y2="93657"/>
                            <a14:backgroundMark x1="70081" y1="93657" x2="38791" y2="91400"/>
                            <a14:backgroundMark x1="26189" y1="90486" x2="45949" y2="93657"/>
                            <a14:backgroundMark x1="37420" y1="87086" x2="65324" y2="98657"/>
                            <a14:backgroundMark x1="72825" y1="97514" x2="58851" y2="84143"/>
                            <a14:backgroundMark x1="35405" y1="90257" x2="72825" y2="96171"/>
                            <a14:backgroundMark x1="72482" y1="94114" x2="44578" y2="88457"/>
                            <a14:backgroundMark x1="30947" y1="90714" x2="30947" y2="90714"/>
                            <a14:backgroundMark x1="35405" y1="90943" x2="27561" y2="90943"/>
                            <a14:backgroundMark x1="40506" y1="90714" x2="67638" y2="92086"/>
                            <a14:backgroundMark x1="67638" y1="92086" x2="72482" y2="91857"/>
                            <a14:backgroundMark x1="64981" y1="89571" x2="61595" y2="92314"/>
                            <a14:backgroundMark x1="62923" y1="90029" x2="56494" y2="92743"/>
                            <a14:backgroundMark x1="59880" y1="88000" x2="63609" y2="93657"/>
                            <a14:backgroundMark x1="73168" y1="88686" x2="74153" y2="94343"/>
                            <a14:backgroundMark x1="72139" y1="90486" x2="72482" y2="92743"/>
                            <a14:backgroundMark x1="73511" y1="90714" x2="75525" y2="93657"/>
                            <a14:backgroundMark x1="74153" y1="91171" x2="75525" y2="92971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102483" y="1085850"/>
                <a:ext cx="584193" cy="876415"/>
              </a:xfrm>
              <a:prstGeom prst="rect">
                <a:avLst/>
              </a:prstGeom>
            </xdr:spPr>
          </xdr:pic>
          <xdr:pic>
            <xdr:nvPicPr>
              <xdr:cNvPr id="15" name="Picture 14">
                <a:extLst>
                  <a:ext uri="{FF2B5EF4-FFF2-40B4-BE49-F238E27FC236}">
                    <a16:creationId xmlns:a16="http://schemas.microsoft.com/office/drawing/2014/main" id="{614576AE-4894-7DAF-AD3C-7BD7F0F2AAD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2" cstate="print">
                <a:extLst>
                  <a:ext uri="{BEBA8EAE-BF5A-486C-A8C5-ECC9F3942E4B}">
                    <a14:imgProps xmlns:a14="http://schemas.microsoft.com/office/drawing/2010/main">
                      <a14:imgLayer r:embed="rId13">
                        <a14:imgEffect>
                          <a14:backgroundRemoval t="10000" b="90000" l="10000" r="90000">
                            <a14:foregroundMark x1="22117" y1="81657" x2="23495" y2="81650"/>
                            <a14:foregroundMark x1="23832" y1="77114" x2="71110" y2="77114"/>
                            <a14:backgroundMark x1="23489" y1="81657" x2="56322" y2="81371"/>
                            <a14:backgroundMark x1="56322" y1="81371" x2="73168" y2="81429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9016101" y="866775"/>
                <a:ext cx="565681" cy="809625"/>
              </a:xfrm>
              <a:prstGeom prst="rect">
                <a:avLst/>
              </a:prstGeom>
            </xdr:spPr>
          </xdr:pic>
          <xdr:pic>
            <xdr:nvPicPr>
              <xdr:cNvPr id="16" name="Picture 15">
                <a:extLst>
                  <a:ext uri="{FF2B5EF4-FFF2-40B4-BE49-F238E27FC236}">
                    <a16:creationId xmlns:a16="http://schemas.microsoft.com/office/drawing/2014/main" id="{BF5D3238-037F-1766-1E62-CC4F7AD076B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4" cstate="print">
                <a:extLst>
                  <a:ext uri="{BEBA8EAE-BF5A-486C-A8C5-ECC9F3942E4B}">
                    <a14:imgProps xmlns:a14="http://schemas.microsoft.com/office/drawing/2010/main">
                      <a14:imgLayer r:embed="rId15">
                        <a14:imgEffect>
                          <a14:backgroundRemoval t="10000" b="90000" l="10000" r="90000">
                            <a14:foregroundMark x1="24175" y1="78457" x2="55336" y2="78229"/>
                            <a14:foregroundMark x1="55336" y1="78229" x2="76211" y2="78229"/>
                            <a14:backgroundMark x1="23832" y1="79600" x2="75868" y2="79829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4272222" y="1066800"/>
                <a:ext cx="482003" cy="778452"/>
              </a:xfrm>
              <a:prstGeom prst="rect">
                <a:avLst/>
              </a:prstGeom>
            </xdr:spPr>
          </xdr:pic>
          <xdr:pic>
            <xdr:nvPicPr>
              <xdr:cNvPr id="17" name="Picture 16">
                <a:extLst>
                  <a:ext uri="{FF2B5EF4-FFF2-40B4-BE49-F238E27FC236}">
                    <a16:creationId xmlns:a16="http://schemas.microsoft.com/office/drawing/2014/main" id="{E2951ED4-1F02-08DA-DAD5-62DB49E4E4F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6" cstate="print">
                <a:extLst>
                  <a:ext uri="{BEBA8EAE-BF5A-486C-A8C5-ECC9F3942E4B}">
                    <a14:imgProps xmlns:a14="http://schemas.microsoft.com/office/drawing/2010/main">
                      <a14:imgLayer r:embed="rId17">
                        <a14:imgEffect>
                          <a14:backgroundRemoval t="10000" b="90000" l="10000" r="90000">
                            <a14:foregroundMark x1="31633" y1="75286" x2="79254" y2="76886"/>
                            <a14:backgroundMark x1="30261" y1="79371" x2="81312" y2="80057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559355" y="838201"/>
                <a:ext cx="555945" cy="834036"/>
              </a:xfrm>
              <a:prstGeom prst="rect">
                <a:avLst/>
              </a:prstGeom>
            </xdr:spPr>
          </xdr:pic>
          <xdr:pic>
            <xdr:nvPicPr>
              <xdr:cNvPr id="18" name="Picture 17">
                <a:extLst>
                  <a:ext uri="{FF2B5EF4-FFF2-40B4-BE49-F238E27FC236}">
                    <a16:creationId xmlns:a16="http://schemas.microsoft.com/office/drawing/2014/main" id="{D6E8EB7F-69D7-9CB0-39BC-6607D3E6D76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8" cstate="print">
                <a:extLst>
                  <a:ext uri="{BEBA8EAE-BF5A-486C-A8C5-ECC9F3942E4B}">
                    <a14:imgProps xmlns:a14="http://schemas.microsoft.com/office/drawing/2010/main">
                      <a14:imgLayer r:embed="rId19">
                        <a14:imgEffect>
                          <a14:backgroundRemoval t="10000" b="90000" l="10000" r="90000">
                            <a14:foregroundMark x1="75313" y1="83223" x2="76554" y2="83229"/>
                            <a14:foregroundMark x1="27561" y1="77343" x2="74839" y2="79143"/>
                            <a14:foregroundMark x1="27904" y1="80286" x2="29313" y2="80246"/>
                            <a14:backgroundMark x1="28590" y1="83914" x2="75525" y2="85486"/>
                            <a14:backgroundMark x1="72225" y1="82086" x2="75525" y2="82086"/>
                            <a14:backgroundMark x1="28247" y1="82086" x2="74496" y2="82771"/>
                            <a14:backgroundMark x1="28247" y1="79600" x2="74839" y2="80286"/>
                            <a14:backgroundMark x1="29276" y1="83457" x2="69481" y2="83000"/>
                            <a14:backgroundMark x1="69481" y1="83000" x2="75525" y2="83000"/>
                            <a14:backgroundMark x1="29276" y1="83000" x2="33005" y2="83000"/>
                            <a14:backgroundMark x1="29276" y1="80286" x2="47621" y2="80057"/>
                            <a14:backgroundMark x1="47621" y1="80057" x2="75525" y2="80057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2792075" y="1033930"/>
                <a:ext cx="581026" cy="871664"/>
              </a:xfrm>
              <a:prstGeom prst="rect">
                <a:avLst/>
              </a:prstGeom>
            </xdr:spPr>
          </xdr:pic>
          <xdr:pic>
            <xdr:nvPicPr>
              <xdr:cNvPr id="19" name="Picture 18">
                <a:extLst>
                  <a:ext uri="{FF2B5EF4-FFF2-40B4-BE49-F238E27FC236}">
                    <a16:creationId xmlns:a16="http://schemas.microsoft.com/office/drawing/2014/main" id="{B054B1B4-6514-C2E4-F30D-A9F87614E14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0" cstate="print">
                <a:extLst>
                  <a:ext uri="{BEBA8EAE-BF5A-486C-A8C5-ECC9F3942E4B}">
                    <a14:imgProps xmlns:a14="http://schemas.microsoft.com/office/drawing/2010/main">
                      <a14:imgLayer r:embed="rId21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3733186" y="685800"/>
                <a:ext cx="610713" cy="885299"/>
              </a:xfrm>
              <a:prstGeom prst="rect">
                <a:avLst/>
              </a:prstGeom>
            </xdr:spPr>
          </xdr:pic>
          <xdr:pic>
            <xdr:nvPicPr>
              <xdr:cNvPr id="20" name="Picture 19">
                <a:extLst>
                  <a:ext uri="{FF2B5EF4-FFF2-40B4-BE49-F238E27FC236}">
                    <a16:creationId xmlns:a16="http://schemas.microsoft.com/office/drawing/2014/main" id="{04F8AB16-2D3A-E802-524E-EDA5636355D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2" cstate="print">
                <a:extLst>
                  <a:ext uri="{BEBA8EAE-BF5A-486C-A8C5-ECC9F3942E4B}">
                    <a14:imgProps xmlns:a14="http://schemas.microsoft.com/office/drawing/2010/main">
                      <a14:imgLayer r:embed="rId23">
                        <a14:imgEffect>
                          <a14:backgroundRemoval t="10000" b="90000" l="10000" r="90000">
                            <a14:foregroundMark x1="49533" y1="80123" x2="52936" y2="80057"/>
                            <a14:foregroundMark x1="47522" y1="80162" x2="45132" y2="80208"/>
                            <a14:foregroundMark x1="52936" y1="80057" x2="69627" y2="80271"/>
                            <a14:foregroundMark x1="28590" y1="79829" x2="41835" y2="80057"/>
                            <a14:backgroundMark x1="28933" y1="80286" x2="49078" y2="80600"/>
                            <a14:backgroundMark x1="49078" y1="80600" x2="69396" y2="80514"/>
                            <a14:backgroundMark x1="69396" y1="80514" x2="72139" y2="80514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2305990" y="742950"/>
                <a:ext cx="628210" cy="942450"/>
              </a:xfrm>
              <a:prstGeom prst="rect">
                <a:avLst/>
              </a:prstGeom>
            </xdr:spPr>
          </xdr:pic>
          <xdr:pic>
            <xdr:nvPicPr>
              <xdr:cNvPr id="21" name="Picture 20">
                <a:extLst>
                  <a:ext uri="{FF2B5EF4-FFF2-40B4-BE49-F238E27FC236}">
                    <a16:creationId xmlns:a16="http://schemas.microsoft.com/office/drawing/2014/main" id="{F0EEE055-2A7D-621A-DFC9-BF6F6BD3B6D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4" cstate="print">
                <a:extLst>
                  <a:ext uri="{BEBA8EAE-BF5A-486C-A8C5-ECC9F3942E4B}">
                    <a14:imgProps xmlns:a14="http://schemas.microsoft.com/office/drawing/2010/main">
                      <a14:imgLayer r:embed="rId25">
                        <a14:imgEffect>
                          <a14:backgroundRemoval t="10000" b="90000" l="10000" r="90000">
                            <a14:foregroundMark x1="28590" y1="77114" x2="76211" y2="77343"/>
                            <a14:foregroundMark x1="29619" y1="67343" x2="43549" y2="74829"/>
                            <a14:foregroundMark x1="42520" y1="65314" x2="66009" y2="76200"/>
                            <a14:foregroundMark x1="71453" y1="75514" x2="51736" y2="65771"/>
                            <a14:foregroundMark x1="35405" y1="67571" x2="59537" y2="73257"/>
                            <a14:foregroundMark x1="61937" y1="73943" x2="31976" y2="74400"/>
                            <a14:foregroundMark x1="28933" y1="74600" x2="60009" y2="75057"/>
                            <a14:foregroundMark x1="60009" y1="75057" x2="74496" y2="74600"/>
                            <a14:foregroundMark x1="27904" y1="76657" x2="74839" y2="76657"/>
                            <a14:foregroundMark x1="61937" y1="71429" x2="72482" y2="77114"/>
                            <a14:foregroundMark x1="74839" y1="77343" x2="60566" y2="65086"/>
                            <a14:foregroundMark x1="55465" y1="68257" x2="64638" y2="75286"/>
                            <a14:foregroundMark x1="65324" y1="76429" x2="48307" y2="70371"/>
                            <a14:foregroundMark x1="48307" y1="70371" x2="45949" y2="70314"/>
                            <a14:foregroundMark x1="31290" y1="63286" x2="41492" y2="71429"/>
                            <a14:foregroundMark x1="37763" y1="68257" x2="33691" y2="62143"/>
                            <a14:foregroundMark x1="31976" y1="64629" x2="39820" y2="70314"/>
                            <a14:foregroundMark x1="30261" y1="75514" x2="36734" y2="75057"/>
                            <a14:foregroundMark x1="49679" y1="74400" x2="57180" y2="76657"/>
                            <a14:foregroundMark x1="53041" y1="78338" x2="53065" y2="78914"/>
                            <a14:foregroundMark x1="52722" y1="70543" x2="53008" y2="77515"/>
                            <a14:foregroundMark x1="54093" y1="66229" x2="53065" y2="76200"/>
                            <a14:foregroundMark x1="56494" y1="69400" x2="71667" y2="75971"/>
                            <a14:foregroundMark x1="71667" y1="75971" x2="63609" y2="73029"/>
                            <a14:foregroundMark x1="64638" y1="68486" x2="73511" y2="75286"/>
                            <a14:foregroundMark x1="67381" y1="73943" x2="76211" y2="75286"/>
                            <a14:foregroundMark x1="55122" y1="71886" x2="61937" y2="72800"/>
                            <a14:backgroundMark x1="28933" y1="75286" x2="34698" y2="75099"/>
                            <a14:backgroundMark x1="35988" y1="68251" x2="34719" y2="68029"/>
                            <a14:backgroundMark x1="54646" y1="71514" x2="54286" y2="71451"/>
                            <a14:backgroundMark x1="34719" y1="68029" x2="34719" y2="68029"/>
                            <a14:backgroundMark x1="28933" y1="77800" x2="72353" y2="78029"/>
                            <a14:backgroundMark x1="72353" y1="78029" x2="75868" y2="77800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8010256" y="1028700"/>
                <a:ext cx="615862" cy="923926"/>
              </a:xfrm>
              <a:prstGeom prst="rect">
                <a:avLst/>
              </a:prstGeom>
            </xdr:spPr>
          </xdr:pic>
          <xdr:pic>
            <xdr:nvPicPr>
              <xdr:cNvPr id="22" name="Picture 21">
                <a:extLst>
                  <a:ext uri="{FF2B5EF4-FFF2-40B4-BE49-F238E27FC236}">
                    <a16:creationId xmlns:a16="http://schemas.microsoft.com/office/drawing/2014/main" id="{F023B941-E4FD-8554-5D48-35E53589C69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6" cstate="print">
                <a:extLst>
                  <a:ext uri="{BEBA8EAE-BF5A-486C-A8C5-ECC9F3942E4B}">
                    <a14:imgProps xmlns:a14="http://schemas.microsoft.com/office/drawing/2010/main">
                      <a14:imgLayer r:embed="rId27">
                        <a14:imgEffect>
                          <a14:backgroundRemoval t="10000" b="90000" l="10000" r="90000">
                            <a14:foregroundMark x1="28290" y1="76943" x2="63523" y2="75886"/>
                            <a14:foregroundMark x1="63523" y1="75886" x2="75225" y2="75886"/>
                            <a14:backgroundMark x1="27261" y1="77314" x2="75225" y2="78000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6115822" y="1095375"/>
                <a:ext cx="562454" cy="796179"/>
              </a:xfrm>
              <a:prstGeom prst="rect">
                <a:avLst/>
              </a:prstGeom>
            </xdr:spPr>
          </xdr:pic>
          <xdr:pic>
            <xdr:nvPicPr>
              <xdr:cNvPr id="23" name="Picture 22">
                <a:extLst>
                  <a:ext uri="{FF2B5EF4-FFF2-40B4-BE49-F238E27FC236}">
                    <a16:creationId xmlns:a16="http://schemas.microsoft.com/office/drawing/2014/main" id="{3041FDF5-2066-829E-5ECD-343A32F57BB3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8" cstate="print">
                <a:extLst>
                  <a:ext uri="{BEBA8EAE-BF5A-486C-A8C5-ECC9F3942E4B}">
                    <a14:imgProps xmlns:a14="http://schemas.microsoft.com/office/drawing/2010/main">
                      <a14:imgLayer r:embed="rId29">
                        <a14:imgEffect>
                          <a14:backgroundRemoval t="10000" b="90000" l="10000" r="90000">
                            <a14:foregroundMark x1="26532" y1="76886" x2="48907" y2="76657"/>
                            <a14:foregroundMark x1="48907" y1="76657" x2="71453" y2="76657"/>
                            <a14:foregroundMark x1="26532" y1="77571" x2="74153" y2="77114"/>
                            <a14:backgroundMark x1="25847" y1="77800" x2="72825" y2="77114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9956533" y="971550"/>
                <a:ext cx="578117" cy="829198"/>
              </a:xfrm>
              <a:prstGeom prst="rect">
                <a:avLst/>
              </a:prstGeom>
            </xdr:spPr>
          </xdr:pic>
          <xdr:pic>
            <xdr:nvPicPr>
              <xdr:cNvPr id="24" name="Picture 23">
                <a:extLst>
                  <a:ext uri="{FF2B5EF4-FFF2-40B4-BE49-F238E27FC236}">
                    <a16:creationId xmlns:a16="http://schemas.microsoft.com/office/drawing/2014/main" id="{4831AD75-321F-D08D-074B-C92910654B0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0" cstate="print">
                <a:extLst>
                  <a:ext uri="{BEBA8EAE-BF5A-486C-A8C5-ECC9F3942E4B}">
                    <a14:imgProps xmlns:a14="http://schemas.microsoft.com/office/drawing/2010/main">
                      <a14:imgLayer r:embed="rId31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0400994" y="933450"/>
                <a:ext cx="609906" cy="814971"/>
              </a:xfrm>
              <a:prstGeom prst="rect">
                <a:avLst/>
              </a:prstGeom>
            </xdr:spPr>
          </xdr:pic>
          <xdr:pic>
            <xdr:nvPicPr>
              <xdr:cNvPr id="25" name="Picture 24">
                <a:extLst>
                  <a:ext uri="{FF2B5EF4-FFF2-40B4-BE49-F238E27FC236}">
                    <a16:creationId xmlns:a16="http://schemas.microsoft.com/office/drawing/2014/main" id="{5D995B3F-49BF-3AE2-D750-29FEF673182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2" cstate="print">
                <a:extLst>
                  <a:ext uri="{BEBA8EAE-BF5A-486C-A8C5-ECC9F3942E4B}">
                    <a14:imgProps xmlns:a14="http://schemas.microsoft.com/office/drawing/2010/main">
                      <a14:imgLayer r:embed="rId33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6598139" y="1009650"/>
                <a:ext cx="543672" cy="723901"/>
              </a:xfrm>
              <a:prstGeom prst="rect">
                <a:avLst/>
              </a:prstGeom>
            </xdr:spPr>
          </xdr:pic>
          <xdr:pic>
            <xdr:nvPicPr>
              <xdr:cNvPr id="26" name="Picture 25">
                <a:extLst>
                  <a:ext uri="{FF2B5EF4-FFF2-40B4-BE49-F238E27FC236}">
                    <a16:creationId xmlns:a16="http://schemas.microsoft.com/office/drawing/2014/main" id="{263C82C1-BDED-7302-3C59-F70A4621DAB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4">
                <a:extLst>
                  <a:ext uri="{BEBA8EAE-BF5A-486C-A8C5-ECC9F3942E4B}">
                    <a14:imgProps xmlns:a14="http://schemas.microsoft.com/office/drawing/2010/main">
                      <a14:imgLayer r:embed="rId35">
                        <a14:imgEffect>
                          <a14:backgroundRemoval t="8978" b="92570" l="9924" r="89695">
                            <a14:foregroundMark x1="46947" y1="46130" x2="58015" y2="57276"/>
                            <a14:foregroundMark x1="15649" y1="85139" x2="88905" y2="85443"/>
                            <a14:foregroundMark x1="17100" y1="88863" x2="14885" y2="88854"/>
                            <a14:foregroundMark x1="45802" y1="10217" x2="54580" y2="8978"/>
                            <a14:foregroundMark x1="16412" y1="89783" x2="43511" y2="89474"/>
                            <a14:foregroundMark x1="43511" y1="89474" x2="89313" y2="89783"/>
                            <a14:backgroundMark x1="40076" y1="38390" x2="38168" y2="36533"/>
                            <a14:backgroundMark x1="37786" y1="34056" x2="41221" y2="39319"/>
                            <a14:backgroundMark x1="40458" y1="36223" x2="39313" y2="34365"/>
                            <a14:backgroundMark x1="67176" y1="28483" x2="60687" y2="38390"/>
                            <a14:backgroundMark x1="66794" y1="30341" x2="66794" y2="26935"/>
                            <a14:backgroundMark x1="68321" y1="27554" x2="66031" y2="30341"/>
                            <a14:backgroundMark x1="66031" y1="31269" x2="67557" y2="26316"/>
                            <a14:backgroundMark x1="87627" y1="91920" x2="91603" y2="91950"/>
                          </a14:backgroundRemoval>
                        </a14:imgEffect>
                      </a14:imgLayer>
                    </a14:imgProps>
                  </a:ext>
                </a:extLst>
              </a:blip>
              <a:stretch>
                <a:fillRect/>
              </a:stretch>
            </xdr:blipFill>
            <xdr:spPr>
              <a:xfrm>
                <a:off x="15188217" y="1276350"/>
                <a:ext cx="486748" cy="600075"/>
              </a:xfrm>
              <a:prstGeom prst="rect">
                <a:avLst/>
              </a:prstGeom>
            </xdr:spPr>
          </xdr:pic>
          <xdr:pic>
            <xdr:nvPicPr>
              <xdr:cNvPr id="27" name="Picture 26">
                <a:extLst>
                  <a:ext uri="{FF2B5EF4-FFF2-40B4-BE49-F238E27FC236}">
                    <a16:creationId xmlns:a16="http://schemas.microsoft.com/office/drawing/2014/main" id="{8045647B-0EAA-D7B8-5AD5-42835995B87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6">
                <a:extLst>
                  <a:ext uri="{BEBA8EAE-BF5A-486C-A8C5-ECC9F3942E4B}">
                    <a14:imgProps xmlns:a14="http://schemas.microsoft.com/office/drawing/2010/main">
                      <a14:imgLayer r:embed="rId37">
                        <a14:imgEffect>
                          <a14:backgroundRemoval t="3976" b="90214" l="2536" r="95652">
                            <a14:foregroundMark x1="47672" y1="10644" x2="51449" y2="6422"/>
                            <a14:foregroundMark x1="38043" y1="21407" x2="38178" y2="21257"/>
                            <a14:foregroundMark x1="41847" y1="6725" x2="62319" y2="14679"/>
                            <a14:foregroundMark x1="63768" y1="22018" x2="62681" y2="9786"/>
                            <a14:foregroundMark x1="57971" y1="4893" x2="62681" y2="22630"/>
                            <a14:foregroundMark x1="65580" y1="32416" x2="57609" y2="4587"/>
                            <a14:foregroundMark x1="35851" y1="20662" x2="34011" y2="22865"/>
                            <a14:foregroundMark x1="7971" y1="63609" x2="11957" y2="82569"/>
                            <a14:foregroundMark x1="11957" y1="82569" x2="11957" y2="82569"/>
                            <a14:foregroundMark x1="2536" y1="89602" x2="95652" y2="90214"/>
                            <a14:foregroundMark x1="49638" y1="55657" x2="57971" y2="68807"/>
                            <a14:foregroundMark x1="78261" y1="75229" x2="59420" y2="54740"/>
                            <a14:foregroundMark x1="50725" y1="54128" x2="78986" y2="73700"/>
                            <a14:foregroundMark x1="35033" y1="19790" x2="42754" y2="7645"/>
                            <a14:foregroundMark x1="45290" y1="7645" x2="33174" y2="20713"/>
                            <a14:foregroundMark x1="35366" y1="19625" x2="40942" y2="5505"/>
                            <a14:foregroundMark x1="40942" y1="5505" x2="43841" y2="4587"/>
                            <a14:foregroundMark x1="39855" y1="6116" x2="36652" y2="7242"/>
                            <a14:foregroundMark x1="65580" y1="22630" x2="65217" y2="25076"/>
                            <a14:backgroundMark x1="34948" y1="7090" x2="33696" y2="7339"/>
                            <a14:backgroundMark x1="30797" y1="22630" x2="30072" y2="29664"/>
                            <a14:backgroundMark x1="31159" y1="21713" x2="31884" y2="22630"/>
                            <a14:backgroundMark x1="34058" y1="8257" x2="36594" y2="7339"/>
                          </a14:backgroundRemoval>
                        </a14:imgEffect>
                        <a14:imgEffect>
                          <a14:brightnessContrast bright="20000"/>
                        </a14:imgEffect>
                      </a14:imgLayer>
                    </a14:imgProps>
                  </a:ext>
                </a:extLst>
              </a:blip>
              <a:stretch>
                <a:fillRect/>
              </a:stretch>
            </xdr:blipFill>
            <xdr:spPr>
              <a:xfrm>
                <a:off x="13366023" y="1485900"/>
                <a:ext cx="388078" cy="492064"/>
              </a:xfrm>
              <a:prstGeom prst="rect">
                <a:avLst/>
              </a:prstGeom>
            </xdr:spPr>
          </xdr:pic>
          <xdr:pic>
            <xdr:nvPicPr>
              <xdr:cNvPr id="28" name="Picture 27">
                <a:extLst>
                  <a:ext uri="{FF2B5EF4-FFF2-40B4-BE49-F238E27FC236}">
                    <a16:creationId xmlns:a16="http://schemas.microsoft.com/office/drawing/2014/main" id="{DE754E2F-EA0C-F61E-B2E6-063147097C6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8">
                <a:extLst>
                  <a:ext uri="{BEBA8EAE-BF5A-486C-A8C5-ECC9F3942E4B}">
                    <a14:imgProps xmlns:a14="http://schemas.microsoft.com/office/drawing/2010/main">
                      <a14:imgLayer r:embed="rId39">
                        <a14:imgEffect>
                          <a14:backgroundRemoval t="4808" b="89744" l="2827" r="97880">
                            <a14:foregroundMark x1="37809" y1="8654" x2="63604" y2="13141"/>
                            <a14:foregroundMark x1="63604" y1="13141" x2="64311" y2="15385"/>
                            <a14:foregroundMark x1="43463" y1="4808" x2="47350" y2="4808"/>
                            <a14:foregroundMark x1="34982" y1="12179" x2="32862" y2="20513"/>
                            <a14:foregroundMark x1="707" y1="89103" x2="56890" y2="88782"/>
                            <a14:foregroundMark x1="56890" y1="88782" x2="97880" y2="88782"/>
                            <a14:foregroundMark x1="55830" y1="59295" x2="52650" y2="75641"/>
                            <a14:foregroundMark x1="43110" y1="60256" x2="49470" y2="75321"/>
                            <a14:foregroundMark x1="44170" y1="63782" x2="60071" y2="72436"/>
                            <a14:foregroundMark x1="6714" y1="71795" x2="2827" y2="86218"/>
                            <a14:foregroundMark x1="53357" y1="56731" x2="80565" y2="75321"/>
                          </a14:backgroundRemoval>
                        </a14:imgEffect>
                      </a14:imgLayer>
                    </a14:imgProps>
                  </a:ext>
                </a:extLst>
              </a:blip>
              <a:stretch>
                <a:fillRect/>
              </a:stretch>
            </xdr:blipFill>
            <xdr:spPr>
              <a:xfrm>
                <a:off x="9535289" y="1009650"/>
                <a:ext cx="434603" cy="561975"/>
              </a:xfrm>
              <a:prstGeom prst="rect">
                <a:avLst/>
              </a:prstGeom>
            </xdr:spPr>
          </xdr:pic>
          <xdr:pic>
            <xdr:nvPicPr>
              <xdr:cNvPr id="29" name="Picture 28">
                <a:extLst>
                  <a:ext uri="{FF2B5EF4-FFF2-40B4-BE49-F238E27FC236}">
                    <a16:creationId xmlns:a16="http://schemas.microsoft.com/office/drawing/2014/main" id="{5C0E08CA-3ED6-8BF2-8371-8CB598E5F03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0">
                <a:extLst>
                  <a:ext uri="{BEBA8EAE-BF5A-486C-A8C5-ECC9F3942E4B}">
                    <a14:imgProps xmlns:a14="http://schemas.microsoft.com/office/drawing/2010/main">
                      <a14:imgLayer r:embed="rId41">
                        <a14:imgEffect>
                          <a14:backgroundRemoval t="9542" b="99618" l="9692" r="92952">
                            <a14:foregroundMark x1="46333" y1="9924" x2="62510" y2="11453"/>
                            <a14:foregroundMark x1="7489" y1="86260" x2="30396" y2="86641"/>
                            <a14:foregroundMark x1="30396" y1="86641" x2="85022" y2="86260"/>
                            <a14:foregroundMark x1="85022" y1="86260" x2="93392" y2="86260"/>
                            <a14:foregroundMark x1="62115" y1="59542" x2="81938" y2="80916"/>
                            <a14:foregroundMark x1="11894" y1="97328" x2="82379" y2="96565"/>
                            <a14:foregroundMark x1="82379" y1="96565" x2="91189" y2="96565"/>
                            <a14:foregroundMark x1="87225" y1="98473" x2="58150" y2="99618"/>
                            <a14:backgroundMark x1="64758" y1="9924" x2="68722" y2="13359"/>
                            <a14:backgroundMark x1="41850" y1="8779" x2="41850" y2="9924"/>
                          </a14:backgroundRemoval>
                        </a14:imgEffect>
                        <a14:imgEffect>
                          <a14:sharpenSoften amount="50000"/>
                        </a14:imgEffect>
                        <a14:imgEffect>
                          <a14:brightnessContrast contrast="-20000"/>
                        </a14:imgEffect>
                      </a14:imgLayer>
                    </a14:imgProps>
                  </a:ext>
                </a:extLst>
              </a:blip>
              <a:stretch>
                <a:fillRect/>
              </a:stretch>
            </xdr:blipFill>
            <xdr:spPr>
              <a:xfrm>
                <a:off x="8589828" y="1047750"/>
                <a:ext cx="439872" cy="536985"/>
              </a:xfrm>
              <a:prstGeom prst="rect">
                <a:avLst/>
              </a:prstGeom>
            </xdr:spPr>
          </xdr:pic>
        </xdr:grpSp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8FAFEAFD-E4E8-37BC-FF55-63A167B48A21}"/>
                </a:ext>
              </a:extLst>
            </xdr:cNvPr>
            <xdr:cNvGrpSpPr/>
          </xdr:nvGrpSpPr>
          <xdr:grpSpPr>
            <a:xfrm>
              <a:off x="9963150" y="219075"/>
              <a:ext cx="4541037" cy="415956"/>
              <a:chOff x="9906000" y="133350"/>
              <a:chExt cx="4541037" cy="415956"/>
            </a:xfrm>
          </xdr:grpSpPr>
          <xdr:sp macro="" textlink="">
            <xdr:nvSpPr>
              <xdr:cNvPr id="7" name="TextBox 6">
                <a:extLst>
                  <a:ext uri="{FF2B5EF4-FFF2-40B4-BE49-F238E27FC236}">
                    <a16:creationId xmlns:a16="http://schemas.microsoft.com/office/drawing/2014/main" id="{8A6F4945-1F72-83DE-E129-09E3774641BB}"/>
                  </a:ext>
                </a:extLst>
              </xdr:cNvPr>
              <xdr:cNvSpPr txBox="1"/>
            </xdr:nvSpPr>
            <xdr:spPr>
              <a:xfrm>
                <a:off x="9906000" y="133350"/>
                <a:ext cx="3362324" cy="41595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400" b="0" i="1">
                    <a:solidFill>
                      <a:srgbClr val="0000FF"/>
                    </a:solidFill>
                  </a:rPr>
                  <a:t>%Utilization</a:t>
                </a:r>
                <a:r>
                  <a:rPr lang="en-US" sz="1400" b="0" i="1" baseline="0">
                    <a:solidFill>
                      <a:srgbClr val="0000FF"/>
                    </a:solidFill>
                  </a:rPr>
                  <a:t> Monthly </a:t>
                </a:r>
                <a:r>
                  <a:rPr lang="en-US" sz="1400" b="0" i="1">
                    <a:solidFill>
                      <a:srgbClr val="0000FF"/>
                    </a:solidFill>
                  </a:rPr>
                  <a:t>(PM-RA) Report</a:t>
                </a:r>
              </a:p>
            </xdr:txBody>
          </xdr:sp>
          <xdr:sp macro="" textlink="">
            <xdr:nvSpPr>
              <xdr:cNvPr id="8" name="TextBox 1">
                <a:extLst>
                  <a:ext uri="{FF2B5EF4-FFF2-40B4-BE49-F238E27FC236}">
                    <a16:creationId xmlns:a16="http://schemas.microsoft.com/office/drawing/2014/main" id="{23AAAB1F-EC1E-F6CB-1096-F626B80D78B0}"/>
                  </a:ext>
                </a:extLst>
              </xdr:cNvPr>
              <xdr:cNvSpPr txBox="1"/>
            </xdr:nvSpPr>
            <xdr:spPr>
              <a:xfrm>
                <a:off x="12658724" y="161925"/>
                <a:ext cx="1788313" cy="356191"/>
              </a:xfrm>
              <a:prstGeom prst="rect">
                <a:avLst/>
              </a:prstGeom>
            </xdr:spPr>
            <xdr:txBody>
              <a:bodyPr wrap="square" rtlCol="0"/>
              <a:lstStyle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 b="1">
                    <a:solidFill>
                      <a:srgbClr val="0000FF"/>
                    </a:solidFill>
                  </a:rPr>
                  <a:t>Average : 67.5%</a:t>
                </a:r>
              </a:p>
            </xdr:txBody>
          </xdr:sp>
        </xdr:grpSp>
      </xdr:grp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799BC75E-1DEA-9E3A-A759-9A57F488A9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 cstate="print">
            <a:extLst>
              <a:ext uri="{BEBA8EAE-BF5A-486C-A8C5-ECC9F3942E4B}">
                <a14:imgProps xmlns:a14="http://schemas.microsoft.com/office/drawing/2010/main">
                  <a14:imgLayer r:embed="rId43">
                    <a14:imgEffect>
                      <a14:backgroundRemoval t="10000" b="90000" l="10000" r="90000">
                        <a14:foregroundMark x1="29619" y1="75057" x2="73811" y2="75743"/>
                        <a14:foregroundMark x1="46935" y1="70314" x2="64638" y2="73943"/>
                        <a14:foregroundMark x1="68367" y1="77800" x2="65324" y2="65314"/>
                        <a14:foregroundMark x1="53408" y1="68029" x2="51050" y2="80514"/>
                        <a14:foregroundMark x1="46592" y1="72800" x2="69824" y2="75029"/>
                        <a14:foregroundMark x1="69824" y1="75029" x2="62280" y2="74400"/>
                        <a14:foregroundMark x1="68067" y1="76657" x2="67724" y2="71429"/>
                        <a14:foregroundMark x1="69053" y1="72114" x2="70424" y2="78229"/>
                        <a14:foregroundMark x1="68710" y1="72571" x2="71453" y2="76200"/>
                        <a14:foregroundMark x1="71453" y1="74171" x2="70424" y2="72114"/>
                        <a14:foregroundMark x1="53065" y1="67800" x2="58508" y2="79143"/>
                        <a14:foregroundMark x1="59194" y1="68029" x2="55465" y2="78686"/>
                        <a14:foregroundMark x1="51050" y1="66229" x2="46592" y2="76657"/>
                        <a14:foregroundMark x1="46935" y1="69400" x2="59537" y2="83229"/>
                        <a14:foregroundMark x1="62623" y1="81429" x2="49336" y2="66686"/>
                        <a14:foregroundMark x1="52036" y1="71429" x2="56494" y2="77800"/>
                        <a14:foregroundMark x1="51393" y1="69629" x2="42520" y2="75743"/>
                        <a14:backgroundMark x1="70915" y1="74409" x2="71552" y2="74399"/>
                        <a14:backgroundMark x1="57637" y1="74619" x2="60510" y2="74573"/>
                        <a14:backgroundMark x1="55100" y1="74659" x2="55587" y2="74651"/>
                        <a14:backgroundMark x1="52884" y1="74694" x2="53510" y2="74684"/>
                        <a14:backgroundMark x1="48158" y1="74769" x2="50936" y2="74725"/>
                        <a14:backgroundMark x1="44865" y1="74822" x2="46631" y2="74794"/>
                        <a14:backgroundMark x1="71552" y1="74400" x2="72825" y2="74400"/>
                        <a14:backgroundMark x1="58105" y1="73281" x2="58805" y2="73534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497300" y="1085850"/>
            <a:ext cx="511439" cy="723891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257175</xdr:colOff>
      <xdr:row>0</xdr:row>
      <xdr:rowOff>0</xdr:rowOff>
    </xdr:from>
    <xdr:to>
      <xdr:col>29</xdr:col>
      <xdr:colOff>85726</xdr:colOff>
      <xdr:row>31</xdr:row>
      <xdr:rowOff>57150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7004C13-CC38-4BE9-9A12-DDF14A373706}"/>
            </a:ext>
          </a:extLst>
        </xdr:cNvPr>
        <xdr:cNvGrpSpPr/>
      </xdr:nvGrpSpPr>
      <xdr:grpSpPr>
        <a:xfrm>
          <a:off x="6972300" y="0"/>
          <a:ext cx="11410951" cy="5962650"/>
          <a:chOff x="6715125" y="0"/>
          <a:chExt cx="11410951" cy="596265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5C509E12-296E-4324-AC4A-D18BD7942652}"/>
              </a:ext>
            </a:extLst>
          </xdr:cNvPr>
          <xdr:cNvGrpSpPr/>
        </xdr:nvGrpSpPr>
        <xdr:grpSpPr>
          <a:xfrm>
            <a:off x="6715125" y="0"/>
            <a:ext cx="11410951" cy="5962650"/>
            <a:chOff x="6829425" y="219075"/>
            <a:chExt cx="11410951" cy="5962650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B4CF97E6-87C4-2414-CB01-3EBEC5077727}"/>
                </a:ext>
              </a:extLst>
            </xdr:cNvPr>
            <xdr:cNvGrpSpPr/>
          </xdr:nvGrpSpPr>
          <xdr:grpSpPr>
            <a:xfrm>
              <a:off x="6829425" y="590550"/>
              <a:ext cx="11410951" cy="5591175"/>
              <a:chOff x="5905500" y="238125"/>
              <a:chExt cx="11410951" cy="5591175"/>
            </a:xfrm>
          </xdr:grpSpPr>
          <xdr:graphicFrame macro="">
            <xdr:nvGraphicFramePr>
              <xdr:cNvPr id="9" name="Chart 8">
                <a:extLst>
                  <a:ext uri="{FF2B5EF4-FFF2-40B4-BE49-F238E27FC236}">
                    <a16:creationId xmlns:a16="http://schemas.microsoft.com/office/drawing/2014/main" id="{4E8D42CF-B7D4-F056-612F-29B497582707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5905500" y="590550"/>
              <a:ext cx="11410951" cy="523875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1"/>
              </a:graphicData>
            </a:graphic>
          </xdr:graphicFrame>
          <xdr:pic>
            <xdr:nvPicPr>
              <xdr:cNvPr id="10" name="Picture 9">
                <a:extLst>
                  <a:ext uri="{FF2B5EF4-FFF2-40B4-BE49-F238E27FC236}">
                    <a16:creationId xmlns:a16="http://schemas.microsoft.com/office/drawing/2014/main" id="{EB37D71D-5D06-1620-B8A7-CEB716D053E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BEBA8EAE-BF5A-486C-A8C5-ECC9F3942E4B}">
                    <a14:imgProps xmlns:a14="http://schemas.microsoft.com/office/drawing/2010/main">
                      <a14:imgLayer r:embed="rId3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4716125" y="1200151"/>
                <a:ext cx="533400" cy="729250"/>
              </a:xfrm>
              <a:prstGeom prst="rect">
                <a:avLst/>
              </a:prstGeom>
            </xdr:spPr>
          </xdr:pic>
          <xdr:pic>
            <xdr:nvPicPr>
              <xdr:cNvPr id="11" name="Picture 10">
                <a:extLst>
                  <a:ext uri="{FF2B5EF4-FFF2-40B4-BE49-F238E27FC236}">
                    <a16:creationId xmlns:a16="http://schemas.microsoft.com/office/drawing/2014/main" id="{8557AB65-ADF5-AFD2-C07B-3B1CDC8C7A6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BEBA8EAE-BF5A-486C-A8C5-ECC9F3942E4B}">
                    <a14:imgProps xmlns:a14="http://schemas.microsoft.com/office/drawing/2010/main">
                      <a14:imgLayer r:embed="rId5">
                        <a14:imgEffect>
                          <a14:backgroundRemoval t="10000" b="92914" l="9987" r="89970">
                            <a14:foregroundMark x1="25332" y1="92600" x2="76768" y2="92914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1396096" y="304801"/>
                <a:ext cx="519679" cy="729986"/>
              </a:xfrm>
              <a:prstGeom prst="rect">
                <a:avLst/>
              </a:prstGeom>
            </xdr:spPr>
          </xdr:pic>
          <xdr:pic>
            <xdr:nvPicPr>
              <xdr:cNvPr id="12" name="Picture 11">
                <a:extLst>
                  <a:ext uri="{FF2B5EF4-FFF2-40B4-BE49-F238E27FC236}">
                    <a16:creationId xmlns:a16="http://schemas.microsoft.com/office/drawing/2014/main" id="{DCAD676C-8C52-F10B-E90C-49F0476A00F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BEBA8EAE-BF5A-486C-A8C5-ECC9F3942E4B}">
                    <a14:imgProps xmlns:a14="http://schemas.microsoft.com/office/drawing/2010/main">
                      <a14:imgLayer r:embed="rId7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0915650" y="533714"/>
                <a:ext cx="513600" cy="694485"/>
              </a:xfrm>
              <a:prstGeom prst="rect">
                <a:avLst/>
              </a:prstGeom>
            </xdr:spPr>
          </xdr:pic>
          <xdr:pic>
            <xdr:nvPicPr>
              <xdr:cNvPr id="13" name="Picture 12">
                <a:extLst>
                  <a:ext uri="{FF2B5EF4-FFF2-40B4-BE49-F238E27FC236}">
                    <a16:creationId xmlns:a16="http://schemas.microsoft.com/office/drawing/2014/main" id="{F7413564-EB3F-F748-3BEA-08E4CBDC52A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" cstate="print">
                <a:extLst>
                  <a:ext uri="{BEBA8EAE-BF5A-486C-A8C5-ECC9F3942E4B}">
                    <a14:imgProps xmlns:a14="http://schemas.microsoft.com/office/drawing/2010/main">
                      <a14:imgLayer r:embed="rId9">
                        <a14:imgEffect>
                          <a14:backgroundRemoval t="10000" b="90000" l="10000" r="90000">
                            <a14:foregroundMark x1="25161" y1="79829" x2="79254" y2="80514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1884878" y="838200"/>
                <a:ext cx="459522" cy="657225"/>
              </a:xfrm>
              <a:prstGeom prst="rect">
                <a:avLst/>
              </a:prstGeom>
            </xdr:spPr>
          </xdr:pic>
          <xdr:pic>
            <xdr:nvPicPr>
              <xdr:cNvPr id="14" name="Picture 13">
                <a:extLst>
                  <a:ext uri="{FF2B5EF4-FFF2-40B4-BE49-F238E27FC236}">
                    <a16:creationId xmlns:a16="http://schemas.microsoft.com/office/drawing/2014/main" id="{30083886-5C85-9B9E-6764-82FE2BDC5F4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0" cstate="print">
                <a:extLst>
                  <a:ext uri="{BEBA8EAE-BF5A-486C-A8C5-ECC9F3942E4B}">
                    <a14:imgProps xmlns:a14="http://schemas.microsoft.com/office/drawing/2010/main">
                      <a14:imgLayer r:embed="rId11">
                        <a14:imgEffect>
                          <a14:backgroundRemoval t="10000" b="92086" l="9987" r="89970">
                            <a14:foregroundMark x1="25847" y1="72114" x2="60909" y2="72257"/>
                            <a14:foregroundMark x1="60909" y1="72257" x2="74496" y2="72114"/>
                            <a14:foregroundMark x1="24818" y1="73486" x2="52636" y2="73029"/>
                            <a14:foregroundMark x1="52636" y1="73029" x2="73168" y2="73029"/>
                            <a14:foregroundMark x1="75200" y1="92012" x2="77583" y2="92086"/>
                            <a14:backgroundMark x1="24518" y1="73943" x2="73511" y2="74600"/>
                            <a14:backgroundMark x1="27218" y1="90486" x2="74153" y2="90714"/>
                            <a14:backgroundMark x1="31976" y1="90943" x2="68067" y2="93657"/>
                            <a14:backgroundMark x1="70081" y1="93657" x2="38791" y2="91400"/>
                            <a14:backgroundMark x1="26189" y1="90486" x2="45949" y2="93657"/>
                            <a14:backgroundMark x1="37420" y1="87086" x2="65324" y2="98657"/>
                            <a14:backgroundMark x1="72825" y1="97514" x2="58851" y2="84143"/>
                            <a14:backgroundMark x1="35405" y1="90257" x2="72825" y2="96171"/>
                            <a14:backgroundMark x1="72482" y1="94114" x2="44578" y2="88457"/>
                            <a14:backgroundMark x1="30947" y1="90714" x2="30947" y2="90714"/>
                            <a14:backgroundMark x1="35405" y1="90943" x2="27561" y2="90943"/>
                            <a14:backgroundMark x1="40506" y1="90714" x2="67638" y2="92086"/>
                            <a14:backgroundMark x1="67638" y1="92086" x2="72482" y2="91857"/>
                            <a14:backgroundMark x1="64981" y1="89571" x2="61595" y2="92314"/>
                            <a14:backgroundMark x1="62923" y1="90029" x2="56494" y2="92743"/>
                            <a14:backgroundMark x1="59880" y1="88000" x2="63609" y2="93657"/>
                            <a14:backgroundMark x1="73168" y1="88686" x2="74153" y2="94343"/>
                            <a14:backgroundMark x1="72139" y1="90486" x2="72482" y2="92743"/>
                            <a14:backgroundMark x1="73511" y1="90714" x2="75525" y2="93657"/>
                            <a14:backgroundMark x1="74153" y1="91171" x2="75525" y2="92971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092958" y="838200"/>
                <a:ext cx="584193" cy="876415"/>
              </a:xfrm>
              <a:prstGeom prst="rect">
                <a:avLst/>
              </a:prstGeom>
            </xdr:spPr>
          </xdr:pic>
          <xdr:pic>
            <xdr:nvPicPr>
              <xdr:cNvPr id="15" name="Picture 14">
                <a:extLst>
                  <a:ext uri="{FF2B5EF4-FFF2-40B4-BE49-F238E27FC236}">
                    <a16:creationId xmlns:a16="http://schemas.microsoft.com/office/drawing/2014/main" id="{B0E189DF-77DD-CF42-5CC6-6C810B9572D1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2" cstate="print">
                <a:extLst>
                  <a:ext uri="{BEBA8EAE-BF5A-486C-A8C5-ECC9F3942E4B}">
                    <a14:imgProps xmlns:a14="http://schemas.microsoft.com/office/drawing/2010/main">
                      <a14:imgLayer r:embed="rId13">
                        <a14:imgEffect>
                          <a14:backgroundRemoval t="10000" b="90000" l="10000" r="90000">
                            <a14:foregroundMark x1="22117" y1="81657" x2="23495" y2="81650"/>
                            <a14:foregroundMark x1="23832" y1="77114" x2="71110" y2="77114"/>
                            <a14:backgroundMark x1="23489" y1="81657" x2="56322" y2="81371"/>
                            <a14:backgroundMark x1="56322" y1="81371" x2="73168" y2="81429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9016101" y="238125"/>
                <a:ext cx="565681" cy="809625"/>
              </a:xfrm>
              <a:prstGeom prst="rect">
                <a:avLst/>
              </a:prstGeom>
            </xdr:spPr>
          </xdr:pic>
          <xdr:pic>
            <xdr:nvPicPr>
              <xdr:cNvPr id="16" name="Picture 15">
                <a:extLst>
                  <a:ext uri="{FF2B5EF4-FFF2-40B4-BE49-F238E27FC236}">
                    <a16:creationId xmlns:a16="http://schemas.microsoft.com/office/drawing/2014/main" id="{BBB6EC19-2F3D-DDE6-16AF-1DB21E28179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4" cstate="print">
                <a:extLst>
                  <a:ext uri="{BEBA8EAE-BF5A-486C-A8C5-ECC9F3942E4B}">
                    <a14:imgProps xmlns:a14="http://schemas.microsoft.com/office/drawing/2010/main">
                      <a14:imgLayer r:embed="rId15">
                        <a14:imgEffect>
                          <a14:backgroundRemoval t="10000" b="90000" l="10000" r="90000">
                            <a14:foregroundMark x1="24175" y1="78457" x2="55336" y2="78229"/>
                            <a14:foregroundMark x1="55336" y1="78229" x2="76211" y2="78229"/>
                            <a14:backgroundMark x1="23832" y1="79600" x2="75868" y2="79829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4272222" y="1066800"/>
                <a:ext cx="482003" cy="778452"/>
              </a:xfrm>
              <a:prstGeom prst="rect">
                <a:avLst/>
              </a:prstGeom>
            </xdr:spPr>
          </xdr:pic>
          <xdr:pic>
            <xdr:nvPicPr>
              <xdr:cNvPr id="17" name="Picture 16">
                <a:extLst>
                  <a:ext uri="{FF2B5EF4-FFF2-40B4-BE49-F238E27FC236}">
                    <a16:creationId xmlns:a16="http://schemas.microsoft.com/office/drawing/2014/main" id="{28DE1836-7C72-6CF5-4549-8D73CC74A436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6" cstate="print">
                <a:extLst>
                  <a:ext uri="{BEBA8EAE-BF5A-486C-A8C5-ECC9F3942E4B}">
                    <a14:imgProps xmlns:a14="http://schemas.microsoft.com/office/drawing/2010/main">
                      <a14:imgLayer r:embed="rId17">
                        <a14:imgEffect>
                          <a14:backgroundRemoval t="10000" b="90000" l="10000" r="90000">
                            <a14:foregroundMark x1="31633" y1="75286" x2="79254" y2="76886"/>
                            <a14:backgroundMark x1="30261" y1="79371" x2="81312" y2="80057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7549830" y="342901"/>
                <a:ext cx="555945" cy="834036"/>
              </a:xfrm>
              <a:prstGeom prst="rect">
                <a:avLst/>
              </a:prstGeom>
            </xdr:spPr>
          </xdr:pic>
          <xdr:pic>
            <xdr:nvPicPr>
              <xdr:cNvPr id="18" name="Picture 17">
                <a:extLst>
                  <a:ext uri="{FF2B5EF4-FFF2-40B4-BE49-F238E27FC236}">
                    <a16:creationId xmlns:a16="http://schemas.microsoft.com/office/drawing/2014/main" id="{9391B83B-E00C-750C-7F5D-69ADCC66615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8" cstate="print">
                <a:extLst>
                  <a:ext uri="{BEBA8EAE-BF5A-486C-A8C5-ECC9F3942E4B}">
                    <a14:imgProps xmlns:a14="http://schemas.microsoft.com/office/drawing/2010/main">
                      <a14:imgLayer r:embed="rId19">
                        <a14:imgEffect>
                          <a14:backgroundRemoval t="10000" b="90000" l="10000" r="90000">
                            <a14:foregroundMark x1="75313" y1="83223" x2="76554" y2="83229"/>
                            <a14:foregroundMark x1="27561" y1="77343" x2="74839" y2="79143"/>
                            <a14:foregroundMark x1="27904" y1="80286" x2="29313" y2="80246"/>
                            <a14:backgroundMark x1="28590" y1="83914" x2="75525" y2="85486"/>
                            <a14:backgroundMark x1="72225" y1="82086" x2="75525" y2="82086"/>
                            <a14:backgroundMark x1="28247" y1="82086" x2="74496" y2="82771"/>
                            <a14:backgroundMark x1="28247" y1="79600" x2="74839" y2="80286"/>
                            <a14:backgroundMark x1="29276" y1="83457" x2="69481" y2="83000"/>
                            <a14:backgroundMark x1="69481" y1="83000" x2="75525" y2="83000"/>
                            <a14:backgroundMark x1="29276" y1="83000" x2="33005" y2="83000"/>
                            <a14:backgroundMark x1="29276" y1="80286" x2="47621" y2="80057"/>
                            <a14:backgroundMark x1="47621" y1="80057" x2="75525" y2="80057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2801600" y="948205"/>
                <a:ext cx="581026" cy="871664"/>
              </a:xfrm>
              <a:prstGeom prst="rect">
                <a:avLst/>
              </a:prstGeom>
            </xdr:spPr>
          </xdr:pic>
          <xdr:pic>
            <xdr:nvPicPr>
              <xdr:cNvPr id="19" name="Picture 18">
                <a:extLst>
                  <a:ext uri="{FF2B5EF4-FFF2-40B4-BE49-F238E27FC236}">
                    <a16:creationId xmlns:a16="http://schemas.microsoft.com/office/drawing/2014/main" id="{EA460E81-359A-6BA8-8203-BF49FD3083C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0" cstate="print">
                <a:extLst>
                  <a:ext uri="{BEBA8EAE-BF5A-486C-A8C5-ECC9F3942E4B}">
                    <a14:imgProps xmlns:a14="http://schemas.microsoft.com/office/drawing/2010/main">
                      <a14:imgLayer r:embed="rId21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3733186" y="704850"/>
                <a:ext cx="610713" cy="885299"/>
              </a:xfrm>
              <a:prstGeom prst="rect">
                <a:avLst/>
              </a:prstGeom>
            </xdr:spPr>
          </xdr:pic>
          <xdr:pic>
            <xdr:nvPicPr>
              <xdr:cNvPr id="20" name="Picture 19">
                <a:extLst>
                  <a:ext uri="{FF2B5EF4-FFF2-40B4-BE49-F238E27FC236}">
                    <a16:creationId xmlns:a16="http://schemas.microsoft.com/office/drawing/2014/main" id="{C8454D7A-D827-60BA-A78A-F51A7BAF7907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2" cstate="print">
                <a:extLst>
                  <a:ext uri="{BEBA8EAE-BF5A-486C-A8C5-ECC9F3942E4B}">
                    <a14:imgProps xmlns:a14="http://schemas.microsoft.com/office/drawing/2010/main">
                      <a14:imgLayer r:embed="rId23">
                        <a14:imgEffect>
                          <a14:backgroundRemoval t="10000" b="90000" l="10000" r="90000">
                            <a14:foregroundMark x1="49533" y1="80123" x2="52936" y2="80057"/>
                            <a14:foregroundMark x1="47522" y1="80162" x2="45132" y2="80208"/>
                            <a14:foregroundMark x1="52936" y1="80057" x2="69627" y2="80271"/>
                            <a14:foregroundMark x1="28590" y1="79829" x2="41835" y2="80057"/>
                            <a14:backgroundMark x1="28933" y1="80286" x2="49078" y2="80600"/>
                            <a14:backgroundMark x1="49078" y1="80600" x2="69396" y2="80514"/>
                            <a14:backgroundMark x1="69396" y1="80514" x2="72139" y2="80514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2296465" y="304800"/>
                <a:ext cx="628210" cy="942450"/>
              </a:xfrm>
              <a:prstGeom prst="rect">
                <a:avLst/>
              </a:prstGeom>
            </xdr:spPr>
          </xdr:pic>
          <xdr:pic>
            <xdr:nvPicPr>
              <xdr:cNvPr id="21" name="Picture 20">
                <a:extLst>
                  <a:ext uri="{FF2B5EF4-FFF2-40B4-BE49-F238E27FC236}">
                    <a16:creationId xmlns:a16="http://schemas.microsoft.com/office/drawing/2014/main" id="{C3FE456C-7F29-C9C7-3A7C-1989B5CD55F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4" cstate="print">
                <a:extLst>
                  <a:ext uri="{BEBA8EAE-BF5A-486C-A8C5-ECC9F3942E4B}">
                    <a14:imgProps xmlns:a14="http://schemas.microsoft.com/office/drawing/2010/main">
                      <a14:imgLayer r:embed="rId25">
                        <a14:imgEffect>
                          <a14:backgroundRemoval t="10000" b="90000" l="10000" r="90000">
                            <a14:foregroundMark x1="28590" y1="77114" x2="76211" y2="77343"/>
                            <a14:foregroundMark x1="29619" y1="67343" x2="43549" y2="74829"/>
                            <a14:foregroundMark x1="42520" y1="65314" x2="66009" y2="76200"/>
                            <a14:foregroundMark x1="71453" y1="75514" x2="51736" y2="65771"/>
                            <a14:foregroundMark x1="35405" y1="67571" x2="59537" y2="73257"/>
                            <a14:foregroundMark x1="61937" y1="73943" x2="31976" y2="74400"/>
                            <a14:foregroundMark x1="28933" y1="74600" x2="60009" y2="75057"/>
                            <a14:foregroundMark x1="60009" y1="75057" x2="74496" y2="74600"/>
                            <a14:foregroundMark x1="27904" y1="76657" x2="74839" y2="76657"/>
                            <a14:foregroundMark x1="61937" y1="71429" x2="72482" y2="77114"/>
                            <a14:foregroundMark x1="74839" y1="77343" x2="60566" y2="65086"/>
                            <a14:foregroundMark x1="55465" y1="68257" x2="64638" y2="75286"/>
                            <a14:foregroundMark x1="65324" y1="76429" x2="48307" y2="70371"/>
                            <a14:foregroundMark x1="48307" y1="70371" x2="45949" y2="70314"/>
                            <a14:foregroundMark x1="31290" y1="63286" x2="41492" y2="71429"/>
                            <a14:foregroundMark x1="37763" y1="68257" x2="33691" y2="62143"/>
                            <a14:foregroundMark x1="31976" y1="64629" x2="39820" y2="70314"/>
                            <a14:foregroundMark x1="30261" y1="75514" x2="36734" y2="75057"/>
                            <a14:foregroundMark x1="49679" y1="74400" x2="57180" y2="76657"/>
                            <a14:foregroundMark x1="53041" y1="78338" x2="53065" y2="78914"/>
                            <a14:foregroundMark x1="52722" y1="70543" x2="53008" y2="77515"/>
                            <a14:foregroundMark x1="54093" y1="66229" x2="53065" y2="76200"/>
                            <a14:foregroundMark x1="56494" y1="69400" x2="71667" y2="75971"/>
                            <a14:foregroundMark x1="71667" y1="75971" x2="63609" y2="73029"/>
                            <a14:foregroundMark x1="64638" y1="68486" x2="73511" y2="75286"/>
                            <a14:foregroundMark x1="67381" y1="73943" x2="76211" y2="75286"/>
                            <a14:foregroundMark x1="55122" y1="71886" x2="61937" y2="72800"/>
                            <a14:backgroundMark x1="28933" y1="75286" x2="34698" y2="75099"/>
                            <a14:backgroundMark x1="35988" y1="68251" x2="34719" y2="68029"/>
                            <a14:backgroundMark x1="54646" y1="71514" x2="54286" y2="71451"/>
                            <a14:backgroundMark x1="34719" y1="68029" x2="34719" y2="68029"/>
                            <a14:backgroundMark x1="28933" y1="77800" x2="72353" y2="78029"/>
                            <a14:backgroundMark x1="72353" y1="78029" x2="75868" y2="77800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8000731" y="933450"/>
                <a:ext cx="615862" cy="923926"/>
              </a:xfrm>
              <a:prstGeom prst="rect">
                <a:avLst/>
              </a:prstGeom>
            </xdr:spPr>
          </xdr:pic>
          <xdr:pic>
            <xdr:nvPicPr>
              <xdr:cNvPr id="22" name="Picture 21">
                <a:extLst>
                  <a:ext uri="{FF2B5EF4-FFF2-40B4-BE49-F238E27FC236}">
                    <a16:creationId xmlns:a16="http://schemas.microsoft.com/office/drawing/2014/main" id="{C22FEDA2-9721-B068-88D3-E508ABF2860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6" cstate="print">
                <a:extLst>
                  <a:ext uri="{BEBA8EAE-BF5A-486C-A8C5-ECC9F3942E4B}">
                    <a14:imgProps xmlns:a14="http://schemas.microsoft.com/office/drawing/2010/main">
                      <a14:imgLayer r:embed="rId27">
                        <a14:imgEffect>
                          <a14:backgroundRemoval t="10000" b="90000" l="10000" r="90000">
                            <a14:foregroundMark x1="28290" y1="76943" x2="63523" y2="75886"/>
                            <a14:foregroundMark x1="63523" y1="75886" x2="75225" y2="75886"/>
                            <a14:backgroundMark x1="27261" y1="77314" x2="75225" y2="78000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6115822" y="1095375"/>
                <a:ext cx="562454" cy="796179"/>
              </a:xfrm>
              <a:prstGeom prst="rect">
                <a:avLst/>
              </a:prstGeom>
            </xdr:spPr>
          </xdr:pic>
          <xdr:pic>
            <xdr:nvPicPr>
              <xdr:cNvPr id="23" name="Picture 22">
                <a:extLst>
                  <a:ext uri="{FF2B5EF4-FFF2-40B4-BE49-F238E27FC236}">
                    <a16:creationId xmlns:a16="http://schemas.microsoft.com/office/drawing/2014/main" id="{BCDF053B-5C2B-C5DA-EBBF-9A29911A486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8" cstate="print">
                <a:extLst>
                  <a:ext uri="{BEBA8EAE-BF5A-486C-A8C5-ECC9F3942E4B}">
                    <a14:imgProps xmlns:a14="http://schemas.microsoft.com/office/drawing/2010/main">
                      <a14:imgLayer r:embed="rId29">
                        <a14:imgEffect>
                          <a14:backgroundRemoval t="10000" b="90000" l="10000" r="90000">
                            <a14:foregroundMark x1="26532" y1="76886" x2="48907" y2="76657"/>
                            <a14:foregroundMark x1="48907" y1="76657" x2="71453" y2="76657"/>
                            <a14:foregroundMark x1="26532" y1="77571" x2="74153" y2="77114"/>
                            <a14:backgroundMark x1="25847" y1="77800" x2="72825" y2="77114"/>
                          </a14:backgroundRemoval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9956533" y="466725"/>
                <a:ext cx="578117" cy="829198"/>
              </a:xfrm>
              <a:prstGeom prst="rect">
                <a:avLst/>
              </a:prstGeom>
            </xdr:spPr>
          </xdr:pic>
          <xdr:pic>
            <xdr:nvPicPr>
              <xdr:cNvPr id="24" name="Picture 23">
                <a:extLst>
                  <a:ext uri="{FF2B5EF4-FFF2-40B4-BE49-F238E27FC236}">
                    <a16:creationId xmlns:a16="http://schemas.microsoft.com/office/drawing/2014/main" id="{E29B6F81-00BD-CA6D-0652-EF1159DEE9E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0" cstate="print">
                <a:extLst>
                  <a:ext uri="{BEBA8EAE-BF5A-486C-A8C5-ECC9F3942E4B}">
                    <a14:imgProps xmlns:a14="http://schemas.microsoft.com/office/drawing/2010/main">
                      <a14:imgLayer r:embed="rId31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0400994" y="447675"/>
                <a:ext cx="609906" cy="814971"/>
              </a:xfrm>
              <a:prstGeom prst="rect">
                <a:avLst/>
              </a:prstGeom>
            </xdr:spPr>
          </xdr:pic>
          <xdr:pic>
            <xdr:nvPicPr>
              <xdr:cNvPr id="25" name="Picture 24">
                <a:extLst>
                  <a:ext uri="{FF2B5EF4-FFF2-40B4-BE49-F238E27FC236}">
                    <a16:creationId xmlns:a16="http://schemas.microsoft.com/office/drawing/2014/main" id="{11BF4248-FFF2-1A18-4C87-5C0CAA4B611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2" cstate="print">
                <a:extLst>
                  <a:ext uri="{BEBA8EAE-BF5A-486C-A8C5-ECC9F3942E4B}">
                    <a14:imgProps xmlns:a14="http://schemas.microsoft.com/office/drawing/2010/main">
                      <a14:imgLayer r:embed="rId33">
                        <a14:imgEffect>
                          <a14:backgroundRemoval t="10000" b="90000" l="10000" r="90000"/>
                        </a14:imgEffect>
                      </a14:imgLayer>
                    </a14:imgProps>
                  </a:ex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6607664" y="952500"/>
                <a:ext cx="543672" cy="723901"/>
              </a:xfrm>
              <a:prstGeom prst="rect">
                <a:avLst/>
              </a:prstGeom>
            </xdr:spPr>
          </xdr:pic>
          <xdr:pic>
            <xdr:nvPicPr>
              <xdr:cNvPr id="26" name="Picture 25">
                <a:extLst>
                  <a:ext uri="{FF2B5EF4-FFF2-40B4-BE49-F238E27FC236}">
                    <a16:creationId xmlns:a16="http://schemas.microsoft.com/office/drawing/2014/main" id="{4B3EE8AD-B883-13A6-33DB-2A40495E87B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4">
                <a:extLst>
                  <a:ext uri="{BEBA8EAE-BF5A-486C-A8C5-ECC9F3942E4B}">
                    <a14:imgProps xmlns:a14="http://schemas.microsoft.com/office/drawing/2010/main">
                      <a14:imgLayer r:embed="rId35">
                        <a14:imgEffect>
                          <a14:backgroundRemoval t="8978" b="92570" l="9924" r="89695">
                            <a14:foregroundMark x1="46947" y1="46130" x2="58015" y2="57276"/>
                            <a14:foregroundMark x1="15649" y1="85139" x2="88905" y2="85443"/>
                            <a14:foregroundMark x1="17100" y1="88863" x2="14885" y2="88854"/>
                            <a14:foregroundMark x1="45802" y1="10217" x2="54580" y2="8978"/>
                            <a14:foregroundMark x1="16412" y1="89783" x2="43511" y2="89474"/>
                            <a14:foregroundMark x1="43511" y1="89474" x2="89313" y2="89783"/>
                            <a14:backgroundMark x1="40076" y1="38390" x2="38168" y2="36533"/>
                            <a14:backgroundMark x1="37786" y1="34056" x2="41221" y2="39319"/>
                            <a14:backgroundMark x1="40458" y1="36223" x2="39313" y2="34365"/>
                            <a14:backgroundMark x1="67176" y1="28483" x2="60687" y2="38390"/>
                            <a14:backgroundMark x1="66794" y1="30341" x2="66794" y2="26935"/>
                            <a14:backgroundMark x1="68321" y1="27554" x2="66031" y2="30341"/>
                            <a14:backgroundMark x1="66031" y1="31269" x2="67557" y2="26316"/>
                            <a14:backgroundMark x1="87627" y1="91920" x2="91603" y2="91950"/>
                          </a14:backgroundRemoval>
                        </a14:imgEffect>
                      </a14:imgLayer>
                    </a14:imgProps>
                  </a:ext>
                </a:extLst>
              </a:blip>
              <a:stretch>
                <a:fillRect/>
              </a:stretch>
            </xdr:blipFill>
            <xdr:spPr>
              <a:xfrm>
                <a:off x="15188217" y="1276350"/>
                <a:ext cx="486748" cy="600075"/>
              </a:xfrm>
              <a:prstGeom prst="rect">
                <a:avLst/>
              </a:prstGeom>
            </xdr:spPr>
          </xdr:pic>
          <xdr:pic>
            <xdr:nvPicPr>
              <xdr:cNvPr id="27" name="Picture 26">
                <a:extLst>
                  <a:ext uri="{FF2B5EF4-FFF2-40B4-BE49-F238E27FC236}">
                    <a16:creationId xmlns:a16="http://schemas.microsoft.com/office/drawing/2014/main" id="{2685DC64-8194-C554-F8D0-0165E80B090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6">
                <a:extLst>
                  <a:ext uri="{BEBA8EAE-BF5A-486C-A8C5-ECC9F3942E4B}">
                    <a14:imgProps xmlns:a14="http://schemas.microsoft.com/office/drawing/2010/main">
                      <a14:imgLayer r:embed="rId37">
                        <a14:imgEffect>
                          <a14:backgroundRemoval t="3976" b="90214" l="2536" r="95652">
                            <a14:foregroundMark x1="47672" y1="10644" x2="51449" y2="6422"/>
                            <a14:foregroundMark x1="38043" y1="21407" x2="38178" y2="21257"/>
                            <a14:foregroundMark x1="41847" y1="6725" x2="62319" y2="14679"/>
                            <a14:foregroundMark x1="63768" y1="22018" x2="62681" y2="9786"/>
                            <a14:foregroundMark x1="57971" y1="4893" x2="62681" y2="22630"/>
                            <a14:foregroundMark x1="65580" y1="32416" x2="57609" y2="4587"/>
                            <a14:foregroundMark x1="35851" y1="20662" x2="34011" y2="22865"/>
                            <a14:foregroundMark x1="7971" y1="63609" x2="11957" y2="82569"/>
                            <a14:foregroundMark x1="11957" y1="82569" x2="11957" y2="82569"/>
                            <a14:foregroundMark x1="2536" y1="89602" x2="95652" y2="90214"/>
                            <a14:foregroundMark x1="49638" y1="55657" x2="57971" y2="68807"/>
                            <a14:foregroundMark x1="78261" y1="75229" x2="59420" y2="54740"/>
                            <a14:foregroundMark x1="50725" y1="54128" x2="78986" y2="73700"/>
                            <a14:foregroundMark x1="35033" y1="19790" x2="42754" y2="7645"/>
                            <a14:foregroundMark x1="45290" y1="7645" x2="33174" y2="20713"/>
                            <a14:foregroundMark x1="35366" y1="19625" x2="40942" y2="5505"/>
                            <a14:foregroundMark x1="40942" y1="5505" x2="43841" y2="4587"/>
                            <a14:foregroundMark x1="39855" y1="6116" x2="36652" y2="7242"/>
                            <a14:foregroundMark x1="65580" y1="22630" x2="65217" y2="25076"/>
                            <a14:backgroundMark x1="34948" y1="7090" x2="33696" y2="7339"/>
                            <a14:backgroundMark x1="30797" y1="22630" x2="30072" y2="29664"/>
                            <a14:backgroundMark x1="31159" y1="21713" x2="31884" y2="22630"/>
                            <a14:backgroundMark x1="34058" y1="8257" x2="36594" y2="7339"/>
                          </a14:backgroundRemoval>
                        </a14:imgEffect>
                        <a14:imgEffect>
                          <a14:brightnessContrast bright="20000"/>
                        </a14:imgEffect>
                      </a14:imgLayer>
                    </a14:imgProps>
                  </a:ext>
                </a:extLst>
              </a:blip>
              <a:stretch>
                <a:fillRect/>
              </a:stretch>
            </xdr:blipFill>
            <xdr:spPr>
              <a:xfrm>
                <a:off x="13346973" y="1171575"/>
                <a:ext cx="388078" cy="492064"/>
              </a:xfrm>
              <a:prstGeom prst="rect">
                <a:avLst/>
              </a:prstGeom>
            </xdr:spPr>
          </xdr:pic>
          <xdr:pic>
            <xdr:nvPicPr>
              <xdr:cNvPr id="28" name="Picture 27">
                <a:extLst>
                  <a:ext uri="{FF2B5EF4-FFF2-40B4-BE49-F238E27FC236}">
                    <a16:creationId xmlns:a16="http://schemas.microsoft.com/office/drawing/2014/main" id="{679762B2-9DD1-FCC4-C80D-085365B472D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8">
                <a:extLst>
                  <a:ext uri="{BEBA8EAE-BF5A-486C-A8C5-ECC9F3942E4B}">
                    <a14:imgProps xmlns:a14="http://schemas.microsoft.com/office/drawing/2010/main">
                      <a14:imgLayer r:embed="rId39">
                        <a14:imgEffect>
                          <a14:backgroundRemoval t="4808" b="89744" l="2827" r="97880">
                            <a14:foregroundMark x1="37809" y1="8654" x2="63604" y2="13141"/>
                            <a14:foregroundMark x1="63604" y1="13141" x2="64311" y2="15385"/>
                            <a14:foregroundMark x1="43463" y1="4808" x2="47350" y2="4808"/>
                            <a14:foregroundMark x1="34982" y1="12179" x2="32862" y2="20513"/>
                            <a14:foregroundMark x1="707" y1="89103" x2="56890" y2="88782"/>
                            <a14:foregroundMark x1="56890" y1="88782" x2="97880" y2="88782"/>
                            <a14:foregroundMark x1="55830" y1="59295" x2="52650" y2="75641"/>
                            <a14:foregroundMark x1="43110" y1="60256" x2="49470" y2="75321"/>
                            <a14:foregroundMark x1="44170" y1="63782" x2="60071" y2="72436"/>
                            <a14:foregroundMark x1="6714" y1="71795" x2="2827" y2="86218"/>
                            <a14:foregroundMark x1="53357" y1="56731" x2="80565" y2="75321"/>
                          </a14:backgroundRemoval>
                        </a14:imgEffect>
                      </a14:imgLayer>
                    </a14:imgProps>
                  </a:ext>
                </a:extLst>
              </a:blip>
              <a:stretch>
                <a:fillRect/>
              </a:stretch>
            </xdr:blipFill>
            <xdr:spPr>
              <a:xfrm>
                <a:off x="9544814" y="561975"/>
                <a:ext cx="434603" cy="561975"/>
              </a:xfrm>
              <a:prstGeom prst="rect">
                <a:avLst/>
              </a:prstGeom>
            </xdr:spPr>
          </xdr:pic>
          <xdr:pic>
            <xdr:nvPicPr>
              <xdr:cNvPr id="29" name="Picture 28">
                <a:extLst>
                  <a:ext uri="{FF2B5EF4-FFF2-40B4-BE49-F238E27FC236}">
                    <a16:creationId xmlns:a16="http://schemas.microsoft.com/office/drawing/2014/main" id="{A4303EAF-A6AA-522D-F762-C93A30356AD0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0">
                <a:extLst>
                  <a:ext uri="{BEBA8EAE-BF5A-486C-A8C5-ECC9F3942E4B}">
                    <a14:imgProps xmlns:a14="http://schemas.microsoft.com/office/drawing/2010/main">
                      <a14:imgLayer r:embed="rId41">
                        <a14:imgEffect>
                          <a14:backgroundRemoval t="9542" b="99618" l="9692" r="92952">
                            <a14:foregroundMark x1="46333" y1="9924" x2="62510" y2="11453"/>
                            <a14:foregroundMark x1="7489" y1="86260" x2="30396" y2="86641"/>
                            <a14:foregroundMark x1="30396" y1="86641" x2="85022" y2="86260"/>
                            <a14:foregroundMark x1="85022" y1="86260" x2="93392" y2="86260"/>
                            <a14:foregroundMark x1="62115" y1="59542" x2="81938" y2="80916"/>
                            <a14:foregroundMark x1="11894" y1="97328" x2="82379" y2="96565"/>
                            <a14:foregroundMark x1="82379" y1="96565" x2="91189" y2="96565"/>
                            <a14:foregroundMark x1="87225" y1="98473" x2="58150" y2="99618"/>
                            <a14:backgroundMark x1="64758" y1="9924" x2="68722" y2="13359"/>
                            <a14:backgroundMark x1="41850" y1="8779" x2="41850" y2="9924"/>
                          </a14:backgroundRemoval>
                        </a14:imgEffect>
                        <a14:imgEffect>
                          <a14:sharpenSoften amount="50000"/>
                        </a14:imgEffect>
                        <a14:imgEffect>
                          <a14:brightnessContrast contrast="-20000"/>
                        </a14:imgEffect>
                      </a14:imgLayer>
                    </a14:imgProps>
                  </a:ext>
                </a:extLst>
              </a:blip>
              <a:stretch>
                <a:fillRect/>
              </a:stretch>
            </xdr:blipFill>
            <xdr:spPr>
              <a:xfrm>
                <a:off x="8580303" y="381000"/>
                <a:ext cx="439872" cy="536985"/>
              </a:xfrm>
              <a:prstGeom prst="rect">
                <a:avLst/>
              </a:prstGeom>
            </xdr:spPr>
          </xdr:pic>
        </xdr:grpSp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3AD2EEF8-31DD-B386-86D6-09FA45BC0116}"/>
                </a:ext>
              </a:extLst>
            </xdr:cNvPr>
            <xdr:cNvGrpSpPr/>
          </xdr:nvGrpSpPr>
          <xdr:grpSpPr>
            <a:xfrm>
              <a:off x="9963150" y="219075"/>
              <a:ext cx="4541037" cy="415956"/>
              <a:chOff x="9906000" y="133350"/>
              <a:chExt cx="4541037" cy="415956"/>
            </a:xfrm>
          </xdr:grpSpPr>
          <xdr:sp macro="" textlink="">
            <xdr:nvSpPr>
              <xdr:cNvPr id="7" name="TextBox 6">
                <a:extLst>
                  <a:ext uri="{FF2B5EF4-FFF2-40B4-BE49-F238E27FC236}">
                    <a16:creationId xmlns:a16="http://schemas.microsoft.com/office/drawing/2014/main" id="{98EFDAE7-4047-975F-BABE-6EE8055D0F40}"/>
                  </a:ext>
                </a:extLst>
              </xdr:cNvPr>
              <xdr:cNvSpPr txBox="1"/>
            </xdr:nvSpPr>
            <xdr:spPr>
              <a:xfrm>
                <a:off x="9906000" y="133350"/>
                <a:ext cx="3362324" cy="41595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400" b="0" i="1">
                    <a:solidFill>
                      <a:srgbClr val="0000FF"/>
                    </a:solidFill>
                  </a:rPr>
                  <a:t>%Utilization</a:t>
                </a:r>
                <a:r>
                  <a:rPr lang="en-US" sz="1400" b="0" i="1" baseline="0">
                    <a:solidFill>
                      <a:srgbClr val="0000FF"/>
                    </a:solidFill>
                  </a:rPr>
                  <a:t> Monthly </a:t>
                </a:r>
                <a:r>
                  <a:rPr lang="en-US" sz="1400" b="0" i="1">
                    <a:solidFill>
                      <a:srgbClr val="0000FF"/>
                    </a:solidFill>
                  </a:rPr>
                  <a:t>(PM-RA) Report</a:t>
                </a:r>
              </a:p>
            </xdr:txBody>
          </xdr:sp>
          <xdr:sp macro="" textlink="">
            <xdr:nvSpPr>
              <xdr:cNvPr id="8" name="TextBox 1">
                <a:extLst>
                  <a:ext uri="{FF2B5EF4-FFF2-40B4-BE49-F238E27FC236}">
                    <a16:creationId xmlns:a16="http://schemas.microsoft.com/office/drawing/2014/main" id="{5F40418D-25D9-85C9-D483-E087B28DCB0E}"/>
                  </a:ext>
                </a:extLst>
              </xdr:cNvPr>
              <xdr:cNvSpPr txBox="1"/>
            </xdr:nvSpPr>
            <xdr:spPr>
              <a:xfrm>
                <a:off x="12658724" y="161925"/>
                <a:ext cx="1788313" cy="356191"/>
              </a:xfrm>
              <a:prstGeom prst="rect">
                <a:avLst/>
              </a:prstGeom>
            </xdr:spPr>
            <xdr:txBody>
              <a:bodyPr wrap="square" rtlCol="0"/>
              <a:lstStyle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 b="1">
                    <a:solidFill>
                      <a:srgbClr val="0000FF"/>
                    </a:solidFill>
                  </a:rPr>
                  <a:t>Average : 67.5%</a:t>
                </a:r>
              </a:p>
            </xdr:txBody>
          </xdr:sp>
        </xdr:grpSp>
      </xdr:grp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9AD9B66F-4F36-B371-2436-17B9EFB228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 cstate="print">
            <a:extLst>
              <a:ext uri="{BEBA8EAE-BF5A-486C-A8C5-ECC9F3942E4B}">
                <a14:imgProps xmlns:a14="http://schemas.microsoft.com/office/drawing/2010/main">
                  <a14:imgLayer r:embed="rId43">
                    <a14:imgEffect>
                      <a14:backgroundRemoval t="10000" b="90000" l="10000" r="90000">
                        <a14:foregroundMark x1="29619" y1="75057" x2="73811" y2="75743"/>
                        <a14:foregroundMark x1="46935" y1="70314" x2="64638" y2="73943"/>
                        <a14:foregroundMark x1="68367" y1="77800" x2="65324" y2="65314"/>
                        <a14:foregroundMark x1="53408" y1="68029" x2="51050" y2="80514"/>
                        <a14:foregroundMark x1="46592" y1="72800" x2="69824" y2="75029"/>
                        <a14:foregroundMark x1="69824" y1="75029" x2="62280" y2="74400"/>
                        <a14:foregroundMark x1="68067" y1="76657" x2="67724" y2="71429"/>
                        <a14:foregroundMark x1="69053" y1="72114" x2="70424" y2="78229"/>
                        <a14:foregroundMark x1="68710" y1="72571" x2="71453" y2="76200"/>
                        <a14:foregroundMark x1="71453" y1="74171" x2="70424" y2="72114"/>
                        <a14:foregroundMark x1="53065" y1="67800" x2="58508" y2="79143"/>
                        <a14:foregroundMark x1="59194" y1="68029" x2="55465" y2="78686"/>
                        <a14:foregroundMark x1="51050" y1="66229" x2="46592" y2="76657"/>
                        <a14:foregroundMark x1="46935" y1="69400" x2="59537" y2="83229"/>
                        <a14:foregroundMark x1="62623" y1="81429" x2="49336" y2="66686"/>
                        <a14:foregroundMark x1="52036" y1="71429" x2="56494" y2="77800"/>
                        <a14:foregroundMark x1="51393" y1="69629" x2="42520" y2="75743"/>
                        <a14:backgroundMark x1="70915" y1="74409" x2="71552" y2="74399"/>
                        <a14:backgroundMark x1="57637" y1="74619" x2="60510" y2="74573"/>
                        <a14:backgroundMark x1="55100" y1="74659" x2="55587" y2="74651"/>
                        <a14:backgroundMark x1="52884" y1="74694" x2="53510" y2="74684"/>
                        <a14:backgroundMark x1="48158" y1="74769" x2="50936" y2="74725"/>
                        <a14:backgroundMark x1="44865" y1="74822" x2="46631" y2="74794"/>
                        <a14:backgroundMark x1="71552" y1="74400" x2="72825" y2="74400"/>
                        <a14:backgroundMark x1="58105" y1="73281" x2="58805" y2="73534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497300" y="1085850"/>
            <a:ext cx="511439" cy="723891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66675</xdr:colOff>
      <xdr:row>4</xdr:row>
      <xdr:rowOff>38100</xdr:rowOff>
    </xdr:from>
    <xdr:to>
      <xdr:col>10</xdr:col>
      <xdr:colOff>552450</xdr:colOff>
      <xdr:row>44</xdr:row>
      <xdr:rowOff>104775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B428D7F-B1B6-9621-CD29-941FECCFF2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4688" b="1"/>
        <a:stretch>
          <a:fillRect/>
        </a:stretch>
      </xdr:blipFill>
      <xdr:spPr bwMode="auto">
        <a:xfrm>
          <a:off x="5562600" y="800100"/>
          <a:ext cx="1704975" cy="768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0</xdr:row>
      <xdr:rowOff>69850</xdr:rowOff>
    </xdr:from>
    <xdr:to>
      <xdr:col>30</xdr:col>
      <xdr:colOff>133351</xdr:colOff>
      <xdr:row>32</xdr:row>
      <xdr:rowOff>155575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E9E25F3-FE42-4A4B-924D-0C3A2BC43261}"/>
            </a:ext>
          </a:extLst>
        </xdr:cNvPr>
        <xdr:cNvGrpSpPr/>
      </xdr:nvGrpSpPr>
      <xdr:grpSpPr>
        <a:xfrm>
          <a:off x="7629525" y="69850"/>
          <a:ext cx="11410951" cy="6181725"/>
          <a:chOff x="7372350" y="69850"/>
          <a:chExt cx="11410951" cy="6181725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0D69C0AC-EDE9-33E4-30F6-8DBF4ACEC0BD}"/>
              </a:ext>
            </a:extLst>
          </xdr:cNvPr>
          <xdr:cNvGrpSpPr/>
        </xdr:nvGrpSpPr>
        <xdr:grpSpPr>
          <a:xfrm>
            <a:off x="7372350" y="69850"/>
            <a:ext cx="11410951" cy="6181725"/>
            <a:chOff x="7372350" y="69850"/>
            <a:chExt cx="11410951" cy="6181725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5F0EF387-1379-A88B-5AC8-59ECD4890ADA}"/>
                </a:ext>
              </a:extLst>
            </xdr:cNvPr>
            <xdr:cNvGrpSpPr/>
          </xdr:nvGrpSpPr>
          <xdr:grpSpPr>
            <a:xfrm>
              <a:off x="7372350" y="69850"/>
              <a:ext cx="11410951" cy="6181725"/>
              <a:chOff x="6829425" y="142875"/>
              <a:chExt cx="11410951" cy="5991225"/>
            </a:xfrm>
          </xdr:grpSpPr>
          <xdr:grpSp>
            <xdr:nvGrpSpPr>
              <xdr:cNvPr id="8" name="Group 7">
                <a:extLst>
                  <a:ext uri="{FF2B5EF4-FFF2-40B4-BE49-F238E27FC236}">
                    <a16:creationId xmlns:a16="http://schemas.microsoft.com/office/drawing/2014/main" id="{6F3F1C71-9501-6A59-3FEF-629000924EB0}"/>
                  </a:ext>
                </a:extLst>
              </xdr:cNvPr>
              <xdr:cNvGrpSpPr/>
            </xdr:nvGrpSpPr>
            <xdr:grpSpPr>
              <a:xfrm>
                <a:off x="6829425" y="545880"/>
                <a:ext cx="11410951" cy="5588220"/>
                <a:chOff x="5905500" y="241080"/>
                <a:chExt cx="11410951" cy="5588220"/>
              </a:xfrm>
            </xdr:grpSpPr>
            <xdr:graphicFrame macro="">
              <xdr:nvGraphicFramePr>
                <xdr:cNvPr id="11" name="Chart 10">
                  <a:extLst>
                    <a:ext uri="{FF2B5EF4-FFF2-40B4-BE49-F238E27FC236}">
                      <a16:creationId xmlns:a16="http://schemas.microsoft.com/office/drawing/2014/main" id="{4EE2AB88-34EA-C0E2-FED5-E9FA4698D153}"/>
                    </a:ext>
                  </a:extLst>
                </xdr:cNvPr>
                <xdr:cNvGraphicFramePr>
                  <a:graphicFrameLocks/>
                </xdr:cNvGraphicFramePr>
              </xdr:nvGraphicFramePr>
              <xdr:xfrm>
                <a:off x="5905500" y="590550"/>
                <a:ext cx="11410951" cy="5238750"/>
              </xdr:xfrm>
              <a:graphic>
                <a:graphicData uri="http://schemas.openxmlformats.org/drawingml/2006/chart">
                  <c:chart xmlns:c="http://schemas.openxmlformats.org/drawingml/2006/chart" xmlns:r="http://schemas.openxmlformats.org/officeDocument/2006/relationships" r:id="rId1"/>
                </a:graphicData>
              </a:graphic>
            </xdr:graphicFrame>
            <xdr:pic>
              <xdr:nvPicPr>
                <xdr:cNvPr id="12" name="Picture 11">
                  <a:extLst>
                    <a:ext uri="{FF2B5EF4-FFF2-40B4-BE49-F238E27FC236}">
                      <a16:creationId xmlns:a16="http://schemas.microsoft.com/office/drawing/2014/main" id="{8EE02DE6-02EB-7F6C-4E4D-6B09406E9607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" cstate="print">
                  <a:extLst>
                    <a:ext uri="{BEBA8EAE-BF5A-486C-A8C5-ECC9F3942E4B}">
                      <a14:imgProps xmlns:a14="http://schemas.microsoft.com/office/drawing/2010/main">
                        <a14:imgLayer r:embed="rId3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4801706" y="976433"/>
                  <a:ext cx="524019" cy="723890"/>
                </a:xfrm>
                <a:prstGeom prst="rect">
                  <a:avLst/>
                </a:prstGeom>
              </xdr:spPr>
            </xdr:pic>
            <xdr:pic>
              <xdr:nvPicPr>
                <xdr:cNvPr id="13" name="Picture 12">
                  <a:extLst>
                    <a:ext uri="{FF2B5EF4-FFF2-40B4-BE49-F238E27FC236}">
                      <a16:creationId xmlns:a16="http://schemas.microsoft.com/office/drawing/2014/main" id="{07AE30A5-3DF8-5D68-63C9-0216DB1F4499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4" cstate="print">
                  <a:extLst>
                    <a:ext uri="{BEBA8EAE-BF5A-486C-A8C5-ECC9F3942E4B}">
                      <a14:imgProps xmlns:a14="http://schemas.microsoft.com/office/drawing/2010/main">
                        <a14:imgLayer r:embed="rId5">
                          <a14:imgEffect>
                            <a14:backgroundRemoval t="10000" b="92914" l="9987" r="89970">
                              <a14:foregroundMark x1="25332" y1="92600" x2="76768" y2="92914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1142096" y="321683"/>
                  <a:ext cx="519679" cy="729986"/>
                </a:xfrm>
                <a:prstGeom prst="rect">
                  <a:avLst/>
                </a:prstGeom>
              </xdr:spPr>
            </xdr:pic>
            <xdr:pic>
              <xdr:nvPicPr>
                <xdr:cNvPr id="14" name="Picture 13">
                  <a:extLst>
                    <a:ext uri="{FF2B5EF4-FFF2-40B4-BE49-F238E27FC236}">
                      <a16:creationId xmlns:a16="http://schemas.microsoft.com/office/drawing/2014/main" id="{1BD28458-DF56-7720-6CCC-074C01E64BC6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 cstate="print">
                  <a:extLst>
                    <a:ext uri="{BEBA8EAE-BF5A-486C-A8C5-ECC9F3942E4B}">
                      <a14:imgProps xmlns:a14="http://schemas.microsoft.com/office/drawing/2010/main">
                        <a14:imgLayer r:embed="rId7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0718800" y="559239"/>
                  <a:ext cx="513600" cy="694485"/>
                </a:xfrm>
                <a:prstGeom prst="rect">
                  <a:avLst/>
                </a:prstGeom>
              </xdr:spPr>
            </xdr:pic>
            <xdr:pic>
              <xdr:nvPicPr>
                <xdr:cNvPr id="15" name="Picture 14">
                  <a:extLst>
                    <a:ext uri="{FF2B5EF4-FFF2-40B4-BE49-F238E27FC236}">
                      <a16:creationId xmlns:a16="http://schemas.microsoft.com/office/drawing/2014/main" id="{167FFA38-1DFE-59E7-2C7D-9A3C8956A7C0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8" cstate="print">
                  <a:extLst>
                    <a:ext uri="{BEBA8EAE-BF5A-486C-A8C5-ECC9F3942E4B}">
                      <a14:imgProps xmlns:a14="http://schemas.microsoft.com/office/drawing/2010/main">
                        <a14:imgLayer r:embed="rId9">
                          <a14:imgEffect>
                            <a14:backgroundRemoval t="10000" b="90000" l="10000" r="90000">
                              <a14:foregroundMark x1="25161" y1="79829" x2="79254" y2="80514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1627703" y="782074"/>
                  <a:ext cx="459522" cy="657225"/>
                </a:xfrm>
                <a:prstGeom prst="rect">
                  <a:avLst/>
                </a:prstGeom>
              </xdr:spPr>
            </xdr:pic>
            <xdr:pic>
              <xdr:nvPicPr>
                <xdr:cNvPr id="16" name="Picture 15">
                  <a:extLst>
                    <a:ext uri="{FF2B5EF4-FFF2-40B4-BE49-F238E27FC236}">
                      <a16:creationId xmlns:a16="http://schemas.microsoft.com/office/drawing/2014/main" id="{63C2AF58-B46B-F75E-6812-79F862AB94AB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0" cstate="print">
                  <a:extLst>
                    <a:ext uri="{BEBA8EAE-BF5A-486C-A8C5-ECC9F3942E4B}">
                      <a14:imgProps xmlns:a14="http://schemas.microsoft.com/office/drawing/2010/main">
                        <a14:imgLayer r:embed="rId11">
                          <a14:imgEffect>
                            <a14:backgroundRemoval t="10000" b="92086" l="9987" r="89970">
                              <a14:foregroundMark x1="25847" y1="72114" x2="60909" y2="72257"/>
                              <a14:foregroundMark x1="60909" y1="72257" x2="74496" y2="72114"/>
                              <a14:foregroundMark x1="24818" y1="73486" x2="52636" y2="73029"/>
                              <a14:foregroundMark x1="52636" y1="73029" x2="73168" y2="73029"/>
                              <a14:foregroundMark x1="75200" y1="92012" x2="77583" y2="92086"/>
                              <a14:backgroundMark x1="24518" y1="73943" x2="73511" y2="74600"/>
                              <a14:backgroundMark x1="27218" y1="90486" x2="74153" y2="90714"/>
                              <a14:backgroundMark x1="31976" y1="90943" x2="68067" y2="93657"/>
                              <a14:backgroundMark x1="70081" y1="93657" x2="38791" y2="91400"/>
                              <a14:backgroundMark x1="26189" y1="90486" x2="45949" y2="93657"/>
                              <a14:backgroundMark x1="37420" y1="87086" x2="65324" y2="98657"/>
                              <a14:backgroundMark x1="72825" y1="97514" x2="58851" y2="84143"/>
                              <a14:backgroundMark x1="35405" y1="90257" x2="72825" y2="96171"/>
                              <a14:backgroundMark x1="72482" y1="94114" x2="44578" y2="88457"/>
                              <a14:backgroundMark x1="30947" y1="90714" x2="30947" y2="90714"/>
                              <a14:backgroundMark x1="35405" y1="90943" x2="27561" y2="90943"/>
                              <a14:backgroundMark x1="40506" y1="90714" x2="67638" y2="92086"/>
                              <a14:backgroundMark x1="67638" y1="92086" x2="72482" y2="91857"/>
                              <a14:backgroundMark x1="64981" y1="89571" x2="61595" y2="92314"/>
                              <a14:backgroundMark x1="62923" y1="90029" x2="56494" y2="92743"/>
                              <a14:backgroundMark x1="59880" y1="88000" x2="63609" y2="93657"/>
                              <a14:backgroundMark x1="73168" y1="88686" x2="74153" y2="94343"/>
                              <a14:backgroundMark x1="72139" y1="90486" x2="72482" y2="92743"/>
                              <a14:backgroundMark x1="73511" y1="90714" x2="75525" y2="93657"/>
                              <a14:backgroundMark x1="74153" y1="91171" x2="75525" y2="92971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077083" y="851552"/>
                  <a:ext cx="584193" cy="876414"/>
                </a:xfrm>
                <a:prstGeom prst="rect">
                  <a:avLst/>
                </a:prstGeom>
              </xdr:spPr>
            </xdr:pic>
            <xdr:pic>
              <xdr:nvPicPr>
                <xdr:cNvPr id="17" name="Picture 16">
                  <a:extLst>
                    <a:ext uri="{FF2B5EF4-FFF2-40B4-BE49-F238E27FC236}">
                      <a16:creationId xmlns:a16="http://schemas.microsoft.com/office/drawing/2014/main" id="{5EE3F6B0-DE21-9EF8-7425-6880954E8211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2" cstate="print">
                  <a:extLst>
                    <a:ext uri="{BEBA8EAE-BF5A-486C-A8C5-ECC9F3942E4B}">
                      <a14:imgProps xmlns:a14="http://schemas.microsoft.com/office/drawing/2010/main">
                        <a14:imgLayer r:embed="rId13">
                          <a14:imgEffect>
                            <a14:backgroundRemoval t="10000" b="90000" l="10000" r="90000">
                              <a14:foregroundMark x1="22117" y1="81657" x2="23495" y2="81650"/>
                              <a14:foregroundMark x1="23832" y1="77114" x2="71110" y2="77114"/>
                              <a14:backgroundMark x1="23489" y1="81657" x2="56322" y2="81371"/>
                              <a14:backgroundMark x1="56322" y1="81371" x2="73168" y2="81429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8889101" y="241080"/>
                  <a:ext cx="565681" cy="809625"/>
                </a:xfrm>
                <a:prstGeom prst="rect">
                  <a:avLst/>
                </a:prstGeom>
              </xdr:spPr>
            </xdr:pic>
            <xdr:pic>
              <xdr:nvPicPr>
                <xdr:cNvPr id="18" name="Picture 17">
                  <a:extLst>
                    <a:ext uri="{FF2B5EF4-FFF2-40B4-BE49-F238E27FC236}">
                      <a16:creationId xmlns:a16="http://schemas.microsoft.com/office/drawing/2014/main" id="{F0DF029A-A2DC-FDE5-9AF6-FD5D16DE7A65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4" cstate="print">
                  <a:extLst>
                    <a:ext uri="{BEBA8EAE-BF5A-486C-A8C5-ECC9F3942E4B}">
                      <a14:imgProps xmlns:a14="http://schemas.microsoft.com/office/drawing/2010/main">
                        <a14:imgLayer r:embed="rId15">
                          <a14:imgEffect>
                            <a14:backgroundRemoval t="10000" b="90000" l="10000" r="90000">
                              <a14:foregroundMark x1="24175" y1="78457" x2="55336" y2="78229"/>
                              <a14:foregroundMark x1="55336" y1="78229" x2="76211" y2="78229"/>
                              <a14:backgroundMark x1="23832" y1="79600" x2="75868" y2="79829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3887450" y="619673"/>
                  <a:ext cx="549275" cy="831728"/>
                </a:xfrm>
                <a:prstGeom prst="rect">
                  <a:avLst/>
                </a:prstGeom>
              </xdr:spPr>
            </xdr:pic>
            <xdr:pic>
              <xdr:nvPicPr>
                <xdr:cNvPr id="19" name="Picture 18">
                  <a:extLst>
                    <a:ext uri="{FF2B5EF4-FFF2-40B4-BE49-F238E27FC236}">
                      <a16:creationId xmlns:a16="http://schemas.microsoft.com/office/drawing/2014/main" id="{7255F392-81E1-AFD7-F94B-557A485D2818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6" cstate="print">
                  <a:extLst>
                    <a:ext uri="{BEBA8EAE-BF5A-486C-A8C5-ECC9F3942E4B}">
                      <a14:imgProps xmlns:a14="http://schemas.microsoft.com/office/drawing/2010/main">
                        <a14:imgLayer r:embed="rId17">
                          <a14:imgEffect>
                            <a14:backgroundRemoval t="10000" b="90000" l="10000" r="90000">
                              <a14:foregroundMark x1="75313" y1="83223" x2="76554" y2="83229"/>
                              <a14:foregroundMark x1="27561" y1="77343" x2="74839" y2="79143"/>
                              <a14:foregroundMark x1="27904" y1="80286" x2="29313" y2="80246"/>
                              <a14:backgroundMark x1="28590" y1="83914" x2="75525" y2="85486"/>
                              <a14:backgroundMark x1="72225" y1="82086" x2="75525" y2="82086"/>
                              <a14:backgroundMark x1="28247" y1="82086" x2="74496" y2="82771"/>
                              <a14:backgroundMark x1="28247" y1="79600" x2="74839" y2="80286"/>
                              <a14:backgroundMark x1="29276" y1="83457" x2="69481" y2="83000"/>
                              <a14:backgroundMark x1="69481" y1="83000" x2="75525" y2="83000"/>
                              <a14:backgroundMark x1="29276" y1="83000" x2="33005" y2="83000"/>
                              <a14:backgroundMark x1="29276" y1="80286" x2="47621" y2="80057"/>
                              <a14:backgroundMark x1="47621" y1="80057" x2="75525" y2="80057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2496800" y="965121"/>
                  <a:ext cx="581026" cy="871664"/>
                </a:xfrm>
                <a:prstGeom prst="rect">
                  <a:avLst/>
                </a:prstGeom>
              </xdr:spPr>
            </xdr:pic>
            <xdr:pic>
              <xdr:nvPicPr>
                <xdr:cNvPr id="20" name="Picture 19">
                  <a:extLst>
                    <a:ext uri="{FF2B5EF4-FFF2-40B4-BE49-F238E27FC236}">
                      <a16:creationId xmlns:a16="http://schemas.microsoft.com/office/drawing/2014/main" id="{6F892A4D-7ADB-EA2A-B52D-FD7A345BD8AA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8" cstate="print">
                  <a:extLst>
                    <a:ext uri="{BEBA8EAE-BF5A-486C-A8C5-ECC9F3942E4B}">
                      <a14:imgProps xmlns:a14="http://schemas.microsoft.com/office/drawing/2010/main">
                        <a14:imgLayer r:embed="rId19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3425211" y="718019"/>
                  <a:ext cx="610713" cy="885299"/>
                </a:xfrm>
                <a:prstGeom prst="rect">
                  <a:avLst/>
                </a:prstGeom>
              </xdr:spPr>
            </xdr:pic>
            <xdr:pic>
              <xdr:nvPicPr>
                <xdr:cNvPr id="21" name="Picture 20">
                  <a:extLst>
                    <a:ext uri="{FF2B5EF4-FFF2-40B4-BE49-F238E27FC236}">
                      <a16:creationId xmlns:a16="http://schemas.microsoft.com/office/drawing/2014/main" id="{09929824-EE5E-210A-2EFD-C633C3F4FF2B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0" cstate="print">
                  <a:extLst>
                    <a:ext uri="{BEBA8EAE-BF5A-486C-A8C5-ECC9F3942E4B}">
                      <a14:imgProps xmlns:a14="http://schemas.microsoft.com/office/drawing/2010/main">
                        <a14:imgLayer r:embed="rId21">
                          <a14:imgEffect>
                            <a14:backgroundRemoval t="10000" b="90000" l="10000" r="90000">
                              <a14:foregroundMark x1="49533" y1="80123" x2="52936" y2="80057"/>
                              <a14:foregroundMark x1="47522" y1="80162" x2="45132" y2="80208"/>
                              <a14:foregroundMark x1="52936" y1="80057" x2="69627" y2="80271"/>
                              <a14:foregroundMark x1="28590" y1="79829" x2="41835" y2="80057"/>
                              <a14:backgroundMark x1="28933" y1="80286" x2="49078" y2="80600"/>
                              <a14:backgroundMark x1="49078" y1="80600" x2="69396" y2="80514"/>
                              <a14:backgroundMark x1="69396" y1="80514" x2="72139" y2="80514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2032940" y="323685"/>
                  <a:ext cx="628210" cy="942450"/>
                </a:xfrm>
                <a:prstGeom prst="rect">
                  <a:avLst/>
                </a:prstGeom>
              </xdr:spPr>
            </xdr:pic>
            <xdr:pic>
              <xdr:nvPicPr>
                <xdr:cNvPr id="22" name="Picture 21">
                  <a:extLst>
                    <a:ext uri="{FF2B5EF4-FFF2-40B4-BE49-F238E27FC236}">
                      <a16:creationId xmlns:a16="http://schemas.microsoft.com/office/drawing/2014/main" id="{6047FC2E-8011-BD56-A187-5189160DFF65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2" cstate="print">
                  <a:extLst>
                    <a:ext uri="{BEBA8EAE-BF5A-486C-A8C5-ECC9F3942E4B}">
                      <a14:imgProps xmlns:a14="http://schemas.microsoft.com/office/drawing/2010/main">
                        <a14:imgLayer r:embed="rId23">
                          <a14:imgEffect>
                            <a14:backgroundRemoval t="10000" b="90000" l="10000" r="90000">
                              <a14:foregroundMark x1="28590" y1="77114" x2="76211" y2="77343"/>
                              <a14:foregroundMark x1="29619" y1="67343" x2="43549" y2="74829"/>
                              <a14:foregroundMark x1="42520" y1="65314" x2="66009" y2="76200"/>
                              <a14:foregroundMark x1="71453" y1="75514" x2="51736" y2="65771"/>
                              <a14:foregroundMark x1="35405" y1="67571" x2="59537" y2="73257"/>
                              <a14:foregroundMark x1="61937" y1="73943" x2="31976" y2="74400"/>
                              <a14:foregroundMark x1="28933" y1="74600" x2="60009" y2="75057"/>
                              <a14:foregroundMark x1="60009" y1="75057" x2="74496" y2="74600"/>
                              <a14:foregroundMark x1="27904" y1="76657" x2="74839" y2="76657"/>
                              <a14:foregroundMark x1="61937" y1="71429" x2="72482" y2="77114"/>
                              <a14:foregroundMark x1="74839" y1="77343" x2="60566" y2="65086"/>
                              <a14:foregroundMark x1="55465" y1="68257" x2="64638" y2="75286"/>
                              <a14:foregroundMark x1="65324" y1="76429" x2="48307" y2="70371"/>
                              <a14:foregroundMark x1="48307" y1="70371" x2="45949" y2="70314"/>
                              <a14:foregroundMark x1="31290" y1="63286" x2="41492" y2="71429"/>
                              <a14:foregroundMark x1="37763" y1="68257" x2="33691" y2="62143"/>
                              <a14:foregroundMark x1="31976" y1="64629" x2="39820" y2="70314"/>
                              <a14:foregroundMark x1="30261" y1="75514" x2="36734" y2="75057"/>
                              <a14:foregroundMark x1="49679" y1="74400" x2="57180" y2="76657"/>
                              <a14:foregroundMark x1="53041" y1="78338" x2="53065" y2="78914"/>
                              <a14:foregroundMark x1="52722" y1="70543" x2="53008" y2="77515"/>
                              <a14:foregroundMark x1="54093" y1="66229" x2="53065" y2="76200"/>
                              <a14:foregroundMark x1="56494" y1="69400" x2="71667" y2="75971"/>
                              <a14:foregroundMark x1="71667" y1="75971" x2="63609" y2="73029"/>
                              <a14:foregroundMark x1="64638" y1="68486" x2="73511" y2="75286"/>
                              <a14:foregroundMark x1="67381" y1="73943" x2="76211" y2="75286"/>
                              <a14:foregroundMark x1="55122" y1="71886" x2="61937" y2="72800"/>
                              <a14:backgroundMark x1="28933" y1="75286" x2="34698" y2="75099"/>
                              <a14:backgroundMark x1="35988" y1="68251" x2="34719" y2="68029"/>
                              <a14:backgroundMark x1="54646" y1="71514" x2="54286" y2="71451"/>
                              <a14:backgroundMark x1="34719" y1="68029" x2="34719" y2="68029"/>
                              <a14:backgroundMark x1="28933" y1="77800" x2="72353" y2="78029"/>
                              <a14:backgroundMark x1="72353" y1="78029" x2="75868" y2="77800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7937231" y="908218"/>
                  <a:ext cx="615862" cy="923926"/>
                </a:xfrm>
                <a:prstGeom prst="rect">
                  <a:avLst/>
                </a:prstGeom>
              </xdr:spPr>
            </xdr:pic>
            <xdr:pic>
              <xdr:nvPicPr>
                <xdr:cNvPr id="23" name="Picture 22">
                  <a:extLst>
                    <a:ext uri="{FF2B5EF4-FFF2-40B4-BE49-F238E27FC236}">
                      <a16:creationId xmlns:a16="http://schemas.microsoft.com/office/drawing/2014/main" id="{75120065-0B4E-2D80-E678-54E8408F1668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4" cstate="print">
                  <a:extLst>
                    <a:ext uri="{BEBA8EAE-BF5A-486C-A8C5-ECC9F3942E4B}">
                      <a14:imgProps xmlns:a14="http://schemas.microsoft.com/office/drawing/2010/main">
                        <a14:imgLayer r:embed="rId25">
                          <a14:imgEffect>
                            <a14:backgroundRemoval t="10000" b="90000" l="10000" r="90000">
                              <a14:foregroundMark x1="28290" y1="76943" x2="63523" y2="75886"/>
                              <a14:foregroundMark x1="63523" y1="75886" x2="75225" y2="75886"/>
                              <a14:backgroundMark x1="27261" y1="77314" x2="75225" y2="78000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6131697" y="672330"/>
                  <a:ext cx="562454" cy="796179"/>
                </a:xfrm>
                <a:prstGeom prst="rect">
                  <a:avLst/>
                </a:prstGeom>
              </xdr:spPr>
            </xdr:pic>
            <xdr:pic>
              <xdr:nvPicPr>
                <xdr:cNvPr id="24" name="Picture 23">
                  <a:extLst>
                    <a:ext uri="{FF2B5EF4-FFF2-40B4-BE49-F238E27FC236}">
                      <a16:creationId xmlns:a16="http://schemas.microsoft.com/office/drawing/2014/main" id="{B22E4063-C38A-940D-1344-FF672405FCB5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6" cstate="print">
                  <a:extLst>
                    <a:ext uri="{BEBA8EAE-BF5A-486C-A8C5-ECC9F3942E4B}">
                      <a14:imgProps xmlns:a14="http://schemas.microsoft.com/office/drawing/2010/main">
                        <a14:imgLayer r:embed="rId27">
                          <a14:imgEffect>
                            <a14:backgroundRemoval t="10000" b="90000" l="10000" r="90000">
                              <a14:foregroundMark x1="26532" y1="76886" x2="48907" y2="76657"/>
                              <a14:foregroundMark x1="48907" y1="76657" x2="71453" y2="76657"/>
                              <a14:foregroundMark x1="26532" y1="77571" x2="74153" y2="77114"/>
                              <a14:backgroundMark x1="25847" y1="77800" x2="72825" y2="77114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9775576" y="435044"/>
                  <a:ext cx="628900" cy="902037"/>
                </a:xfrm>
                <a:prstGeom prst="rect">
                  <a:avLst/>
                </a:prstGeom>
              </xdr:spPr>
            </xdr:pic>
            <xdr:pic>
              <xdr:nvPicPr>
                <xdr:cNvPr id="25" name="Picture 24">
                  <a:extLst>
                    <a:ext uri="{FF2B5EF4-FFF2-40B4-BE49-F238E27FC236}">
                      <a16:creationId xmlns:a16="http://schemas.microsoft.com/office/drawing/2014/main" id="{4EE096EC-42C5-DC6B-AC07-551F2466DDE5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8" cstate="print">
                  <a:extLst>
                    <a:ext uri="{BEBA8EAE-BF5A-486C-A8C5-ECC9F3942E4B}">
                      <a14:imgProps xmlns:a14="http://schemas.microsoft.com/office/drawing/2010/main">
                        <a14:imgLayer r:embed="rId29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0248594" y="475806"/>
                  <a:ext cx="609906" cy="814971"/>
                </a:xfrm>
                <a:prstGeom prst="rect">
                  <a:avLst/>
                </a:prstGeom>
              </xdr:spPr>
            </xdr:pic>
            <xdr:pic>
              <xdr:nvPicPr>
                <xdr:cNvPr id="26" name="Picture 25">
                  <a:extLst>
                    <a:ext uri="{FF2B5EF4-FFF2-40B4-BE49-F238E27FC236}">
                      <a16:creationId xmlns:a16="http://schemas.microsoft.com/office/drawing/2014/main" id="{0A913963-C3C0-7FFD-B860-E6A13235E9C4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0" cstate="print">
                  <a:extLst>
                    <a:ext uri="{BEBA8EAE-BF5A-486C-A8C5-ECC9F3942E4B}">
                      <a14:imgProps xmlns:a14="http://schemas.microsoft.com/office/drawing/2010/main">
                        <a14:imgLayer r:embed="rId31">
                          <a14:imgEffect>
                            <a14:backgroundRemoval t="10000" b="90000" l="10000" r="90000"/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6604489" y="989371"/>
                  <a:ext cx="543672" cy="723901"/>
                </a:xfrm>
                <a:prstGeom prst="rect">
                  <a:avLst/>
                </a:prstGeom>
              </xdr:spPr>
            </xdr:pic>
            <xdr:pic>
              <xdr:nvPicPr>
                <xdr:cNvPr id="27" name="Picture 26">
                  <a:extLst>
                    <a:ext uri="{FF2B5EF4-FFF2-40B4-BE49-F238E27FC236}">
                      <a16:creationId xmlns:a16="http://schemas.microsoft.com/office/drawing/2014/main" id="{AD28AB05-92BC-7C56-61C9-380D948335FD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2">
                  <a:extLst>
                    <a:ext uri="{BEBA8EAE-BF5A-486C-A8C5-ECC9F3942E4B}">
                      <a14:imgProps xmlns:a14="http://schemas.microsoft.com/office/drawing/2010/main">
                        <a14:imgLayer r:embed="rId33">
                          <a14:imgEffect>
                            <a14:backgroundRemoval t="8978" b="92570" l="9924" r="89695">
                              <a14:foregroundMark x1="46947" y1="46130" x2="58015" y2="57276"/>
                              <a14:foregroundMark x1="15649" y1="85139" x2="88905" y2="85443"/>
                              <a14:foregroundMark x1="17100" y1="88863" x2="14885" y2="88854"/>
                              <a14:foregroundMark x1="45802" y1="10217" x2="54580" y2="8978"/>
                              <a14:foregroundMark x1="16412" y1="89783" x2="43511" y2="89474"/>
                              <a14:foregroundMark x1="43511" y1="89474" x2="89313" y2="89783"/>
                              <a14:backgroundMark x1="40076" y1="38390" x2="38168" y2="36533"/>
                              <a14:backgroundMark x1="37786" y1="34056" x2="41221" y2="39319"/>
                              <a14:backgroundMark x1="40458" y1="36223" x2="39313" y2="34365"/>
                              <a14:backgroundMark x1="67176" y1="28483" x2="60687" y2="38390"/>
                              <a14:backgroundMark x1="66794" y1="30341" x2="66794" y2="26935"/>
                              <a14:backgroundMark x1="68321" y1="27554" x2="66031" y2="30341"/>
                              <a14:backgroundMark x1="66031" y1="31269" x2="67557" y2="26316"/>
                              <a14:backgroundMark x1="87627" y1="91920" x2="91603" y2="91950"/>
                            </a14:backgroundRemoval>
                          </a14:imgEffect>
                        </a14:imgLayer>
                      </a14:imgProps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5251717" y="1065240"/>
                  <a:ext cx="486748" cy="600075"/>
                </a:xfrm>
                <a:prstGeom prst="rect">
                  <a:avLst/>
                </a:prstGeom>
              </xdr:spPr>
            </xdr:pic>
            <xdr:pic>
              <xdr:nvPicPr>
                <xdr:cNvPr id="28" name="Picture 27">
                  <a:extLst>
                    <a:ext uri="{FF2B5EF4-FFF2-40B4-BE49-F238E27FC236}">
                      <a16:creationId xmlns:a16="http://schemas.microsoft.com/office/drawing/2014/main" id="{FB25E8EA-A6FF-B4C8-F371-F09297691C3F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4">
                  <a:extLst>
                    <a:ext uri="{BEBA8EAE-BF5A-486C-A8C5-ECC9F3942E4B}">
                      <a14:imgProps xmlns:a14="http://schemas.microsoft.com/office/drawing/2010/main">
                        <a14:imgLayer r:embed="rId35">
                          <a14:imgEffect>
                            <a14:backgroundRemoval t="3976" b="90214" l="2536" r="95652">
                              <a14:foregroundMark x1="47672" y1="10644" x2="51449" y2="6422"/>
                              <a14:foregroundMark x1="38043" y1="21407" x2="38178" y2="21257"/>
                              <a14:foregroundMark x1="41847" y1="6725" x2="62319" y2="14679"/>
                              <a14:foregroundMark x1="63768" y1="22018" x2="62681" y2="9786"/>
                              <a14:foregroundMark x1="57971" y1="4893" x2="62681" y2="22630"/>
                              <a14:foregroundMark x1="65580" y1="32416" x2="57609" y2="4587"/>
                              <a14:foregroundMark x1="35851" y1="20662" x2="34011" y2="22865"/>
                              <a14:foregroundMark x1="7971" y1="63609" x2="11957" y2="82569"/>
                              <a14:foregroundMark x1="11957" y1="82569" x2="11957" y2="82569"/>
                              <a14:foregroundMark x1="2536" y1="89602" x2="95652" y2="90214"/>
                              <a14:foregroundMark x1="49638" y1="55657" x2="57971" y2="68807"/>
                              <a14:foregroundMark x1="78261" y1="75229" x2="59420" y2="54740"/>
                              <a14:foregroundMark x1="50725" y1="54128" x2="78986" y2="73700"/>
                              <a14:foregroundMark x1="35033" y1="19790" x2="42754" y2="7645"/>
                              <a14:foregroundMark x1="45290" y1="7645" x2="33174" y2="20713"/>
                              <a14:foregroundMark x1="35366" y1="19625" x2="40942" y2="5505"/>
                              <a14:foregroundMark x1="40942" y1="5505" x2="43841" y2="4587"/>
                              <a14:foregroundMark x1="39855" y1="6116" x2="36652" y2="7242"/>
                              <a14:foregroundMark x1="65580" y1="22630" x2="65217" y2="25076"/>
                              <a14:backgroundMark x1="34948" y1="7090" x2="33696" y2="7339"/>
                              <a14:backgroundMark x1="30797" y1="22630" x2="30072" y2="29664"/>
                              <a14:backgroundMark x1="31159" y1="21713" x2="31884" y2="22630"/>
                              <a14:backgroundMark x1="34058" y1="8257" x2="36594" y2="7339"/>
                            </a14:backgroundRemoval>
                          </a14:imgEffect>
                          <a14:imgEffect>
                            <a14:brightnessContrast bright="20000"/>
                          </a14:imgEffect>
                        </a14:imgLayer>
                      </a14:imgProps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13038998" y="1169424"/>
                  <a:ext cx="388078" cy="492064"/>
                </a:xfrm>
                <a:prstGeom prst="rect">
                  <a:avLst/>
                </a:prstGeom>
              </xdr:spPr>
            </xdr:pic>
            <xdr:pic>
              <xdr:nvPicPr>
                <xdr:cNvPr id="29" name="Picture 28">
                  <a:extLst>
                    <a:ext uri="{FF2B5EF4-FFF2-40B4-BE49-F238E27FC236}">
                      <a16:creationId xmlns:a16="http://schemas.microsoft.com/office/drawing/2014/main" id="{6196A484-9C57-1463-1F3B-48653C1607ED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6">
                  <a:extLst>
                    <a:ext uri="{BEBA8EAE-BF5A-486C-A8C5-ECC9F3942E4B}">
                      <a14:imgProps xmlns:a14="http://schemas.microsoft.com/office/drawing/2010/main">
                        <a14:imgLayer r:embed="rId37">
                          <a14:imgEffect>
                            <a14:backgroundRemoval t="4808" b="89744" l="2827" r="97880">
                              <a14:foregroundMark x1="37809" y1="8654" x2="63604" y2="13141"/>
                              <a14:foregroundMark x1="63604" y1="13141" x2="64311" y2="15385"/>
                              <a14:foregroundMark x1="43463" y1="4808" x2="47350" y2="4808"/>
                              <a14:foregroundMark x1="34982" y1="12179" x2="32862" y2="20513"/>
                              <a14:foregroundMark x1="707" y1="89103" x2="56890" y2="88782"/>
                              <a14:foregroundMark x1="56890" y1="88782" x2="97880" y2="88782"/>
                              <a14:foregroundMark x1="55830" y1="59295" x2="52650" y2="75641"/>
                              <a14:foregroundMark x1="43110" y1="60256" x2="49470" y2="75321"/>
                              <a14:foregroundMark x1="44170" y1="63782" x2="60071" y2="72436"/>
                              <a14:foregroundMark x1="6714" y1="71795" x2="2827" y2="86218"/>
                              <a14:foregroundMark x1="53357" y1="56731" x2="80565" y2="75321"/>
                            </a14:backgroundRemoval>
                          </a14:imgEffect>
                        </a14:imgLayer>
                      </a14:imgProps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9392414" y="553140"/>
                  <a:ext cx="434603" cy="561976"/>
                </a:xfrm>
                <a:prstGeom prst="rect">
                  <a:avLst/>
                </a:prstGeom>
              </xdr:spPr>
            </xdr:pic>
            <xdr:pic>
              <xdr:nvPicPr>
                <xdr:cNvPr id="30" name="Picture 29">
                  <a:extLst>
                    <a:ext uri="{FF2B5EF4-FFF2-40B4-BE49-F238E27FC236}">
                      <a16:creationId xmlns:a16="http://schemas.microsoft.com/office/drawing/2014/main" id="{F6BB3632-B7DA-9D59-2A4B-E345BE847669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8">
                  <a:extLst>
                    <a:ext uri="{BEBA8EAE-BF5A-486C-A8C5-ECC9F3942E4B}">
                      <a14:imgProps xmlns:a14="http://schemas.microsoft.com/office/drawing/2010/main">
                        <a14:imgLayer r:embed="rId39">
                          <a14:imgEffect>
                            <a14:backgroundRemoval t="9542" b="99618" l="9692" r="92952">
                              <a14:foregroundMark x1="46333" y1="9924" x2="62510" y2="11453"/>
                              <a14:foregroundMark x1="7489" y1="86260" x2="30396" y2="86641"/>
                              <a14:foregroundMark x1="30396" y1="86641" x2="85022" y2="86260"/>
                              <a14:foregroundMark x1="85022" y1="86260" x2="93392" y2="86260"/>
                              <a14:foregroundMark x1="62115" y1="59542" x2="81938" y2="80916"/>
                              <a14:foregroundMark x1="11894" y1="97328" x2="82379" y2="96565"/>
                              <a14:foregroundMark x1="82379" y1="96565" x2="91189" y2="96565"/>
                              <a14:foregroundMark x1="87225" y1="98473" x2="58150" y2="99618"/>
                              <a14:backgroundMark x1="64758" y1="9924" x2="68722" y2="13359"/>
                              <a14:backgroundMark x1="41850" y1="8779" x2="41850" y2="9924"/>
                            </a14:backgroundRemoval>
                          </a14:imgEffect>
                          <a14:imgEffect>
                            <a14:sharpenSoften amount="50000"/>
                          </a14:imgEffect>
                          <a14:imgEffect>
                            <a14:brightnessContrast contrast="-20000"/>
                          </a14:imgEffect>
                        </a14:imgLayer>
                      </a14:imgProps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8481878" y="386836"/>
                  <a:ext cx="439872" cy="536985"/>
                </a:xfrm>
                <a:prstGeom prst="rect">
                  <a:avLst/>
                </a:prstGeom>
              </xdr:spPr>
            </xdr:pic>
          </xdr:grpSp>
          <xdr:sp macro="" textlink="">
            <xdr:nvSpPr>
              <xdr:cNvPr id="9" name="TextBox 8">
                <a:extLst>
                  <a:ext uri="{FF2B5EF4-FFF2-40B4-BE49-F238E27FC236}">
                    <a16:creationId xmlns:a16="http://schemas.microsoft.com/office/drawing/2014/main" id="{2AB40B4E-A1A8-D416-E951-14F1BE6F3672}"/>
                  </a:ext>
                </a:extLst>
              </xdr:cNvPr>
              <xdr:cNvSpPr txBox="1"/>
            </xdr:nvSpPr>
            <xdr:spPr>
              <a:xfrm>
                <a:off x="10563226" y="142875"/>
                <a:ext cx="3362324" cy="41595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400" b="0" i="1">
                    <a:solidFill>
                      <a:srgbClr val="0000FF"/>
                    </a:solidFill>
                  </a:rPr>
                  <a:t>%Utilization</a:t>
                </a:r>
                <a:r>
                  <a:rPr lang="en-US" sz="1400" b="0" i="1" baseline="0">
                    <a:solidFill>
                      <a:srgbClr val="0000FF"/>
                    </a:solidFill>
                  </a:rPr>
                  <a:t> Daily </a:t>
                </a:r>
                <a:r>
                  <a:rPr lang="en-US" sz="1400" b="0" i="1">
                    <a:solidFill>
                      <a:srgbClr val="0000FF"/>
                    </a:solidFill>
                  </a:rPr>
                  <a:t>(PM-RA) Report</a:t>
                </a:r>
              </a:p>
            </xdr:txBody>
          </xdr:sp>
          <xdr:sp macro="" textlink="">
            <xdr:nvSpPr>
              <xdr:cNvPr id="10" name="TextBox 1">
                <a:extLst>
                  <a:ext uri="{FF2B5EF4-FFF2-40B4-BE49-F238E27FC236}">
                    <a16:creationId xmlns:a16="http://schemas.microsoft.com/office/drawing/2014/main" id="{DC3B6673-4985-19CE-207C-C18FD954F91C}"/>
                  </a:ext>
                </a:extLst>
              </xdr:cNvPr>
              <xdr:cNvSpPr txBox="1"/>
            </xdr:nvSpPr>
            <xdr:spPr>
              <a:xfrm>
                <a:off x="13392150" y="171450"/>
                <a:ext cx="1788313" cy="356191"/>
              </a:xfrm>
              <a:prstGeom prst="rect">
                <a:avLst/>
              </a:prstGeom>
            </xdr:spPr>
            <xdr:txBody>
              <a:bodyPr wrap="square" rtlCol="0"/>
              <a:lstStyle>
                <a:lvl1pPr marL="0" indent="0">
                  <a:defRPr sz="1100"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1100" b="1">
                    <a:solidFill>
                      <a:srgbClr val="FF0000"/>
                    </a:solidFill>
                  </a:rPr>
                  <a:t>Average : 77.7%</a:t>
                </a:r>
              </a:p>
            </xdr:txBody>
          </xdr:sp>
        </xdr:grpSp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B21593CB-4BD8-5620-9552-6C8301AE4B5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0">
              <a:extLst>
                <a:ext uri="{BEBA8EAE-BF5A-486C-A8C5-ECC9F3942E4B}">
                  <a14:imgProps xmlns:a14="http://schemas.microsoft.com/office/drawing/2010/main">
                    <a14:imgLayer r:embed="rId41">
                      <a14:imgEffect>
                        <a14:backgroundRemoval t="8140" b="92248" l="6322" r="94253">
                          <a14:foregroundMark x1="52874" y1="8527" x2="52874" y2="8527"/>
                          <a14:foregroundMark x1="56322" y1="53488" x2="64368" y2="56977"/>
                          <a14:foregroundMark x1="89080" y1="47287" x2="89080" y2="47287"/>
                          <a14:foregroundMark x1="94253" y1="48450" x2="94253" y2="48450"/>
                          <a14:foregroundMark x1="6322" y1="68605" x2="6322" y2="68605"/>
                          <a14:foregroundMark x1="22414" y1="90698" x2="82753" y2="89244"/>
                          <a14:foregroundMark x1="21839" y1="92248" x2="24713" y2="92248"/>
                          <a14:backgroundMark x1="22414" y1="91473" x2="22414" y2="91473"/>
                          <a14:backgroundMark x1="21839" y1="90310" x2="21839" y2="90310"/>
                          <a14:backgroundMark x1="86782" y1="87984" x2="88506" y2="90310"/>
                        </a14:backgroundRemoval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5859125" y="723900"/>
              <a:ext cx="419099" cy="612229"/>
            </a:xfrm>
            <a:prstGeom prst="rect">
              <a:avLst/>
            </a:prstGeom>
          </xdr:spPr>
        </xdr:pic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D51BEE4E-3F40-63D5-D39B-96E49941BE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2">
              <a:extLst>
                <a:ext uri="{BEBA8EAE-BF5A-486C-A8C5-ECC9F3942E4B}">
                  <a14:imgProps xmlns:a14="http://schemas.microsoft.com/office/drawing/2010/main">
                    <a14:imgLayer r:embed="rId43">
                      <a14:imgEffect>
                        <a14:backgroundRemoval t="7175" b="93722" l="9140" r="89785">
                          <a14:foregroundMark x1="51075" y1="8969" x2="39247" y2="7175"/>
                          <a14:foregroundMark x1="19892" y1="93722" x2="75806" y2="93722"/>
                        </a14:backgroundRemoval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17202151" y="933450"/>
              <a:ext cx="516400" cy="619125"/>
            </a:xfrm>
            <a:prstGeom prst="rect">
              <a:avLst/>
            </a:prstGeom>
          </xdr:spPr>
        </xdr:pic>
      </xdr:grp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FCE0287D-44EA-7EE7-2107-18FCDD8DD7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4">
            <a:extLst>
              <a:ext uri="{BEBA8EAE-BF5A-486C-A8C5-ECC9F3942E4B}">
                <a14:imgProps xmlns:a14="http://schemas.microsoft.com/office/drawing/2010/main">
                  <a14:imgLayer r:embed="rId45">
                    <a14:imgEffect>
                      <a14:backgroundRemoval t="388" b="94961" l="8808" r="88083">
                        <a14:foregroundMark x1="61516" y1="5055" x2="61658" y2="5039"/>
                        <a14:foregroundMark x1="41451" y1="7364" x2="60513" y2="5171"/>
                        <a14:foregroundMark x1="56477" y1="1163" x2="55838" y2="1138"/>
                        <a14:foregroundMark x1="9326" y1="72093" x2="10363" y2="68992"/>
                        <a14:foregroundMark x1="20207" y1="94961" x2="72017" y2="94961"/>
                        <a14:backgroundMark x1="46114" y1="1938" x2="46114" y2="1938"/>
                        <a14:backgroundMark x1="47150" y1="388" x2="47150" y2="388"/>
                        <a14:backgroundMark x1="45596" y1="388" x2="56477" y2="388"/>
                        <a14:backgroundMark x1="59585" y1="1938" x2="58031" y2="1163"/>
                        <a14:backgroundMark x1="80829" y1="94186" x2="80829" y2="96124"/>
                      </a14:backgroundRemoval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9058275" y="679450"/>
            <a:ext cx="460769" cy="6159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5B69-87CB-472B-9C8B-2A292571B68A}">
  <sheetPr>
    <tabColor rgb="FF00FF00"/>
  </sheetPr>
  <dimension ref="A1:AE178"/>
  <sheetViews>
    <sheetView workbookViewId="0">
      <selection activeCell="K21" sqref="K21"/>
    </sheetView>
  </sheetViews>
  <sheetFormatPr defaultRowHeight="15" x14ac:dyDescent="0.25"/>
  <cols>
    <col min="1" max="1" width="21.5703125" customWidth="1"/>
    <col min="4" max="4" width="9.140625" style="1" hidden="1" customWidth="1"/>
    <col min="7" max="7" width="11.28515625" customWidth="1"/>
  </cols>
  <sheetData>
    <row r="1" spans="1:31" x14ac:dyDescent="0.25">
      <c r="A1" s="7"/>
      <c r="B1" s="7"/>
      <c r="C1" s="7"/>
      <c r="D1" s="9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x14ac:dyDescent="0.25">
      <c r="A2" s="7"/>
      <c r="B2" s="7"/>
      <c r="C2" s="7"/>
      <c r="D2" s="9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x14ac:dyDescent="0.25">
      <c r="B3" s="4" t="s">
        <v>0</v>
      </c>
      <c r="C3" s="5" t="s">
        <v>4</v>
      </c>
      <c r="D3" s="6" t="s">
        <v>29</v>
      </c>
      <c r="E3" s="15" t="s">
        <v>2</v>
      </c>
      <c r="F3" s="15" t="s">
        <v>1</v>
      </c>
      <c r="G3" s="15" t="s">
        <v>5</v>
      </c>
      <c r="H3" s="15" t="s">
        <v>3</v>
      </c>
      <c r="I3" s="9" t="s">
        <v>6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x14ac:dyDescent="0.25">
      <c r="A4" s="3" t="s">
        <v>8</v>
      </c>
      <c r="B4" s="10">
        <v>0</v>
      </c>
      <c r="C4" s="10">
        <v>0</v>
      </c>
      <c r="D4" s="9">
        <v>4</v>
      </c>
      <c r="E4" s="8">
        <f>10.5</f>
        <v>10.5</v>
      </c>
      <c r="F4" s="16">
        <f t="shared" ref="F4:F24" si="0">B4/E4</f>
        <v>0</v>
      </c>
      <c r="G4" s="16">
        <f t="shared" ref="G4:G24" si="1">C4/E4</f>
        <v>0</v>
      </c>
      <c r="H4" s="13">
        <f>F4+G4</f>
        <v>0</v>
      </c>
      <c r="I4" s="14">
        <f>AVERAGE(H4:H24)</f>
        <v>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x14ac:dyDescent="0.25">
      <c r="A5" s="2" t="s">
        <v>9</v>
      </c>
      <c r="B5" s="10">
        <v>0</v>
      </c>
      <c r="C5" s="10">
        <v>0</v>
      </c>
      <c r="D5" s="9">
        <v>4</v>
      </c>
      <c r="E5" s="8">
        <f t="shared" ref="E5:E24" si="2">10.5</f>
        <v>10.5</v>
      </c>
      <c r="F5" s="12">
        <f t="shared" si="0"/>
        <v>0</v>
      </c>
      <c r="G5" s="12">
        <f t="shared" si="1"/>
        <v>0</v>
      </c>
      <c r="H5" s="13">
        <f t="shared" ref="H5:H24" si="3">F5+G5</f>
        <v>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2" t="s">
        <v>10</v>
      </c>
      <c r="B6" s="10">
        <v>0</v>
      </c>
      <c r="C6" s="10">
        <v>0</v>
      </c>
      <c r="D6" s="9">
        <v>4</v>
      </c>
      <c r="E6" s="8">
        <f t="shared" si="2"/>
        <v>10.5</v>
      </c>
      <c r="F6" s="12">
        <f t="shared" si="0"/>
        <v>0</v>
      </c>
      <c r="G6" s="12">
        <f t="shared" si="1"/>
        <v>0</v>
      </c>
      <c r="H6" s="13">
        <f t="shared" si="3"/>
        <v>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x14ac:dyDescent="0.25">
      <c r="A7" s="3" t="s">
        <v>11</v>
      </c>
      <c r="B7" s="10">
        <v>0</v>
      </c>
      <c r="C7" s="10">
        <v>0</v>
      </c>
      <c r="D7" s="9">
        <v>4</v>
      </c>
      <c r="E7" s="8">
        <f t="shared" si="2"/>
        <v>10.5</v>
      </c>
      <c r="F7" s="12">
        <f t="shared" si="0"/>
        <v>0</v>
      </c>
      <c r="G7" s="12">
        <f t="shared" si="1"/>
        <v>0</v>
      </c>
      <c r="H7" s="13">
        <f t="shared" si="3"/>
        <v>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25">
      <c r="A8" s="2" t="s">
        <v>12</v>
      </c>
      <c r="B8" s="10">
        <v>0</v>
      </c>
      <c r="C8" s="10">
        <v>0</v>
      </c>
      <c r="D8" s="9">
        <v>4</v>
      </c>
      <c r="E8" s="8">
        <f t="shared" si="2"/>
        <v>10.5</v>
      </c>
      <c r="F8" s="12">
        <f t="shared" si="0"/>
        <v>0</v>
      </c>
      <c r="G8" s="12">
        <f t="shared" si="1"/>
        <v>0</v>
      </c>
      <c r="H8" s="13">
        <f t="shared" si="3"/>
        <v>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x14ac:dyDescent="0.25">
      <c r="A9" s="2" t="s">
        <v>13</v>
      </c>
      <c r="B9" s="10">
        <v>0</v>
      </c>
      <c r="C9" s="10">
        <v>0</v>
      </c>
      <c r="D9" s="9">
        <v>4</v>
      </c>
      <c r="E9" s="8">
        <f t="shared" si="2"/>
        <v>10.5</v>
      </c>
      <c r="F9" s="12">
        <f t="shared" si="0"/>
        <v>0</v>
      </c>
      <c r="G9" s="12">
        <f t="shared" si="1"/>
        <v>0</v>
      </c>
      <c r="H9" s="13">
        <f t="shared" si="3"/>
        <v>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25">
      <c r="A10" s="2" t="s">
        <v>14</v>
      </c>
      <c r="B10" s="10">
        <v>0</v>
      </c>
      <c r="C10" s="10">
        <v>0</v>
      </c>
      <c r="D10" s="9">
        <v>4</v>
      </c>
      <c r="E10" s="8">
        <f t="shared" si="2"/>
        <v>10.5</v>
      </c>
      <c r="F10" s="12">
        <f t="shared" si="0"/>
        <v>0</v>
      </c>
      <c r="G10" s="12">
        <f t="shared" si="1"/>
        <v>0</v>
      </c>
      <c r="H10" s="13">
        <f t="shared" si="3"/>
        <v>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x14ac:dyDescent="0.25">
      <c r="A11" s="3" t="s">
        <v>15</v>
      </c>
      <c r="B11" s="10">
        <v>0</v>
      </c>
      <c r="C11" s="10">
        <v>0</v>
      </c>
      <c r="D11" s="9">
        <v>4</v>
      </c>
      <c r="E11" s="8">
        <f t="shared" si="2"/>
        <v>10.5</v>
      </c>
      <c r="F11" s="12">
        <f t="shared" si="0"/>
        <v>0</v>
      </c>
      <c r="G11" s="12">
        <f t="shared" si="1"/>
        <v>0</v>
      </c>
      <c r="H11" s="13">
        <f t="shared" si="3"/>
        <v>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25">
      <c r="A12" s="3" t="s">
        <v>16</v>
      </c>
      <c r="B12" s="10">
        <v>0</v>
      </c>
      <c r="C12" s="10">
        <v>0</v>
      </c>
      <c r="D12" s="9">
        <v>4</v>
      </c>
      <c r="E12" s="8">
        <f t="shared" si="2"/>
        <v>10.5</v>
      </c>
      <c r="F12" s="12">
        <f t="shared" si="0"/>
        <v>0</v>
      </c>
      <c r="G12" s="12">
        <f t="shared" si="1"/>
        <v>0</v>
      </c>
      <c r="H12" s="13">
        <f t="shared" si="3"/>
        <v>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x14ac:dyDescent="0.25">
      <c r="A13" s="3" t="s">
        <v>17</v>
      </c>
      <c r="B13" s="10">
        <v>0</v>
      </c>
      <c r="C13" s="10">
        <v>0</v>
      </c>
      <c r="D13" s="9">
        <v>4</v>
      </c>
      <c r="E13" s="8">
        <f t="shared" si="2"/>
        <v>10.5</v>
      </c>
      <c r="F13" s="12">
        <f t="shared" si="0"/>
        <v>0</v>
      </c>
      <c r="G13" s="12">
        <f t="shared" si="1"/>
        <v>0</v>
      </c>
      <c r="H13" s="13">
        <f t="shared" si="3"/>
        <v>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25">
      <c r="A14" s="2" t="s">
        <v>18</v>
      </c>
      <c r="B14" s="10">
        <v>0</v>
      </c>
      <c r="C14" s="10">
        <v>0</v>
      </c>
      <c r="D14" s="9">
        <v>4</v>
      </c>
      <c r="E14" s="8">
        <f t="shared" si="2"/>
        <v>10.5</v>
      </c>
      <c r="F14" s="12">
        <f t="shared" si="0"/>
        <v>0</v>
      </c>
      <c r="G14" s="12">
        <f t="shared" si="1"/>
        <v>0</v>
      </c>
      <c r="H14" s="13">
        <f t="shared" si="3"/>
        <v>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x14ac:dyDescent="0.25">
      <c r="A15" s="2" t="s">
        <v>19</v>
      </c>
      <c r="B15" s="10">
        <v>0</v>
      </c>
      <c r="C15" s="10">
        <v>0</v>
      </c>
      <c r="D15" s="9">
        <v>4</v>
      </c>
      <c r="E15" s="8">
        <f t="shared" si="2"/>
        <v>10.5</v>
      </c>
      <c r="F15" s="12">
        <f t="shared" si="0"/>
        <v>0</v>
      </c>
      <c r="G15" s="12">
        <f t="shared" si="1"/>
        <v>0</v>
      </c>
      <c r="H15" s="13">
        <f t="shared" si="3"/>
        <v>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x14ac:dyDescent="0.25">
      <c r="A16" s="3" t="s">
        <v>20</v>
      </c>
      <c r="B16" s="10">
        <v>0</v>
      </c>
      <c r="C16" s="10">
        <v>0</v>
      </c>
      <c r="D16" s="9">
        <v>4</v>
      </c>
      <c r="E16" s="8">
        <f t="shared" si="2"/>
        <v>10.5</v>
      </c>
      <c r="F16" s="12">
        <f t="shared" si="0"/>
        <v>0</v>
      </c>
      <c r="G16" s="12">
        <f t="shared" si="1"/>
        <v>0</v>
      </c>
      <c r="H16" s="13">
        <f t="shared" si="3"/>
        <v>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25">
      <c r="A17" s="3" t="s">
        <v>21</v>
      </c>
      <c r="B17" s="10">
        <v>0</v>
      </c>
      <c r="C17" s="10">
        <v>0</v>
      </c>
      <c r="D17" s="9">
        <v>4</v>
      </c>
      <c r="E17" s="8">
        <f t="shared" si="2"/>
        <v>10.5</v>
      </c>
      <c r="F17" s="12">
        <f t="shared" si="0"/>
        <v>0</v>
      </c>
      <c r="G17" s="12">
        <f t="shared" si="1"/>
        <v>0</v>
      </c>
      <c r="H17" s="13">
        <f t="shared" si="3"/>
        <v>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x14ac:dyDescent="0.25">
      <c r="A18" s="3" t="s">
        <v>22</v>
      </c>
      <c r="B18" s="10">
        <v>0</v>
      </c>
      <c r="C18" s="10">
        <v>0</v>
      </c>
      <c r="D18" s="9">
        <v>4</v>
      </c>
      <c r="E18" s="8">
        <f t="shared" si="2"/>
        <v>10.5</v>
      </c>
      <c r="F18" s="12">
        <f t="shared" si="0"/>
        <v>0</v>
      </c>
      <c r="G18" s="12">
        <f t="shared" si="1"/>
        <v>0</v>
      </c>
      <c r="H18" s="13">
        <f t="shared" si="3"/>
        <v>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x14ac:dyDescent="0.25">
      <c r="A19" s="17" t="s">
        <v>23</v>
      </c>
      <c r="B19" s="10">
        <v>0</v>
      </c>
      <c r="C19" s="10">
        <v>0</v>
      </c>
      <c r="D19" s="9">
        <v>4</v>
      </c>
      <c r="E19" s="8">
        <f t="shared" si="2"/>
        <v>10.5</v>
      </c>
      <c r="F19" s="12">
        <f t="shared" si="0"/>
        <v>0</v>
      </c>
      <c r="G19" s="12">
        <f t="shared" si="1"/>
        <v>0</v>
      </c>
      <c r="H19" s="13">
        <f t="shared" si="3"/>
        <v>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25">
      <c r="A20" s="2" t="s">
        <v>24</v>
      </c>
      <c r="B20" s="10">
        <v>0</v>
      </c>
      <c r="C20" s="10">
        <v>0</v>
      </c>
      <c r="D20" s="9">
        <v>4</v>
      </c>
      <c r="E20" s="8">
        <f t="shared" si="2"/>
        <v>10.5</v>
      </c>
      <c r="F20" s="12">
        <f t="shared" si="0"/>
        <v>0</v>
      </c>
      <c r="G20" s="12">
        <f t="shared" si="1"/>
        <v>0</v>
      </c>
      <c r="H20" s="13">
        <f t="shared" si="3"/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x14ac:dyDescent="0.25">
      <c r="A21" s="2" t="s">
        <v>25</v>
      </c>
      <c r="B21" s="10">
        <v>0</v>
      </c>
      <c r="C21" s="10">
        <v>0</v>
      </c>
      <c r="D21" s="9">
        <v>4</v>
      </c>
      <c r="E21" s="8">
        <f t="shared" si="2"/>
        <v>10.5</v>
      </c>
      <c r="F21" s="12">
        <f t="shared" si="0"/>
        <v>0</v>
      </c>
      <c r="G21" s="12">
        <f t="shared" si="1"/>
        <v>0</v>
      </c>
      <c r="H21" s="13">
        <f t="shared" si="3"/>
        <v>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25">
      <c r="A22" s="17" t="s">
        <v>26</v>
      </c>
      <c r="B22" s="10">
        <v>0</v>
      </c>
      <c r="C22" s="10">
        <v>0</v>
      </c>
      <c r="D22" s="9">
        <v>4</v>
      </c>
      <c r="E22" s="8">
        <f t="shared" si="2"/>
        <v>10.5</v>
      </c>
      <c r="F22" s="12">
        <f t="shared" si="0"/>
        <v>0</v>
      </c>
      <c r="G22" s="12">
        <f t="shared" si="1"/>
        <v>0</v>
      </c>
      <c r="H22" s="13">
        <f t="shared" si="3"/>
        <v>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25">
      <c r="A23" s="2" t="s">
        <v>27</v>
      </c>
      <c r="B23" s="10">
        <v>0</v>
      </c>
      <c r="C23" s="10">
        <v>0</v>
      </c>
      <c r="D23" s="9">
        <v>4</v>
      </c>
      <c r="E23" s="8">
        <f t="shared" si="2"/>
        <v>10.5</v>
      </c>
      <c r="F23" s="12">
        <f t="shared" si="0"/>
        <v>0</v>
      </c>
      <c r="G23" s="12">
        <f t="shared" si="1"/>
        <v>0</v>
      </c>
      <c r="H23" s="13">
        <f t="shared" si="3"/>
        <v>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25">
      <c r="A24" s="3" t="s">
        <v>28</v>
      </c>
      <c r="B24" s="10">
        <v>0</v>
      </c>
      <c r="C24" s="10">
        <v>0</v>
      </c>
      <c r="D24" s="9">
        <v>4</v>
      </c>
      <c r="E24" s="8">
        <f t="shared" si="2"/>
        <v>10.5</v>
      </c>
      <c r="F24" s="12">
        <f t="shared" si="0"/>
        <v>0</v>
      </c>
      <c r="G24" s="12">
        <f t="shared" si="1"/>
        <v>0</v>
      </c>
      <c r="H24" s="18">
        <f t="shared" si="3"/>
        <v>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25">
      <c r="A25" s="7"/>
      <c r="B25" s="7"/>
      <c r="C25" s="7"/>
      <c r="D25" s="9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x14ac:dyDescent="0.25">
      <c r="A26" s="7"/>
      <c r="B26" s="7"/>
      <c r="C26" s="7"/>
      <c r="D26" s="9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x14ac:dyDescent="0.25">
      <c r="A27" s="7"/>
      <c r="B27" s="7"/>
      <c r="C27" s="7"/>
      <c r="D27" s="9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x14ac:dyDescent="0.25">
      <c r="A28" s="7"/>
      <c r="B28" s="7"/>
      <c r="C28" s="7"/>
      <c r="D28" s="9"/>
      <c r="E28" s="7"/>
      <c r="F28" s="7"/>
      <c r="G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x14ac:dyDescent="0.25">
      <c r="A29" s="7"/>
      <c r="B29" s="7"/>
      <c r="C29" s="7"/>
      <c r="D29" s="9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25">
      <c r="A30" s="7"/>
      <c r="B30" s="7"/>
      <c r="C30" s="7"/>
      <c r="D30" s="9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25">
      <c r="A31" s="7"/>
      <c r="B31" s="7"/>
      <c r="C31" s="7"/>
      <c r="D31" s="9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25">
      <c r="A32" s="7"/>
      <c r="B32" s="7"/>
      <c r="C32" s="7"/>
      <c r="D32" s="9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5">
      <c r="A33" s="7"/>
      <c r="B33" s="7"/>
      <c r="C33" s="7"/>
      <c r="D33" s="9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s="7"/>
      <c r="B34" s="7"/>
      <c r="C34" s="7"/>
      <c r="D34" s="9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x14ac:dyDescent="0.25">
      <c r="A35" s="7"/>
      <c r="B35" s="7"/>
      <c r="C35" s="7"/>
      <c r="D35" s="9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x14ac:dyDescent="0.25">
      <c r="A36" s="7"/>
      <c r="B36" s="7"/>
      <c r="C36" s="7"/>
      <c r="D36" s="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x14ac:dyDescent="0.25">
      <c r="A37" s="7"/>
      <c r="B37" s="7"/>
      <c r="C37" s="7"/>
      <c r="D37" s="9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x14ac:dyDescent="0.25">
      <c r="A38" s="7"/>
      <c r="B38" s="7"/>
      <c r="C38" s="7"/>
      <c r="D38" s="9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x14ac:dyDescent="0.25">
      <c r="A39" s="7"/>
      <c r="B39" s="7"/>
      <c r="C39" s="7"/>
      <c r="D39" s="9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25">
      <c r="A40" s="7"/>
      <c r="B40" s="7"/>
      <c r="C40" s="7"/>
      <c r="D40" s="9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x14ac:dyDescent="0.25">
      <c r="A41" s="7"/>
      <c r="B41" s="7"/>
      <c r="C41" s="7"/>
      <c r="D41" s="9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x14ac:dyDescent="0.25">
      <c r="A42" s="7"/>
      <c r="B42" s="7"/>
      <c r="C42" s="7"/>
      <c r="D42" s="9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x14ac:dyDescent="0.25"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25"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x14ac:dyDescent="0.25"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1" x14ac:dyDescent="0.25"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1" x14ac:dyDescent="0.25"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1" x14ac:dyDescent="0.25"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8:30" x14ac:dyDescent="0.25"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8:30" x14ac:dyDescent="0.25"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8:30" x14ac:dyDescent="0.25"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8:30" x14ac:dyDescent="0.25"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8:30" x14ac:dyDescent="0.25"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8:30" x14ac:dyDescent="0.25"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8:30" x14ac:dyDescent="0.25"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8:30" x14ac:dyDescent="0.25"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8:30" x14ac:dyDescent="0.25"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8:30" x14ac:dyDescent="0.25"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8:30" x14ac:dyDescent="0.25"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8:30" x14ac:dyDescent="0.25"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8:30" x14ac:dyDescent="0.25"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8:30" x14ac:dyDescent="0.25"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8:30" x14ac:dyDescent="0.25"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8:30" x14ac:dyDescent="0.25"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8:30" x14ac:dyDescent="0.25"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8:30" x14ac:dyDescent="0.25"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8:30" x14ac:dyDescent="0.25"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8:30" x14ac:dyDescent="0.25"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8:30" x14ac:dyDescent="0.25"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8:30" x14ac:dyDescent="0.25"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8:30" x14ac:dyDescent="0.25"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8:30" x14ac:dyDescent="0.25"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8:30" x14ac:dyDescent="0.25"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8:30" x14ac:dyDescent="0.25"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8:30" x14ac:dyDescent="0.25"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8:30" x14ac:dyDescent="0.25"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8:30" x14ac:dyDescent="0.25"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8:30" x14ac:dyDescent="0.25"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8:30" x14ac:dyDescent="0.25"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8:30" x14ac:dyDescent="0.25"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8:30" x14ac:dyDescent="0.25"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8:30" x14ac:dyDescent="0.25"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8:30" x14ac:dyDescent="0.25">
      <c r="H83" s="7"/>
      <c r="I83" s="7"/>
      <c r="J83" s="7"/>
      <c r="K83" s="7"/>
      <c r="L83" s="7"/>
      <c r="M83" s="7"/>
    </row>
    <row r="84" spans="8:30" x14ac:dyDescent="0.25">
      <c r="H84" s="7"/>
      <c r="I84" s="7"/>
      <c r="J84" s="7"/>
      <c r="K84" s="7"/>
      <c r="L84" s="7"/>
      <c r="M84" s="7"/>
    </row>
    <row r="85" spans="8:30" x14ac:dyDescent="0.25">
      <c r="H85" s="7"/>
      <c r="I85" s="7"/>
      <c r="J85" s="7"/>
      <c r="K85" s="7"/>
      <c r="L85" s="7"/>
      <c r="M85" s="7"/>
    </row>
    <row r="86" spans="8:30" x14ac:dyDescent="0.25">
      <c r="H86" s="7"/>
      <c r="I86" s="7"/>
      <c r="J86" s="7"/>
      <c r="K86" s="7"/>
      <c r="L86" s="7"/>
      <c r="M86" s="7"/>
    </row>
    <row r="87" spans="8:30" x14ac:dyDescent="0.25">
      <c r="H87" s="7"/>
      <c r="I87" s="7"/>
      <c r="J87" s="7"/>
      <c r="K87" s="7"/>
      <c r="L87" s="7"/>
      <c r="M87" s="7"/>
    </row>
    <row r="88" spans="8:30" x14ac:dyDescent="0.25">
      <c r="H88" s="7"/>
      <c r="I88" s="7"/>
      <c r="J88" s="7"/>
      <c r="K88" s="7"/>
      <c r="L88" s="7"/>
      <c r="M88" s="7"/>
    </row>
    <row r="89" spans="8:30" x14ac:dyDescent="0.25">
      <c r="H89" s="7"/>
      <c r="I89" s="7"/>
      <c r="J89" s="7"/>
      <c r="K89" s="7"/>
      <c r="L89" s="7"/>
      <c r="M89" s="7"/>
    </row>
    <row r="90" spans="8:30" x14ac:dyDescent="0.25">
      <c r="H90" s="7"/>
      <c r="I90" s="7"/>
      <c r="J90" s="7"/>
      <c r="K90" s="7"/>
      <c r="L90" s="7"/>
      <c r="M90" s="7"/>
    </row>
    <row r="91" spans="8:30" x14ac:dyDescent="0.25">
      <c r="H91" s="7"/>
      <c r="I91" s="7"/>
      <c r="J91" s="7"/>
      <c r="K91" s="7"/>
      <c r="L91" s="7"/>
      <c r="M91" s="7"/>
    </row>
    <row r="92" spans="8:30" x14ac:dyDescent="0.25">
      <c r="H92" s="7"/>
      <c r="I92" s="7"/>
      <c r="J92" s="7"/>
      <c r="K92" s="7"/>
      <c r="L92" s="7"/>
      <c r="M92" s="7"/>
    </row>
    <row r="93" spans="8:30" x14ac:dyDescent="0.25">
      <c r="H93" s="7"/>
      <c r="I93" s="7"/>
      <c r="J93" s="7"/>
      <c r="K93" s="7"/>
      <c r="L93" s="7"/>
      <c r="M93" s="7"/>
    </row>
    <row r="94" spans="8:30" x14ac:dyDescent="0.25">
      <c r="H94" s="7"/>
      <c r="I94" s="7"/>
      <c r="J94" s="7"/>
      <c r="K94" s="7"/>
      <c r="L94" s="7"/>
      <c r="M94" s="7"/>
    </row>
    <row r="95" spans="8:30" x14ac:dyDescent="0.25">
      <c r="H95" s="7"/>
      <c r="I95" s="7"/>
      <c r="J95" s="7"/>
      <c r="K95" s="7"/>
      <c r="L95" s="7"/>
      <c r="M95" s="7"/>
    </row>
    <row r="96" spans="8:30" x14ac:dyDescent="0.25">
      <c r="H96" s="7"/>
      <c r="I96" s="7"/>
      <c r="J96" s="7"/>
      <c r="K96" s="7"/>
      <c r="L96" s="7"/>
      <c r="M96" s="7"/>
    </row>
    <row r="97" spans="8:13" x14ac:dyDescent="0.25">
      <c r="H97" s="7"/>
      <c r="I97" s="7"/>
      <c r="J97" s="7"/>
      <c r="K97" s="7"/>
      <c r="L97" s="7"/>
      <c r="M97" s="7"/>
    </row>
    <row r="98" spans="8:13" x14ac:dyDescent="0.25">
      <c r="H98" s="7"/>
      <c r="I98" s="7"/>
      <c r="J98" s="7"/>
      <c r="K98" s="7"/>
      <c r="L98" s="7"/>
      <c r="M98" s="7"/>
    </row>
    <row r="99" spans="8:13" x14ac:dyDescent="0.25">
      <c r="H99" s="7"/>
      <c r="I99" s="7"/>
      <c r="J99" s="7"/>
      <c r="K99" s="7"/>
      <c r="L99" s="7"/>
      <c r="M99" s="7"/>
    </row>
    <row r="100" spans="8:13" x14ac:dyDescent="0.25">
      <c r="H100" s="7"/>
      <c r="I100" s="7"/>
      <c r="J100" s="7"/>
      <c r="K100" s="7"/>
      <c r="L100" s="7"/>
      <c r="M100" s="7"/>
    </row>
    <row r="101" spans="8:13" x14ac:dyDescent="0.25">
      <c r="H101" s="7"/>
      <c r="I101" s="7"/>
      <c r="J101" s="7"/>
      <c r="K101" s="7"/>
      <c r="L101" s="7"/>
      <c r="M101" s="7"/>
    </row>
    <row r="102" spans="8:13" x14ac:dyDescent="0.25">
      <c r="H102" s="7"/>
      <c r="I102" s="7"/>
      <c r="J102" s="7"/>
      <c r="K102" s="7"/>
      <c r="L102" s="7"/>
      <c r="M102" s="7"/>
    </row>
    <row r="103" spans="8:13" x14ac:dyDescent="0.25">
      <c r="H103" s="7"/>
      <c r="I103" s="7"/>
      <c r="J103" s="7"/>
      <c r="K103" s="7"/>
      <c r="L103" s="7"/>
      <c r="M103" s="7"/>
    </row>
    <row r="104" spans="8:13" x14ac:dyDescent="0.25">
      <c r="H104" s="7"/>
      <c r="I104" s="7"/>
      <c r="J104" s="7"/>
      <c r="K104" s="7"/>
      <c r="L104" s="7"/>
      <c r="M104" s="7"/>
    </row>
    <row r="105" spans="8:13" x14ac:dyDescent="0.25">
      <c r="H105" s="7"/>
      <c r="I105" s="7"/>
      <c r="J105" s="7"/>
      <c r="K105" s="7"/>
      <c r="L105" s="7"/>
      <c r="M105" s="7"/>
    </row>
    <row r="106" spans="8:13" x14ac:dyDescent="0.25">
      <c r="H106" s="7"/>
      <c r="I106" s="7"/>
      <c r="J106" s="7"/>
      <c r="K106" s="7"/>
      <c r="L106" s="7"/>
      <c r="M106" s="7"/>
    </row>
    <row r="107" spans="8:13" x14ac:dyDescent="0.25">
      <c r="H107" s="7"/>
      <c r="I107" s="7"/>
      <c r="J107" s="7"/>
      <c r="K107" s="7"/>
      <c r="L107" s="7"/>
      <c r="M107" s="7"/>
    </row>
    <row r="108" spans="8:13" x14ac:dyDescent="0.25">
      <c r="H108" s="7"/>
      <c r="I108" s="7"/>
      <c r="J108" s="7"/>
      <c r="K108" s="7"/>
      <c r="L108" s="7"/>
      <c r="M108" s="7"/>
    </row>
    <row r="109" spans="8:13" x14ac:dyDescent="0.25">
      <c r="H109" s="7"/>
      <c r="I109" s="7"/>
      <c r="J109" s="7"/>
      <c r="K109" s="7"/>
      <c r="L109" s="7"/>
      <c r="M109" s="7"/>
    </row>
    <row r="110" spans="8:13" x14ac:dyDescent="0.25">
      <c r="H110" s="7"/>
      <c r="I110" s="7"/>
      <c r="J110" s="7"/>
      <c r="K110" s="7"/>
      <c r="L110" s="7"/>
      <c r="M110" s="7"/>
    </row>
    <row r="111" spans="8:13" x14ac:dyDescent="0.25">
      <c r="H111" s="7"/>
      <c r="I111" s="7"/>
      <c r="J111" s="7"/>
      <c r="K111" s="7"/>
      <c r="L111" s="7"/>
      <c r="M111" s="7"/>
    </row>
    <row r="112" spans="8:13" x14ac:dyDescent="0.25">
      <c r="H112" s="7"/>
      <c r="I112" s="7"/>
      <c r="J112" s="7"/>
      <c r="K112" s="7"/>
      <c r="L112" s="7"/>
      <c r="M112" s="7"/>
    </row>
    <row r="113" spans="8:13" x14ac:dyDescent="0.25">
      <c r="H113" s="7"/>
      <c r="I113" s="7"/>
      <c r="J113" s="7"/>
      <c r="K113" s="7"/>
      <c r="L113" s="7"/>
      <c r="M113" s="7"/>
    </row>
    <row r="114" spans="8:13" x14ac:dyDescent="0.25">
      <c r="H114" s="7"/>
      <c r="I114" s="7"/>
      <c r="J114" s="7"/>
      <c r="K114" s="7"/>
      <c r="L114" s="7"/>
      <c r="M114" s="7"/>
    </row>
    <row r="115" spans="8:13" x14ac:dyDescent="0.25">
      <c r="H115" s="7"/>
      <c r="I115" s="7"/>
      <c r="J115" s="7"/>
      <c r="K115" s="7"/>
      <c r="L115" s="7"/>
      <c r="M115" s="7"/>
    </row>
    <row r="116" spans="8:13" x14ac:dyDescent="0.25">
      <c r="H116" s="7"/>
      <c r="I116" s="7"/>
      <c r="J116" s="7"/>
      <c r="K116" s="7"/>
      <c r="L116" s="7"/>
      <c r="M116" s="7"/>
    </row>
    <row r="117" spans="8:13" x14ac:dyDescent="0.25">
      <c r="H117" s="7"/>
      <c r="I117" s="7"/>
      <c r="J117" s="7"/>
      <c r="K117" s="7"/>
      <c r="L117" s="7"/>
      <c r="M117" s="7"/>
    </row>
    <row r="118" spans="8:13" x14ac:dyDescent="0.25">
      <c r="H118" s="7"/>
      <c r="I118" s="7"/>
      <c r="J118" s="7"/>
      <c r="K118" s="7"/>
      <c r="L118" s="7"/>
      <c r="M118" s="7"/>
    </row>
    <row r="119" spans="8:13" x14ac:dyDescent="0.25">
      <c r="H119" s="7"/>
      <c r="I119" s="7"/>
      <c r="J119" s="7"/>
      <c r="K119" s="7"/>
      <c r="L119" s="7"/>
      <c r="M119" s="7"/>
    </row>
    <row r="120" spans="8:13" x14ac:dyDescent="0.25">
      <c r="H120" s="7"/>
      <c r="I120" s="7"/>
      <c r="J120" s="7"/>
      <c r="K120" s="7"/>
      <c r="L120" s="7"/>
      <c r="M120" s="7"/>
    </row>
    <row r="121" spans="8:13" x14ac:dyDescent="0.25">
      <c r="H121" s="7"/>
      <c r="I121" s="7"/>
      <c r="J121" s="7"/>
      <c r="K121" s="7"/>
      <c r="L121" s="7"/>
      <c r="M121" s="7"/>
    </row>
    <row r="122" spans="8:13" x14ac:dyDescent="0.25">
      <c r="H122" s="7"/>
      <c r="I122" s="7"/>
      <c r="J122" s="7"/>
      <c r="K122" s="7"/>
      <c r="L122" s="7"/>
      <c r="M122" s="7"/>
    </row>
    <row r="123" spans="8:13" x14ac:dyDescent="0.25">
      <c r="H123" s="7"/>
      <c r="I123" s="7"/>
      <c r="J123" s="7"/>
      <c r="K123" s="7"/>
      <c r="L123" s="7"/>
      <c r="M123" s="7"/>
    </row>
    <row r="124" spans="8:13" x14ac:dyDescent="0.25">
      <c r="H124" s="7"/>
      <c r="I124" s="7"/>
      <c r="J124" s="7"/>
      <c r="K124" s="7"/>
      <c r="L124" s="7"/>
      <c r="M124" s="7"/>
    </row>
    <row r="125" spans="8:13" x14ac:dyDescent="0.25">
      <c r="H125" s="7"/>
      <c r="I125" s="7"/>
      <c r="J125" s="7"/>
      <c r="K125" s="7"/>
      <c r="L125" s="7"/>
      <c r="M125" s="7"/>
    </row>
    <row r="126" spans="8:13" x14ac:dyDescent="0.25">
      <c r="H126" s="7"/>
      <c r="I126" s="7"/>
      <c r="J126" s="7"/>
      <c r="K126" s="7"/>
      <c r="L126" s="7"/>
      <c r="M126" s="7"/>
    </row>
    <row r="127" spans="8:13" x14ac:dyDescent="0.25">
      <c r="H127" s="7"/>
      <c r="I127" s="7"/>
      <c r="J127" s="7"/>
      <c r="K127" s="7"/>
      <c r="L127" s="7"/>
      <c r="M127" s="7"/>
    </row>
    <row r="128" spans="8:13" x14ac:dyDescent="0.25">
      <c r="H128" s="7"/>
      <c r="I128" s="7"/>
      <c r="J128" s="7"/>
      <c r="K128" s="7"/>
      <c r="L128" s="7"/>
      <c r="M128" s="7"/>
    </row>
    <row r="129" spans="8:13" x14ac:dyDescent="0.25">
      <c r="H129" s="7"/>
      <c r="I129" s="7"/>
      <c r="J129" s="7"/>
      <c r="K129" s="7"/>
      <c r="L129" s="7"/>
      <c r="M129" s="7"/>
    </row>
    <row r="130" spans="8:13" x14ac:dyDescent="0.25">
      <c r="H130" s="7"/>
      <c r="I130" s="7"/>
      <c r="J130" s="7"/>
      <c r="K130" s="7"/>
      <c r="L130" s="7"/>
      <c r="M130" s="7"/>
    </row>
    <row r="131" spans="8:13" x14ac:dyDescent="0.25">
      <c r="H131" s="7"/>
      <c r="I131" s="7"/>
      <c r="J131" s="7"/>
      <c r="K131" s="7"/>
      <c r="L131" s="7"/>
      <c r="M131" s="7"/>
    </row>
    <row r="132" spans="8:13" x14ac:dyDescent="0.25">
      <c r="H132" s="7"/>
      <c r="I132" s="7"/>
      <c r="J132" s="7"/>
      <c r="K132" s="7"/>
      <c r="L132" s="7"/>
      <c r="M132" s="7"/>
    </row>
    <row r="133" spans="8:13" x14ac:dyDescent="0.25">
      <c r="H133" s="7"/>
      <c r="I133" s="7"/>
      <c r="J133" s="7"/>
      <c r="K133" s="7"/>
      <c r="L133" s="7"/>
      <c r="M133" s="7"/>
    </row>
    <row r="134" spans="8:13" x14ac:dyDescent="0.25">
      <c r="H134" s="7"/>
      <c r="I134" s="7"/>
      <c r="J134" s="7"/>
      <c r="K134" s="7"/>
      <c r="L134" s="7"/>
      <c r="M134" s="7"/>
    </row>
    <row r="135" spans="8:13" x14ac:dyDescent="0.25">
      <c r="H135" s="7"/>
      <c r="I135" s="7"/>
      <c r="J135" s="7"/>
      <c r="K135" s="7"/>
      <c r="L135" s="7"/>
      <c r="M135" s="7"/>
    </row>
    <row r="136" spans="8:13" x14ac:dyDescent="0.25">
      <c r="H136" s="7"/>
      <c r="I136" s="7"/>
      <c r="J136" s="7"/>
      <c r="K136" s="7"/>
      <c r="L136" s="7"/>
      <c r="M136" s="7"/>
    </row>
    <row r="137" spans="8:13" x14ac:dyDescent="0.25">
      <c r="H137" s="7"/>
      <c r="I137" s="7"/>
      <c r="J137" s="7"/>
      <c r="K137" s="7"/>
      <c r="L137" s="7"/>
      <c r="M137" s="7"/>
    </row>
    <row r="138" spans="8:13" x14ac:dyDescent="0.25">
      <c r="H138" s="7"/>
      <c r="I138" s="7"/>
      <c r="J138" s="7"/>
      <c r="K138" s="7"/>
      <c r="L138" s="7"/>
      <c r="M138" s="7"/>
    </row>
    <row r="139" spans="8:13" x14ac:dyDescent="0.25">
      <c r="H139" s="7"/>
      <c r="I139" s="7"/>
      <c r="J139" s="7"/>
      <c r="K139" s="7"/>
      <c r="L139" s="7"/>
      <c r="M139" s="7"/>
    </row>
    <row r="140" spans="8:13" x14ac:dyDescent="0.25">
      <c r="H140" s="7"/>
      <c r="I140" s="7"/>
      <c r="J140" s="7"/>
      <c r="K140" s="7"/>
      <c r="L140" s="7"/>
      <c r="M140" s="7"/>
    </row>
    <row r="141" spans="8:13" x14ac:dyDescent="0.25">
      <c r="H141" s="7"/>
      <c r="I141" s="7"/>
      <c r="J141" s="7"/>
      <c r="K141" s="7"/>
      <c r="L141" s="7"/>
      <c r="M141" s="7"/>
    </row>
    <row r="142" spans="8:13" x14ac:dyDescent="0.25">
      <c r="H142" s="7"/>
      <c r="I142" s="7"/>
      <c r="J142" s="7"/>
      <c r="K142" s="7"/>
      <c r="L142" s="7"/>
      <c r="M142" s="7"/>
    </row>
    <row r="143" spans="8:13" x14ac:dyDescent="0.25">
      <c r="H143" s="7"/>
      <c r="I143" s="7"/>
      <c r="J143" s="7"/>
      <c r="K143" s="7"/>
      <c r="L143" s="7"/>
      <c r="M143" s="7"/>
    </row>
    <row r="144" spans="8:13" x14ac:dyDescent="0.25">
      <c r="H144" s="7"/>
      <c r="I144" s="7"/>
      <c r="J144" s="7"/>
      <c r="K144" s="7"/>
      <c r="L144" s="7"/>
      <c r="M144" s="7"/>
    </row>
    <row r="145" spans="8:13" x14ac:dyDescent="0.25">
      <c r="H145" s="7"/>
      <c r="I145" s="7"/>
      <c r="J145" s="7"/>
      <c r="K145" s="7"/>
      <c r="L145" s="7"/>
      <c r="M145" s="7"/>
    </row>
    <row r="146" spans="8:13" x14ac:dyDescent="0.25">
      <c r="H146" s="7"/>
      <c r="I146" s="7"/>
      <c r="J146" s="7"/>
      <c r="K146" s="7"/>
      <c r="L146" s="7"/>
      <c r="M146" s="7"/>
    </row>
    <row r="147" spans="8:13" x14ac:dyDescent="0.25">
      <c r="H147" s="7"/>
      <c r="I147" s="7"/>
      <c r="J147" s="7"/>
      <c r="K147" s="7"/>
      <c r="L147" s="7"/>
      <c r="M147" s="7"/>
    </row>
    <row r="148" spans="8:13" x14ac:dyDescent="0.25">
      <c r="H148" s="7"/>
      <c r="I148" s="7"/>
      <c r="J148" s="7"/>
      <c r="K148" s="7"/>
      <c r="L148" s="7"/>
      <c r="M148" s="7"/>
    </row>
    <row r="149" spans="8:13" x14ac:dyDescent="0.25">
      <c r="H149" s="7"/>
      <c r="I149" s="7"/>
      <c r="J149" s="7"/>
      <c r="K149" s="7"/>
      <c r="L149" s="7"/>
      <c r="M149" s="7"/>
    </row>
    <row r="150" spans="8:13" x14ac:dyDescent="0.25">
      <c r="H150" s="7"/>
      <c r="I150" s="7"/>
      <c r="J150" s="7"/>
      <c r="K150" s="7"/>
      <c r="L150" s="7"/>
      <c r="M150" s="7"/>
    </row>
    <row r="151" spans="8:13" x14ac:dyDescent="0.25">
      <c r="H151" s="7"/>
      <c r="I151" s="7"/>
      <c r="J151" s="7"/>
      <c r="K151" s="7"/>
      <c r="L151" s="7"/>
      <c r="M151" s="7"/>
    </row>
    <row r="152" spans="8:13" x14ac:dyDescent="0.25">
      <c r="H152" s="7"/>
      <c r="I152" s="7"/>
      <c r="J152" s="7"/>
      <c r="K152" s="7"/>
      <c r="L152" s="7"/>
      <c r="M152" s="7"/>
    </row>
    <row r="153" spans="8:13" x14ac:dyDescent="0.25">
      <c r="H153" s="7"/>
      <c r="I153" s="7"/>
      <c r="J153" s="7"/>
      <c r="K153" s="7"/>
      <c r="L153" s="7"/>
      <c r="M153" s="7"/>
    </row>
    <row r="154" spans="8:13" x14ac:dyDescent="0.25">
      <c r="H154" s="7"/>
      <c r="I154" s="7"/>
      <c r="J154" s="7"/>
      <c r="K154" s="7"/>
      <c r="L154" s="7"/>
      <c r="M154" s="7"/>
    </row>
    <row r="155" spans="8:13" x14ac:dyDescent="0.25">
      <c r="H155" s="7"/>
      <c r="I155" s="7"/>
      <c r="J155" s="7"/>
      <c r="K155" s="7"/>
      <c r="L155" s="7"/>
      <c r="M155" s="7"/>
    </row>
    <row r="156" spans="8:13" x14ac:dyDescent="0.25">
      <c r="H156" s="7"/>
      <c r="I156" s="7"/>
      <c r="J156" s="7"/>
      <c r="K156" s="7"/>
      <c r="L156" s="7"/>
      <c r="M156" s="7"/>
    </row>
    <row r="157" spans="8:13" x14ac:dyDescent="0.25">
      <c r="H157" s="7"/>
      <c r="I157" s="7"/>
      <c r="J157" s="7"/>
      <c r="K157" s="7"/>
      <c r="L157" s="7"/>
      <c r="M157" s="7"/>
    </row>
    <row r="158" spans="8:13" x14ac:dyDescent="0.25">
      <c r="H158" s="7"/>
      <c r="I158" s="7"/>
      <c r="J158" s="7"/>
      <c r="K158" s="7"/>
      <c r="L158" s="7"/>
      <c r="M158" s="7"/>
    </row>
    <row r="159" spans="8:13" x14ac:dyDescent="0.25">
      <c r="H159" s="7"/>
      <c r="I159" s="7"/>
      <c r="J159" s="7"/>
      <c r="K159" s="7"/>
      <c r="L159" s="7"/>
      <c r="M159" s="7"/>
    </row>
    <row r="160" spans="8:13" x14ac:dyDescent="0.25">
      <c r="H160" s="7"/>
      <c r="I160" s="7"/>
      <c r="J160" s="7"/>
      <c r="K160" s="7"/>
      <c r="L160" s="7"/>
      <c r="M160" s="7"/>
    </row>
    <row r="161" spans="8:13" x14ac:dyDescent="0.25">
      <c r="H161" s="7"/>
      <c r="I161" s="7"/>
      <c r="J161" s="7"/>
      <c r="K161" s="7"/>
      <c r="L161" s="7"/>
      <c r="M161" s="7"/>
    </row>
    <row r="162" spans="8:13" x14ac:dyDescent="0.25">
      <c r="H162" s="7"/>
      <c r="I162" s="7"/>
      <c r="J162" s="7"/>
      <c r="K162" s="7"/>
      <c r="L162" s="7"/>
      <c r="M162" s="7"/>
    </row>
    <row r="163" spans="8:13" x14ac:dyDescent="0.25">
      <c r="H163" s="7"/>
      <c r="I163" s="7"/>
      <c r="J163" s="7"/>
      <c r="K163" s="7"/>
      <c r="L163" s="7"/>
      <c r="M163" s="7"/>
    </row>
    <row r="164" spans="8:13" x14ac:dyDescent="0.25">
      <c r="H164" s="7"/>
      <c r="I164" s="7"/>
      <c r="J164" s="7"/>
      <c r="K164" s="7"/>
      <c r="L164" s="7"/>
      <c r="M164" s="7"/>
    </row>
    <row r="165" spans="8:13" x14ac:dyDescent="0.25">
      <c r="H165" s="7"/>
      <c r="I165" s="7"/>
      <c r="J165" s="7"/>
      <c r="K165" s="7"/>
      <c r="L165" s="7"/>
      <c r="M165" s="7"/>
    </row>
    <row r="166" spans="8:13" x14ac:dyDescent="0.25">
      <c r="H166" s="7"/>
      <c r="I166" s="7"/>
      <c r="J166" s="7"/>
      <c r="K166" s="7"/>
      <c r="L166" s="7"/>
      <c r="M166" s="7"/>
    </row>
    <row r="167" spans="8:13" x14ac:dyDescent="0.25">
      <c r="H167" s="7"/>
      <c r="I167" s="7"/>
      <c r="J167" s="7"/>
      <c r="K167" s="7"/>
      <c r="L167" s="7"/>
      <c r="M167" s="7"/>
    </row>
    <row r="168" spans="8:13" x14ac:dyDescent="0.25">
      <c r="H168" s="7"/>
      <c r="I168" s="7"/>
      <c r="J168" s="7"/>
      <c r="K168" s="7"/>
      <c r="L168" s="7"/>
      <c r="M168" s="7"/>
    </row>
    <row r="169" spans="8:13" x14ac:dyDescent="0.25">
      <c r="H169" s="7"/>
      <c r="I169" s="7"/>
      <c r="J169" s="7"/>
      <c r="K169" s="7"/>
      <c r="L169" s="7"/>
      <c r="M169" s="7"/>
    </row>
    <row r="170" spans="8:13" x14ac:dyDescent="0.25">
      <c r="H170" s="7"/>
      <c r="I170" s="7"/>
      <c r="J170" s="7"/>
      <c r="K170" s="7"/>
      <c r="L170" s="7"/>
      <c r="M170" s="7"/>
    </row>
    <row r="171" spans="8:13" x14ac:dyDescent="0.25">
      <c r="H171" s="7"/>
      <c r="I171" s="7"/>
      <c r="J171" s="7"/>
      <c r="K171" s="7"/>
      <c r="L171" s="7"/>
    </row>
    <row r="172" spans="8:13" x14ac:dyDescent="0.25">
      <c r="H172" s="7"/>
      <c r="I172" s="7"/>
      <c r="J172" s="7"/>
      <c r="K172" s="7"/>
      <c r="L172" s="7"/>
    </row>
    <row r="173" spans="8:13" x14ac:dyDescent="0.25">
      <c r="H173" s="7"/>
      <c r="I173" s="7"/>
      <c r="J173" s="7"/>
      <c r="K173" s="7"/>
      <c r="L173" s="7"/>
    </row>
    <row r="174" spans="8:13" x14ac:dyDescent="0.25">
      <c r="H174" s="7"/>
      <c r="I174" s="7"/>
      <c r="J174" s="7"/>
      <c r="K174" s="7"/>
      <c r="L174" s="7"/>
    </row>
    <row r="175" spans="8:13" x14ac:dyDescent="0.25">
      <c r="H175" s="7"/>
      <c r="I175" s="7"/>
      <c r="J175" s="7"/>
      <c r="K175" s="7"/>
      <c r="L175" s="7"/>
    </row>
    <row r="176" spans="8:13" x14ac:dyDescent="0.25">
      <c r="H176" s="7"/>
      <c r="I176" s="7"/>
      <c r="J176" s="7"/>
      <c r="K176" s="7"/>
      <c r="L176" s="7"/>
    </row>
    <row r="177" spans="8:12" x14ac:dyDescent="0.25">
      <c r="H177" s="7"/>
      <c r="I177" s="7"/>
      <c r="J177" s="7"/>
      <c r="K177" s="7"/>
      <c r="L177" s="7"/>
    </row>
    <row r="178" spans="8:12" x14ac:dyDescent="0.25">
      <c r="H178" s="7"/>
      <c r="I178" s="7"/>
      <c r="J178" s="7"/>
      <c r="K178" s="7"/>
      <c r="L178" s="7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2E358-E1B7-4237-BA5D-6F3B1DCF658E}">
  <sheetPr>
    <tabColor rgb="FF00FF00"/>
  </sheetPr>
  <dimension ref="A1:AE179"/>
  <sheetViews>
    <sheetView tabSelected="1" topLeftCell="A21" workbookViewId="0">
      <selection activeCell="J35" sqref="J35"/>
    </sheetView>
  </sheetViews>
  <sheetFormatPr defaultRowHeight="15" x14ac:dyDescent="0.25"/>
  <cols>
    <col min="1" max="1" width="21.5703125" customWidth="1"/>
    <col min="4" max="4" width="9.140625" style="1" hidden="1" customWidth="1"/>
    <col min="7" max="7" width="11.28515625" customWidth="1"/>
    <col min="8" max="8" width="5.42578125" bestFit="1" customWidth="1"/>
  </cols>
  <sheetData>
    <row r="1" spans="1:31" x14ac:dyDescent="0.25">
      <c r="A1" s="7"/>
      <c r="B1" s="7"/>
      <c r="C1" s="7"/>
      <c r="D1" s="9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x14ac:dyDescent="0.25">
      <c r="A2" s="7"/>
      <c r="B2" s="7"/>
      <c r="C2" s="7"/>
      <c r="D2" s="9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x14ac:dyDescent="0.25">
      <c r="B3" s="4" t="s">
        <v>0</v>
      </c>
      <c r="C3" s="5" t="s">
        <v>4</v>
      </c>
      <c r="D3" s="6" t="s">
        <v>29</v>
      </c>
      <c r="E3" s="15" t="s">
        <v>2</v>
      </c>
      <c r="F3" s="15" t="s">
        <v>1</v>
      </c>
      <c r="G3" s="15" t="s">
        <v>5</v>
      </c>
      <c r="H3" s="15" t="s">
        <v>3</v>
      </c>
      <c r="I3" s="9" t="s">
        <v>6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1" x14ac:dyDescent="0.25">
      <c r="A4" s="3" t="s">
        <v>8</v>
      </c>
      <c r="B4" s="10">
        <v>0</v>
      </c>
      <c r="C4" s="10">
        <v>8.9</v>
      </c>
      <c r="D4" s="9">
        <v>4</v>
      </c>
      <c r="E4" s="8">
        <f>10.5</f>
        <v>10.5</v>
      </c>
      <c r="F4" s="16">
        <f t="shared" ref="F4:F25" si="0">B4/E4</f>
        <v>0</v>
      </c>
      <c r="G4" s="16">
        <f t="shared" ref="G4:G25" si="1">C4/E4</f>
        <v>0.84761904761904761</v>
      </c>
      <c r="H4" s="13">
        <f>F4+G4</f>
        <v>0.84761904761904761</v>
      </c>
      <c r="I4" s="14">
        <f>AVERAGE(H4:H25)</f>
        <v>0.71861471861471882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x14ac:dyDescent="0.25">
      <c r="A5" s="2" t="s">
        <v>9</v>
      </c>
      <c r="B5" s="10">
        <v>0</v>
      </c>
      <c r="C5" s="10">
        <v>5.3</v>
      </c>
      <c r="D5" s="9">
        <v>4</v>
      </c>
      <c r="E5" s="8">
        <f t="shared" ref="E5:E25" si="2">10.5</f>
        <v>10.5</v>
      </c>
      <c r="F5" s="12">
        <f t="shared" si="0"/>
        <v>0</v>
      </c>
      <c r="G5" s="12">
        <f t="shared" si="1"/>
        <v>0.50476190476190474</v>
      </c>
      <c r="H5" s="13">
        <f t="shared" ref="H5:H25" si="3">F5+G5</f>
        <v>0.50476190476190474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2" t="s">
        <v>10</v>
      </c>
      <c r="B6" s="10">
        <v>0</v>
      </c>
      <c r="C6" s="10">
        <v>5.8</v>
      </c>
      <c r="D6" s="9">
        <v>4</v>
      </c>
      <c r="E6" s="8">
        <f t="shared" si="2"/>
        <v>10.5</v>
      </c>
      <c r="F6" s="12">
        <f t="shared" si="0"/>
        <v>0</v>
      </c>
      <c r="G6" s="12">
        <f t="shared" si="1"/>
        <v>0.55238095238095242</v>
      </c>
      <c r="H6" s="13">
        <f t="shared" si="3"/>
        <v>0.55238095238095242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x14ac:dyDescent="0.25">
      <c r="A7" s="3" t="s">
        <v>11</v>
      </c>
      <c r="B7" s="10">
        <v>0</v>
      </c>
      <c r="C7" s="10">
        <v>8.1999999999999993</v>
      </c>
      <c r="D7" s="9">
        <v>4</v>
      </c>
      <c r="E7" s="8">
        <f t="shared" si="2"/>
        <v>10.5</v>
      </c>
      <c r="F7" s="12">
        <f t="shared" si="0"/>
        <v>0</v>
      </c>
      <c r="G7" s="12">
        <f t="shared" si="1"/>
        <v>0.78095238095238084</v>
      </c>
      <c r="H7" s="13">
        <f t="shared" si="3"/>
        <v>0.78095238095238084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25">
      <c r="A8" s="2" t="s">
        <v>12</v>
      </c>
      <c r="B8" s="10">
        <v>0</v>
      </c>
      <c r="C8" s="10">
        <v>8.5</v>
      </c>
      <c r="D8" s="9">
        <v>4</v>
      </c>
      <c r="E8" s="8">
        <f t="shared" si="2"/>
        <v>10.5</v>
      </c>
      <c r="F8" s="12">
        <f t="shared" si="0"/>
        <v>0</v>
      </c>
      <c r="G8" s="12">
        <f t="shared" si="1"/>
        <v>0.80952380952380953</v>
      </c>
      <c r="H8" s="13">
        <f t="shared" si="3"/>
        <v>0.80952380952380953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x14ac:dyDescent="0.25">
      <c r="A9" s="2" t="s">
        <v>13</v>
      </c>
      <c r="B9" s="10">
        <v>0</v>
      </c>
      <c r="C9" s="10">
        <v>8.6</v>
      </c>
      <c r="D9" s="9">
        <v>4</v>
      </c>
      <c r="E9" s="8">
        <f t="shared" si="2"/>
        <v>10.5</v>
      </c>
      <c r="F9" s="12">
        <f t="shared" si="0"/>
        <v>0</v>
      </c>
      <c r="G9" s="12">
        <f t="shared" si="1"/>
        <v>0.81904761904761902</v>
      </c>
      <c r="H9" s="13">
        <f t="shared" si="3"/>
        <v>0.81904761904761902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25">
      <c r="A10" s="2" t="s">
        <v>14</v>
      </c>
      <c r="B10" s="10">
        <v>0</v>
      </c>
      <c r="C10" s="10">
        <v>8.4</v>
      </c>
      <c r="D10" s="9">
        <v>4</v>
      </c>
      <c r="E10" s="8">
        <f t="shared" si="2"/>
        <v>10.5</v>
      </c>
      <c r="F10" s="12">
        <f t="shared" si="0"/>
        <v>0</v>
      </c>
      <c r="G10" s="12">
        <f t="shared" si="1"/>
        <v>0.8</v>
      </c>
      <c r="H10" s="13">
        <f t="shared" si="3"/>
        <v>0.8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x14ac:dyDescent="0.25">
      <c r="A11" s="3" t="s">
        <v>15</v>
      </c>
      <c r="B11" s="10">
        <v>0</v>
      </c>
      <c r="C11" s="10">
        <v>8.9</v>
      </c>
      <c r="D11" s="9">
        <v>4</v>
      </c>
      <c r="E11" s="8">
        <f t="shared" si="2"/>
        <v>10.5</v>
      </c>
      <c r="F11" s="12">
        <f t="shared" si="0"/>
        <v>0</v>
      </c>
      <c r="G11" s="12">
        <f t="shared" si="1"/>
        <v>0.84761904761904761</v>
      </c>
      <c r="H11" s="13">
        <f t="shared" si="3"/>
        <v>0.84761904761904761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25">
      <c r="A12" s="3" t="s">
        <v>16</v>
      </c>
      <c r="B12" s="10">
        <v>0</v>
      </c>
      <c r="C12" s="10">
        <v>8.3000000000000007</v>
      </c>
      <c r="D12" s="9">
        <v>4</v>
      </c>
      <c r="E12" s="8">
        <f t="shared" si="2"/>
        <v>10.5</v>
      </c>
      <c r="F12" s="12">
        <f t="shared" si="0"/>
        <v>0</v>
      </c>
      <c r="G12" s="12">
        <f t="shared" si="1"/>
        <v>0.79047619047619055</v>
      </c>
      <c r="H12" s="13">
        <f t="shared" si="3"/>
        <v>0.79047619047619055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x14ac:dyDescent="0.25">
      <c r="A13" s="3" t="s">
        <v>17</v>
      </c>
      <c r="B13" s="10">
        <v>0</v>
      </c>
      <c r="C13" s="10">
        <v>5.2</v>
      </c>
      <c r="D13" s="9">
        <v>4</v>
      </c>
      <c r="E13" s="8">
        <f t="shared" si="2"/>
        <v>10.5</v>
      </c>
      <c r="F13" s="12">
        <f t="shared" si="0"/>
        <v>0</v>
      </c>
      <c r="G13" s="12">
        <f t="shared" si="1"/>
        <v>0.49523809523809526</v>
      </c>
      <c r="H13" s="13">
        <f t="shared" si="3"/>
        <v>0.49523809523809526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25">
      <c r="A14" s="2" t="s">
        <v>18</v>
      </c>
      <c r="B14" s="10">
        <v>0</v>
      </c>
      <c r="C14" s="10">
        <v>8.5</v>
      </c>
      <c r="D14" s="9">
        <v>4</v>
      </c>
      <c r="E14" s="8">
        <f t="shared" si="2"/>
        <v>10.5</v>
      </c>
      <c r="F14" s="12">
        <f t="shared" si="0"/>
        <v>0</v>
      </c>
      <c r="G14" s="12">
        <f t="shared" si="1"/>
        <v>0.80952380952380953</v>
      </c>
      <c r="H14" s="13">
        <f t="shared" si="3"/>
        <v>0.80952380952380953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x14ac:dyDescent="0.25">
      <c r="A15" s="2" t="s">
        <v>19</v>
      </c>
      <c r="B15" s="10">
        <v>0</v>
      </c>
      <c r="C15" s="10">
        <v>6.9</v>
      </c>
      <c r="D15" s="9">
        <v>4</v>
      </c>
      <c r="E15" s="8">
        <f t="shared" si="2"/>
        <v>10.5</v>
      </c>
      <c r="F15" s="12">
        <f t="shared" si="0"/>
        <v>0</v>
      </c>
      <c r="G15" s="12">
        <f t="shared" si="1"/>
        <v>0.65714285714285714</v>
      </c>
      <c r="H15" s="13">
        <f t="shared" si="3"/>
        <v>0.65714285714285714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x14ac:dyDescent="0.25">
      <c r="A16" s="3" t="s">
        <v>20</v>
      </c>
      <c r="B16" s="10">
        <v>0</v>
      </c>
      <c r="C16" s="10">
        <v>8.9</v>
      </c>
      <c r="D16" s="9">
        <v>4</v>
      </c>
      <c r="E16" s="8">
        <f t="shared" si="2"/>
        <v>10.5</v>
      </c>
      <c r="F16" s="12">
        <f t="shared" si="0"/>
        <v>0</v>
      </c>
      <c r="G16" s="12">
        <f t="shared" si="1"/>
        <v>0.84761904761904761</v>
      </c>
      <c r="H16" s="13">
        <f t="shared" si="3"/>
        <v>0.84761904761904761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25">
      <c r="A17" s="3" t="s">
        <v>21</v>
      </c>
      <c r="B17" s="10">
        <v>0</v>
      </c>
      <c r="C17" s="10">
        <v>8.6</v>
      </c>
      <c r="D17" s="9">
        <v>4</v>
      </c>
      <c r="E17" s="8">
        <f t="shared" si="2"/>
        <v>10.5</v>
      </c>
      <c r="F17" s="12">
        <f t="shared" si="0"/>
        <v>0</v>
      </c>
      <c r="G17" s="12">
        <f t="shared" si="1"/>
        <v>0.81904761904761902</v>
      </c>
      <c r="H17" s="13">
        <f t="shared" si="3"/>
        <v>0.81904761904761902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x14ac:dyDescent="0.25">
      <c r="A18" s="3" t="s">
        <v>22</v>
      </c>
      <c r="B18" s="10">
        <v>0</v>
      </c>
      <c r="C18" s="10">
        <v>7.9</v>
      </c>
      <c r="D18" s="9">
        <v>4</v>
      </c>
      <c r="E18" s="8">
        <f t="shared" si="2"/>
        <v>10.5</v>
      </c>
      <c r="F18" s="12">
        <f t="shared" si="0"/>
        <v>0</v>
      </c>
      <c r="G18" s="12">
        <f t="shared" si="1"/>
        <v>0.75238095238095237</v>
      </c>
      <c r="H18" s="13">
        <f t="shared" si="3"/>
        <v>0.75238095238095237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x14ac:dyDescent="0.25">
      <c r="A19" s="17" t="s">
        <v>23</v>
      </c>
      <c r="B19" s="10">
        <v>0</v>
      </c>
      <c r="C19" s="10">
        <v>8.6999999999999993</v>
      </c>
      <c r="D19" s="9">
        <v>4</v>
      </c>
      <c r="E19" s="8">
        <f t="shared" si="2"/>
        <v>10.5</v>
      </c>
      <c r="F19" s="12">
        <f t="shared" si="0"/>
        <v>0</v>
      </c>
      <c r="G19" s="12">
        <f t="shared" si="1"/>
        <v>0.82857142857142851</v>
      </c>
      <c r="H19" s="13">
        <f t="shared" si="3"/>
        <v>0.82857142857142851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25">
      <c r="A20" s="2" t="s">
        <v>24</v>
      </c>
      <c r="B20" s="10">
        <v>3.5</v>
      </c>
      <c r="C20" s="10">
        <v>4.2</v>
      </c>
      <c r="D20" s="9">
        <v>4</v>
      </c>
      <c r="E20" s="8">
        <f t="shared" si="2"/>
        <v>10.5</v>
      </c>
      <c r="F20" s="12">
        <f t="shared" si="0"/>
        <v>0.33333333333333331</v>
      </c>
      <c r="G20" s="12">
        <f t="shared" si="1"/>
        <v>0.4</v>
      </c>
      <c r="H20" s="13">
        <f t="shared" si="3"/>
        <v>0.73333333333333339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x14ac:dyDescent="0.25">
      <c r="A21" s="2" t="s">
        <v>30</v>
      </c>
      <c r="B21" s="10">
        <v>0</v>
      </c>
      <c r="C21" s="10">
        <v>0</v>
      </c>
      <c r="D21" s="9">
        <v>4</v>
      </c>
      <c r="E21" s="8">
        <f t="shared" si="2"/>
        <v>10.5</v>
      </c>
      <c r="F21" s="12">
        <f t="shared" ref="F21" si="4">B21/E21</f>
        <v>0</v>
      </c>
      <c r="G21" s="12">
        <f t="shared" ref="G21" si="5">C21/E21</f>
        <v>0</v>
      </c>
      <c r="H21" s="13">
        <f t="shared" ref="H21" si="6">F21+G21</f>
        <v>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25">
      <c r="A22" s="2" t="s">
        <v>25</v>
      </c>
      <c r="B22" s="10">
        <v>3.5</v>
      </c>
      <c r="C22" s="10">
        <v>4.5</v>
      </c>
      <c r="D22" s="9">
        <v>4</v>
      </c>
      <c r="E22" s="8">
        <f t="shared" si="2"/>
        <v>10.5</v>
      </c>
      <c r="F22" s="12">
        <f t="shared" si="0"/>
        <v>0.33333333333333331</v>
      </c>
      <c r="G22" s="12">
        <f t="shared" si="1"/>
        <v>0.42857142857142855</v>
      </c>
      <c r="H22" s="13">
        <f t="shared" si="3"/>
        <v>0.76190476190476186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25">
      <c r="A23" s="17" t="s">
        <v>26</v>
      </c>
      <c r="B23" s="10">
        <v>0</v>
      </c>
      <c r="C23" s="10">
        <v>8.6999999999999993</v>
      </c>
      <c r="D23" s="9">
        <v>4</v>
      </c>
      <c r="E23" s="8">
        <f t="shared" si="2"/>
        <v>10.5</v>
      </c>
      <c r="F23" s="12">
        <f t="shared" si="0"/>
        <v>0</v>
      </c>
      <c r="G23" s="12">
        <f t="shared" si="1"/>
        <v>0.82857142857142851</v>
      </c>
      <c r="H23" s="13">
        <f t="shared" si="3"/>
        <v>0.82857142857142851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25">
      <c r="A24" s="2" t="s">
        <v>27</v>
      </c>
      <c r="B24" s="10">
        <v>3.5</v>
      </c>
      <c r="C24" s="10">
        <v>4.2</v>
      </c>
      <c r="D24" s="9">
        <v>4</v>
      </c>
      <c r="E24" s="8">
        <f t="shared" si="2"/>
        <v>10.5</v>
      </c>
      <c r="F24" s="12">
        <f t="shared" si="0"/>
        <v>0.33333333333333331</v>
      </c>
      <c r="G24" s="12">
        <f t="shared" si="1"/>
        <v>0.4</v>
      </c>
      <c r="H24" s="13">
        <f t="shared" si="3"/>
        <v>0.73333333333333339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25">
      <c r="A25" s="3" t="s">
        <v>28</v>
      </c>
      <c r="B25" s="10">
        <v>0</v>
      </c>
      <c r="C25" s="10">
        <v>8.3000000000000007</v>
      </c>
      <c r="D25" s="9">
        <v>4</v>
      </c>
      <c r="E25" s="8">
        <f t="shared" si="2"/>
        <v>10.5</v>
      </c>
      <c r="F25" s="12">
        <f t="shared" si="0"/>
        <v>0</v>
      </c>
      <c r="G25" s="12">
        <f t="shared" si="1"/>
        <v>0.79047619047619055</v>
      </c>
      <c r="H25" s="18">
        <f t="shared" si="3"/>
        <v>0.79047619047619055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x14ac:dyDescent="0.25">
      <c r="A26" s="7"/>
      <c r="B26" s="7"/>
      <c r="C26" s="7"/>
      <c r="D26" s="9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x14ac:dyDescent="0.25">
      <c r="A27" s="7"/>
      <c r="B27" s="7"/>
      <c r="C27" s="7"/>
      <c r="D27" s="9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x14ac:dyDescent="0.25">
      <c r="A28" s="7"/>
      <c r="B28" s="7"/>
      <c r="C28" s="7"/>
      <c r="D28" s="9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x14ac:dyDescent="0.25">
      <c r="A29" s="7"/>
      <c r="B29" s="7"/>
      <c r="C29" s="7"/>
      <c r="D29" s="9"/>
      <c r="E29" s="7"/>
      <c r="F29" s="7"/>
      <c r="G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25">
      <c r="A30" s="7"/>
      <c r="B30" s="7"/>
      <c r="C30" s="7"/>
      <c r="D30" s="9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25">
      <c r="A31" s="7"/>
      <c r="B31" s="7"/>
      <c r="C31" s="7"/>
      <c r="D31" s="9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25">
      <c r="A32" s="7"/>
      <c r="B32" s="7"/>
      <c r="C32" s="7"/>
      <c r="D32" s="9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5">
      <c r="A33" s="7"/>
      <c r="B33" s="7"/>
      <c r="C33" s="7"/>
      <c r="D33" s="9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s="7"/>
      <c r="B34" s="7"/>
      <c r="C34" s="7"/>
      <c r="D34" s="9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x14ac:dyDescent="0.25">
      <c r="A35" s="7"/>
      <c r="B35" s="7"/>
      <c r="C35" s="7"/>
      <c r="D35" s="9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x14ac:dyDescent="0.25">
      <c r="A36" s="7"/>
      <c r="B36" s="7"/>
      <c r="C36" s="7"/>
      <c r="D36" s="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x14ac:dyDescent="0.25">
      <c r="A37" s="7"/>
      <c r="B37" s="7"/>
      <c r="C37" s="7"/>
      <c r="D37" s="9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x14ac:dyDescent="0.25">
      <c r="A38" s="7"/>
      <c r="B38" s="7"/>
      <c r="C38" s="7"/>
      <c r="D38" s="9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x14ac:dyDescent="0.25">
      <c r="A39" s="7"/>
      <c r="B39" s="7"/>
      <c r="C39" s="7"/>
      <c r="D39" s="9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25">
      <c r="A40" s="7"/>
      <c r="B40" s="7"/>
      <c r="C40" s="7"/>
      <c r="D40" s="9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x14ac:dyDescent="0.25">
      <c r="A41" s="7"/>
      <c r="B41" s="7"/>
      <c r="C41" s="7"/>
      <c r="D41" s="9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x14ac:dyDescent="0.25">
      <c r="A42" s="7"/>
      <c r="B42" s="7"/>
      <c r="C42" s="7"/>
      <c r="D42" s="9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x14ac:dyDescent="0.25">
      <c r="A43" s="7"/>
      <c r="B43" s="7"/>
      <c r="C43" s="7"/>
      <c r="D43" s="9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25"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x14ac:dyDescent="0.25"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x14ac:dyDescent="0.25"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1" x14ac:dyDescent="0.25"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1" x14ac:dyDescent="0.25"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8:30" x14ac:dyDescent="0.25"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8:30" x14ac:dyDescent="0.25"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8:30" x14ac:dyDescent="0.25"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8:30" x14ac:dyDescent="0.25"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8:30" x14ac:dyDescent="0.25"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8:30" x14ac:dyDescent="0.25"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8:30" x14ac:dyDescent="0.25"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8:30" x14ac:dyDescent="0.25"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8:30" x14ac:dyDescent="0.25"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8:30" x14ac:dyDescent="0.25"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8:30" x14ac:dyDescent="0.25"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8:30" x14ac:dyDescent="0.25"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8:30" x14ac:dyDescent="0.25"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8:30" x14ac:dyDescent="0.25"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8:30" x14ac:dyDescent="0.25"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8:30" x14ac:dyDescent="0.25"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8:30" x14ac:dyDescent="0.25"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8:30" x14ac:dyDescent="0.25"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8:30" x14ac:dyDescent="0.25"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8:30" x14ac:dyDescent="0.25"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8:30" x14ac:dyDescent="0.25"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8:30" x14ac:dyDescent="0.25"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8:30" x14ac:dyDescent="0.25"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8:30" x14ac:dyDescent="0.25"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8:30" x14ac:dyDescent="0.25"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8:30" x14ac:dyDescent="0.25"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8:30" x14ac:dyDescent="0.25"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8:30" x14ac:dyDescent="0.25"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8:30" x14ac:dyDescent="0.25"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8:30" x14ac:dyDescent="0.25"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8:30" x14ac:dyDescent="0.25"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8:30" x14ac:dyDescent="0.25"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8:30" x14ac:dyDescent="0.25"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8:30" x14ac:dyDescent="0.25"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8:30" x14ac:dyDescent="0.25"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8:30" x14ac:dyDescent="0.25">
      <c r="H84" s="7"/>
      <c r="I84" s="7"/>
      <c r="J84" s="7"/>
      <c r="K84" s="7"/>
      <c r="L84" s="7"/>
      <c r="M84" s="7"/>
    </row>
    <row r="85" spans="8:30" x14ac:dyDescent="0.25">
      <c r="H85" s="7"/>
      <c r="I85" s="7"/>
      <c r="J85" s="7"/>
      <c r="K85" s="7"/>
      <c r="L85" s="7"/>
      <c r="M85" s="7"/>
    </row>
    <row r="86" spans="8:30" x14ac:dyDescent="0.25">
      <c r="H86" s="7"/>
      <c r="I86" s="7"/>
      <c r="J86" s="7"/>
      <c r="K86" s="7"/>
      <c r="L86" s="7"/>
      <c r="M86" s="7"/>
    </row>
    <row r="87" spans="8:30" x14ac:dyDescent="0.25">
      <c r="H87" s="7"/>
      <c r="I87" s="7"/>
      <c r="J87" s="7"/>
      <c r="K87" s="7"/>
      <c r="L87" s="7"/>
      <c r="M87" s="7"/>
    </row>
    <row r="88" spans="8:30" x14ac:dyDescent="0.25">
      <c r="H88" s="7"/>
      <c r="I88" s="7"/>
      <c r="J88" s="7"/>
      <c r="K88" s="7"/>
      <c r="L88" s="7"/>
      <c r="M88" s="7"/>
    </row>
    <row r="89" spans="8:30" x14ac:dyDescent="0.25">
      <c r="H89" s="7"/>
      <c r="I89" s="7"/>
      <c r="J89" s="7"/>
      <c r="K89" s="7"/>
      <c r="L89" s="7"/>
      <c r="M89" s="7"/>
    </row>
    <row r="90" spans="8:30" x14ac:dyDescent="0.25">
      <c r="H90" s="7"/>
      <c r="I90" s="7"/>
      <c r="J90" s="7"/>
      <c r="K90" s="7"/>
      <c r="L90" s="7"/>
      <c r="M90" s="7"/>
    </row>
    <row r="91" spans="8:30" x14ac:dyDescent="0.25">
      <c r="H91" s="7"/>
      <c r="I91" s="7"/>
      <c r="J91" s="7"/>
      <c r="K91" s="7"/>
      <c r="L91" s="7"/>
      <c r="M91" s="7"/>
    </row>
    <row r="92" spans="8:30" x14ac:dyDescent="0.25">
      <c r="H92" s="7"/>
      <c r="I92" s="7"/>
      <c r="J92" s="7"/>
      <c r="K92" s="7"/>
      <c r="L92" s="7"/>
      <c r="M92" s="7"/>
    </row>
    <row r="93" spans="8:30" x14ac:dyDescent="0.25">
      <c r="H93" s="7"/>
      <c r="I93" s="7"/>
      <c r="J93" s="7"/>
      <c r="K93" s="7"/>
      <c r="L93" s="7"/>
      <c r="M93" s="7"/>
    </row>
    <row r="94" spans="8:30" x14ac:dyDescent="0.25">
      <c r="H94" s="7"/>
      <c r="I94" s="7"/>
      <c r="J94" s="7"/>
      <c r="K94" s="7"/>
      <c r="L94" s="7"/>
      <c r="M94" s="7"/>
    </row>
    <row r="95" spans="8:30" x14ac:dyDescent="0.25">
      <c r="H95" s="7"/>
      <c r="I95" s="7"/>
      <c r="J95" s="7"/>
      <c r="K95" s="7"/>
      <c r="L95" s="7"/>
      <c r="M95" s="7"/>
    </row>
    <row r="96" spans="8:30" x14ac:dyDescent="0.25">
      <c r="H96" s="7"/>
      <c r="I96" s="7"/>
      <c r="J96" s="7"/>
      <c r="K96" s="7"/>
      <c r="L96" s="7"/>
      <c r="M96" s="7"/>
    </row>
    <row r="97" spans="8:13" x14ac:dyDescent="0.25">
      <c r="H97" s="7"/>
      <c r="I97" s="7"/>
      <c r="J97" s="7"/>
      <c r="K97" s="7"/>
      <c r="L97" s="7"/>
      <c r="M97" s="7"/>
    </row>
    <row r="98" spans="8:13" x14ac:dyDescent="0.25">
      <c r="H98" s="7"/>
      <c r="I98" s="7"/>
      <c r="J98" s="7"/>
      <c r="K98" s="7"/>
      <c r="L98" s="7"/>
      <c r="M98" s="7"/>
    </row>
    <row r="99" spans="8:13" x14ac:dyDescent="0.25">
      <c r="H99" s="7"/>
      <c r="I99" s="7"/>
      <c r="J99" s="7"/>
      <c r="K99" s="7"/>
      <c r="L99" s="7"/>
      <c r="M99" s="7"/>
    </row>
    <row r="100" spans="8:13" x14ac:dyDescent="0.25">
      <c r="H100" s="7"/>
      <c r="I100" s="7"/>
      <c r="J100" s="7"/>
      <c r="K100" s="7"/>
      <c r="L100" s="7"/>
      <c r="M100" s="7"/>
    </row>
    <row r="101" spans="8:13" x14ac:dyDescent="0.25">
      <c r="H101" s="7"/>
      <c r="I101" s="7"/>
      <c r="J101" s="7"/>
      <c r="K101" s="7"/>
      <c r="L101" s="7"/>
      <c r="M101" s="7"/>
    </row>
    <row r="102" spans="8:13" x14ac:dyDescent="0.25">
      <c r="H102" s="7"/>
      <c r="I102" s="7"/>
      <c r="J102" s="7"/>
      <c r="K102" s="7"/>
      <c r="L102" s="7"/>
      <c r="M102" s="7"/>
    </row>
    <row r="103" spans="8:13" x14ac:dyDescent="0.25">
      <c r="H103" s="7"/>
      <c r="I103" s="7"/>
      <c r="J103" s="7"/>
      <c r="K103" s="7"/>
      <c r="L103" s="7"/>
      <c r="M103" s="7"/>
    </row>
    <row r="104" spans="8:13" x14ac:dyDescent="0.25">
      <c r="H104" s="7"/>
      <c r="I104" s="7"/>
      <c r="J104" s="7"/>
      <c r="K104" s="7"/>
      <c r="L104" s="7"/>
      <c r="M104" s="7"/>
    </row>
    <row r="105" spans="8:13" x14ac:dyDescent="0.25">
      <c r="H105" s="7"/>
      <c r="I105" s="7"/>
      <c r="J105" s="7"/>
      <c r="K105" s="7"/>
      <c r="L105" s="7"/>
      <c r="M105" s="7"/>
    </row>
    <row r="106" spans="8:13" x14ac:dyDescent="0.25">
      <c r="H106" s="7"/>
      <c r="I106" s="7"/>
      <c r="J106" s="7"/>
      <c r="K106" s="7"/>
      <c r="L106" s="7"/>
      <c r="M106" s="7"/>
    </row>
    <row r="107" spans="8:13" x14ac:dyDescent="0.25">
      <c r="H107" s="7"/>
      <c r="I107" s="7"/>
      <c r="J107" s="7"/>
      <c r="K107" s="7"/>
      <c r="L107" s="7"/>
      <c r="M107" s="7"/>
    </row>
    <row r="108" spans="8:13" x14ac:dyDescent="0.25">
      <c r="H108" s="7"/>
      <c r="I108" s="7"/>
      <c r="J108" s="7"/>
      <c r="K108" s="7"/>
      <c r="L108" s="7"/>
      <c r="M108" s="7"/>
    </row>
    <row r="109" spans="8:13" x14ac:dyDescent="0.25">
      <c r="H109" s="7"/>
      <c r="I109" s="7"/>
      <c r="J109" s="7"/>
      <c r="K109" s="7"/>
      <c r="L109" s="7"/>
      <c r="M109" s="7"/>
    </row>
    <row r="110" spans="8:13" x14ac:dyDescent="0.25">
      <c r="H110" s="7"/>
      <c r="I110" s="7"/>
      <c r="J110" s="7"/>
      <c r="K110" s="7"/>
      <c r="L110" s="7"/>
      <c r="M110" s="7"/>
    </row>
    <row r="111" spans="8:13" x14ac:dyDescent="0.25">
      <c r="H111" s="7"/>
      <c r="I111" s="7"/>
      <c r="J111" s="7"/>
      <c r="K111" s="7"/>
      <c r="L111" s="7"/>
      <c r="M111" s="7"/>
    </row>
    <row r="112" spans="8:13" x14ac:dyDescent="0.25">
      <c r="H112" s="7"/>
      <c r="I112" s="7"/>
      <c r="J112" s="7"/>
      <c r="K112" s="7"/>
      <c r="L112" s="7"/>
      <c r="M112" s="7"/>
    </row>
    <row r="113" spans="8:13" x14ac:dyDescent="0.25">
      <c r="H113" s="7"/>
      <c r="I113" s="7"/>
      <c r="J113" s="7"/>
      <c r="K113" s="7"/>
      <c r="L113" s="7"/>
      <c r="M113" s="7"/>
    </row>
    <row r="114" spans="8:13" x14ac:dyDescent="0.25">
      <c r="H114" s="7"/>
      <c r="I114" s="7"/>
      <c r="J114" s="7"/>
      <c r="K114" s="7"/>
      <c r="L114" s="7"/>
      <c r="M114" s="7"/>
    </row>
    <row r="115" spans="8:13" x14ac:dyDescent="0.25">
      <c r="H115" s="7"/>
      <c r="I115" s="7"/>
      <c r="J115" s="7"/>
      <c r="K115" s="7"/>
      <c r="L115" s="7"/>
      <c r="M115" s="7"/>
    </row>
    <row r="116" spans="8:13" x14ac:dyDescent="0.25">
      <c r="H116" s="7"/>
      <c r="I116" s="7"/>
      <c r="J116" s="7"/>
      <c r="K116" s="7"/>
      <c r="L116" s="7"/>
      <c r="M116" s="7"/>
    </row>
    <row r="117" spans="8:13" x14ac:dyDescent="0.25">
      <c r="H117" s="7"/>
      <c r="I117" s="7"/>
      <c r="J117" s="7"/>
      <c r="K117" s="7"/>
      <c r="L117" s="7"/>
      <c r="M117" s="7"/>
    </row>
    <row r="118" spans="8:13" x14ac:dyDescent="0.25">
      <c r="H118" s="7"/>
      <c r="I118" s="7"/>
      <c r="J118" s="7"/>
      <c r="K118" s="7"/>
      <c r="L118" s="7"/>
      <c r="M118" s="7"/>
    </row>
    <row r="119" spans="8:13" x14ac:dyDescent="0.25">
      <c r="H119" s="7"/>
      <c r="I119" s="7"/>
      <c r="J119" s="7"/>
      <c r="K119" s="7"/>
      <c r="L119" s="7"/>
      <c r="M119" s="7"/>
    </row>
    <row r="120" spans="8:13" x14ac:dyDescent="0.25">
      <c r="H120" s="7"/>
      <c r="I120" s="7"/>
      <c r="J120" s="7"/>
      <c r="K120" s="7"/>
      <c r="L120" s="7"/>
      <c r="M120" s="7"/>
    </row>
    <row r="121" spans="8:13" x14ac:dyDescent="0.25">
      <c r="H121" s="7"/>
      <c r="I121" s="7"/>
      <c r="J121" s="7"/>
      <c r="K121" s="7"/>
      <c r="L121" s="7"/>
      <c r="M121" s="7"/>
    </row>
    <row r="122" spans="8:13" x14ac:dyDescent="0.25">
      <c r="H122" s="7"/>
      <c r="I122" s="7"/>
      <c r="J122" s="7"/>
      <c r="K122" s="7"/>
      <c r="L122" s="7"/>
      <c r="M122" s="7"/>
    </row>
    <row r="123" spans="8:13" x14ac:dyDescent="0.25">
      <c r="H123" s="7"/>
      <c r="I123" s="7"/>
      <c r="J123" s="7"/>
      <c r="K123" s="7"/>
      <c r="L123" s="7"/>
      <c r="M123" s="7"/>
    </row>
    <row r="124" spans="8:13" x14ac:dyDescent="0.25">
      <c r="H124" s="7"/>
      <c r="I124" s="7"/>
      <c r="J124" s="7"/>
      <c r="K124" s="7"/>
      <c r="L124" s="7"/>
      <c r="M124" s="7"/>
    </row>
    <row r="125" spans="8:13" x14ac:dyDescent="0.25">
      <c r="H125" s="7"/>
      <c r="I125" s="7"/>
      <c r="J125" s="7"/>
      <c r="K125" s="7"/>
      <c r="L125" s="7"/>
      <c r="M125" s="7"/>
    </row>
    <row r="126" spans="8:13" x14ac:dyDescent="0.25">
      <c r="H126" s="7"/>
      <c r="I126" s="7"/>
      <c r="J126" s="7"/>
      <c r="K126" s="7"/>
      <c r="L126" s="7"/>
      <c r="M126" s="7"/>
    </row>
    <row r="127" spans="8:13" x14ac:dyDescent="0.25">
      <c r="H127" s="7"/>
      <c r="I127" s="7"/>
      <c r="J127" s="7"/>
      <c r="K127" s="7"/>
      <c r="L127" s="7"/>
      <c r="M127" s="7"/>
    </row>
    <row r="128" spans="8:13" x14ac:dyDescent="0.25">
      <c r="H128" s="7"/>
      <c r="I128" s="7"/>
      <c r="J128" s="7"/>
      <c r="K128" s="7"/>
      <c r="L128" s="7"/>
      <c r="M128" s="7"/>
    </row>
    <row r="129" spans="8:13" x14ac:dyDescent="0.25">
      <c r="H129" s="7"/>
      <c r="I129" s="7"/>
      <c r="J129" s="7"/>
      <c r="K129" s="7"/>
      <c r="L129" s="7"/>
      <c r="M129" s="7"/>
    </row>
    <row r="130" spans="8:13" x14ac:dyDescent="0.25">
      <c r="H130" s="7"/>
      <c r="I130" s="7"/>
      <c r="J130" s="7"/>
      <c r="K130" s="7"/>
      <c r="L130" s="7"/>
      <c r="M130" s="7"/>
    </row>
    <row r="131" spans="8:13" x14ac:dyDescent="0.25">
      <c r="H131" s="7"/>
      <c r="I131" s="7"/>
      <c r="J131" s="7"/>
      <c r="K131" s="7"/>
      <c r="L131" s="7"/>
      <c r="M131" s="7"/>
    </row>
    <row r="132" spans="8:13" x14ac:dyDescent="0.25">
      <c r="H132" s="7"/>
      <c r="I132" s="7"/>
      <c r="J132" s="7"/>
      <c r="K132" s="7"/>
      <c r="L132" s="7"/>
      <c r="M132" s="7"/>
    </row>
    <row r="133" spans="8:13" x14ac:dyDescent="0.25">
      <c r="H133" s="7"/>
      <c r="I133" s="7"/>
      <c r="J133" s="7"/>
      <c r="K133" s="7"/>
      <c r="L133" s="7"/>
      <c r="M133" s="7"/>
    </row>
    <row r="134" spans="8:13" x14ac:dyDescent="0.25">
      <c r="H134" s="7"/>
      <c r="I134" s="7"/>
      <c r="J134" s="7"/>
      <c r="K134" s="7"/>
      <c r="L134" s="7"/>
      <c r="M134" s="7"/>
    </row>
    <row r="135" spans="8:13" x14ac:dyDescent="0.25">
      <c r="H135" s="7"/>
      <c r="I135" s="7"/>
      <c r="J135" s="7"/>
      <c r="K135" s="7"/>
      <c r="L135" s="7"/>
      <c r="M135" s="7"/>
    </row>
    <row r="136" spans="8:13" x14ac:dyDescent="0.25">
      <c r="H136" s="7"/>
      <c r="I136" s="7"/>
      <c r="J136" s="7"/>
      <c r="K136" s="7"/>
      <c r="L136" s="7"/>
      <c r="M136" s="7"/>
    </row>
    <row r="137" spans="8:13" x14ac:dyDescent="0.25">
      <c r="H137" s="7"/>
      <c r="I137" s="7"/>
      <c r="J137" s="7"/>
      <c r="K137" s="7"/>
      <c r="L137" s="7"/>
      <c r="M137" s="7"/>
    </row>
    <row r="138" spans="8:13" x14ac:dyDescent="0.25">
      <c r="H138" s="7"/>
      <c r="I138" s="7"/>
      <c r="J138" s="7"/>
      <c r="K138" s="7"/>
      <c r="L138" s="7"/>
      <c r="M138" s="7"/>
    </row>
    <row r="139" spans="8:13" x14ac:dyDescent="0.25">
      <c r="H139" s="7"/>
      <c r="I139" s="7"/>
      <c r="J139" s="7"/>
      <c r="K139" s="7"/>
      <c r="L139" s="7"/>
      <c r="M139" s="7"/>
    </row>
    <row r="140" spans="8:13" x14ac:dyDescent="0.25">
      <c r="H140" s="7"/>
      <c r="I140" s="7"/>
      <c r="J140" s="7"/>
      <c r="K140" s="7"/>
      <c r="L140" s="7"/>
      <c r="M140" s="7"/>
    </row>
    <row r="141" spans="8:13" x14ac:dyDescent="0.25">
      <c r="H141" s="7"/>
      <c r="I141" s="7"/>
      <c r="J141" s="7"/>
      <c r="K141" s="7"/>
      <c r="L141" s="7"/>
      <c r="M141" s="7"/>
    </row>
    <row r="142" spans="8:13" x14ac:dyDescent="0.25">
      <c r="H142" s="7"/>
      <c r="I142" s="7"/>
      <c r="J142" s="7"/>
      <c r="K142" s="7"/>
      <c r="L142" s="7"/>
      <c r="M142" s="7"/>
    </row>
    <row r="143" spans="8:13" x14ac:dyDescent="0.25">
      <c r="H143" s="7"/>
      <c r="I143" s="7"/>
      <c r="J143" s="7"/>
      <c r="K143" s="7"/>
      <c r="L143" s="7"/>
      <c r="M143" s="7"/>
    </row>
    <row r="144" spans="8:13" x14ac:dyDescent="0.25">
      <c r="H144" s="7"/>
      <c r="I144" s="7"/>
      <c r="J144" s="7"/>
      <c r="K144" s="7"/>
      <c r="L144" s="7"/>
      <c r="M144" s="7"/>
    </row>
    <row r="145" spans="8:13" x14ac:dyDescent="0.25">
      <c r="H145" s="7"/>
      <c r="I145" s="7"/>
      <c r="J145" s="7"/>
      <c r="K145" s="7"/>
      <c r="L145" s="7"/>
      <c r="M145" s="7"/>
    </row>
    <row r="146" spans="8:13" x14ac:dyDescent="0.25">
      <c r="H146" s="7"/>
      <c r="I146" s="7"/>
      <c r="J146" s="7"/>
      <c r="K146" s="7"/>
      <c r="L146" s="7"/>
      <c r="M146" s="7"/>
    </row>
    <row r="147" spans="8:13" x14ac:dyDescent="0.25">
      <c r="H147" s="7"/>
      <c r="I147" s="7"/>
      <c r="J147" s="7"/>
      <c r="K147" s="7"/>
      <c r="L147" s="7"/>
      <c r="M147" s="7"/>
    </row>
    <row r="148" spans="8:13" x14ac:dyDescent="0.25">
      <c r="H148" s="7"/>
      <c r="I148" s="7"/>
      <c r="J148" s="7"/>
      <c r="K148" s="7"/>
      <c r="L148" s="7"/>
      <c r="M148" s="7"/>
    </row>
    <row r="149" spans="8:13" x14ac:dyDescent="0.25">
      <c r="H149" s="7"/>
      <c r="I149" s="7"/>
      <c r="J149" s="7"/>
      <c r="K149" s="7"/>
      <c r="L149" s="7"/>
      <c r="M149" s="7"/>
    </row>
    <row r="150" spans="8:13" x14ac:dyDescent="0.25">
      <c r="H150" s="7"/>
      <c r="I150" s="7"/>
      <c r="J150" s="7"/>
      <c r="K150" s="7"/>
      <c r="L150" s="7"/>
      <c r="M150" s="7"/>
    </row>
    <row r="151" spans="8:13" x14ac:dyDescent="0.25">
      <c r="H151" s="7"/>
      <c r="I151" s="7"/>
      <c r="J151" s="7"/>
      <c r="K151" s="7"/>
      <c r="L151" s="7"/>
      <c r="M151" s="7"/>
    </row>
    <row r="152" spans="8:13" x14ac:dyDescent="0.25">
      <c r="H152" s="7"/>
      <c r="I152" s="7"/>
      <c r="J152" s="7"/>
      <c r="K152" s="7"/>
      <c r="L152" s="7"/>
      <c r="M152" s="7"/>
    </row>
    <row r="153" spans="8:13" x14ac:dyDescent="0.25">
      <c r="H153" s="7"/>
      <c r="I153" s="7"/>
      <c r="J153" s="7"/>
      <c r="K153" s="7"/>
      <c r="L153" s="7"/>
      <c r="M153" s="7"/>
    </row>
    <row r="154" spans="8:13" x14ac:dyDescent="0.25">
      <c r="H154" s="7"/>
      <c r="I154" s="7"/>
      <c r="J154" s="7"/>
      <c r="K154" s="7"/>
      <c r="L154" s="7"/>
      <c r="M154" s="7"/>
    </row>
    <row r="155" spans="8:13" x14ac:dyDescent="0.25">
      <c r="H155" s="7"/>
      <c r="I155" s="7"/>
      <c r="J155" s="7"/>
      <c r="K155" s="7"/>
      <c r="L155" s="7"/>
      <c r="M155" s="7"/>
    </row>
    <row r="156" spans="8:13" x14ac:dyDescent="0.25">
      <c r="H156" s="7"/>
      <c r="I156" s="7"/>
      <c r="J156" s="7"/>
      <c r="K156" s="7"/>
      <c r="L156" s="7"/>
      <c r="M156" s="7"/>
    </row>
    <row r="157" spans="8:13" x14ac:dyDescent="0.25">
      <c r="H157" s="7"/>
      <c r="I157" s="7"/>
      <c r="J157" s="7"/>
      <c r="K157" s="7"/>
      <c r="L157" s="7"/>
      <c r="M157" s="7"/>
    </row>
    <row r="158" spans="8:13" x14ac:dyDescent="0.25">
      <c r="H158" s="7"/>
      <c r="I158" s="7"/>
      <c r="J158" s="7"/>
      <c r="K158" s="7"/>
      <c r="L158" s="7"/>
      <c r="M158" s="7"/>
    </row>
    <row r="159" spans="8:13" x14ac:dyDescent="0.25">
      <c r="H159" s="7"/>
      <c r="I159" s="7"/>
      <c r="J159" s="7"/>
      <c r="K159" s="7"/>
      <c r="L159" s="7"/>
      <c r="M159" s="7"/>
    </row>
    <row r="160" spans="8:13" x14ac:dyDescent="0.25">
      <c r="H160" s="7"/>
      <c r="I160" s="7"/>
      <c r="J160" s="7"/>
      <c r="K160" s="7"/>
      <c r="L160" s="7"/>
      <c r="M160" s="7"/>
    </row>
    <row r="161" spans="8:13" x14ac:dyDescent="0.25">
      <c r="H161" s="7"/>
      <c r="I161" s="7"/>
      <c r="J161" s="7"/>
      <c r="K161" s="7"/>
      <c r="L161" s="7"/>
      <c r="M161" s="7"/>
    </row>
    <row r="162" spans="8:13" x14ac:dyDescent="0.25">
      <c r="H162" s="7"/>
      <c r="I162" s="7"/>
      <c r="J162" s="7"/>
      <c r="K162" s="7"/>
      <c r="L162" s="7"/>
      <c r="M162" s="7"/>
    </row>
    <row r="163" spans="8:13" x14ac:dyDescent="0.25">
      <c r="H163" s="7"/>
      <c r="I163" s="7"/>
      <c r="J163" s="7"/>
      <c r="K163" s="7"/>
      <c r="L163" s="7"/>
      <c r="M163" s="7"/>
    </row>
    <row r="164" spans="8:13" x14ac:dyDescent="0.25">
      <c r="H164" s="7"/>
      <c r="I164" s="7"/>
      <c r="J164" s="7"/>
      <c r="K164" s="7"/>
      <c r="L164" s="7"/>
      <c r="M164" s="7"/>
    </row>
    <row r="165" spans="8:13" x14ac:dyDescent="0.25">
      <c r="H165" s="7"/>
      <c r="I165" s="7"/>
      <c r="J165" s="7"/>
      <c r="K165" s="7"/>
      <c r="L165" s="7"/>
      <c r="M165" s="7"/>
    </row>
    <row r="166" spans="8:13" x14ac:dyDescent="0.25">
      <c r="H166" s="7"/>
      <c r="I166" s="7"/>
      <c r="J166" s="7"/>
      <c r="K166" s="7"/>
      <c r="L166" s="7"/>
      <c r="M166" s="7"/>
    </row>
    <row r="167" spans="8:13" x14ac:dyDescent="0.25">
      <c r="H167" s="7"/>
      <c r="I167" s="7"/>
      <c r="J167" s="7"/>
      <c r="K167" s="7"/>
      <c r="L167" s="7"/>
      <c r="M167" s="7"/>
    </row>
    <row r="168" spans="8:13" x14ac:dyDescent="0.25">
      <c r="H168" s="7"/>
      <c r="I168" s="7"/>
      <c r="J168" s="7"/>
      <c r="K168" s="7"/>
      <c r="L168" s="7"/>
      <c r="M168" s="7"/>
    </row>
    <row r="169" spans="8:13" x14ac:dyDescent="0.25">
      <c r="H169" s="7"/>
      <c r="I169" s="7"/>
      <c r="J169" s="7"/>
      <c r="K169" s="7"/>
      <c r="L169" s="7"/>
      <c r="M169" s="7"/>
    </row>
    <row r="170" spans="8:13" x14ac:dyDescent="0.25">
      <c r="H170" s="7"/>
      <c r="I170" s="7"/>
      <c r="J170" s="7"/>
      <c r="K170" s="7"/>
      <c r="L170" s="7"/>
      <c r="M170" s="7"/>
    </row>
    <row r="171" spans="8:13" x14ac:dyDescent="0.25">
      <c r="H171" s="7"/>
      <c r="I171" s="7"/>
      <c r="J171" s="7"/>
      <c r="K171" s="7"/>
      <c r="L171" s="7"/>
      <c r="M171" s="7"/>
    </row>
    <row r="172" spans="8:13" x14ac:dyDescent="0.25">
      <c r="H172" s="7"/>
      <c r="I172" s="7"/>
      <c r="J172" s="7"/>
      <c r="K172" s="7"/>
      <c r="L172" s="7"/>
    </row>
    <row r="173" spans="8:13" x14ac:dyDescent="0.25">
      <c r="H173" s="7"/>
      <c r="I173" s="7"/>
      <c r="J173" s="7"/>
      <c r="K173" s="7"/>
      <c r="L173" s="7"/>
    </row>
    <row r="174" spans="8:13" x14ac:dyDescent="0.25">
      <c r="H174" s="7"/>
      <c r="I174" s="7"/>
      <c r="J174" s="7"/>
      <c r="K174" s="7"/>
      <c r="L174" s="7"/>
    </row>
    <row r="175" spans="8:13" x14ac:dyDescent="0.25">
      <c r="H175" s="7"/>
      <c r="I175" s="7"/>
      <c r="J175" s="7"/>
      <c r="K175" s="7"/>
      <c r="L175" s="7"/>
    </row>
    <row r="176" spans="8:13" x14ac:dyDescent="0.25">
      <c r="H176" s="7"/>
      <c r="I176" s="7"/>
      <c r="J176" s="7"/>
      <c r="K176" s="7"/>
      <c r="L176" s="7"/>
    </row>
    <row r="177" spans="8:12" x14ac:dyDescent="0.25">
      <c r="H177" s="7"/>
      <c r="I177" s="7"/>
      <c r="J177" s="7"/>
      <c r="K177" s="7"/>
      <c r="L177" s="7"/>
    </row>
    <row r="178" spans="8:12" x14ac:dyDescent="0.25">
      <c r="H178" s="7"/>
      <c r="I178" s="7"/>
      <c r="J178" s="7"/>
      <c r="K178" s="7"/>
      <c r="L178" s="7"/>
    </row>
    <row r="179" spans="8:12" x14ac:dyDescent="0.25">
      <c r="H179" s="7"/>
      <c r="I179" s="7"/>
      <c r="J179" s="7"/>
      <c r="K179" s="7"/>
      <c r="L179" s="7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ADA32-8A25-4316-9135-64A4ACEAB193}">
  <sheetPr>
    <tabColor rgb="FF00FF00"/>
  </sheetPr>
  <dimension ref="A1:AE179"/>
  <sheetViews>
    <sheetView topLeftCell="B1" workbookViewId="0">
      <selection activeCell="AE4" sqref="AE4"/>
    </sheetView>
  </sheetViews>
  <sheetFormatPr defaultRowHeight="15" x14ac:dyDescent="0.25"/>
  <cols>
    <col min="1" max="1" width="21.5703125" customWidth="1"/>
    <col min="4" max="4" width="9.140625" style="1" hidden="1" customWidth="1"/>
    <col min="7" max="7" width="11.28515625" customWidth="1"/>
    <col min="8" max="8" width="5.42578125" bestFit="1" customWidth="1"/>
  </cols>
  <sheetData>
    <row r="1" spans="1:31" x14ac:dyDescent="0.25">
      <c r="A1" s="7"/>
      <c r="B1" s="7"/>
      <c r="C1" s="7"/>
      <c r="D1" s="9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x14ac:dyDescent="0.25">
      <c r="A2" s="7"/>
      <c r="B2" s="7"/>
      <c r="C2" s="7"/>
      <c r="D2" s="9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x14ac:dyDescent="0.25">
      <c r="B3" s="4" t="s">
        <v>0</v>
      </c>
      <c r="C3" s="5" t="s">
        <v>4</v>
      </c>
      <c r="D3" s="6" t="s">
        <v>29</v>
      </c>
      <c r="E3" s="15" t="s">
        <v>2</v>
      </c>
      <c r="F3" s="15" t="s">
        <v>1</v>
      </c>
      <c r="G3" s="15" t="s">
        <v>5</v>
      </c>
      <c r="H3" s="15" t="s">
        <v>3</v>
      </c>
      <c r="I3" s="9" t="s">
        <v>6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x14ac:dyDescent="0.25">
      <c r="A4" s="3" t="s">
        <v>8</v>
      </c>
      <c r="B4" s="10">
        <v>18.5</v>
      </c>
      <c r="C4" s="10">
        <v>34</v>
      </c>
      <c r="D4" s="9">
        <v>4</v>
      </c>
      <c r="E4" s="8">
        <v>63</v>
      </c>
      <c r="F4" s="16">
        <f t="shared" ref="F4:F25" si="0">B4/E4</f>
        <v>0.29365079365079366</v>
      </c>
      <c r="G4" s="16">
        <f t="shared" ref="G4:G25" si="1">C4/E4</f>
        <v>0.53968253968253965</v>
      </c>
      <c r="H4" s="13">
        <f>F4+G4</f>
        <v>0.83333333333333326</v>
      </c>
      <c r="I4" s="14">
        <f>AVERAGE(H4:H25)</f>
        <v>0.79563492063492058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x14ac:dyDescent="0.25">
      <c r="A5" s="2" t="s">
        <v>9</v>
      </c>
      <c r="B5" s="10">
        <v>21</v>
      </c>
      <c r="C5" s="10">
        <v>29</v>
      </c>
      <c r="D5" s="9">
        <v>4</v>
      </c>
      <c r="E5" s="8">
        <v>63</v>
      </c>
      <c r="F5" s="12">
        <f t="shared" si="0"/>
        <v>0.33333333333333331</v>
      </c>
      <c r="G5" s="12">
        <f t="shared" si="1"/>
        <v>0.46031746031746029</v>
      </c>
      <c r="H5" s="13">
        <f t="shared" ref="H5:H25" si="2">F5+G5</f>
        <v>0.79365079365079361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2" t="s">
        <v>10</v>
      </c>
      <c r="B6" s="10">
        <v>20</v>
      </c>
      <c r="C6" s="10">
        <v>31</v>
      </c>
      <c r="D6" s="9">
        <v>4</v>
      </c>
      <c r="E6" s="8">
        <v>63</v>
      </c>
      <c r="F6" s="12">
        <f t="shared" si="0"/>
        <v>0.31746031746031744</v>
      </c>
      <c r="G6" s="12">
        <f t="shared" si="1"/>
        <v>0.49206349206349204</v>
      </c>
      <c r="H6" s="13">
        <f t="shared" si="2"/>
        <v>0.80952380952380953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x14ac:dyDescent="0.25">
      <c r="A7" s="3" t="s">
        <v>11</v>
      </c>
      <c r="B7" s="10">
        <v>17.75</v>
      </c>
      <c r="C7" s="10">
        <v>32</v>
      </c>
      <c r="D7" s="9">
        <v>4</v>
      </c>
      <c r="E7" s="8">
        <v>63</v>
      </c>
      <c r="F7" s="12">
        <f t="shared" si="0"/>
        <v>0.28174603174603174</v>
      </c>
      <c r="G7" s="12">
        <f t="shared" si="1"/>
        <v>0.50793650793650791</v>
      </c>
      <c r="H7" s="13">
        <f t="shared" si="2"/>
        <v>0.78968253968253965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25">
      <c r="A8" s="2" t="s">
        <v>12</v>
      </c>
      <c r="B8" s="10">
        <v>11</v>
      </c>
      <c r="C8" s="10">
        <v>41</v>
      </c>
      <c r="D8" s="9">
        <v>4</v>
      </c>
      <c r="E8" s="8">
        <v>63</v>
      </c>
      <c r="F8" s="12">
        <f t="shared" si="0"/>
        <v>0.17460317460317459</v>
      </c>
      <c r="G8" s="12">
        <f t="shared" si="1"/>
        <v>0.65079365079365081</v>
      </c>
      <c r="H8" s="13">
        <f t="shared" si="2"/>
        <v>0.82539682539682535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x14ac:dyDescent="0.25">
      <c r="A9" s="2" t="s">
        <v>13</v>
      </c>
      <c r="B9" s="10">
        <v>24</v>
      </c>
      <c r="C9" s="10">
        <v>30</v>
      </c>
      <c r="D9" s="9">
        <v>4</v>
      </c>
      <c r="E9" s="8">
        <v>63</v>
      </c>
      <c r="F9" s="12">
        <f t="shared" si="0"/>
        <v>0.38095238095238093</v>
      </c>
      <c r="G9" s="12">
        <f t="shared" si="1"/>
        <v>0.47619047619047616</v>
      </c>
      <c r="H9" s="13">
        <f t="shared" si="2"/>
        <v>0.8571428571428571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25">
      <c r="A10" s="2" t="s">
        <v>14</v>
      </c>
      <c r="B10" s="10">
        <v>22</v>
      </c>
      <c r="C10" s="10">
        <v>29.1</v>
      </c>
      <c r="D10" s="9">
        <v>4</v>
      </c>
      <c r="E10" s="8">
        <v>63</v>
      </c>
      <c r="F10" s="12">
        <f t="shared" si="0"/>
        <v>0.34920634920634919</v>
      </c>
      <c r="G10" s="12">
        <f t="shared" si="1"/>
        <v>0.46190476190476193</v>
      </c>
      <c r="H10" s="13">
        <f t="shared" si="2"/>
        <v>0.81111111111111112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x14ac:dyDescent="0.25">
      <c r="A11" s="3" t="s">
        <v>15</v>
      </c>
      <c r="B11" s="10">
        <v>16.25</v>
      </c>
      <c r="C11" s="10">
        <v>31.5</v>
      </c>
      <c r="D11" s="9">
        <v>4</v>
      </c>
      <c r="E11" s="8">
        <v>63</v>
      </c>
      <c r="F11" s="12">
        <f t="shared" si="0"/>
        <v>0.25793650793650796</v>
      </c>
      <c r="G11" s="12">
        <f t="shared" si="1"/>
        <v>0.5</v>
      </c>
      <c r="H11" s="13">
        <f t="shared" si="2"/>
        <v>0.75793650793650791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25">
      <c r="A12" s="3" t="s">
        <v>16</v>
      </c>
      <c r="B12" s="10">
        <v>22</v>
      </c>
      <c r="C12" s="10">
        <v>30</v>
      </c>
      <c r="D12" s="9">
        <v>4</v>
      </c>
      <c r="E12" s="8">
        <v>63</v>
      </c>
      <c r="F12" s="12">
        <f t="shared" si="0"/>
        <v>0.34920634920634919</v>
      </c>
      <c r="G12" s="12">
        <f t="shared" si="1"/>
        <v>0.47619047619047616</v>
      </c>
      <c r="H12" s="13">
        <f t="shared" si="2"/>
        <v>0.82539682539682535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x14ac:dyDescent="0.25">
      <c r="A13" s="3" t="s">
        <v>17</v>
      </c>
      <c r="B13" s="10">
        <v>22</v>
      </c>
      <c r="C13" s="10">
        <v>20</v>
      </c>
      <c r="D13" s="9">
        <v>4</v>
      </c>
      <c r="E13" s="8">
        <v>63</v>
      </c>
      <c r="F13" s="12">
        <f t="shared" si="0"/>
        <v>0.34920634920634919</v>
      </c>
      <c r="G13" s="12">
        <f t="shared" si="1"/>
        <v>0.31746031746031744</v>
      </c>
      <c r="H13" s="13">
        <f t="shared" si="2"/>
        <v>0.66666666666666663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25">
      <c r="A14" s="2" t="s">
        <v>18</v>
      </c>
      <c r="B14" s="10">
        <v>13</v>
      </c>
      <c r="C14" s="10">
        <v>37</v>
      </c>
      <c r="D14" s="9">
        <v>4</v>
      </c>
      <c r="E14" s="8">
        <v>63</v>
      </c>
      <c r="F14" s="12">
        <f t="shared" si="0"/>
        <v>0.20634920634920634</v>
      </c>
      <c r="G14" s="12">
        <f t="shared" si="1"/>
        <v>0.58730158730158732</v>
      </c>
      <c r="H14" s="13">
        <f t="shared" si="2"/>
        <v>0.79365079365079372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x14ac:dyDescent="0.25">
      <c r="A15" s="2" t="s">
        <v>19</v>
      </c>
      <c r="B15" s="10">
        <v>26</v>
      </c>
      <c r="C15" s="10">
        <v>24</v>
      </c>
      <c r="D15" s="9">
        <v>4</v>
      </c>
      <c r="E15" s="8">
        <v>63</v>
      </c>
      <c r="F15" s="12">
        <f t="shared" si="0"/>
        <v>0.41269841269841268</v>
      </c>
      <c r="G15" s="12">
        <f t="shared" si="1"/>
        <v>0.38095238095238093</v>
      </c>
      <c r="H15" s="13">
        <f t="shared" si="2"/>
        <v>0.79365079365079361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x14ac:dyDescent="0.25">
      <c r="A16" s="3" t="s">
        <v>20</v>
      </c>
      <c r="B16" s="10">
        <v>22</v>
      </c>
      <c r="C16" s="10">
        <v>31</v>
      </c>
      <c r="D16" s="9">
        <v>4</v>
      </c>
      <c r="E16" s="8">
        <v>63</v>
      </c>
      <c r="F16" s="12">
        <f t="shared" si="0"/>
        <v>0.34920634920634919</v>
      </c>
      <c r="G16" s="12">
        <f t="shared" si="1"/>
        <v>0.49206349206349204</v>
      </c>
      <c r="H16" s="13">
        <f t="shared" si="2"/>
        <v>0.84126984126984117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25">
      <c r="A17" s="3" t="s">
        <v>21</v>
      </c>
      <c r="B17" s="10">
        <v>19</v>
      </c>
      <c r="C17" s="10">
        <v>26</v>
      </c>
      <c r="D17" s="9">
        <v>4</v>
      </c>
      <c r="E17" s="8">
        <v>63</v>
      </c>
      <c r="F17" s="12">
        <f t="shared" si="0"/>
        <v>0.30158730158730157</v>
      </c>
      <c r="G17" s="12">
        <f t="shared" si="1"/>
        <v>0.41269841269841268</v>
      </c>
      <c r="H17" s="13">
        <f t="shared" si="2"/>
        <v>0.71428571428571419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x14ac:dyDescent="0.25">
      <c r="A18" s="3" t="s">
        <v>22</v>
      </c>
      <c r="B18" s="10">
        <v>16.399999999999999</v>
      </c>
      <c r="C18" s="10">
        <v>32</v>
      </c>
      <c r="D18" s="9">
        <v>4</v>
      </c>
      <c r="E18" s="8">
        <v>63</v>
      </c>
      <c r="F18" s="12">
        <f t="shared" si="0"/>
        <v>0.26031746031746028</v>
      </c>
      <c r="G18" s="12">
        <f t="shared" si="1"/>
        <v>0.50793650793650791</v>
      </c>
      <c r="H18" s="13">
        <f t="shared" si="2"/>
        <v>0.76825396825396819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x14ac:dyDescent="0.25">
      <c r="A19" s="17" t="s">
        <v>23</v>
      </c>
      <c r="B19" s="10">
        <v>16.25</v>
      </c>
      <c r="C19" s="10">
        <v>33</v>
      </c>
      <c r="D19" s="9">
        <v>4</v>
      </c>
      <c r="E19" s="8">
        <v>63</v>
      </c>
      <c r="F19" s="12">
        <f t="shared" si="0"/>
        <v>0.25793650793650796</v>
      </c>
      <c r="G19" s="12">
        <f t="shared" si="1"/>
        <v>0.52380952380952384</v>
      </c>
      <c r="H19" s="13">
        <f t="shared" si="2"/>
        <v>0.78174603174603186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25">
      <c r="A20" s="2" t="s">
        <v>24</v>
      </c>
      <c r="B20" s="10">
        <v>24</v>
      </c>
      <c r="C20" s="10">
        <v>28</v>
      </c>
      <c r="D20" s="9">
        <v>4</v>
      </c>
      <c r="E20" s="8">
        <v>63</v>
      </c>
      <c r="F20" s="12">
        <f t="shared" si="0"/>
        <v>0.38095238095238093</v>
      </c>
      <c r="G20" s="12">
        <f t="shared" si="1"/>
        <v>0.44444444444444442</v>
      </c>
      <c r="H20" s="13">
        <f t="shared" si="2"/>
        <v>0.82539682539682535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x14ac:dyDescent="0.25">
      <c r="A21" s="2" t="s">
        <v>30</v>
      </c>
      <c r="B21" s="10">
        <v>22</v>
      </c>
      <c r="C21" s="10">
        <v>30</v>
      </c>
      <c r="D21" s="9">
        <v>4</v>
      </c>
      <c r="E21" s="8">
        <v>63</v>
      </c>
      <c r="F21" s="12">
        <f t="shared" si="0"/>
        <v>0.34920634920634919</v>
      </c>
      <c r="G21" s="12">
        <f t="shared" si="1"/>
        <v>0.47619047619047616</v>
      </c>
      <c r="H21" s="13">
        <f t="shared" si="2"/>
        <v>0.82539682539682535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25">
      <c r="A22" s="2" t="s">
        <v>25</v>
      </c>
      <c r="B22" s="10">
        <v>24</v>
      </c>
      <c r="C22" s="10">
        <v>28</v>
      </c>
      <c r="D22" s="9">
        <v>4</v>
      </c>
      <c r="E22" s="8">
        <v>63</v>
      </c>
      <c r="F22" s="12">
        <f t="shared" si="0"/>
        <v>0.38095238095238093</v>
      </c>
      <c r="G22" s="12">
        <f t="shared" si="1"/>
        <v>0.44444444444444442</v>
      </c>
      <c r="H22" s="13">
        <f t="shared" si="2"/>
        <v>0.82539682539682535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25">
      <c r="A23" s="17" t="s">
        <v>26</v>
      </c>
      <c r="B23" s="10">
        <v>15</v>
      </c>
      <c r="C23" s="10">
        <v>31</v>
      </c>
      <c r="D23" s="9">
        <v>4</v>
      </c>
      <c r="E23" s="8">
        <v>63</v>
      </c>
      <c r="F23" s="12">
        <f t="shared" si="0"/>
        <v>0.23809523809523808</v>
      </c>
      <c r="G23" s="12">
        <f t="shared" si="1"/>
        <v>0.49206349206349204</v>
      </c>
      <c r="H23" s="13">
        <f t="shared" si="2"/>
        <v>0.73015873015873012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25">
      <c r="A24" s="2" t="s">
        <v>27</v>
      </c>
      <c r="B24" s="10">
        <v>22</v>
      </c>
      <c r="C24" s="10">
        <v>30</v>
      </c>
      <c r="D24" s="9">
        <v>4</v>
      </c>
      <c r="E24" s="8">
        <v>63</v>
      </c>
      <c r="F24" s="12">
        <f t="shared" si="0"/>
        <v>0.34920634920634919</v>
      </c>
      <c r="G24" s="12">
        <f t="shared" si="1"/>
        <v>0.47619047619047616</v>
      </c>
      <c r="H24" s="13">
        <f t="shared" si="2"/>
        <v>0.82539682539682535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25">
      <c r="A25" s="3" t="s">
        <v>28</v>
      </c>
      <c r="B25" s="10">
        <v>20</v>
      </c>
      <c r="C25" s="10">
        <v>31</v>
      </c>
      <c r="D25" s="9">
        <v>4</v>
      </c>
      <c r="E25" s="8">
        <v>63</v>
      </c>
      <c r="F25" s="12">
        <f t="shared" si="0"/>
        <v>0.31746031746031744</v>
      </c>
      <c r="G25" s="12">
        <f t="shared" si="1"/>
        <v>0.49206349206349204</v>
      </c>
      <c r="H25" s="18">
        <f t="shared" si="2"/>
        <v>0.80952380952380953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x14ac:dyDescent="0.25">
      <c r="A26" s="7"/>
      <c r="B26" s="7"/>
      <c r="C26" s="7"/>
      <c r="D26" s="9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x14ac:dyDescent="0.25">
      <c r="A27" s="7"/>
      <c r="B27" s="7"/>
      <c r="C27" s="7"/>
      <c r="D27" s="9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x14ac:dyDescent="0.25">
      <c r="A28" s="7"/>
      <c r="B28" s="7"/>
      <c r="C28" s="7"/>
      <c r="D28" s="9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x14ac:dyDescent="0.25">
      <c r="A29" s="7"/>
      <c r="B29" s="7"/>
      <c r="C29" s="7"/>
      <c r="D29" s="9"/>
      <c r="E29" s="7"/>
      <c r="F29" s="7"/>
      <c r="G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25">
      <c r="A30" s="7"/>
      <c r="B30" s="7"/>
      <c r="C30" s="7"/>
      <c r="D30" s="9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25">
      <c r="A31" s="7"/>
      <c r="B31" s="7"/>
      <c r="C31" s="7"/>
      <c r="D31" s="9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25">
      <c r="A32" s="7"/>
      <c r="B32" s="7"/>
      <c r="C32" s="7"/>
      <c r="D32" s="9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5">
      <c r="A33" s="7"/>
      <c r="B33" s="7"/>
      <c r="C33" s="7"/>
      <c r="D33" s="9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s="7"/>
      <c r="B34" s="7"/>
      <c r="C34" s="7"/>
      <c r="D34" s="9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x14ac:dyDescent="0.25">
      <c r="A35" s="7"/>
      <c r="B35" s="7"/>
      <c r="C35" s="7"/>
      <c r="D35" s="9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x14ac:dyDescent="0.25">
      <c r="A36" s="7"/>
      <c r="B36" s="7"/>
      <c r="C36" s="7"/>
      <c r="D36" s="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x14ac:dyDescent="0.25">
      <c r="A37" s="7"/>
      <c r="B37" s="7"/>
      <c r="C37" s="7"/>
      <c r="D37" s="9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x14ac:dyDescent="0.25">
      <c r="A38" s="7"/>
      <c r="B38" s="7"/>
      <c r="C38" s="7"/>
      <c r="D38" s="9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x14ac:dyDescent="0.25">
      <c r="A39" s="7"/>
      <c r="B39" s="7"/>
      <c r="C39" s="7"/>
      <c r="D39" s="9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25">
      <c r="A40" s="7"/>
      <c r="B40" s="7"/>
      <c r="C40" s="7"/>
      <c r="D40" s="9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x14ac:dyDescent="0.25">
      <c r="A41" s="7"/>
      <c r="B41" s="7"/>
      <c r="C41" s="7"/>
      <c r="D41" s="9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x14ac:dyDescent="0.25">
      <c r="A42" s="7"/>
      <c r="B42" s="7"/>
      <c r="C42" s="7"/>
      <c r="D42" s="9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x14ac:dyDescent="0.25">
      <c r="A43" s="7"/>
      <c r="B43" s="7"/>
      <c r="C43" s="7"/>
      <c r="D43" s="9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25"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x14ac:dyDescent="0.25"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x14ac:dyDescent="0.25"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1" x14ac:dyDescent="0.25"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1" x14ac:dyDescent="0.25"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8:30" x14ac:dyDescent="0.25"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8:30" x14ac:dyDescent="0.25"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8:30" x14ac:dyDescent="0.25"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8:30" x14ac:dyDescent="0.25"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8:30" x14ac:dyDescent="0.25"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8:30" x14ac:dyDescent="0.25"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8:30" x14ac:dyDescent="0.25"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8:30" x14ac:dyDescent="0.25"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8:30" x14ac:dyDescent="0.25"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8:30" x14ac:dyDescent="0.25"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8:30" x14ac:dyDescent="0.25"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8:30" x14ac:dyDescent="0.25"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8:30" x14ac:dyDescent="0.25"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8:30" x14ac:dyDescent="0.25"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8:30" x14ac:dyDescent="0.25"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8:30" x14ac:dyDescent="0.25"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8:30" x14ac:dyDescent="0.25"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8:30" x14ac:dyDescent="0.25"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8:30" x14ac:dyDescent="0.25"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8:30" x14ac:dyDescent="0.25"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8:30" x14ac:dyDescent="0.25"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8:30" x14ac:dyDescent="0.25"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8:30" x14ac:dyDescent="0.25"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8:30" x14ac:dyDescent="0.25"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8:30" x14ac:dyDescent="0.25"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8:30" x14ac:dyDescent="0.25"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8:30" x14ac:dyDescent="0.25"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8:30" x14ac:dyDescent="0.25"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8:30" x14ac:dyDescent="0.25"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8:30" x14ac:dyDescent="0.25"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8:30" x14ac:dyDescent="0.25"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8:30" x14ac:dyDescent="0.25"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8:30" x14ac:dyDescent="0.25"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8:30" x14ac:dyDescent="0.25"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8:30" x14ac:dyDescent="0.25"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8:30" x14ac:dyDescent="0.25">
      <c r="H84" s="7"/>
      <c r="I84" s="7"/>
      <c r="J84" s="7"/>
      <c r="K84" s="7"/>
      <c r="L84" s="7"/>
      <c r="M84" s="7"/>
    </row>
    <row r="85" spans="8:30" x14ac:dyDescent="0.25">
      <c r="H85" s="7"/>
      <c r="I85" s="7"/>
      <c r="J85" s="7"/>
      <c r="K85" s="7"/>
      <c r="L85" s="7"/>
      <c r="M85" s="7"/>
    </row>
    <row r="86" spans="8:30" x14ac:dyDescent="0.25">
      <c r="H86" s="7"/>
      <c r="I86" s="7"/>
      <c r="J86" s="7"/>
      <c r="K86" s="7"/>
      <c r="L86" s="7"/>
      <c r="M86" s="7"/>
    </row>
    <row r="87" spans="8:30" x14ac:dyDescent="0.25">
      <c r="H87" s="7"/>
      <c r="I87" s="7"/>
      <c r="J87" s="7"/>
      <c r="K87" s="7"/>
      <c r="L87" s="7"/>
      <c r="M87" s="7"/>
    </row>
    <row r="88" spans="8:30" x14ac:dyDescent="0.25">
      <c r="H88" s="7"/>
      <c r="I88" s="7"/>
      <c r="J88" s="7"/>
      <c r="K88" s="7"/>
      <c r="L88" s="7"/>
      <c r="M88" s="7"/>
    </row>
    <row r="89" spans="8:30" x14ac:dyDescent="0.25">
      <c r="H89" s="7"/>
      <c r="I89" s="7"/>
      <c r="J89" s="7"/>
      <c r="K89" s="7"/>
      <c r="L89" s="7"/>
      <c r="M89" s="7"/>
    </row>
    <row r="90" spans="8:30" x14ac:dyDescent="0.25">
      <c r="H90" s="7"/>
      <c r="I90" s="7"/>
      <c r="J90" s="7"/>
      <c r="K90" s="7"/>
      <c r="L90" s="7"/>
      <c r="M90" s="7"/>
    </row>
    <row r="91" spans="8:30" x14ac:dyDescent="0.25">
      <c r="H91" s="7"/>
      <c r="I91" s="7"/>
      <c r="J91" s="7"/>
      <c r="K91" s="7"/>
      <c r="L91" s="7"/>
      <c r="M91" s="7"/>
    </row>
    <row r="92" spans="8:30" x14ac:dyDescent="0.25">
      <c r="H92" s="7"/>
      <c r="I92" s="7"/>
      <c r="J92" s="7"/>
      <c r="K92" s="7"/>
      <c r="L92" s="7"/>
      <c r="M92" s="7"/>
    </row>
    <row r="93" spans="8:30" x14ac:dyDescent="0.25">
      <c r="H93" s="7"/>
      <c r="I93" s="7"/>
      <c r="J93" s="7"/>
      <c r="K93" s="7"/>
      <c r="L93" s="7"/>
      <c r="M93" s="7"/>
    </row>
    <row r="94" spans="8:30" x14ac:dyDescent="0.25">
      <c r="H94" s="7"/>
      <c r="I94" s="7"/>
      <c r="J94" s="7"/>
      <c r="K94" s="7"/>
      <c r="L94" s="7"/>
      <c r="M94" s="7"/>
    </row>
    <row r="95" spans="8:30" x14ac:dyDescent="0.25">
      <c r="H95" s="7"/>
      <c r="I95" s="7"/>
      <c r="J95" s="7"/>
      <c r="K95" s="7"/>
      <c r="L95" s="7"/>
      <c r="M95" s="7"/>
    </row>
    <row r="96" spans="8:30" x14ac:dyDescent="0.25">
      <c r="H96" s="7"/>
      <c r="I96" s="7"/>
      <c r="J96" s="7"/>
      <c r="K96" s="7"/>
      <c r="L96" s="7"/>
      <c r="M96" s="7"/>
    </row>
    <row r="97" spans="8:13" x14ac:dyDescent="0.25">
      <c r="H97" s="7"/>
      <c r="I97" s="7"/>
      <c r="J97" s="7"/>
      <c r="K97" s="7"/>
      <c r="L97" s="7"/>
      <c r="M97" s="7"/>
    </row>
    <row r="98" spans="8:13" x14ac:dyDescent="0.25">
      <c r="H98" s="7"/>
      <c r="I98" s="7"/>
      <c r="J98" s="7"/>
      <c r="K98" s="7"/>
      <c r="L98" s="7"/>
      <c r="M98" s="7"/>
    </row>
    <row r="99" spans="8:13" x14ac:dyDescent="0.25">
      <c r="H99" s="7"/>
      <c r="I99" s="7"/>
      <c r="J99" s="7"/>
      <c r="K99" s="7"/>
      <c r="L99" s="7"/>
      <c r="M99" s="7"/>
    </row>
    <row r="100" spans="8:13" x14ac:dyDescent="0.25">
      <c r="H100" s="7"/>
      <c r="I100" s="7"/>
      <c r="J100" s="7"/>
      <c r="K100" s="7"/>
      <c r="L100" s="7"/>
      <c r="M100" s="7"/>
    </row>
    <row r="101" spans="8:13" x14ac:dyDescent="0.25">
      <c r="H101" s="7"/>
      <c r="I101" s="7"/>
      <c r="J101" s="7"/>
      <c r="K101" s="7"/>
      <c r="L101" s="7"/>
      <c r="M101" s="7"/>
    </row>
    <row r="102" spans="8:13" x14ac:dyDescent="0.25">
      <c r="H102" s="7"/>
      <c r="I102" s="7"/>
      <c r="J102" s="7"/>
      <c r="K102" s="7"/>
      <c r="L102" s="7"/>
      <c r="M102" s="7"/>
    </row>
    <row r="103" spans="8:13" x14ac:dyDescent="0.25">
      <c r="H103" s="7"/>
      <c r="I103" s="7"/>
      <c r="J103" s="7"/>
      <c r="K103" s="7"/>
      <c r="L103" s="7"/>
      <c r="M103" s="7"/>
    </row>
    <row r="104" spans="8:13" x14ac:dyDescent="0.25">
      <c r="H104" s="7"/>
      <c r="I104" s="7"/>
      <c r="J104" s="7"/>
      <c r="K104" s="7"/>
      <c r="L104" s="7"/>
      <c r="M104" s="7"/>
    </row>
    <row r="105" spans="8:13" x14ac:dyDescent="0.25">
      <c r="H105" s="7"/>
      <c r="I105" s="7"/>
      <c r="J105" s="7"/>
      <c r="K105" s="7"/>
      <c r="L105" s="7"/>
      <c r="M105" s="7"/>
    </row>
    <row r="106" spans="8:13" x14ac:dyDescent="0.25">
      <c r="H106" s="7"/>
      <c r="I106" s="7"/>
      <c r="J106" s="7"/>
      <c r="K106" s="7"/>
      <c r="L106" s="7"/>
      <c r="M106" s="7"/>
    </row>
    <row r="107" spans="8:13" x14ac:dyDescent="0.25">
      <c r="H107" s="7"/>
      <c r="I107" s="7"/>
      <c r="J107" s="7"/>
      <c r="K107" s="7"/>
      <c r="L107" s="7"/>
      <c r="M107" s="7"/>
    </row>
    <row r="108" spans="8:13" x14ac:dyDescent="0.25">
      <c r="H108" s="7"/>
      <c r="I108" s="7"/>
      <c r="J108" s="7"/>
      <c r="K108" s="7"/>
      <c r="L108" s="7"/>
      <c r="M108" s="7"/>
    </row>
    <row r="109" spans="8:13" x14ac:dyDescent="0.25">
      <c r="H109" s="7"/>
      <c r="I109" s="7"/>
      <c r="J109" s="7"/>
      <c r="K109" s="7"/>
      <c r="L109" s="7"/>
      <c r="M109" s="7"/>
    </row>
    <row r="110" spans="8:13" x14ac:dyDescent="0.25">
      <c r="H110" s="7"/>
      <c r="I110" s="7"/>
      <c r="J110" s="7"/>
      <c r="K110" s="7"/>
      <c r="L110" s="7"/>
      <c r="M110" s="7"/>
    </row>
    <row r="111" spans="8:13" x14ac:dyDescent="0.25">
      <c r="H111" s="7"/>
      <c r="I111" s="7"/>
      <c r="J111" s="7"/>
      <c r="K111" s="7"/>
      <c r="L111" s="7"/>
      <c r="M111" s="7"/>
    </row>
    <row r="112" spans="8:13" x14ac:dyDescent="0.25">
      <c r="H112" s="7"/>
      <c r="I112" s="7"/>
      <c r="J112" s="7"/>
      <c r="K112" s="7"/>
      <c r="L112" s="7"/>
      <c r="M112" s="7"/>
    </row>
    <row r="113" spans="8:13" x14ac:dyDescent="0.25">
      <c r="H113" s="7"/>
      <c r="I113" s="7"/>
      <c r="J113" s="7"/>
      <c r="K113" s="7"/>
      <c r="L113" s="7"/>
      <c r="M113" s="7"/>
    </row>
    <row r="114" spans="8:13" x14ac:dyDescent="0.25">
      <c r="H114" s="7"/>
      <c r="I114" s="7"/>
      <c r="J114" s="7"/>
      <c r="K114" s="7"/>
      <c r="L114" s="7"/>
      <c r="M114" s="7"/>
    </row>
    <row r="115" spans="8:13" x14ac:dyDescent="0.25">
      <c r="H115" s="7"/>
      <c r="I115" s="7"/>
      <c r="J115" s="7"/>
      <c r="K115" s="7"/>
      <c r="L115" s="7"/>
      <c r="M115" s="7"/>
    </row>
    <row r="116" spans="8:13" x14ac:dyDescent="0.25">
      <c r="H116" s="7"/>
      <c r="I116" s="7"/>
      <c r="J116" s="7"/>
      <c r="K116" s="7"/>
      <c r="L116" s="7"/>
      <c r="M116" s="7"/>
    </row>
    <row r="117" spans="8:13" x14ac:dyDescent="0.25">
      <c r="H117" s="7"/>
      <c r="I117" s="7"/>
      <c r="J117" s="7"/>
      <c r="K117" s="7"/>
      <c r="L117" s="7"/>
      <c r="M117" s="7"/>
    </row>
    <row r="118" spans="8:13" x14ac:dyDescent="0.25">
      <c r="H118" s="7"/>
      <c r="I118" s="7"/>
      <c r="J118" s="7"/>
      <c r="K118" s="7"/>
      <c r="L118" s="7"/>
      <c r="M118" s="7"/>
    </row>
    <row r="119" spans="8:13" x14ac:dyDescent="0.25">
      <c r="H119" s="7"/>
      <c r="I119" s="7"/>
      <c r="J119" s="7"/>
      <c r="K119" s="7"/>
      <c r="L119" s="7"/>
      <c r="M119" s="7"/>
    </row>
    <row r="120" spans="8:13" x14ac:dyDescent="0.25">
      <c r="H120" s="7"/>
      <c r="I120" s="7"/>
      <c r="J120" s="7"/>
      <c r="K120" s="7"/>
      <c r="L120" s="7"/>
      <c r="M120" s="7"/>
    </row>
    <row r="121" spans="8:13" x14ac:dyDescent="0.25">
      <c r="H121" s="7"/>
      <c r="I121" s="7"/>
      <c r="J121" s="7"/>
      <c r="K121" s="7"/>
      <c r="L121" s="7"/>
      <c r="M121" s="7"/>
    </row>
    <row r="122" spans="8:13" x14ac:dyDescent="0.25">
      <c r="H122" s="7"/>
      <c r="I122" s="7"/>
      <c r="J122" s="7"/>
      <c r="K122" s="7"/>
      <c r="L122" s="7"/>
      <c r="M122" s="7"/>
    </row>
    <row r="123" spans="8:13" x14ac:dyDescent="0.25">
      <c r="H123" s="7"/>
      <c r="I123" s="7"/>
      <c r="J123" s="7"/>
      <c r="K123" s="7"/>
      <c r="L123" s="7"/>
      <c r="M123" s="7"/>
    </row>
    <row r="124" spans="8:13" x14ac:dyDescent="0.25">
      <c r="H124" s="7"/>
      <c r="I124" s="7"/>
      <c r="J124" s="7"/>
      <c r="K124" s="7"/>
      <c r="L124" s="7"/>
      <c r="M124" s="7"/>
    </row>
    <row r="125" spans="8:13" x14ac:dyDescent="0.25">
      <c r="H125" s="7"/>
      <c r="I125" s="7"/>
      <c r="J125" s="7"/>
      <c r="K125" s="7"/>
      <c r="L125" s="7"/>
      <c r="M125" s="7"/>
    </row>
    <row r="126" spans="8:13" x14ac:dyDescent="0.25">
      <c r="H126" s="7"/>
      <c r="I126" s="7"/>
      <c r="J126" s="7"/>
      <c r="K126" s="7"/>
      <c r="L126" s="7"/>
      <c r="M126" s="7"/>
    </row>
    <row r="127" spans="8:13" x14ac:dyDescent="0.25">
      <c r="H127" s="7"/>
      <c r="I127" s="7"/>
      <c r="J127" s="7"/>
      <c r="K127" s="7"/>
      <c r="L127" s="7"/>
      <c r="M127" s="7"/>
    </row>
    <row r="128" spans="8:13" x14ac:dyDescent="0.25">
      <c r="H128" s="7"/>
      <c r="I128" s="7"/>
      <c r="J128" s="7"/>
      <c r="K128" s="7"/>
      <c r="L128" s="7"/>
      <c r="M128" s="7"/>
    </row>
    <row r="129" spans="8:13" x14ac:dyDescent="0.25">
      <c r="H129" s="7"/>
      <c r="I129" s="7"/>
      <c r="J129" s="7"/>
      <c r="K129" s="7"/>
      <c r="L129" s="7"/>
      <c r="M129" s="7"/>
    </row>
    <row r="130" spans="8:13" x14ac:dyDescent="0.25">
      <c r="H130" s="7"/>
      <c r="I130" s="7"/>
      <c r="J130" s="7"/>
      <c r="K130" s="7"/>
      <c r="L130" s="7"/>
      <c r="M130" s="7"/>
    </row>
    <row r="131" spans="8:13" x14ac:dyDescent="0.25">
      <c r="H131" s="7"/>
      <c r="I131" s="7"/>
      <c r="J131" s="7"/>
      <c r="K131" s="7"/>
      <c r="L131" s="7"/>
      <c r="M131" s="7"/>
    </row>
    <row r="132" spans="8:13" x14ac:dyDescent="0.25">
      <c r="H132" s="7"/>
      <c r="I132" s="7"/>
      <c r="J132" s="7"/>
      <c r="K132" s="7"/>
      <c r="L132" s="7"/>
      <c r="M132" s="7"/>
    </row>
    <row r="133" spans="8:13" x14ac:dyDescent="0.25">
      <c r="H133" s="7"/>
      <c r="I133" s="7"/>
      <c r="J133" s="7"/>
      <c r="K133" s="7"/>
      <c r="L133" s="7"/>
      <c r="M133" s="7"/>
    </row>
    <row r="134" spans="8:13" x14ac:dyDescent="0.25">
      <c r="H134" s="7"/>
      <c r="I134" s="7"/>
      <c r="J134" s="7"/>
      <c r="K134" s="7"/>
      <c r="L134" s="7"/>
      <c r="M134" s="7"/>
    </row>
    <row r="135" spans="8:13" x14ac:dyDescent="0.25">
      <c r="H135" s="7"/>
      <c r="I135" s="7"/>
      <c r="J135" s="7"/>
      <c r="K135" s="7"/>
      <c r="L135" s="7"/>
      <c r="M135" s="7"/>
    </row>
    <row r="136" spans="8:13" x14ac:dyDescent="0.25">
      <c r="H136" s="7"/>
      <c r="I136" s="7"/>
      <c r="J136" s="7"/>
      <c r="K136" s="7"/>
      <c r="L136" s="7"/>
      <c r="M136" s="7"/>
    </row>
    <row r="137" spans="8:13" x14ac:dyDescent="0.25">
      <c r="H137" s="7"/>
      <c r="I137" s="7"/>
      <c r="J137" s="7"/>
      <c r="K137" s="7"/>
      <c r="L137" s="7"/>
      <c r="M137" s="7"/>
    </row>
    <row r="138" spans="8:13" x14ac:dyDescent="0.25">
      <c r="H138" s="7"/>
      <c r="I138" s="7"/>
      <c r="J138" s="7"/>
      <c r="K138" s="7"/>
      <c r="L138" s="7"/>
      <c r="M138" s="7"/>
    </row>
    <row r="139" spans="8:13" x14ac:dyDescent="0.25">
      <c r="H139" s="7"/>
      <c r="I139" s="7"/>
      <c r="J139" s="7"/>
      <c r="K139" s="7"/>
      <c r="L139" s="7"/>
      <c r="M139" s="7"/>
    </row>
    <row r="140" spans="8:13" x14ac:dyDescent="0.25">
      <c r="H140" s="7"/>
      <c r="I140" s="7"/>
      <c r="J140" s="7"/>
      <c r="K140" s="7"/>
      <c r="L140" s="7"/>
      <c r="M140" s="7"/>
    </row>
    <row r="141" spans="8:13" x14ac:dyDescent="0.25">
      <c r="H141" s="7"/>
      <c r="I141" s="7"/>
      <c r="J141" s="7"/>
      <c r="K141" s="7"/>
      <c r="L141" s="7"/>
      <c r="M141" s="7"/>
    </row>
    <row r="142" spans="8:13" x14ac:dyDescent="0.25">
      <c r="H142" s="7"/>
      <c r="I142" s="7"/>
      <c r="J142" s="7"/>
      <c r="K142" s="7"/>
      <c r="L142" s="7"/>
      <c r="M142" s="7"/>
    </row>
    <row r="143" spans="8:13" x14ac:dyDescent="0.25">
      <c r="H143" s="7"/>
      <c r="I143" s="7"/>
      <c r="J143" s="7"/>
      <c r="K143" s="7"/>
      <c r="L143" s="7"/>
      <c r="M143" s="7"/>
    </row>
    <row r="144" spans="8:13" x14ac:dyDescent="0.25">
      <c r="H144" s="7"/>
      <c r="I144" s="7"/>
      <c r="J144" s="7"/>
      <c r="K144" s="7"/>
      <c r="L144" s="7"/>
      <c r="M144" s="7"/>
    </row>
    <row r="145" spans="8:13" x14ac:dyDescent="0.25">
      <c r="H145" s="7"/>
      <c r="I145" s="7"/>
      <c r="J145" s="7"/>
      <c r="K145" s="7"/>
      <c r="L145" s="7"/>
      <c r="M145" s="7"/>
    </row>
    <row r="146" spans="8:13" x14ac:dyDescent="0.25">
      <c r="H146" s="7"/>
      <c r="I146" s="7"/>
      <c r="J146" s="7"/>
      <c r="K146" s="7"/>
      <c r="L146" s="7"/>
      <c r="M146" s="7"/>
    </row>
    <row r="147" spans="8:13" x14ac:dyDescent="0.25">
      <c r="H147" s="7"/>
      <c r="I147" s="7"/>
      <c r="J147" s="7"/>
      <c r="K147" s="7"/>
      <c r="L147" s="7"/>
      <c r="M147" s="7"/>
    </row>
    <row r="148" spans="8:13" x14ac:dyDescent="0.25">
      <c r="H148" s="7"/>
      <c r="I148" s="7"/>
      <c r="J148" s="7"/>
      <c r="K148" s="7"/>
      <c r="L148" s="7"/>
      <c r="M148" s="7"/>
    </row>
    <row r="149" spans="8:13" x14ac:dyDescent="0.25">
      <c r="H149" s="7"/>
      <c r="I149" s="7"/>
      <c r="J149" s="7"/>
      <c r="K149" s="7"/>
      <c r="L149" s="7"/>
      <c r="M149" s="7"/>
    </row>
    <row r="150" spans="8:13" x14ac:dyDescent="0.25">
      <c r="H150" s="7"/>
      <c r="I150" s="7"/>
      <c r="J150" s="7"/>
      <c r="K150" s="7"/>
      <c r="L150" s="7"/>
      <c r="M150" s="7"/>
    </row>
    <row r="151" spans="8:13" x14ac:dyDescent="0.25">
      <c r="H151" s="7"/>
      <c r="I151" s="7"/>
      <c r="J151" s="7"/>
      <c r="K151" s="7"/>
      <c r="L151" s="7"/>
      <c r="M151" s="7"/>
    </row>
    <row r="152" spans="8:13" x14ac:dyDescent="0.25">
      <c r="H152" s="7"/>
      <c r="I152" s="7"/>
      <c r="J152" s="7"/>
      <c r="K152" s="7"/>
      <c r="L152" s="7"/>
      <c r="M152" s="7"/>
    </row>
    <row r="153" spans="8:13" x14ac:dyDescent="0.25">
      <c r="H153" s="7"/>
      <c r="I153" s="7"/>
      <c r="J153" s="7"/>
      <c r="K153" s="7"/>
      <c r="L153" s="7"/>
      <c r="M153" s="7"/>
    </row>
    <row r="154" spans="8:13" x14ac:dyDescent="0.25">
      <c r="H154" s="7"/>
      <c r="I154" s="7"/>
      <c r="J154" s="7"/>
      <c r="K154" s="7"/>
      <c r="L154" s="7"/>
      <c r="M154" s="7"/>
    </row>
    <row r="155" spans="8:13" x14ac:dyDescent="0.25">
      <c r="H155" s="7"/>
      <c r="I155" s="7"/>
      <c r="J155" s="7"/>
      <c r="K155" s="7"/>
      <c r="L155" s="7"/>
      <c r="M155" s="7"/>
    </row>
    <row r="156" spans="8:13" x14ac:dyDescent="0.25">
      <c r="H156" s="7"/>
      <c r="I156" s="7"/>
      <c r="J156" s="7"/>
      <c r="K156" s="7"/>
      <c r="L156" s="7"/>
      <c r="M156" s="7"/>
    </row>
    <row r="157" spans="8:13" x14ac:dyDescent="0.25">
      <c r="H157" s="7"/>
      <c r="I157" s="7"/>
      <c r="J157" s="7"/>
      <c r="K157" s="7"/>
      <c r="L157" s="7"/>
      <c r="M157" s="7"/>
    </row>
    <row r="158" spans="8:13" x14ac:dyDescent="0.25">
      <c r="H158" s="7"/>
      <c r="I158" s="7"/>
      <c r="J158" s="7"/>
      <c r="K158" s="7"/>
      <c r="L158" s="7"/>
      <c r="M158" s="7"/>
    </row>
    <row r="159" spans="8:13" x14ac:dyDescent="0.25">
      <c r="H159" s="7"/>
      <c r="I159" s="7"/>
      <c r="J159" s="7"/>
      <c r="K159" s="7"/>
      <c r="L159" s="7"/>
      <c r="M159" s="7"/>
    </row>
    <row r="160" spans="8:13" x14ac:dyDescent="0.25">
      <c r="H160" s="7"/>
      <c r="I160" s="7"/>
      <c r="J160" s="7"/>
      <c r="K160" s="7"/>
      <c r="L160" s="7"/>
      <c r="M160" s="7"/>
    </row>
    <row r="161" spans="8:13" x14ac:dyDescent="0.25">
      <c r="H161" s="7"/>
      <c r="I161" s="7"/>
      <c r="J161" s="7"/>
      <c r="K161" s="7"/>
      <c r="L161" s="7"/>
      <c r="M161" s="7"/>
    </row>
    <row r="162" spans="8:13" x14ac:dyDescent="0.25">
      <c r="H162" s="7"/>
      <c r="I162" s="7"/>
      <c r="J162" s="7"/>
      <c r="K162" s="7"/>
      <c r="L162" s="7"/>
      <c r="M162" s="7"/>
    </row>
    <row r="163" spans="8:13" x14ac:dyDescent="0.25">
      <c r="H163" s="7"/>
      <c r="I163" s="7"/>
      <c r="J163" s="7"/>
      <c r="K163" s="7"/>
      <c r="L163" s="7"/>
      <c r="M163" s="7"/>
    </row>
    <row r="164" spans="8:13" x14ac:dyDescent="0.25">
      <c r="H164" s="7"/>
      <c r="I164" s="7"/>
      <c r="J164" s="7"/>
      <c r="K164" s="7"/>
      <c r="L164" s="7"/>
      <c r="M164" s="7"/>
    </row>
    <row r="165" spans="8:13" x14ac:dyDescent="0.25">
      <c r="H165" s="7"/>
      <c r="I165" s="7"/>
      <c r="J165" s="7"/>
      <c r="K165" s="7"/>
      <c r="L165" s="7"/>
      <c r="M165" s="7"/>
    </row>
    <row r="166" spans="8:13" x14ac:dyDescent="0.25">
      <c r="H166" s="7"/>
      <c r="I166" s="7"/>
      <c r="J166" s="7"/>
      <c r="K166" s="7"/>
      <c r="L166" s="7"/>
      <c r="M166" s="7"/>
    </row>
    <row r="167" spans="8:13" x14ac:dyDescent="0.25">
      <c r="H167" s="7"/>
      <c r="I167" s="7"/>
      <c r="J167" s="7"/>
      <c r="K167" s="7"/>
      <c r="L167" s="7"/>
      <c r="M167" s="7"/>
    </row>
    <row r="168" spans="8:13" x14ac:dyDescent="0.25">
      <c r="H168" s="7"/>
      <c r="I168" s="7"/>
      <c r="J168" s="7"/>
      <c r="K168" s="7"/>
      <c r="L168" s="7"/>
      <c r="M168" s="7"/>
    </row>
    <row r="169" spans="8:13" x14ac:dyDescent="0.25">
      <c r="H169" s="7"/>
      <c r="I169" s="7"/>
      <c r="J169" s="7"/>
      <c r="K169" s="7"/>
      <c r="L169" s="7"/>
      <c r="M169" s="7"/>
    </row>
    <row r="170" spans="8:13" x14ac:dyDescent="0.25">
      <c r="H170" s="7"/>
      <c r="I170" s="7"/>
      <c r="J170" s="7"/>
      <c r="K170" s="7"/>
      <c r="L170" s="7"/>
      <c r="M170" s="7"/>
    </row>
    <row r="171" spans="8:13" x14ac:dyDescent="0.25">
      <c r="H171" s="7"/>
      <c r="I171" s="7"/>
      <c r="J171" s="7"/>
      <c r="K171" s="7"/>
      <c r="L171" s="7"/>
      <c r="M171" s="7"/>
    </row>
    <row r="172" spans="8:13" x14ac:dyDescent="0.25">
      <c r="H172" s="7"/>
      <c r="I172" s="7"/>
      <c r="J172" s="7"/>
      <c r="K172" s="7"/>
      <c r="L172" s="7"/>
    </row>
    <row r="173" spans="8:13" x14ac:dyDescent="0.25">
      <c r="H173" s="7"/>
      <c r="I173" s="7"/>
      <c r="J173" s="7"/>
      <c r="K173" s="7"/>
      <c r="L173" s="7"/>
    </row>
    <row r="174" spans="8:13" x14ac:dyDescent="0.25">
      <c r="H174" s="7"/>
      <c r="I174" s="7"/>
      <c r="J174" s="7"/>
      <c r="K174" s="7"/>
      <c r="L174" s="7"/>
    </row>
    <row r="175" spans="8:13" x14ac:dyDescent="0.25">
      <c r="H175" s="7"/>
      <c r="I175" s="7"/>
      <c r="J175" s="7"/>
      <c r="K175" s="7"/>
      <c r="L175" s="7"/>
    </row>
    <row r="176" spans="8:13" x14ac:dyDescent="0.25">
      <c r="H176" s="7"/>
      <c r="I176" s="7"/>
      <c r="J176" s="7"/>
      <c r="K176" s="7"/>
      <c r="L176" s="7"/>
    </row>
    <row r="177" spans="8:12" x14ac:dyDescent="0.25">
      <c r="H177" s="7"/>
      <c r="I177" s="7"/>
      <c r="J177" s="7"/>
      <c r="K177" s="7"/>
      <c r="L177" s="7"/>
    </row>
    <row r="178" spans="8:12" x14ac:dyDescent="0.25">
      <c r="H178" s="7"/>
      <c r="I178" s="7"/>
      <c r="J178" s="7"/>
      <c r="K178" s="7"/>
      <c r="L178" s="7"/>
    </row>
    <row r="179" spans="8:12" x14ac:dyDescent="0.25">
      <c r="H179" s="7"/>
      <c r="I179" s="7"/>
      <c r="J179" s="7"/>
      <c r="K179" s="7"/>
      <c r="L179" s="7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345B-70E9-4F7E-A1E2-7EEC0271C9A3}">
  <sheetPr>
    <tabColor rgb="FF00FF00"/>
  </sheetPr>
  <dimension ref="A1:AE178"/>
  <sheetViews>
    <sheetView workbookViewId="0">
      <selection activeCell="A21" sqref="A21:XFD21"/>
    </sheetView>
  </sheetViews>
  <sheetFormatPr defaultRowHeight="15" x14ac:dyDescent="0.25"/>
  <cols>
    <col min="1" max="1" width="21.5703125" customWidth="1"/>
    <col min="4" max="4" width="9.140625" style="1" hidden="1" customWidth="1"/>
    <col min="7" max="7" width="11.28515625" customWidth="1"/>
  </cols>
  <sheetData>
    <row r="1" spans="1:31" x14ac:dyDescent="0.25">
      <c r="A1" s="7"/>
      <c r="B1" s="7"/>
      <c r="C1" s="7"/>
      <c r="D1" s="9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x14ac:dyDescent="0.25">
      <c r="A2" s="7"/>
      <c r="B2" s="7"/>
      <c r="C2" s="7"/>
      <c r="D2" s="9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x14ac:dyDescent="0.25">
      <c r="B3" s="4" t="s">
        <v>0</v>
      </c>
      <c r="C3" s="5" t="s">
        <v>4</v>
      </c>
      <c r="D3" s="6" t="s">
        <v>7</v>
      </c>
      <c r="E3" s="15" t="s">
        <v>2</v>
      </c>
      <c r="F3" s="15" t="s">
        <v>1</v>
      </c>
      <c r="G3" s="15" t="s">
        <v>5</v>
      </c>
      <c r="H3" s="15" t="s">
        <v>3</v>
      </c>
      <c r="I3" s="9" t="s">
        <v>6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x14ac:dyDescent="0.25">
      <c r="A4" s="3" t="s">
        <v>8</v>
      </c>
      <c r="B4" s="10">
        <v>0</v>
      </c>
      <c r="C4" s="10">
        <v>0</v>
      </c>
      <c r="D4" s="9">
        <v>5</v>
      </c>
      <c r="E4" s="8">
        <f>10.5*6</f>
        <v>63</v>
      </c>
      <c r="F4" s="16">
        <f>B4/E4</f>
        <v>0</v>
      </c>
      <c r="G4" s="16">
        <f>C4/E4</f>
        <v>0</v>
      </c>
      <c r="H4" s="13">
        <f>F4+G4</f>
        <v>0</v>
      </c>
      <c r="I4" s="14">
        <f>AVERAGE(H4:H24)</f>
        <v>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x14ac:dyDescent="0.25">
      <c r="A5" s="2" t="s">
        <v>9</v>
      </c>
      <c r="B5" s="10">
        <v>0</v>
      </c>
      <c r="C5" s="10">
        <v>0</v>
      </c>
      <c r="D5" s="9">
        <v>10</v>
      </c>
      <c r="E5" s="8">
        <f t="shared" ref="E5:E24" si="0">10.5*6</f>
        <v>63</v>
      </c>
      <c r="F5" s="12">
        <f t="shared" ref="F5:F24" si="1">B5/E5</f>
        <v>0</v>
      </c>
      <c r="G5" s="12">
        <f>C5/E5</f>
        <v>0</v>
      </c>
      <c r="H5" s="13">
        <f t="shared" ref="H5:H24" si="2">F5+G5</f>
        <v>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2" t="s">
        <v>10</v>
      </c>
      <c r="B6" s="10">
        <v>0</v>
      </c>
      <c r="C6" s="10">
        <v>0</v>
      </c>
      <c r="D6" s="9">
        <v>8</v>
      </c>
      <c r="E6" s="8">
        <f t="shared" si="0"/>
        <v>63</v>
      </c>
      <c r="F6" s="12">
        <f t="shared" si="1"/>
        <v>0</v>
      </c>
      <c r="G6" s="12">
        <f t="shared" ref="G6:G24" si="3">C6/E6</f>
        <v>0</v>
      </c>
      <c r="H6" s="13">
        <f t="shared" si="2"/>
        <v>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x14ac:dyDescent="0.25">
      <c r="A7" s="3" t="s">
        <v>11</v>
      </c>
      <c r="B7" s="10">
        <v>0</v>
      </c>
      <c r="C7" s="10">
        <v>0</v>
      </c>
      <c r="D7" s="9">
        <v>7</v>
      </c>
      <c r="E7" s="8">
        <f t="shared" si="0"/>
        <v>63</v>
      </c>
      <c r="F7" s="12">
        <f t="shared" si="1"/>
        <v>0</v>
      </c>
      <c r="G7" s="12">
        <f t="shared" si="3"/>
        <v>0</v>
      </c>
      <c r="H7" s="13">
        <f t="shared" si="2"/>
        <v>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25">
      <c r="A8" s="2" t="s">
        <v>12</v>
      </c>
      <c r="B8" s="10">
        <v>0</v>
      </c>
      <c r="C8" s="10">
        <v>0</v>
      </c>
      <c r="D8" s="9">
        <v>9</v>
      </c>
      <c r="E8" s="8">
        <f t="shared" si="0"/>
        <v>63</v>
      </c>
      <c r="F8" s="12">
        <f t="shared" si="1"/>
        <v>0</v>
      </c>
      <c r="G8" s="12">
        <f t="shared" si="3"/>
        <v>0</v>
      </c>
      <c r="H8" s="13">
        <f t="shared" si="2"/>
        <v>0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x14ac:dyDescent="0.25">
      <c r="A9" s="2" t="s">
        <v>13</v>
      </c>
      <c r="B9" s="10">
        <v>0</v>
      </c>
      <c r="C9" s="10">
        <v>0</v>
      </c>
      <c r="D9" s="9">
        <v>9</v>
      </c>
      <c r="E9" s="8">
        <f t="shared" si="0"/>
        <v>63</v>
      </c>
      <c r="F9" s="12">
        <f t="shared" si="1"/>
        <v>0</v>
      </c>
      <c r="G9" s="12">
        <f t="shared" si="3"/>
        <v>0</v>
      </c>
      <c r="H9" s="13">
        <f t="shared" si="2"/>
        <v>0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25">
      <c r="A10" s="2" t="s">
        <v>14</v>
      </c>
      <c r="B10" s="10">
        <v>0</v>
      </c>
      <c r="C10" s="10">
        <v>0</v>
      </c>
      <c r="D10" s="9">
        <v>10</v>
      </c>
      <c r="E10" s="8">
        <f t="shared" si="0"/>
        <v>63</v>
      </c>
      <c r="F10" s="12">
        <f t="shared" si="1"/>
        <v>0</v>
      </c>
      <c r="G10" s="12">
        <f t="shared" si="3"/>
        <v>0</v>
      </c>
      <c r="H10" s="13">
        <f t="shared" si="2"/>
        <v>0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x14ac:dyDescent="0.25">
      <c r="A11" s="3" t="s">
        <v>15</v>
      </c>
      <c r="B11" s="10">
        <v>0</v>
      </c>
      <c r="C11" s="10">
        <v>0</v>
      </c>
      <c r="D11" s="9">
        <v>11</v>
      </c>
      <c r="E11" s="8">
        <f t="shared" si="0"/>
        <v>63</v>
      </c>
      <c r="F11" s="12">
        <f t="shared" si="1"/>
        <v>0</v>
      </c>
      <c r="G11" s="12">
        <f t="shared" si="3"/>
        <v>0</v>
      </c>
      <c r="H11" s="13">
        <f t="shared" si="2"/>
        <v>0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25">
      <c r="A12" s="3" t="s">
        <v>16</v>
      </c>
      <c r="B12" s="10">
        <v>0</v>
      </c>
      <c r="C12" s="10">
        <v>0</v>
      </c>
      <c r="D12" s="9">
        <v>7</v>
      </c>
      <c r="E12" s="8">
        <f t="shared" si="0"/>
        <v>63</v>
      </c>
      <c r="F12" s="12">
        <f t="shared" si="1"/>
        <v>0</v>
      </c>
      <c r="G12" s="12">
        <f t="shared" si="3"/>
        <v>0</v>
      </c>
      <c r="H12" s="13">
        <f t="shared" si="2"/>
        <v>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x14ac:dyDescent="0.25">
      <c r="A13" s="3" t="s">
        <v>17</v>
      </c>
      <c r="B13" s="10">
        <v>0</v>
      </c>
      <c r="C13" s="10">
        <v>0</v>
      </c>
      <c r="D13" s="9">
        <v>9</v>
      </c>
      <c r="E13" s="8">
        <f t="shared" si="0"/>
        <v>63</v>
      </c>
      <c r="F13" s="12">
        <f t="shared" si="1"/>
        <v>0</v>
      </c>
      <c r="G13" s="12">
        <f t="shared" si="3"/>
        <v>0</v>
      </c>
      <c r="H13" s="13">
        <f t="shared" si="2"/>
        <v>0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25">
      <c r="A14" s="2" t="s">
        <v>18</v>
      </c>
      <c r="B14" s="10">
        <v>0</v>
      </c>
      <c r="C14" s="10">
        <v>0</v>
      </c>
      <c r="D14" s="9">
        <v>10</v>
      </c>
      <c r="E14" s="8">
        <f t="shared" si="0"/>
        <v>63</v>
      </c>
      <c r="F14" s="12">
        <f t="shared" si="1"/>
        <v>0</v>
      </c>
      <c r="G14" s="12">
        <f t="shared" si="3"/>
        <v>0</v>
      </c>
      <c r="H14" s="13">
        <f t="shared" si="2"/>
        <v>0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x14ac:dyDescent="0.25">
      <c r="A15" s="2" t="s">
        <v>19</v>
      </c>
      <c r="B15" s="10">
        <v>0</v>
      </c>
      <c r="C15" s="10">
        <v>0</v>
      </c>
      <c r="D15" s="9">
        <v>7</v>
      </c>
      <c r="E15" s="8">
        <f t="shared" si="0"/>
        <v>63</v>
      </c>
      <c r="F15" s="12">
        <f t="shared" si="1"/>
        <v>0</v>
      </c>
      <c r="G15" s="12">
        <f t="shared" si="3"/>
        <v>0</v>
      </c>
      <c r="H15" s="13">
        <f t="shared" si="2"/>
        <v>0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x14ac:dyDescent="0.25">
      <c r="A16" s="3" t="s">
        <v>20</v>
      </c>
      <c r="B16" s="10">
        <v>0</v>
      </c>
      <c r="C16" s="10">
        <v>0</v>
      </c>
      <c r="D16" s="9">
        <v>9</v>
      </c>
      <c r="E16" s="8">
        <f t="shared" si="0"/>
        <v>63</v>
      </c>
      <c r="F16" s="12">
        <f t="shared" si="1"/>
        <v>0</v>
      </c>
      <c r="G16" s="12">
        <f t="shared" si="3"/>
        <v>0</v>
      </c>
      <c r="H16" s="13">
        <f t="shared" si="2"/>
        <v>0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25">
      <c r="A17" s="3" t="s">
        <v>21</v>
      </c>
      <c r="B17" s="10">
        <v>0</v>
      </c>
      <c r="C17" s="10">
        <v>0</v>
      </c>
      <c r="D17" s="9">
        <v>13</v>
      </c>
      <c r="E17" s="8">
        <f t="shared" si="0"/>
        <v>63</v>
      </c>
      <c r="F17" s="12">
        <f t="shared" si="1"/>
        <v>0</v>
      </c>
      <c r="G17" s="12">
        <f t="shared" si="3"/>
        <v>0</v>
      </c>
      <c r="H17" s="13">
        <f t="shared" si="2"/>
        <v>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x14ac:dyDescent="0.25">
      <c r="A18" s="3" t="s">
        <v>22</v>
      </c>
      <c r="B18" s="10">
        <v>0</v>
      </c>
      <c r="C18" s="10">
        <v>0</v>
      </c>
      <c r="D18" s="9">
        <v>7</v>
      </c>
      <c r="E18" s="8">
        <f t="shared" si="0"/>
        <v>63</v>
      </c>
      <c r="F18" s="12">
        <f t="shared" si="1"/>
        <v>0</v>
      </c>
      <c r="G18" s="12">
        <f t="shared" si="3"/>
        <v>0</v>
      </c>
      <c r="H18" s="13">
        <f t="shared" si="2"/>
        <v>0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x14ac:dyDescent="0.25">
      <c r="A19" s="17" t="s">
        <v>23</v>
      </c>
      <c r="B19" s="10">
        <v>0</v>
      </c>
      <c r="C19" s="10">
        <v>0</v>
      </c>
      <c r="D19" s="9">
        <v>11</v>
      </c>
      <c r="E19" s="8">
        <f t="shared" si="0"/>
        <v>63</v>
      </c>
      <c r="F19" s="12">
        <f t="shared" si="1"/>
        <v>0</v>
      </c>
      <c r="G19" s="12">
        <f t="shared" si="3"/>
        <v>0</v>
      </c>
      <c r="H19" s="13">
        <f t="shared" si="2"/>
        <v>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25">
      <c r="A20" s="2" t="s">
        <v>24</v>
      </c>
      <c r="B20" s="10">
        <v>0</v>
      </c>
      <c r="C20" s="10">
        <v>0</v>
      </c>
      <c r="D20" s="9">
        <v>13</v>
      </c>
      <c r="E20" s="8">
        <f t="shared" si="0"/>
        <v>63</v>
      </c>
      <c r="F20" s="12">
        <f t="shared" si="1"/>
        <v>0</v>
      </c>
      <c r="G20" s="12">
        <f t="shared" si="3"/>
        <v>0</v>
      </c>
      <c r="H20" s="13">
        <f t="shared" si="2"/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x14ac:dyDescent="0.25">
      <c r="A21" s="2" t="s">
        <v>25</v>
      </c>
      <c r="B21" s="10">
        <v>0</v>
      </c>
      <c r="C21" s="10">
        <v>0</v>
      </c>
      <c r="D21" s="9">
        <v>13</v>
      </c>
      <c r="E21" s="8">
        <f t="shared" si="0"/>
        <v>63</v>
      </c>
      <c r="F21" s="12">
        <f t="shared" si="1"/>
        <v>0</v>
      </c>
      <c r="G21" s="12">
        <f t="shared" si="3"/>
        <v>0</v>
      </c>
      <c r="H21" s="13">
        <f t="shared" si="2"/>
        <v>0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25">
      <c r="A22" s="17" t="s">
        <v>26</v>
      </c>
      <c r="B22" s="10">
        <v>0</v>
      </c>
      <c r="C22" s="10">
        <v>0</v>
      </c>
      <c r="D22" s="9">
        <v>0</v>
      </c>
      <c r="E22" s="8">
        <f t="shared" si="0"/>
        <v>63</v>
      </c>
      <c r="F22" s="12">
        <f t="shared" si="1"/>
        <v>0</v>
      </c>
      <c r="G22" s="12">
        <f t="shared" si="3"/>
        <v>0</v>
      </c>
      <c r="H22" s="13">
        <f t="shared" si="2"/>
        <v>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25">
      <c r="A23" s="2" t="s">
        <v>27</v>
      </c>
      <c r="B23" s="10">
        <v>0</v>
      </c>
      <c r="C23" s="10">
        <v>0</v>
      </c>
      <c r="D23" s="9">
        <v>13</v>
      </c>
      <c r="E23" s="8">
        <f t="shared" si="0"/>
        <v>63</v>
      </c>
      <c r="F23" s="12">
        <f t="shared" si="1"/>
        <v>0</v>
      </c>
      <c r="G23" s="12">
        <f t="shared" si="3"/>
        <v>0</v>
      </c>
      <c r="H23" s="13">
        <f t="shared" si="2"/>
        <v>0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25">
      <c r="A24" s="3" t="s">
        <v>28</v>
      </c>
      <c r="B24" s="10">
        <v>0</v>
      </c>
      <c r="C24" s="10">
        <v>0</v>
      </c>
      <c r="D24" s="11">
        <v>5</v>
      </c>
      <c r="E24" s="8">
        <f t="shared" si="0"/>
        <v>63</v>
      </c>
      <c r="F24" s="8">
        <f t="shared" si="1"/>
        <v>0</v>
      </c>
      <c r="G24" s="8">
        <f t="shared" si="3"/>
        <v>0</v>
      </c>
      <c r="H24" s="18">
        <f t="shared" si="2"/>
        <v>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25">
      <c r="A25" s="7"/>
      <c r="B25" s="7"/>
      <c r="C25" s="7"/>
      <c r="D25" s="9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x14ac:dyDescent="0.25">
      <c r="A26" s="7"/>
      <c r="B26" s="7"/>
      <c r="C26" s="7"/>
      <c r="D26" s="9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x14ac:dyDescent="0.25">
      <c r="A27" s="7"/>
      <c r="B27" s="7"/>
      <c r="C27" s="7"/>
      <c r="D27" s="9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x14ac:dyDescent="0.25">
      <c r="A28" s="7"/>
      <c r="B28" s="7"/>
      <c r="C28" s="7"/>
      <c r="D28" s="9"/>
      <c r="E28" s="7"/>
      <c r="F28" s="7"/>
      <c r="G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x14ac:dyDescent="0.25">
      <c r="A29" s="7"/>
      <c r="B29" s="7"/>
      <c r="C29" s="7"/>
      <c r="D29" s="9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25">
      <c r="A30" s="7"/>
      <c r="B30" s="7"/>
      <c r="C30" s="7"/>
      <c r="D30" s="9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25">
      <c r="A31" s="7"/>
      <c r="B31" s="7"/>
      <c r="C31" s="7"/>
      <c r="D31" s="9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25">
      <c r="A32" s="7"/>
      <c r="B32" s="7"/>
      <c r="C32" s="7"/>
      <c r="D32" s="9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5">
      <c r="A33" s="7"/>
      <c r="B33" s="7"/>
      <c r="C33" s="7"/>
      <c r="D33" s="9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s="7"/>
      <c r="B34" s="7"/>
      <c r="C34" s="7"/>
      <c r="D34" s="9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x14ac:dyDescent="0.25">
      <c r="A35" s="7"/>
      <c r="B35" s="7"/>
      <c r="C35" s="7"/>
      <c r="D35" s="9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x14ac:dyDescent="0.25">
      <c r="A36" s="7"/>
      <c r="B36" s="7"/>
      <c r="C36" s="7"/>
      <c r="D36" s="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x14ac:dyDescent="0.25">
      <c r="A37" s="7"/>
      <c r="B37" s="7"/>
      <c r="C37" s="7"/>
      <c r="D37" s="9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x14ac:dyDescent="0.25">
      <c r="A38" s="7"/>
      <c r="B38" s="7"/>
      <c r="C38" s="7"/>
      <c r="D38" s="9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x14ac:dyDescent="0.25">
      <c r="A39" s="7"/>
      <c r="B39" s="7"/>
      <c r="C39" s="7"/>
      <c r="D39" s="9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25">
      <c r="A40" s="7"/>
      <c r="B40" s="7"/>
      <c r="C40" s="7"/>
      <c r="D40" s="9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x14ac:dyDescent="0.25">
      <c r="A41" s="7"/>
      <c r="B41" s="7"/>
      <c r="C41" s="7"/>
      <c r="D41" s="9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x14ac:dyDescent="0.25">
      <c r="A42" s="7"/>
      <c r="B42" s="7"/>
      <c r="C42" s="7"/>
      <c r="D42" s="9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x14ac:dyDescent="0.25"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25"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x14ac:dyDescent="0.25"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1" x14ac:dyDescent="0.25"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1" x14ac:dyDescent="0.25"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1" x14ac:dyDescent="0.25"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8:30" x14ac:dyDescent="0.25"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8:30" x14ac:dyDescent="0.25"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8:30" x14ac:dyDescent="0.25"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8:30" x14ac:dyDescent="0.25"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8:30" x14ac:dyDescent="0.25"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8:30" x14ac:dyDescent="0.25"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8:30" x14ac:dyDescent="0.25"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8:30" x14ac:dyDescent="0.25"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8:30" x14ac:dyDescent="0.25"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8:30" x14ac:dyDescent="0.25"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8:30" x14ac:dyDescent="0.25"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8:30" x14ac:dyDescent="0.25"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8:30" x14ac:dyDescent="0.25"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8:30" x14ac:dyDescent="0.25"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8:30" x14ac:dyDescent="0.25"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8:30" x14ac:dyDescent="0.25"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8:30" x14ac:dyDescent="0.25"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8:30" x14ac:dyDescent="0.25"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8:30" x14ac:dyDescent="0.25"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8:30" x14ac:dyDescent="0.25"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8:30" x14ac:dyDescent="0.25"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8:30" x14ac:dyDescent="0.25"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8:30" x14ac:dyDescent="0.25"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8:30" x14ac:dyDescent="0.25"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8:30" x14ac:dyDescent="0.25"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8:30" x14ac:dyDescent="0.25"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8:30" x14ac:dyDescent="0.25"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8:30" x14ac:dyDescent="0.25"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8:30" x14ac:dyDescent="0.25"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8:30" x14ac:dyDescent="0.25"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8:30" x14ac:dyDescent="0.25"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8:30" x14ac:dyDescent="0.25"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8:30" x14ac:dyDescent="0.25"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8:30" x14ac:dyDescent="0.25"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8:30" x14ac:dyDescent="0.25">
      <c r="H83" s="7"/>
      <c r="I83" s="7"/>
      <c r="J83" s="7"/>
      <c r="K83" s="7"/>
      <c r="L83" s="7"/>
      <c r="M83" s="7"/>
    </row>
    <row r="84" spans="8:30" x14ac:dyDescent="0.25">
      <c r="H84" s="7"/>
      <c r="I84" s="7"/>
      <c r="J84" s="7"/>
      <c r="K84" s="7"/>
      <c r="L84" s="7"/>
      <c r="M84" s="7"/>
    </row>
    <row r="85" spans="8:30" x14ac:dyDescent="0.25">
      <c r="H85" s="7"/>
      <c r="I85" s="7"/>
      <c r="J85" s="7"/>
      <c r="K85" s="7"/>
      <c r="L85" s="7"/>
      <c r="M85" s="7"/>
    </row>
    <row r="86" spans="8:30" x14ac:dyDescent="0.25">
      <c r="H86" s="7"/>
      <c r="I86" s="7"/>
      <c r="J86" s="7"/>
      <c r="K86" s="7"/>
      <c r="L86" s="7"/>
      <c r="M86" s="7"/>
    </row>
    <row r="87" spans="8:30" x14ac:dyDescent="0.25">
      <c r="H87" s="7"/>
      <c r="I87" s="7"/>
      <c r="J87" s="7"/>
      <c r="K87" s="7"/>
      <c r="L87" s="7"/>
      <c r="M87" s="7"/>
    </row>
    <row r="88" spans="8:30" x14ac:dyDescent="0.25">
      <c r="H88" s="7"/>
      <c r="I88" s="7"/>
      <c r="J88" s="7"/>
      <c r="K88" s="7"/>
      <c r="L88" s="7"/>
      <c r="M88" s="7"/>
    </row>
    <row r="89" spans="8:30" x14ac:dyDescent="0.25">
      <c r="H89" s="7"/>
      <c r="I89" s="7"/>
      <c r="J89" s="7"/>
      <c r="K89" s="7"/>
      <c r="L89" s="7"/>
      <c r="M89" s="7"/>
    </row>
    <row r="90" spans="8:30" x14ac:dyDescent="0.25">
      <c r="H90" s="7"/>
      <c r="I90" s="7"/>
      <c r="J90" s="7"/>
      <c r="K90" s="7"/>
      <c r="L90" s="7"/>
      <c r="M90" s="7"/>
    </row>
    <row r="91" spans="8:30" x14ac:dyDescent="0.25">
      <c r="H91" s="7"/>
      <c r="I91" s="7"/>
      <c r="J91" s="7"/>
      <c r="K91" s="7"/>
      <c r="L91" s="7"/>
      <c r="M91" s="7"/>
    </row>
    <row r="92" spans="8:30" x14ac:dyDescent="0.25">
      <c r="H92" s="7"/>
      <c r="I92" s="7"/>
      <c r="J92" s="7"/>
      <c r="K92" s="7"/>
      <c r="L92" s="7"/>
      <c r="M92" s="7"/>
    </row>
    <row r="93" spans="8:30" x14ac:dyDescent="0.25">
      <c r="H93" s="7"/>
      <c r="I93" s="7"/>
      <c r="J93" s="7"/>
      <c r="K93" s="7"/>
      <c r="L93" s="7"/>
      <c r="M93" s="7"/>
    </row>
    <row r="94" spans="8:30" x14ac:dyDescent="0.25">
      <c r="H94" s="7"/>
      <c r="I94" s="7"/>
      <c r="J94" s="7"/>
      <c r="K94" s="7"/>
      <c r="L94" s="7"/>
      <c r="M94" s="7"/>
    </row>
    <row r="95" spans="8:30" x14ac:dyDescent="0.25">
      <c r="H95" s="7"/>
      <c r="I95" s="7"/>
      <c r="J95" s="7"/>
      <c r="K95" s="7"/>
      <c r="L95" s="7"/>
      <c r="M95" s="7"/>
    </row>
    <row r="96" spans="8:30" x14ac:dyDescent="0.25">
      <c r="H96" s="7"/>
      <c r="I96" s="7"/>
      <c r="J96" s="7"/>
      <c r="K96" s="7"/>
      <c r="L96" s="7"/>
      <c r="M96" s="7"/>
    </row>
    <row r="97" spans="8:13" x14ac:dyDescent="0.25">
      <c r="H97" s="7"/>
      <c r="I97" s="7"/>
      <c r="J97" s="7"/>
      <c r="K97" s="7"/>
      <c r="L97" s="7"/>
      <c r="M97" s="7"/>
    </row>
    <row r="98" spans="8:13" x14ac:dyDescent="0.25">
      <c r="H98" s="7"/>
      <c r="I98" s="7"/>
      <c r="J98" s="7"/>
      <c r="K98" s="7"/>
      <c r="L98" s="7"/>
      <c r="M98" s="7"/>
    </row>
    <row r="99" spans="8:13" x14ac:dyDescent="0.25">
      <c r="H99" s="7"/>
      <c r="I99" s="7"/>
      <c r="J99" s="7"/>
      <c r="K99" s="7"/>
      <c r="L99" s="7"/>
      <c r="M99" s="7"/>
    </row>
    <row r="100" spans="8:13" x14ac:dyDescent="0.25">
      <c r="H100" s="7"/>
      <c r="I100" s="7"/>
      <c r="J100" s="7"/>
      <c r="K100" s="7"/>
      <c r="L100" s="7"/>
      <c r="M100" s="7"/>
    </row>
    <row r="101" spans="8:13" x14ac:dyDescent="0.25">
      <c r="H101" s="7"/>
      <c r="I101" s="7"/>
      <c r="J101" s="7"/>
      <c r="K101" s="7"/>
      <c r="L101" s="7"/>
      <c r="M101" s="7"/>
    </row>
    <row r="102" spans="8:13" x14ac:dyDescent="0.25">
      <c r="H102" s="7"/>
      <c r="I102" s="7"/>
      <c r="J102" s="7"/>
      <c r="K102" s="7"/>
      <c r="L102" s="7"/>
      <c r="M102" s="7"/>
    </row>
    <row r="103" spans="8:13" x14ac:dyDescent="0.25">
      <c r="H103" s="7"/>
      <c r="I103" s="7"/>
      <c r="J103" s="7"/>
      <c r="K103" s="7"/>
      <c r="L103" s="7"/>
      <c r="M103" s="7"/>
    </row>
    <row r="104" spans="8:13" x14ac:dyDescent="0.25">
      <c r="H104" s="7"/>
      <c r="I104" s="7"/>
      <c r="J104" s="7"/>
      <c r="K104" s="7"/>
      <c r="L104" s="7"/>
      <c r="M104" s="7"/>
    </row>
    <row r="105" spans="8:13" x14ac:dyDescent="0.25">
      <c r="H105" s="7"/>
      <c r="I105" s="7"/>
      <c r="J105" s="7"/>
      <c r="K105" s="7"/>
      <c r="L105" s="7"/>
      <c r="M105" s="7"/>
    </row>
    <row r="106" spans="8:13" x14ac:dyDescent="0.25">
      <c r="H106" s="7"/>
      <c r="I106" s="7"/>
      <c r="J106" s="7"/>
      <c r="K106" s="7"/>
      <c r="L106" s="7"/>
      <c r="M106" s="7"/>
    </row>
    <row r="107" spans="8:13" x14ac:dyDescent="0.25">
      <c r="H107" s="7"/>
      <c r="I107" s="7"/>
      <c r="J107" s="7"/>
      <c r="K107" s="7"/>
      <c r="L107" s="7"/>
      <c r="M107" s="7"/>
    </row>
    <row r="108" spans="8:13" x14ac:dyDescent="0.25">
      <c r="H108" s="7"/>
      <c r="I108" s="7"/>
      <c r="J108" s="7"/>
      <c r="K108" s="7"/>
      <c r="L108" s="7"/>
      <c r="M108" s="7"/>
    </row>
    <row r="109" spans="8:13" x14ac:dyDescent="0.25">
      <c r="H109" s="7"/>
      <c r="I109" s="7"/>
      <c r="J109" s="7"/>
      <c r="K109" s="7"/>
      <c r="L109" s="7"/>
      <c r="M109" s="7"/>
    </row>
    <row r="110" spans="8:13" x14ac:dyDescent="0.25">
      <c r="H110" s="7"/>
      <c r="I110" s="7"/>
      <c r="J110" s="7"/>
      <c r="K110" s="7"/>
      <c r="L110" s="7"/>
      <c r="M110" s="7"/>
    </row>
    <row r="111" spans="8:13" x14ac:dyDescent="0.25">
      <c r="H111" s="7"/>
      <c r="I111" s="7"/>
      <c r="J111" s="7"/>
      <c r="K111" s="7"/>
      <c r="L111" s="7"/>
      <c r="M111" s="7"/>
    </row>
    <row r="112" spans="8:13" x14ac:dyDescent="0.25">
      <c r="H112" s="7"/>
      <c r="I112" s="7"/>
      <c r="J112" s="7"/>
      <c r="K112" s="7"/>
      <c r="L112" s="7"/>
      <c r="M112" s="7"/>
    </row>
    <row r="113" spans="8:13" x14ac:dyDescent="0.25">
      <c r="H113" s="7"/>
      <c r="I113" s="7"/>
      <c r="J113" s="7"/>
      <c r="K113" s="7"/>
      <c r="L113" s="7"/>
      <c r="M113" s="7"/>
    </row>
    <row r="114" spans="8:13" x14ac:dyDescent="0.25">
      <c r="H114" s="7"/>
      <c r="I114" s="7"/>
      <c r="J114" s="7"/>
      <c r="K114" s="7"/>
      <c r="L114" s="7"/>
      <c r="M114" s="7"/>
    </row>
    <row r="115" spans="8:13" x14ac:dyDescent="0.25">
      <c r="H115" s="7"/>
      <c r="I115" s="7"/>
      <c r="J115" s="7"/>
      <c r="K115" s="7"/>
      <c r="L115" s="7"/>
      <c r="M115" s="7"/>
    </row>
    <row r="116" spans="8:13" x14ac:dyDescent="0.25">
      <c r="H116" s="7"/>
      <c r="I116" s="7"/>
      <c r="J116" s="7"/>
      <c r="K116" s="7"/>
      <c r="L116" s="7"/>
      <c r="M116" s="7"/>
    </row>
    <row r="117" spans="8:13" x14ac:dyDescent="0.25">
      <c r="H117" s="7"/>
      <c r="I117" s="7"/>
      <c r="J117" s="7"/>
      <c r="K117" s="7"/>
      <c r="L117" s="7"/>
      <c r="M117" s="7"/>
    </row>
    <row r="118" spans="8:13" x14ac:dyDescent="0.25">
      <c r="H118" s="7"/>
      <c r="I118" s="7"/>
      <c r="J118" s="7"/>
      <c r="K118" s="7"/>
      <c r="L118" s="7"/>
      <c r="M118" s="7"/>
    </row>
    <row r="119" spans="8:13" x14ac:dyDescent="0.25">
      <c r="H119" s="7"/>
      <c r="I119" s="7"/>
      <c r="J119" s="7"/>
      <c r="K119" s="7"/>
      <c r="L119" s="7"/>
      <c r="M119" s="7"/>
    </row>
    <row r="120" spans="8:13" x14ac:dyDescent="0.25">
      <c r="H120" s="7"/>
      <c r="I120" s="7"/>
      <c r="J120" s="7"/>
      <c r="K120" s="7"/>
      <c r="L120" s="7"/>
      <c r="M120" s="7"/>
    </row>
    <row r="121" spans="8:13" x14ac:dyDescent="0.25">
      <c r="H121" s="7"/>
      <c r="I121" s="7"/>
      <c r="J121" s="7"/>
      <c r="K121" s="7"/>
      <c r="L121" s="7"/>
      <c r="M121" s="7"/>
    </row>
    <row r="122" spans="8:13" x14ac:dyDescent="0.25">
      <c r="H122" s="7"/>
      <c r="I122" s="7"/>
      <c r="J122" s="7"/>
      <c r="K122" s="7"/>
      <c r="L122" s="7"/>
      <c r="M122" s="7"/>
    </row>
    <row r="123" spans="8:13" x14ac:dyDescent="0.25">
      <c r="H123" s="7"/>
      <c r="I123" s="7"/>
      <c r="J123" s="7"/>
      <c r="K123" s="7"/>
      <c r="L123" s="7"/>
      <c r="M123" s="7"/>
    </row>
    <row r="124" spans="8:13" x14ac:dyDescent="0.25">
      <c r="H124" s="7"/>
      <c r="I124" s="7"/>
      <c r="J124" s="7"/>
      <c r="K124" s="7"/>
      <c r="L124" s="7"/>
      <c r="M124" s="7"/>
    </row>
    <row r="125" spans="8:13" x14ac:dyDescent="0.25">
      <c r="H125" s="7"/>
      <c r="I125" s="7"/>
      <c r="J125" s="7"/>
      <c r="K125" s="7"/>
      <c r="L125" s="7"/>
      <c r="M125" s="7"/>
    </row>
    <row r="126" spans="8:13" x14ac:dyDescent="0.25">
      <c r="H126" s="7"/>
      <c r="I126" s="7"/>
      <c r="J126" s="7"/>
      <c r="K126" s="7"/>
      <c r="L126" s="7"/>
      <c r="M126" s="7"/>
    </row>
    <row r="127" spans="8:13" x14ac:dyDescent="0.25">
      <c r="H127" s="7"/>
      <c r="I127" s="7"/>
      <c r="J127" s="7"/>
      <c r="K127" s="7"/>
      <c r="L127" s="7"/>
      <c r="M127" s="7"/>
    </row>
    <row r="128" spans="8:13" x14ac:dyDescent="0.25">
      <c r="H128" s="7"/>
      <c r="I128" s="7"/>
      <c r="J128" s="7"/>
      <c r="K128" s="7"/>
      <c r="L128" s="7"/>
      <c r="M128" s="7"/>
    </row>
    <row r="129" spans="8:13" x14ac:dyDescent="0.25">
      <c r="H129" s="7"/>
      <c r="I129" s="7"/>
      <c r="J129" s="7"/>
      <c r="K129" s="7"/>
      <c r="L129" s="7"/>
      <c r="M129" s="7"/>
    </row>
    <row r="130" spans="8:13" x14ac:dyDescent="0.25">
      <c r="H130" s="7"/>
      <c r="I130" s="7"/>
      <c r="J130" s="7"/>
      <c r="K130" s="7"/>
      <c r="L130" s="7"/>
      <c r="M130" s="7"/>
    </row>
    <row r="131" spans="8:13" x14ac:dyDescent="0.25">
      <c r="H131" s="7"/>
      <c r="I131" s="7"/>
      <c r="J131" s="7"/>
      <c r="K131" s="7"/>
      <c r="L131" s="7"/>
      <c r="M131" s="7"/>
    </row>
    <row r="132" spans="8:13" x14ac:dyDescent="0.25">
      <c r="H132" s="7"/>
      <c r="I132" s="7"/>
      <c r="J132" s="7"/>
      <c r="K132" s="7"/>
      <c r="L132" s="7"/>
      <c r="M132" s="7"/>
    </row>
    <row r="133" spans="8:13" x14ac:dyDescent="0.25">
      <c r="H133" s="7"/>
      <c r="I133" s="7"/>
      <c r="J133" s="7"/>
      <c r="K133" s="7"/>
      <c r="L133" s="7"/>
      <c r="M133" s="7"/>
    </row>
    <row r="134" spans="8:13" x14ac:dyDescent="0.25">
      <c r="H134" s="7"/>
      <c r="I134" s="7"/>
      <c r="J134" s="7"/>
      <c r="K134" s="7"/>
      <c r="L134" s="7"/>
      <c r="M134" s="7"/>
    </row>
    <row r="135" spans="8:13" x14ac:dyDescent="0.25">
      <c r="H135" s="7"/>
      <c r="I135" s="7"/>
      <c r="J135" s="7"/>
      <c r="K135" s="7"/>
      <c r="L135" s="7"/>
      <c r="M135" s="7"/>
    </row>
    <row r="136" spans="8:13" x14ac:dyDescent="0.25">
      <c r="H136" s="7"/>
      <c r="I136" s="7"/>
      <c r="J136" s="7"/>
      <c r="K136" s="7"/>
      <c r="L136" s="7"/>
      <c r="M136" s="7"/>
    </row>
    <row r="137" spans="8:13" x14ac:dyDescent="0.25">
      <c r="H137" s="7"/>
      <c r="I137" s="7"/>
      <c r="J137" s="7"/>
      <c r="K137" s="7"/>
      <c r="L137" s="7"/>
      <c r="M137" s="7"/>
    </row>
    <row r="138" spans="8:13" x14ac:dyDescent="0.25">
      <c r="H138" s="7"/>
      <c r="I138" s="7"/>
      <c r="J138" s="7"/>
      <c r="K138" s="7"/>
      <c r="L138" s="7"/>
      <c r="M138" s="7"/>
    </row>
    <row r="139" spans="8:13" x14ac:dyDescent="0.25">
      <c r="H139" s="7"/>
      <c r="I139" s="7"/>
      <c r="J139" s="7"/>
      <c r="K139" s="7"/>
      <c r="L139" s="7"/>
      <c r="M139" s="7"/>
    </row>
    <row r="140" spans="8:13" x14ac:dyDescent="0.25">
      <c r="H140" s="7"/>
      <c r="I140" s="7"/>
      <c r="J140" s="7"/>
      <c r="K140" s="7"/>
      <c r="L140" s="7"/>
      <c r="M140" s="7"/>
    </row>
    <row r="141" spans="8:13" x14ac:dyDescent="0.25">
      <c r="H141" s="7"/>
      <c r="I141" s="7"/>
      <c r="J141" s="7"/>
      <c r="K141" s="7"/>
      <c r="L141" s="7"/>
      <c r="M141" s="7"/>
    </row>
    <row r="142" spans="8:13" x14ac:dyDescent="0.25">
      <c r="H142" s="7"/>
      <c r="I142" s="7"/>
      <c r="J142" s="7"/>
      <c r="K142" s="7"/>
      <c r="L142" s="7"/>
      <c r="M142" s="7"/>
    </row>
    <row r="143" spans="8:13" x14ac:dyDescent="0.25">
      <c r="H143" s="7"/>
      <c r="I143" s="7"/>
      <c r="J143" s="7"/>
      <c r="K143" s="7"/>
      <c r="L143" s="7"/>
      <c r="M143" s="7"/>
    </row>
    <row r="144" spans="8:13" x14ac:dyDescent="0.25">
      <c r="H144" s="7"/>
      <c r="I144" s="7"/>
      <c r="J144" s="7"/>
      <c r="K144" s="7"/>
      <c r="L144" s="7"/>
      <c r="M144" s="7"/>
    </row>
    <row r="145" spans="8:13" x14ac:dyDescent="0.25">
      <c r="H145" s="7"/>
      <c r="I145" s="7"/>
      <c r="J145" s="7"/>
      <c r="K145" s="7"/>
      <c r="L145" s="7"/>
      <c r="M145" s="7"/>
    </row>
    <row r="146" spans="8:13" x14ac:dyDescent="0.25">
      <c r="H146" s="7"/>
      <c r="I146" s="7"/>
      <c r="J146" s="7"/>
      <c r="K146" s="7"/>
      <c r="L146" s="7"/>
      <c r="M146" s="7"/>
    </row>
    <row r="147" spans="8:13" x14ac:dyDescent="0.25">
      <c r="H147" s="7"/>
      <c r="I147" s="7"/>
      <c r="J147" s="7"/>
      <c r="K147" s="7"/>
      <c r="L147" s="7"/>
      <c r="M147" s="7"/>
    </row>
    <row r="148" spans="8:13" x14ac:dyDescent="0.25">
      <c r="H148" s="7"/>
      <c r="I148" s="7"/>
      <c r="J148" s="7"/>
      <c r="K148" s="7"/>
      <c r="L148" s="7"/>
      <c r="M148" s="7"/>
    </row>
    <row r="149" spans="8:13" x14ac:dyDescent="0.25">
      <c r="H149" s="7"/>
      <c r="I149" s="7"/>
      <c r="J149" s="7"/>
      <c r="K149" s="7"/>
      <c r="L149" s="7"/>
      <c r="M149" s="7"/>
    </row>
    <row r="150" spans="8:13" x14ac:dyDescent="0.25">
      <c r="H150" s="7"/>
      <c r="I150" s="7"/>
      <c r="J150" s="7"/>
      <c r="K150" s="7"/>
      <c r="L150" s="7"/>
      <c r="M150" s="7"/>
    </row>
    <row r="151" spans="8:13" x14ac:dyDescent="0.25">
      <c r="H151" s="7"/>
      <c r="I151" s="7"/>
      <c r="J151" s="7"/>
      <c r="K151" s="7"/>
      <c r="L151" s="7"/>
      <c r="M151" s="7"/>
    </row>
    <row r="152" spans="8:13" x14ac:dyDescent="0.25">
      <c r="H152" s="7"/>
      <c r="I152" s="7"/>
      <c r="J152" s="7"/>
      <c r="K152" s="7"/>
      <c r="L152" s="7"/>
      <c r="M152" s="7"/>
    </row>
    <row r="153" spans="8:13" x14ac:dyDescent="0.25">
      <c r="H153" s="7"/>
      <c r="I153" s="7"/>
      <c r="J153" s="7"/>
      <c r="K153" s="7"/>
      <c r="L153" s="7"/>
      <c r="M153" s="7"/>
    </row>
    <row r="154" spans="8:13" x14ac:dyDescent="0.25">
      <c r="H154" s="7"/>
      <c r="I154" s="7"/>
      <c r="J154" s="7"/>
      <c r="K154" s="7"/>
      <c r="L154" s="7"/>
      <c r="M154" s="7"/>
    </row>
    <row r="155" spans="8:13" x14ac:dyDescent="0.25">
      <c r="H155" s="7"/>
      <c r="I155" s="7"/>
      <c r="J155" s="7"/>
      <c r="K155" s="7"/>
      <c r="L155" s="7"/>
      <c r="M155" s="7"/>
    </row>
    <row r="156" spans="8:13" x14ac:dyDescent="0.25">
      <c r="H156" s="7"/>
      <c r="I156" s="7"/>
      <c r="J156" s="7"/>
      <c r="K156" s="7"/>
      <c r="L156" s="7"/>
      <c r="M156" s="7"/>
    </row>
    <row r="157" spans="8:13" x14ac:dyDescent="0.25">
      <c r="H157" s="7"/>
      <c r="I157" s="7"/>
      <c r="J157" s="7"/>
      <c r="K157" s="7"/>
      <c r="L157" s="7"/>
      <c r="M157" s="7"/>
    </row>
    <row r="158" spans="8:13" x14ac:dyDescent="0.25">
      <c r="H158" s="7"/>
      <c r="I158" s="7"/>
      <c r="J158" s="7"/>
      <c r="K158" s="7"/>
      <c r="L158" s="7"/>
      <c r="M158" s="7"/>
    </row>
    <row r="159" spans="8:13" x14ac:dyDescent="0.25">
      <c r="H159" s="7"/>
      <c r="I159" s="7"/>
      <c r="J159" s="7"/>
      <c r="K159" s="7"/>
      <c r="L159" s="7"/>
      <c r="M159" s="7"/>
    </row>
    <row r="160" spans="8:13" x14ac:dyDescent="0.25">
      <c r="H160" s="7"/>
      <c r="I160" s="7"/>
      <c r="J160" s="7"/>
      <c r="K160" s="7"/>
      <c r="L160" s="7"/>
      <c r="M160" s="7"/>
    </row>
    <row r="161" spans="8:13" x14ac:dyDescent="0.25">
      <c r="H161" s="7"/>
      <c r="I161" s="7"/>
      <c r="J161" s="7"/>
      <c r="K161" s="7"/>
      <c r="L161" s="7"/>
      <c r="M161" s="7"/>
    </row>
    <row r="162" spans="8:13" x14ac:dyDescent="0.25">
      <c r="H162" s="7"/>
      <c r="I162" s="7"/>
      <c r="J162" s="7"/>
      <c r="K162" s="7"/>
      <c r="L162" s="7"/>
      <c r="M162" s="7"/>
    </row>
    <row r="163" spans="8:13" x14ac:dyDescent="0.25">
      <c r="H163" s="7"/>
      <c r="I163" s="7"/>
      <c r="J163" s="7"/>
      <c r="K163" s="7"/>
      <c r="L163" s="7"/>
      <c r="M163" s="7"/>
    </row>
    <row r="164" spans="8:13" x14ac:dyDescent="0.25">
      <c r="H164" s="7"/>
      <c r="I164" s="7"/>
      <c r="J164" s="7"/>
      <c r="K164" s="7"/>
      <c r="L164" s="7"/>
      <c r="M164" s="7"/>
    </row>
    <row r="165" spans="8:13" x14ac:dyDescent="0.25">
      <c r="H165" s="7"/>
      <c r="I165" s="7"/>
      <c r="J165" s="7"/>
      <c r="K165" s="7"/>
      <c r="L165" s="7"/>
      <c r="M165" s="7"/>
    </row>
    <row r="166" spans="8:13" x14ac:dyDescent="0.25">
      <c r="H166" s="7"/>
      <c r="I166" s="7"/>
      <c r="J166" s="7"/>
      <c r="K166" s="7"/>
      <c r="L166" s="7"/>
      <c r="M166" s="7"/>
    </row>
    <row r="167" spans="8:13" x14ac:dyDescent="0.25">
      <c r="H167" s="7"/>
      <c r="I167" s="7"/>
      <c r="J167" s="7"/>
      <c r="K167" s="7"/>
      <c r="L167" s="7"/>
      <c r="M167" s="7"/>
    </row>
    <row r="168" spans="8:13" x14ac:dyDescent="0.25">
      <c r="H168" s="7"/>
      <c r="I168" s="7"/>
      <c r="J168" s="7"/>
      <c r="K168" s="7"/>
      <c r="L168" s="7"/>
      <c r="M168" s="7"/>
    </row>
    <row r="169" spans="8:13" x14ac:dyDescent="0.25">
      <c r="H169" s="7"/>
      <c r="I169" s="7"/>
      <c r="J169" s="7"/>
      <c r="K169" s="7"/>
      <c r="L169" s="7"/>
      <c r="M169" s="7"/>
    </row>
    <row r="170" spans="8:13" x14ac:dyDescent="0.25">
      <c r="H170" s="7"/>
      <c r="I170" s="7"/>
      <c r="J170" s="7"/>
      <c r="K170" s="7"/>
      <c r="L170" s="7"/>
      <c r="M170" s="7"/>
    </row>
    <row r="171" spans="8:13" x14ac:dyDescent="0.25">
      <c r="H171" s="7"/>
      <c r="I171" s="7"/>
      <c r="J171" s="7"/>
      <c r="K171" s="7"/>
      <c r="L171" s="7"/>
    </row>
    <row r="172" spans="8:13" x14ac:dyDescent="0.25">
      <c r="H172" s="7"/>
      <c r="I172" s="7"/>
      <c r="J172" s="7"/>
      <c r="K172" s="7"/>
      <c r="L172" s="7"/>
    </row>
    <row r="173" spans="8:13" x14ac:dyDescent="0.25">
      <c r="H173" s="7"/>
      <c r="I173" s="7"/>
      <c r="J173" s="7"/>
      <c r="K173" s="7"/>
      <c r="L173" s="7"/>
    </row>
    <row r="174" spans="8:13" x14ac:dyDescent="0.25">
      <c r="H174" s="7"/>
      <c r="I174" s="7"/>
      <c r="J174" s="7"/>
      <c r="K174" s="7"/>
      <c r="L174" s="7"/>
    </row>
    <row r="175" spans="8:13" x14ac:dyDescent="0.25">
      <c r="H175" s="7"/>
      <c r="I175" s="7"/>
      <c r="J175" s="7"/>
      <c r="K175" s="7"/>
      <c r="L175" s="7"/>
    </row>
    <row r="176" spans="8:13" x14ac:dyDescent="0.25">
      <c r="H176" s="7"/>
      <c r="I176" s="7"/>
      <c r="J176" s="7"/>
      <c r="K176" s="7"/>
      <c r="L176" s="7"/>
    </row>
    <row r="177" spans="8:12" x14ac:dyDescent="0.25">
      <c r="H177" s="7"/>
      <c r="I177" s="7"/>
      <c r="J177" s="7"/>
      <c r="K177" s="7"/>
      <c r="L177" s="7"/>
    </row>
    <row r="178" spans="8:12" x14ac:dyDescent="0.25">
      <c r="H178" s="7"/>
      <c r="I178" s="7"/>
      <c r="J178" s="7"/>
      <c r="K178" s="7"/>
      <c r="L178" s="7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1F69-9813-4ECB-A9B8-06C21FBD023F}">
  <sheetPr>
    <tabColor rgb="FF00FF00"/>
  </sheetPr>
  <dimension ref="A1:AE178"/>
  <sheetViews>
    <sheetView workbookViewId="0">
      <selection activeCell="F30" sqref="F30"/>
    </sheetView>
  </sheetViews>
  <sheetFormatPr defaultRowHeight="15" x14ac:dyDescent="0.25"/>
  <cols>
    <col min="1" max="1" width="21.5703125" customWidth="1"/>
    <col min="2" max="2" width="10.5703125" bestFit="1" customWidth="1"/>
    <col min="3" max="3" width="11.5703125" bestFit="1" customWidth="1"/>
    <col min="4" max="4" width="9.140625" style="1" hidden="1" customWidth="1"/>
    <col min="7" max="7" width="11.28515625" customWidth="1"/>
  </cols>
  <sheetData>
    <row r="1" spans="1:31" x14ac:dyDescent="0.25">
      <c r="A1" s="7"/>
      <c r="B1" s="7"/>
      <c r="C1" s="7"/>
      <c r="D1" s="9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x14ac:dyDescent="0.25">
      <c r="A2" s="7"/>
      <c r="B2" s="7"/>
      <c r="C2" s="7"/>
      <c r="D2" s="9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x14ac:dyDescent="0.25">
      <c r="B3" s="4" t="s">
        <v>0</v>
      </c>
      <c r="C3" s="5" t="s">
        <v>4</v>
      </c>
      <c r="D3" s="6" t="s">
        <v>7</v>
      </c>
      <c r="E3" s="15" t="s">
        <v>2</v>
      </c>
      <c r="F3" s="15" t="s">
        <v>1</v>
      </c>
      <c r="G3" s="15" t="s">
        <v>5</v>
      </c>
      <c r="H3" s="15" t="s">
        <v>3</v>
      </c>
      <c r="I3" s="9" t="s">
        <v>6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x14ac:dyDescent="0.25">
      <c r="A4" s="3" t="s">
        <v>8</v>
      </c>
      <c r="B4" s="10">
        <v>41</v>
      </c>
      <c r="C4" s="10">
        <v>113</v>
      </c>
      <c r="D4" s="9">
        <v>5</v>
      </c>
      <c r="E4" s="8">
        <v>252</v>
      </c>
      <c r="F4" s="16">
        <f>B4/E4</f>
        <v>0.1626984126984127</v>
      </c>
      <c r="G4" s="16">
        <f>C4/E4</f>
        <v>0.44841269841269843</v>
      </c>
      <c r="H4" s="13">
        <f>F4+G4</f>
        <v>0.61111111111111116</v>
      </c>
      <c r="I4" s="14">
        <f>AVERAGE(H4:H24)</f>
        <v>0.66612609913744758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x14ac:dyDescent="0.25">
      <c r="A5" s="2" t="s">
        <v>9</v>
      </c>
      <c r="B5" s="10">
        <v>64.099999999999994</v>
      </c>
      <c r="C5" s="10">
        <v>101.2</v>
      </c>
      <c r="D5" s="9">
        <v>10</v>
      </c>
      <c r="E5" s="8">
        <v>253</v>
      </c>
      <c r="F5" s="12">
        <f t="shared" ref="F5:F8" si="0">B5/E5</f>
        <v>0.25335968379446638</v>
      </c>
      <c r="G5" s="12">
        <f>C5/E5</f>
        <v>0.4</v>
      </c>
      <c r="H5" s="13">
        <f t="shared" ref="H5:H8" si="1">F5+G5</f>
        <v>0.65335968379446641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2" t="s">
        <v>10</v>
      </c>
      <c r="B6" s="10">
        <v>69.3</v>
      </c>
      <c r="C6" s="10">
        <v>105.8</v>
      </c>
      <c r="D6" s="9">
        <v>8</v>
      </c>
      <c r="E6" s="8">
        <v>262</v>
      </c>
      <c r="F6" s="12">
        <f t="shared" si="0"/>
        <v>0.26450381679389312</v>
      </c>
      <c r="G6" s="12">
        <f t="shared" ref="G6:G8" si="2">C6/E6</f>
        <v>0.40381679389312974</v>
      </c>
      <c r="H6" s="13">
        <f t="shared" si="1"/>
        <v>0.66832061068702286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x14ac:dyDescent="0.25">
      <c r="A7" s="3" t="s">
        <v>11</v>
      </c>
      <c r="B7" s="10">
        <v>49</v>
      </c>
      <c r="C7" s="10">
        <v>119</v>
      </c>
      <c r="D7" s="9">
        <v>7</v>
      </c>
      <c r="E7" s="8">
        <v>258.5</v>
      </c>
      <c r="F7" s="12">
        <f t="shared" si="0"/>
        <v>0.1895551257253385</v>
      </c>
      <c r="G7" s="12">
        <f t="shared" si="2"/>
        <v>0.46034816247582205</v>
      </c>
      <c r="H7" s="13">
        <f t="shared" si="1"/>
        <v>0.64990328820116061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25">
      <c r="A8" s="2" t="s">
        <v>12</v>
      </c>
      <c r="B8" s="10">
        <v>51.3</v>
      </c>
      <c r="C8" s="10">
        <v>120</v>
      </c>
      <c r="D8" s="9">
        <v>9</v>
      </c>
      <c r="E8" s="8">
        <v>261.5</v>
      </c>
      <c r="F8" s="12">
        <f t="shared" si="0"/>
        <v>0.19617590822179731</v>
      </c>
      <c r="G8" s="12">
        <f t="shared" si="2"/>
        <v>0.4588910133843212</v>
      </c>
      <c r="H8" s="13">
        <f t="shared" si="1"/>
        <v>0.65506692160611846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x14ac:dyDescent="0.25">
      <c r="A9" s="2" t="s">
        <v>13</v>
      </c>
      <c r="B9" s="10">
        <v>75</v>
      </c>
      <c r="C9" s="10">
        <v>101.2</v>
      </c>
      <c r="D9" s="9">
        <v>9</v>
      </c>
      <c r="E9" s="8">
        <v>245</v>
      </c>
      <c r="F9" s="12">
        <f t="shared" ref="F9" si="3">B9/E9</f>
        <v>0.30612244897959184</v>
      </c>
      <c r="G9" s="12">
        <f t="shared" ref="G9" si="4">C9/E9</f>
        <v>0.41306122448979593</v>
      </c>
      <c r="H9" s="13">
        <f t="shared" ref="H9" si="5">F9+G9</f>
        <v>0.71918367346938772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25">
      <c r="A10" s="2" t="s">
        <v>14</v>
      </c>
      <c r="B10" s="10">
        <v>71</v>
      </c>
      <c r="C10" s="10">
        <v>100</v>
      </c>
      <c r="D10" s="9">
        <v>10</v>
      </c>
      <c r="E10" s="8">
        <v>247.5</v>
      </c>
      <c r="F10" s="12">
        <f t="shared" ref="F10:F12" si="6">B10/E10</f>
        <v>0.28686868686868688</v>
      </c>
      <c r="G10" s="12">
        <f t="shared" ref="G10:G12" si="7">C10/E10</f>
        <v>0.40404040404040403</v>
      </c>
      <c r="H10" s="13">
        <f t="shared" ref="H10:H12" si="8">F10+G10</f>
        <v>0.69090909090909092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x14ac:dyDescent="0.25">
      <c r="A11" s="3" t="s">
        <v>15</v>
      </c>
      <c r="B11" s="10">
        <v>50.2</v>
      </c>
      <c r="C11" s="10">
        <v>91.3</v>
      </c>
      <c r="D11" s="9">
        <v>11</v>
      </c>
      <c r="E11" s="8">
        <v>200.5</v>
      </c>
      <c r="F11" s="12">
        <f t="shared" si="6"/>
        <v>0.25037406483790525</v>
      </c>
      <c r="G11" s="12">
        <f t="shared" si="7"/>
        <v>0.45536159600997506</v>
      </c>
      <c r="H11" s="13">
        <f t="shared" si="8"/>
        <v>0.70573566084788031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25">
      <c r="A12" s="3" t="s">
        <v>16</v>
      </c>
      <c r="B12" s="10">
        <v>70</v>
      </c>
      <c r="C12" s="10">
        <v>111.3</v>
      </c>
      <c r="D12" s="9">
        <v>7</v>
      </c>
      <c r="E12" s="8">
        <v>265.5</v>
      </c>
      <c r="F12" s="12">
        <f t="shared" si="6"/>
        <v>0.26365348399246702</v>
      </c>
      <c r="G12" s="12">
        <f t="shared" si="7"/>
        <v>0.41920903954802258</v>
      </c>
      <c r="H12" s="13">
        <f t="shared" si="8"/>
        <v>0.6828625235404896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x14ac:dyDescent="0.25">
      <c r="A13" s="3" t="s">
        <v>17</v>
      </c>
      <c r="B13" s="10">
        <v>75</v>
      </c>
      <c r="C13" s="10">
        <v>103.2</v>
      </c>
      <c r="D13" s="9">
        <v>9</v>
      </c>
      <c r="E13" s="8">
        <v>244.5</v>
      </c>
      <c r="F13" s="12">
        <f t="shared" ref="F13:F24" si="9">B13/E13</f>
        <v>0.30674846625766872</v>
      </c>
      <c r="G13" s="12">
        <f t="shared" ref="G13:G24" si="10">C13/E13</f>
        <v>0.42208588957055215</v>
      </c>
      <c r="H13" s="13">
        <f t="shared" ref="H13:H24" si="11">F13+G13</f>
        <v>0.72883435582822087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25">
      <c r="A14" s="2" t="s">
        <v>18</v>
      </c>
      <c r="B14" s="10">
        <v>41</v>
      </c>
      <c r="C14" s="10">
        <v>99</v>
      </c>
      <c r="D14" s="9">
        <v>10</v>
      </c>
      <c r="E14" s="8">
        <v>228</v>
      </c>
      <c r="F14" s="12">
        <f t="shared" si="9"/>
        <v>0.17982456140350878</v>
      </c>
      <c r="G14" s="12">
        <f t="shared" si="10"/>
        <v>0.43421052631578949</v>
      </c>
      <c r="H14" s="13">
        <f t="shared" si="11"/>
        <v>0.61403508771929827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x14ac:dyDescent="0.25">
      <c r="A15" s="2" t="s">
        <v>19</v>
      </c>
      <c r="B15" s="10">
        <v>42</v>
      </c>
      <c r="C15" s="10">
        <v>112</v>
      </c>
      <c r="D15" s="9">
        <v>7</v>
      </c>
      <c r="E15" s="8">
        <v>254</v>
      </c>
      <c r="F15" s="12">
        <f t="shared" si="9"/>
        <v>0.16535433070866143</v>
      </c>
      <c r="G15" s="12">
        <f t="shared" si="10"/>
        <v>0.44094488188976377</v>
      </c>
      <c r="H15" s="13">
        <f t="shared" si="11"/>
        <v>0.60629921259842523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x14ac:dyDescent="0.25">
      <c r="A16" s="3" t="s">
        <v>20</v>
      </c>
      <c r="B16" s="10">
        <v>66.5</v>
      </c>
      <c r="C16" s="10">
        <v>101</v>
      </c>
      <c r="D16" s="9">
        <v>9</v>
      </c>
      <c r="E16" s="8">
        <v>226.5</v>
      </c>
      <c r="F16" s="12">
        <f t="shared" si="9"/>
        <v>0.29359823399558499</v>
      </c>
      <c r="G16" s="12">
        <f t="shared" si="10"/>
        <v>0.44591611479028698</v>
      </c>
      <c r="H16" s="13">
        <f t="shared" si="11"/>
        <v>0.73951434878587197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25">
      <c r="A17" s="3" t="s">
        <v>21</v>
      </c>
      <c r="B17" s="10">
        <v>30</v>
      </c>
      <c r="C17" s="10">
        <v>115.9</v>
      </c>
      <c r="D17" s="9">
        <v>13</v>
      </c>
      <c r="E17" s="8">
        <v>245</v>
      </c>
      <c r="F17" s="12">
        <f t="shared" si="9"/>
        <v>0.12244897959183673</v>
      </c>
      <c r="G17" s="12">
        <f t="shared" si="10"/>
        <v>0.47306122448979593</v>
      </c>
      <c r="H17" s="13">
        <f t="shared" si="11"/>
        <v>0.59551020408163269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x14ac:dyDescent="0.25">
      <c r="A18" s="3" t="s">
        <v>22</v>
      </c>
      <c r="B18" s="10">
        <v>42.5</v>
      </c>
      <c r="C18" s="10">
        <v>119</v>
      </c>
      <c r="D18" s="9">
        <v>7</v>
      </c>
      <c r="E18" s="8">
        <v>267</v>
      </c>
      <c r="F18" s="12">
        <f t="shared" si="9"/>
        <v>0.15917602996254682</v>
      </c>
      <c r="G18" s="12">
        <f t="shared" si="10"/>
        <v>0.44569288389513106</v>
      </c>
      <c r="H18" s="13">
        <f t="shared" si="11"/>
        <v>0.60486891385767794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x14ac:dyDescent="0.25">
      <c r="A19" s="17" t="s">
        <v>23</v>
      </c>
      <c r="B19" s="10">
        <v>59.1</v>
      </c>
      <c r="C19" s="10">
        <v>119</v>
      </c>
      <c r="D19" s="9">
        <v>11</v>
      </c>
      <c r="E19" s="8">
        <v>248</v>
      </c>
      <c r="F19" s="12">
        <f t="shared" si="9"/>
        <v>0.23830645161290323</v>
      </c>
      <c r="G19" s="12">
        <f t="shared" si="10"/>
        <v>0.47983870967741937</v>
      </c>
      <c r="H19" s="13">
        <f t="shared" si="11"/>
        <v>0.71814516129032258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25">
      <c r="A20" s="2" t="s">
        <v>24</v>
      </c>
      <c r="B20" s="10">
        <v>43</v>
      </c>
      <c r="C20" s="10">
        <v>105</v>
      </c>
      <c r="D20" s="9">
        <v>13</v>
      </c>
      <c r="E20" s="8">
        <v>213.5</v>
      </c>
      <c r="F20" s="12">
        <f t="shared" si="9"/>
        <v>0.20140515222482436</v>
      </c>
      <c r="G20" s="12">
        <f t="shared" si="10"/>
        <v>0.49180327868852458</v>
      </c>
      <c r="H20" s="13">
        <f t="shared" si="11"/>
        <v>0.69320843091334894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x14ac:dyDescent="0.25">
      <c r="A21" s="2" t="s">
        <v>25</v>
      </c>
      <c r="B21" s="10">
        <v>48</v>
      </c>
      <c r="C21" s="10">
        <v>115.7</v>
      </c>
      <c r="D21" s="9">
        <v>13</v>
      </c>
      <c r="E21" s="8">
        <v>239.5</v>
      </c>
      <c r="F21" s="12">
        <f t="shared" si="9"/>
        <v>0.20041753653444677</v>
      </c>
      <c r="G21" s="12">
        <f t="shared" si="10"/>
        <v>0.48308977035490608</v>
      </c>
      <c r="H21" s="13">
        <f t="shared" si="11"/>
        <v>0.68350730688935291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25">
      <c r="A22" s="17" t="s">
        <v>26</v>
      </c>
      <c r="B22" s="10">
        <v>15</v>
      </c>
      <c r="C22" s="10">
        <v>27</v>
      </c>
      <c r="D22" s="9">
        <v>0</v>
      </c>
      <c r="E22" s="8">
        <v>66.5</v>
      </c>
      <c r="F22" s="12">
        <f t="shared" si="9"/>
        <v>0.22556390977443608</v>
      </c>
      <c r="G22" s="12">
        <f t="shared" si="10"/>
        <v>0.40601503759398494</v>
      </c>
      <c r="H22" s="13">
        <f t="shared" si="11"/>
        <v>0.63157894736842102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25">
      <c r="A23" s="2" t="s">
        <v>27</v>
      </c>
      <c r="B23" s="10">
        <v>65</v>
      </c>
      <c r="C23" s="10">
        <v>117</v>
      </c>
      <c r="D23" s="9">
        <v>13</v>
      </c>
      <c r="E23" s="8">
        <v>280</v>
      </c>
      <c r="F23" s="12">
        <f t="shared" si="9"/>
        <v>0.23214285714285715</v>
      </c>
      <c r="G23" s="12">
        <f t="shared" si="10"/>
        <v>0.41785714285714287</v>
      </c>
      <c r="H23" s="13">
        <f t="shared" si="11"/>
        <v>0.65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25">
      <c r="A24" s="3" t="s">
        <v>28</v>
      </c>
      <c r="B24" s="10">
        <v>70</v>
      </c>
      <c r="C24" s="10">
        <v>100.3</v>
      </c>
      <c r="D24" s="11">
        <v>5</v>
      </c>
      <c r="E24" s="8">
        <v>248</v>
      </c>
      <c r="F24" s="8">
        <f t="shared" si="9"/>
        <v>0.28225806451612906</v>
      </c>
      <c r="G24" s="8">
        <f t="shared" si="10"/>
        <v>0.40443548387096773</v>
      </c>
      <c r="H24" s="18">
        <f t="shared" si="11"/>
        <v>0.68669354838709684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25">
      <c r="A25" s="7"/>
      <c r="B25" s="7"/>
      <c r="C25" s="7"/>
      <c r="D25" s="9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x14ac:dyDescent="0.25">
      <c r="A26" s="7"/>
      <c r="B26" s="20">
        <f>SUM(B4:B25)</f>
        <v>1138</v>
      </c>
      <c r="C26" s="20">
        <f>SUM(C4:C25)</f>
        <v>2196.9000000000005</v>
      </c>
      <c r="D26" s="9"/>
      <c r="E26" s="19">
        <f>SUM(E4:E25)</f>
        <v>5006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x14ac:dyDescent="0.25">
      <c r="A27" s="7"/>
      <c r="B27" s="21">
        <f>B26*60</f>
        <v>68280</v>
      </c>
      <c r="C27" s="21">
        <f>C26*60</f>
        <v>131814.00000000003</v>
      </c>
      <c r="D27" s="9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x14ac:dyDescent="0.25">
      <c r="A28" s="7"/>
      <c r="B28" s="7"/>
      <c r="C28" s="7"/>
      <c r="D28" s="9"/>
      <c r="E28" s="7"/>
      <c r="F28" s="7"/>
      <c r="G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x14ac:dyDescent="0.25">
      <c r="A29" s="7"/>
      <c r="B29" s="7"/>
      <c r="C29" s="7"/>
      <c r="D29" s="9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25">
      <c r="A30" s="7"/>
      <c r="B30" s="7"/>
      <c r="C30" s="7"/>
      <c r="D30" s="9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25">
      <c r="A31" s="7"/>
      <c r="B31" s="7"/>
      <c r="C31" s="7"/>
      <c r="D31" s="9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25">
      <c r="A32" s="7"/>
      <c r="B32" s="7"/>
      <c r="C32" s="7"/>
      <c r="D32" s="9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5">
      <c r="A33" s="7"/>
      <c r="B33" s="7"/>
      <c r="C33" s="7"/>
      <c r="D33" s="9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s="7"/>
      <c r="B34" s="7"/>
      <c r="C34" s="7"/>
      <c r="D34" s="9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x14ac:dyDescent="0.25">
      <c r="A35" s="7"/>
      <c r="B35" s="7"/>
      <c r="C35" s="7"/>
      <c r="D35" s="9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x14ac:dyDescent="0.25">
      <c r="A36" s="7"/>
      <c r="B36" s="7"/>
      <c r="C36" s="7"/>
      <c r="D36" s="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x14ac:dyDescent="0.25">
      <c r="A37" s="7"/>
      <c r="B37" s="7"/>
      <c r="C37" s="7"/>
      <c r="D37" s="9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x14ac:dyDescent="0.25">
      <c r="A38" s="7"/>
      <c r="B38" s="7"/>
      <c r="C38" s="7"/>
      <c r="D38" s="9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x14ac:dyDescent="0.25">
      <c r="A39" s="7"/>
      <c r="B39" s="7"/>
      <c r="C39" s="7"/>
      <c r="D39" s="9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25">
      <c r="A40" s="7"/>
      <c r="B40" s="7"/>
      <c r="C40" s="7"/>
      <c r="D40" s="9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x14ac:dyDescent="0.25">
      <c r="A41" s="7"/>
      <c r="B41" s="7"/>
      <c r="C41" s="7"/>
      <c r="D41" s="9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x14ac:dyDescent="0.25">
      <c r="A42" s="7"/>
      <c r="B42" s="7"/>
      <c r="C42" s="7"/>
      <c r="D42" s="9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x14ac:dyDescent="0.25"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25"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x14ac:dyDescent="0.25"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x14ac:dyDescent="0.25"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x14ac:dyDescent="0.25"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x14ac:dyDescent="0.25"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8:31" x14ac:dyDescent="0.25"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8:31" x14ac:dyDescent="0.25"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8:31" x14ac:dyDescent="0.25"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8:31" x14ac:dyDescent="0.25"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8:31" x14ac:dyDescent="0.25"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8:31" x14ac:dyDescent="0.25"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8:31" x14ac:dyDescent="0.25"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8:31" x14ac:dyDescent="0.25"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8:31" x14ac:dyDescent="0.25"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8:31" x14ac:dyDescent="0.25"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8:31" x14ac:dyDescent="0.25"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8:31" x14ac:dyDescent="0.25"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8:31" x14ac:dyDescent="0.25"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8:31" x14ac:dyDescent="0.25"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8:31" x14ac:dyDescent="0.25"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8:31" x14ac:dyDescent="0.25"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8:31" x14ac:dyDescent="0.25"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8:31" x14ac:dyDescent="0.25"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8:31" x14ac:dyDescent="0.25"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8:31" x14ac:dyDescent="0.25"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8:31" x14ac:dyDescent="0.25"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8:31" x14ac:dyDescent="0.25"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8:31" x14ac:dyDescent="0.25"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8:31" x14ac:dyDescent="0.25"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8:31" x14ac:dyDescent="0.25"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8:31" x14ac:dyDescent="0.25"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8:31" x14ac:dyDescent="0.25"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8:31" x14ac:dyDescent="0.25"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8:31" x14ac:dyDescent="0.25"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8:31" x14ac:dyDescent="0.25"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8:31" x14ac:dyDescent="0.25"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8:31" x14ac:dyDescent="0.25"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8:31" x14ac:dyDescent="0.25"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8:31" x14ac:dyDescent="0.25"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8:31" x14ac:dyDescent="0.25"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8:31" x14ac:dyDescent="0.25">
      <c r="H84" s="7"/>
      <c r="I84" s="7"/>
      <c r="J84" s="7"/>
      <c r="K84" s="7"/>
      <c r="L84" s="7"/>
      <c r="M84" s="7"/>
    </row>
    <row r="85" spans="8:31" x14ac:dyDescent="0.25">
      <c r="H85" s="7"/>
      <c r="I85" s="7"/>
      <c r="J85" s="7"/>
      <c r="K85" s="7"/>
      <c r="L85" s="7"/>
      <c r="M85" s="7"/>
    </row>
    <row r="86" spans="8:31" x14ac:dyDescent="0.25">
      <c r="H86" s="7"/>
      <c r="I86" s="7"/>
      <c r="J86" s="7"/>
      <c r="K86" s="7"/>
      <c r="L86" s="7"/>
      <c r="M86" s="7"/>
    </row>
    <row r="87" spans="8:31" x14ac:dyDescent="0.25">
      <c r="H87" s="7"/>
      <c r="I87" s="7"/>
      <c r="J87" s="7"/>
      <c r="K87" s="7"/>
      <c r="L87" s="7"/>
      <c r="M87" s="7"/>
    </row>
    <row r="88" spans="8:31" x14ac:dyDescent="0.25">
      <c r="H88" s="7"/>
      <c r="I88" s="7"/>
      <c r="J88" s="7"/>
      <c r="K88" s="7"/>
      <c r="L88" s="7"/>
      <c r="M88" s="7"/>
    </row>
    <row r="89" spans="8:31" x14ac:dyDescent="0.25">
      <c r="H89" s="7"/>
      <c r="I89" s="7"/>
      <c r="J89" s="7"/>
      <c r="K89" s="7"/>
      <c r="L89" s="7"/>
      <c r="M89" s="7"/>
    </row>
    <row r="90" spans="8:31" x14ac:dyDescent="0.25">
      <c r="H90" s="7"/>
      <c r="I90" s="7"/>
      <c r="J90" s="7"/>
      <c r="K90" s="7"/>
      <c r="L90" s="7"/>
      <c r="M90" s="7"/>
    </row>
    <row r="91" spans="8:31" x14ac:dyDescent="0.25">
      <c r="H91" s="7"/>
      <c r="I91" s="7"/>
      <c r="J91" s="7"/>
      <c r="K91" s="7"/>
      <c r="L91" s="7"/>
      <c r="M91" s="7"/>
    </row>
    <row r="92" spans="8:31" x14ac:dyDescent="0.25">
      <c r="H92" s="7"/>
      <c r="I92" s="7"/>
      <c r="J92" s="7"/>
      <c r="K92" s="7"/>
      <c r="L92" s="7"/>
      <c r="M92" s="7"/>
    </row>
    <row r="93" spans="8:31" x14ac:dyDescent="0.25">
      <c r="H93" s="7"/>
      <c r="I93" s="7"/>
      <c r="J93" s="7"/>
      <c r="K93" s="7"/>
      <c r="L93" s="7"/>
      <c r="M93" s="7"/>
    </row>
    <row r="94" spans="8:31" x14ac:dyDescent="0.25">
      <c r="H94" s="7"/>
      <c r="I94" s="7"/>
      <c r="J94" s="7"/>
      <c r="K94" s="7"/>
      <c r="L94" s="7"/>
      <c r="M94" s="7"/>
    </row>
    <row r="95" spans="8:31" x14ac:dyDescent="0.25">
      <c r="H95" s="7"/>
      <c r="I95" s="7"/>
      <c r="J95" s="7"/>
      <c r="K95" s="7"/>
      <c r="L95" s="7"/>
      <c r="M95" s="7"/>
    </row>
    <row r="96" spans="8:31" x14ac:dyDescent="0.25">
      <c r="H96" s="7"/>
      <c r="I96" s="7"/>
      <c r="J96" s="7"/>
      <c r="K96" s="7"/>
      <c r="L96" s="7"/>
      <c r="M96" s="7"/>
    </row>
    <row r="97" spans="8:13" x14ac:dyDescent="0.25">
      <c r="H97" s="7"/>
      <c r="I97" s="7"/>
      <c r="J97" s="7"/>
      <c r="K97" s="7"/>
      <c r="L97" s="7"/>
      <c r="M97" s="7"/>
    </row>
    <row r="98" spans="8:13" x14ac:dyDescent="0.25">
      <c r="H98" s="7"/>
      <c r="I98" s="7"/>
      <c r="J98" s="7"/>
      <c r="K98" s="7"/>
      <c r="L98" s="7"/>
      <c r="M98" s="7"/>
    </row>
    <row r="99" spans="8:13" x14ac:dyDescent="0.25">
      <c r="H99" s="7"/>
      <c r="I99" s="7"/>
      <c r="J99" s="7"/>
      <c r="K99" s="7"/>
      <c r="L99" s="7"/>
      <c r="M99" s="7"/>
    </row>
    <row r="100" spans="8:13" x14ac:dyDescent="0.25">
      <c r="H100" s="7"/>
      <c r="I100" s="7"/>
      <c r="J100" s="7"/>
      <c r="K100" s="7"/>
      <c r="L100" s="7"/>
      <c r="M100" s="7"/>
    </row>
    <row r="101" spans="8:13" x14ac:dyDescent="0.25">
      <c r="H101" s="7"/>
      <c r="I101" s="7"/>
      <c r="J101" s="7"/>
      <c r="K101" s="7"/>
      <c r="L101" s="7"/>
      <c r="M101" s="7"/>
    </row>
    <row r="102" spans="8:13" x14ac:dyDescent="0.25">
      <c r="H102" s="7"/>
      <c r="I102" s="7"/>
      <c r="J102" s="7"/>
      <c r="K102" s="7"/>
      <c r="L102" s="7"/>
      <c r="M102" s="7"/>
    </row>
    <row r="103" spans="8:13" x14ac:dyDescent="0.25">
      <c r="H103" s="7"/>
      <c r="I103" s="7"/>
      <c r="J103" s="7"/>
      <c r="K103" s="7"/>
      <c r="L103" s="7"/>
      <c r="M103" s="7"/>
    </row>
    <row r="104" spans="8:13" x14ac:dyDescent="0.25">
      <c r="H104" s="7"/>
      <c r="I104" s="7"/>
      <c r="J104" s="7"/>
      <c r="K104" s="7"/>
      <c r="L104" s="7"/>
      <c r="M104" s="7"/>
    </row>
    <row r="105" spans="8:13" x14ac:dyDescent="0.25">
      <c r="H105" s="7"/>
      <c r="I105" s="7"/>
      <c r="J105" s="7"/>
      <c r="K105" s="7"/>
      <c r="L105" s="7"/>
      <c r="M105" s="7"/>
    </row>
    <row r="106" spans="8:13" x14ac:dyDescent="0.25">
      <c r="H106" s="7"/>
      <c r="I106" s="7"/>
      <c r="J106" s="7"/>
      <c r="K106" s="7"/>
      <c r="L106" s="7"/>
      <c r="M106" s="7"/>
    </row>
    <row r="107" spans="8:13" x14ac:dyDescent="0.25">
      <c r="H107" s="7"/>
      <c r="I107" s="7"/>
      <c r="J107" s="7"/>
      <c r="K107" s="7"/>
      <c r="L107" s="7"/>
      <c r="M107" s="7"/>
    </row>
    <row r="108" spans="8:13" x14ac:dyDescent="0.25">
      <c r="H108" s="7"/>
      <c r="I108" s="7"/>
      <c r="J108" s="7"/>
      <c r="K108" s="7"/>
      <c r="L108" s="7"/>
      <c r="M108" s="7"/>
    </row>
    <row r="109" spans="8:13" x14ac:dyDescent="0.25">
      <c r="H109" s="7"/>
      <c r="I109" s="7"/>
      <c r="J109" s="7"/>
      <c r="K109" s="7"/>
      <c r="L109" s="7"/>
      <c r="M109" s="7"/>
    </row>
    <row r="110" spans="8:13" x14ac:dyDescent="0.25">
      <c r="H110" s="7"/>
      <c r="I110" s="7"/>
      <c r="J110" s="7"/>
      <c r="K110" s="7"/>
      <c r="L110" s="7"/>
      <c r="M110" s="7"/>
    </row>
    <row r="111" spans="8:13" x14ac:dyDescent="0.25">
      <c r="H111" s="7"/>
      <c r="I111" s="7"/>
      <c r="J111" s="7"/>
      <c r="K111" s="7"/>
      <c r="L111" s="7"/>
      <c r="M111" s="7"/>
    </row>
    <row r="112" spans="8:13" x14ac:dyDescent="0.25">
      <c r="H112" s="7"/>
      <c r="I112" s="7"/>
      <c r="J112" s="7"/>
      <c r="K112" s="7"/>
      <c r="L112" s="7"/>
      <c r="M112" s="7"/>
    </row>
    <row r="113" spans="8:13" x14ac:dyDescent="0.25">
      <c r="H113" s="7"/>
      <c r="I113" s="7"/>
      <c r="J113" s="7"/>
      <c r="K113" s="7"/>
      <c r="L113" s="7"/>
      <c r="M113" s="7"/>
    </row>
    <row r="114" spans="8:13" x14ac:dyDescent="0.25">
      <c r="H114" s="7"/>
      <c r="I114" s="7"/>
      <c r="J114" s="7"/>
      <c r="K114" s="7"/>
      <c r="L114" s="7"/>
      <c r="M114" s="7"/>
    </row>
    <row r="115" spans="8:13" x14ac:dyDescent="0.25">
      <c r="H115" s="7"/>
      <c r="I115" s="7"/>
      <c r="J115" s="7"/>
      <c r="K115" s="7"/>
      <c r="L115" s="7"/>
      <c r="M115" s="7"/>
    </row>
    <row r="116" spans="8:13" x14ac:dyDescent="0.25">
      <c r="H116" s="7"/>
      <c r="I116" s="7"/>
      <c r="J116" s="7"/>
      <c r="K116" s="7"/>
      <c r="L116" s="7"/>
      <c r="M116" s="7"/>
    </row>
    <row r="117" spans="8:13" x14ac:dyDescent="0.25">
      <c r="H117" s="7"/>
      <c r="I117" s="7"/>
      <c r="J117" s="7"/>
      <c r="K117" s="7"/>
      <c r="L117" s="7"/>
      <c r="M117" s="7"/>
    </row>
    <row r="118" spans="8:13" x14ac:dyDescent="0.25">
      <c r="H118" s="7"/>
      <c r="I118" s="7"/>
      <c r="J118" s="7"/>
      <c r="K118" s="7"/>
      <c r="L118" s="7"/>
      <c r="M118" s="7"/>
    </row>
    <row r="119" spans="8:13" x14ac:dyDescent="0.25">
      <c r="H119" s="7"/>
      <c r="I119" s="7"/>
      <c r="J119" s="7"/>
      <c r="K119" s="7"/>
      <c r="L119" s="7"/>
      <c r="M119" s="7"/>
    </row>
    <row r="120" spans="8:13" x14ac:dyDescent="0.25">
      <c r="H120" s="7"/>
      <c r="I120" s="7"/>
      <c r="J120" s="7"/>
      <c r="K120" s="7"/>
      <c r="L120" s="7"/>
      <c r="M120" s="7"/>
    </row>
    <row r="121" spans="8:13" x14ac:dyDescent="0.25">
      <c r="H121" s="7"/>
      <c r="I121" s="7"/>
      <c r="J121" s="7"/>
      <c r="K121" s="7"/>
      <c r="L121" s="7"/>
      <c r="M121" s="7"/>
    </row>
    <row r="122" spans="8:13" x14ac:dyDescent="0.25">
      <c r="H122" s="7"/>
      <c r="I122" s="7"/>
      <c r="J122" s="7"/>
      <c r="K122" s="7"/>
      <c r="L122" s="7"/>
      <c r="M122" s="7"/>
    </row>
    <row r="123" spans="8:13" x14ac:dyDescent="0.25">
      <c r="H123" s="7"/>
      <c r="I123" s="7"/>
      <c r="J123" s="7"/>
      <c r="K123" s="7"/>
      <c r="L123" s="7"/>
      <c r="M123" s="7"/>
    </row>
    <row r="124" spans="8:13" x14ac:dyDescent="0.25">
      <c r="H124" s="7"/>
      <c r="I124" s="7"/>
      <c r="J124" s="7"/>
      <c r="K124" s="7"/>
      <c r="L124" s="7"/>
      <c r="M124" s="7"/>
    </row>
    <row r="125" spans="8:13" x14ac:dyDescent="0.25">
      <c r="H125" s="7"/>
      <c r="I125" s="7"/>
      <c r="J125" s="7"/>
      <c r="K125" s="7"/>
      <c r="L125" s="7"/>
      <c r="M125" s="7"/>
    </row>
    <row r="126" spans="8:13" x14ac:dyDescent="0.25">
      <c r="H126" s="7"/>
      <c r="I126" s="7"/>
      <c r="J126" s="7"/>
      <c r="K126" s="7"/>
      <c r="L126" s="7"/>
      <c r="M126" s="7"/>
    </row>
    <row r="127" spans="8:13" x14ac:dyDescent="0.25">
      <c r="H127" s="7"/>
      <c r="I127" s="7"/>
      <c r="J127" s="7"/>
      <c r="K127" s="7"/>
      <c r="L127" s="7"/>
      <c r="M127" s="7"/>
    </row>
    <row r="128" spans="8:13" x14ac:dyDescent="0.25">
      <c r="H128" s="7"/>
      <c r="I128" s="7"/>
      <c r="J128" s="7"/>
      <c r="K128" s="7"/>
      <c r="L128" s="7"/>
      <c r="M128" s="7"/>
    </row>
    <row r="129" spans="8:13" x14ac:dyDescent="0.25">
      <c r="H129" s="7"/>
      <c r="I129" s="7"/>
      <c r="J129" s="7"/>
      <c r="K129" s="7"/>
      <c r="L129" s="7"/>
      <c r="M129" s="7"/>
    </row>
    <row r="130" spans="8:13" x14ac:dyDescent="0.25">
      <c r="H130" s="7"/>
      <c r="I130" s="7"/>
      <c r="J130" s="7"/>
      <c r="K130" s="7"/>
      <c r="L130" s="7"/>
      <c r="M130" s="7"/>
    </row>
    <row r="131" spans="8:13" x14ac:dyDescent="0.25">
      <c r="H131" s="7"/>
      <c r="I131" s="7"/>
      <c r="J131" s="7"/>
      <c r="K131" s="7"/>
      <c r="L131" s="7"/>
      <c r="M131" s="7"/>
    </row>
    <row r="132" spans="8:13" x14ac:dyDescent="0.25">
      <c r="H132" s="7"/>
      <c r="I132" s="7"/>
      <c r="J132" s="7"/>
      <c r="K132" s="7"/>
      <c r="L132" s="7"/>
      <c r="M132" s="7"/>
    </row>
    <row r="133" spans="8:13" x14ac:dyDescent="0.25">
      <c r="H133" s="7"/>
      <c r="I133" s="7"/>
      <c r="J133" s="7"/>
      <c r="K133" s="7"/>
      <c r="L133" s="7"/>
      <c r="M133" s="7"/>
    </row>
    <row r="134" spans="8:13" x14ac:dyDescent="0.25">
      <c r="H134" s="7"/>
      <c r="I134" s="7"/>
      <c r="J134" s="7"/>
      <c r="K134" s="7"/>
      <c r="L134" s="7"/>
      <c r="M134" s="7"/>
    </row>
    <row r="135" spans="8:13" x14ac:dyDescent="0.25">
      <c r="H135" s="7"/>
      <c r="I135" s="7"/>
      <c r="J135" s="7"/>
      <c r="K135" s="7"/>
      <c r="L135" s="7"/>
      <c r="M135" s="7"/>
    </row>
    <row r="136" spans="8:13" x14ac:dyDescent="0.25">
      <c r="H136" s="7"/>
      <c r="I136" s="7"/>
      <c r="J136" s="7"/>
      <c r="K136" s="7"/>
      <c r="L136" s="7"/>
      <c r="M136" s="7"/>
    </row>
    <row r="137" spans="8:13" x14ac:dyDescent="0.25">
      <c r="H137" s="7"/>
      <c r="I137" s="7"/>
      <c r="J137" s="7"/>
      <c r="K137" s="7"/>
      <c r="L137" s="7"/>
      <c r="M137" s="7"/>
    </row>
    <row r="138" spans="8:13" x14ac:dyDescent="0.25">
      <c r="H138" s="7"/>
      <c r="I138" s="7"/>
      <c r="J138" s="7"/>
      <c r="K138" s="7"/>
      <c r="L138" s="7"/>
      <c r="M138" s="7"/>
    </row>
    <row r="139" spans="8:13" x14ac:dyDescent="0.25">
      <c r="H139" s="7"/>
      <c r="I139" s="7"/>
      <c r="J139" s="7"/>
      <c r="K139" s="7"/>
      <c r="L139" s="7"/>
      <c r="M139" s="7"/>
    </row>
    <row r="140" spans="8:13" x14ac:dyDescent="0.25">
      <c r="H140" s="7"/>
      <c r="I140" s="7"/>
      <c r="J140" s="7"/>
      <c r="K140" s="7"/>
      <c r="L140" s="7"/>
      <c r="M140" s="7"/>
    </row>
    <row r="141" spans="8:13" x14ac:dyDescent="0.25">
      <c r="H141" s="7"/>
      <c r="I141" s="7"/>
      <c r="J141" s="7"/>
      <c r="K141" s="7"/>
      <c r="L141" s="7"/>
      <c r="M141" s="7"/>
    </row>
    <row r="142" spans="8:13" x14ac:dyDescent="0.25">
      <c r="H142" s="7"/>
      <c r="I142" s="7"/>
      <c r="J142" s="7"/>
      <c r="K142" s="7"/>
      <c r="L142" s="7"/>
      <c r="M142" s="7"/>
    </row>
    <row r="143" spans="8:13" x14ac:dyDescent="0.25">
      <c r="H143" s="7"/>
      <c r="I143" s="7"/>
      <c r="J143" s="7"/>
      <c r="K143" s="7"/>
      <c r="L143" s="7"/>
      <c r="M143" s="7"/>
    </row>
    <row r="144" spans="8:13" x14ac:dyDescent="0.25">
      <c r="H144" s="7"/>
      <c r="I144" s="7"/>
      <c r="J144" s="7"/>
      <c r="K144" s="7"/>
      <c r="L144" s="7"/>
      <c r="M144" s="7"/>
    </row>
    <row r="145" spans="8:13" x14ac:dyDescent="0.25">
      <c r="H145" s="7"/>
      <c r="I145" s="7"/>
      <c r="J145" s="7"/>
      <c r="K145" s="7"/>
      <c r="L145" s="7"/>
      <c r="M145" s="7"/>
    </row>
    <row r="146" spans="8:13" x14ac:dyDescent="0.25">
      <c r="H146" s="7"/>
      <c r="I146" s="7"/>
      <c r="J146" s="7"/>
      <c r="K146" s="7"/>
      <c r="L146" s="7"/>
      <c r="M146" s="7"/>
    </row>
    <row r="147" spans="8:13" x14ac:dyDescent="0.25">
      <c r="H147" s="7"/>
      <c r="I147" s="7"/>
      <c r="J147" s="7"/>
      <c r="K147" s="7"/>
      <c r="L147" s="7"/>
      <c r="M147" s="7"/>
    </row>
    <row r="148" spans="8:13" x14ac:dyDescent="0.25">
      <c r="H148" s="7"/>
      <c r="I148" s="7"/>
      <c r="J148" s="7"/>
      <c r="K148" s="7"/>
      <c r="L148" s="7"/>
      <c r="M148" s="7"/>
    </row>
    <row r="149" spans="8:13" x14ac:dyDescent="0.25">
      <c r="H149" s="7"/>
      <c r="I149" s="7"/>
      <c r="J149" s="7"/>
      <c r="K149" s="7"/>
      <c r="L149" s="7"/>
      <c r="M149" s="7"/>
    </row>
    <row r="150" spans="8:13" x14ac:dyDescent="0.25">
      <c r="H150" s="7"/>
      <c r="I150" s="7"/>
      <c r="J150" s="7"/>
      <c r="K150" s="7"/>
      <c r="L150" s="7"/>
      <c r="M150" s="7"/>
    </row>
    <row r="151" spans="8:13" x14ac:dyDescent="0.25">
      <c r="H151" s="7"/>
      <c r="I151" s="7"/>
      <c r="J151" s="7"/>
      <c r="K151" s="7"/>
      <c r="L151" s="7"/>
      <c r="M151" s="7"/>
    </row>
    <row r="152" spans="8:13" x14ac:dyDescent="0.25">
      <c r="H152" s="7"/>
      <c r="I152" s="7"/>
      <c r="J152" s="7"/>
      <c r="K152" s="7"/>
      <c r="L152" s="7"/>
      <c r="M152" s="7"/>
    </row>
    <row r="153" spans="8:13" x14ac:dyDescent="0.25">
      <c r="H153" s="7"/>
      <c r="I153" s="7"/>
      <c r="J153" s="7"/>
      <c r="K153" s="7"/>
      <c r="L153" s="7"/>
      <c r="M153" s="7"/>
    </row>
    <row r="154" spans="8:13" x14ac:dyDescent="0.25">
      <c r="H154" s="7"/>
      <c r="I154" s="7"/>
      <c r="J154" s="7"/>
      <c r="K154" s="7"/>
      <c r="L154" s="7"/>
      <c r="M154" s="7"/>
    </row>
    <row r="155" spans="8:13" x14ac:dyDescent="0.25">
      <c r="H155" s="7"/>
      <c r="I155" s="7"/>
      <c r="J155" s="7"/>
      <c r="K155" s="7"/>
      <c r="L155" s="7"/>
      <c r="M155" s="7"/>
    </row>
    <row r="156" spans="8:13" x14ac:dyDescent="0.25">
      <c r="H156" s="7"/>
      <c r="I156" s="7"/>
      <c r="J156" s="7"/>
      <c r="K156" s="7"/>
      <c r="L156" s="7"/>
      <c r="M156" s="7"/>
    </row>
    <row r="157" spans="8:13" x14ac:dyDescent="0.25">
      <c r="H157" s="7"/>
      <c r="I157" s="7"/>
      <c r="J157" s="7"/>
      <c r="K157" s="7"/>
      <c r="L157" s="7"/>
      <c r="M157" s="7"/>
    </row>
    <row r="158" spans="8:13" x14ac:dyDescent="0.25">
      <c r="H158" s="7"/>
      <c r="I158" s="7"/>
      <c r="J158" s="7"/>
      <c r="K158" s="7"/>
      <c r="L158" s="7"/>
      <c r="M158" s="7"/>
    </row>
    <row r="159" spans="8:13" x14ac:dyDescent="0.25">
      <c r="H159" s="7"/>
      <c r="I159" s="7"/>
      <c r="J159" s="7"/>
      <c r="K159" s="7"/>
      <c r="L159" s="7"/>
      <c r="M159" s="7"/>
    </row>
    <row r="160" spans="8:13" x14ac:dyDescent="0.25">
      <c r="H160" s="7"/>
      <c r="I160" s="7"/>
      <c r="J160" s="7"/>
      <c r="K160" s="7"/>
      <c r="L160" s="7"/>
      <c r="M160" s="7"/>
    </row>
    <row r="161" spans="8:13" x14ac:dyDescent="0.25">
      <c r="H161" s="7"/>
      <c r="I161" s="7"/>
      <c r="J161" s="7"/>
      <c r="K161" s="7"/>
      <c r="L161" s="7"/>
      <c r="M161" s="7"/>
    </row>
    <row r="162" spans="8:13" x14ac:dyDescent="0.25">
      <c r="H162" s="7"/>
      <c r="I162" s="7"/>
      <c r="J162" s="7"/>
      <c r="K162" s="7"/>
      <c r="L162" s="7"/>
      <c r="M162" s="7"/>
    </row>
    <row r="163" spans="8:13" x14ac:dyDescent="0.25">
      <c r="H163" s="7"/>
      <c r="I163" s="7"/>
      <c r="J163" s="7"/>
      <c r="K163" s="7"/>
      <c r="L163" s="7"/>
      <c r="M163" s="7"/>
    </row>
    <row r="164" spans="8:13" x14ac:dyDescent="0.25">
      <c r="H164" s="7"/>
      <c r="I164" s="7"/>
      <c r="J164" s="7"/>
      <c r="K164" s="7"/>
      <c r="L164" s="7"/>
      <c r="M164" s="7"/>
    </row>
    <row r="165" spans="8:13" x14ac:dyDescent="0.25">
      <c r="H165" s="7"/>
      <c r="I165" s="7"/>
      <c r="J165" s="7"/>
      <c r="K165" s="7"/>
      <c r="L165" s="7"/>
      <c r="M165" s="7"/>
    </row>
    <row r="166" spans="8:13" x14ac:dyDescent="0.25">
      <c r="H166" s="7"/>
      <c r="I166" s="7"/>
      <c r="J166" s="7"/>
      <c r="K166" s="7"/>
      <c r="L166" s="7"/>
      <c r="M166" s="7"/>
    </row>
    <row r="167" spans="8:13" x14ac:dyDescent="0.25">
      <c r="H167" s="7"/>
      <c r="I167" s="7"/>
      <c r="J167" s="7"/>
      <c r="K167" s="7"/>
      <c r="L167" s="7"/>
      <c r="M167" s="7"/>
    </row>
    <row r="168" spans="8:13" x14ac:dyDescent="0.25">
      <c r="H168" s="7"/>
      <c r="I168" s="7"/>
      <c r="J168" s="7"/>
      <c r="K168" s="7"/>
      <c r="L168" s="7"/>
      <c r="M168" s="7"/>
    </row>
    <row r="169" spans="8:13" x14ac:dyDescent="0.25">
      <c r="H169" s="7"/>
      <c r="I169" s="7"/>
      <c r="J169" s="7"/>
      <c r="K169" s="7"/>
      <c r="L169" s="7"/>
      <c r="M169" s="7"/>
    </row>
    <row r="170" spans="8:13" x14ac:dyDescent="0.25">
      <c r="H170" s="7"/>
      <c r="I170" s="7"/>
      <c r="J170" s="7"/>
      <c r="K170" s="7"/>
      <c r="L170" s="7"/>
      <c r="M170" s="7"/>
    </row>
    <row r="171" spans="8:13" x14ac:dyDescent="0.25">
      <c r="H171" s="7"/>
      <c r="I171" s="7"/>
      <c r="J171" s="7"/>
      <c r="K171" s="7"/>
      <c r="L171" s="7"/>
    </row>
    <row r="172" spans="8:13" x14ac:dyDescent="0.25">
      <c r="H172" s="7"/>
      <c r="I172" s="7"/>
      <c r="J172" s="7"/>
      <c r="K172" s="7"/>
      <c r="L172" s="7"/>
    </row>
    <row r="173" spans="8:13" x14ac:dyDescent="0.25">
      <c r="H173" s="7"/>
      <c r="I173" s="7"/>
      <c r="J173" s="7"/>
      <c r="K173" s="7"/>
      <c r="L173" s="7"/>
    </row>
    <row r="174" spans="8:13" x14ac:dyDescent="0.25">
      <c r="H174" s="7"/>
      <c r="I174" s="7"/>
      <c r="J174" s="7"/>
      <c r="K174" s="7"/>
      <c r="L174" s="7"/>
    </row>
    <row r="175" spans="8:13" x14ac:dyDescent="0.25">
      <c r="H175" s="7"/>
      <c r="I175" s="7"/>
      <c r="J175" s="7"/>
      <c r="K175" s="7"/>
      <c r="L175" s="7"/>
    </row>
    <row r="176" spans="8:13" x14ac:dyDescent="0.25">
      <c r="H176" s="7"/>
      <c r="I176" s="7"/>
      <c r="J176" s="7"/>
      <c r="K176" s="7"/>
      <c r="L176" s="7"/>
    </row>
    <row r="177" spans="8:12" x14ac:dyDescent="0.25">
      <c r="H177" s="7"/>
      <c r="I177" s="7"/>
      <c r="J177" s="7"/>
      <c r="K177" s="7"/>
      <c r="L177" s="7"/>
    </row>
    <row r="178" spans="8:12" x14ac:dyDescent="0.25">
      <c r="H178" s="7"/>
      <c r="I178" s="7"/>
      <c r="J178" s="7"/>
      <c r="K178" s="7"/>
      <c r="L178" s="7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5858-C241-4E6F-9117-D77B3459EDF7}">
  <sheetPr>
    <tabColor rgb="FF7030A0"/>
  </sheetPr>
  <dimension ref="A1:AE178"/>
  <sheetViews>
    <sheetView workbookViewId="0">
      <selection activeCell="E21" sqref="E21"/>
    </sheetView>
  </sheetViews>
  <sheetFormatPr defaultRowHeight="15" x14ac:dyDescent="0.25"/>
  <cols>
    <col min="1" max="1" width="21.5703125" customWidth="1"/>
    <col min="2" max="2" width="10.5703125" bestFit="1" customWidth="1"/>
    <col min="3" max="3" width="11.5703125" bestFit="1" customWidth="1"/>
    <col min="4" max="4" width="9.140625" style="1" hidden="1" customWidth="1"/>
    <col min="7" max="7" width="11.28515625" customWidth="1"/>
  </cols>
  <sheetData>
    <row r="1" spans="1:31" x14ac:dyDescent="0.25">
      <c r="A1" s="7"/>
      <c r="B1" s="7"/>
      <c r="C1" s="7"/>
      <c r="D1" s="9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x14ac:dyDescent="0.25">
      <c r="A2" s="7"/>
      <c r="B2" s="7"/>
      <c r="C2" s="7"/>
      <c r="D2" s="9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x14ac:dyDescent="0.25">
      <c r="B3" s="4" t="s">
        <v>0</v>
      </c>
      <c r="C3" s="5" t="s">
        <v>4</v>
      </c>
      <c r="D3" s="6" t="s">
        <v>7</v>
      </c>
      <c r="E3" s="15" t="s">
        <v>2</v>
      </c>
      <c r="F3" s="15" t="s">
        <v>1</v>
      </c>
      <c r="G3" s="15" t="s">
        <v>5</v>
      </c>
      <c r="H3" s="15" t="s">
        <v>3</v>
      </c>
      <c r="I3" s="9" t="s">
        <v>6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x14ac:dyDescent="0.25">
      <c r="A4" s="3" t="s">
        <v>8</v>
      </c>
      <c r="B4" s="10">
        <v>41</v>
      </c>
      <c r="C4" s="10">
        <v>113</v>
      </c>
      <c r="D4" s="9">
        <v>5</v>
      </c>
      <c r="E4" s="8">
        <v>252</v>
      </c>
      <c r="F4" s="16">
        <f>B4/E4</f>
        <v>0.1626984126984127</v>
      </c>
      <c r="G4" s="16">
        <f>C4/E4</f>
        <v>0.44841269841269843</v>
      </c>
      <c r="H4" s="13">
        <f>F4+G4</f>
        <v>0.61111111111111116</v>
      </c>
      <c r="I4" s="14">
        <f>AVERAGE(H4:H24)</f>
        <v>0.67407287549460271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x14ac:dyDescent="0.25">
      <c r="A5" s="2" t="s">
        <v>9</v>
      </c>
      <c r="B5" s="10">
        <v>64.099999999999994</v>
      </c>
      <c r="C5" s="10">
        <v>101.2</v>
      </c>
      <c r="D5" s="9">
        <v>10</v>
      </c>
      <c r="E5" s="8">
        <v>253</v>
      </c>
      <c r="F5" s="12">
        <f t="shared" ref="F5:F24" si="0">B5/E5</f>
        <v>0.25335968379446638</v>
      </c>
      <c r="G5" s="12">
        <f>C5/E5</f>
        <v>0.4</v>
      </c>
      <c r="H5" s="13">
        <f t="shared" ref="H5:H24" si="1">F5+G5</f>
        <v>0.65335968379446641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2" t="s">
        <v>10</v>
      </c>
      <c r="B6" s="10">
        <v>69.3</v>
      </c>
      <c r="C6" s="10">
        <v>105.8</v>
      </c>
      <c r="D6" s="9">
        <v>8</v>
      </c>
      <c r="E6" s="8">
        <v>262</v>
      </c>
      <c r="F6" s="12">
        <f t="shared" si="0"/>
        <v>0.26450381679389312</v>
      </c>
      <c r="G6" s="12">
        <f t="shared" ref="G6:G24" si="2">C6/E6</f>
        <v>0.40381679389312974</v>
      </c>
      <c r="H6" s="13">
        <f t="shared" si="1"/>
        <v>0.66832061068702286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x14ac:dyDescent="0.25">
      <c r="A7" s="3" t="s">
        <v>11</v>
      </c>
      <c r="B7" s="10">
        <v>49</v>
      </c>
      <c r="C7" s="10">
        <v>119</v>
      </c>
      <c r="D7" s="9">
        <v>7</v>
      </c>
      <c r="E7" s="8">
        <v>258.5</v>
      </c>
      <c r="F7" s="12">
        <f t="shared" si="0"/>
        <v>0.1895551257253385</v>
      </c>
      <c r="G7" s="12">
        <f t="shared" si="2"/>
        <v>0.46034816247582205</v>
      </c>
      <c r="H7" s="13">
        <f t="shared" si="1"/>
        <v>0.64990328820116061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25">
      <c r="A8" s="2" t="s">
        <v>12</v>
      </c>
      <c r="B8" s="10">
        <v>51.3</v>
      </c>
      <c r="C8" s="10">
        <v>120</v>
      </c>
      <c r="D8" s="9">
        <v>9</v>
      </c>
      <c r="E8" s="8">
        <v>261.5</v>
      </c>
      <c r="F8" s="12">
        <f t="shared" si="0"/>
        <v>0.19617590822179731</v>
      </c>
      <c r="G8" s="12">
        <f t="shared" si="2"/>
        <v>0.4588910133843212</v>
      </c>
      <c r="H8" s="13">
        <f t="shared" si="1"/>
        <v>0.65506692160611846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x14ac:dyDescent="0.25">
      <c r="A9" s="2" t="s">
        <v>13</v>
      </c>
      <c r="B9" s="10">
        <v>75</v>
      </c>
      <c r="C9" s="10">
        <v>101.2</v>
      </c>
      <c r="D9" s="9">
        <v>9</v>
      </c>
      <c r="E9" s="8">
        <v>245</v>
      </c>
      <c r="F9" s="12">
        <f t="shared" si="0"/>
        <v>0.30612244897959184</v>
      </c>
      <c r="G9" s="12">
        <f t="shared" si="2"/>
        <v>0.41306122448979593</v>
      </c>
      <c r="H9" s="13">
        <f t="shared" si="1"/>
        <v>0.71918367346938772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25">
      <c r="A10" s="2" t="s">
        <v>14</v>
      </c>
      <c r="B10" s="10">
        <v>71</v>
      </c>
      <c r="C10" s="10">
        <v>100</v>
      </c>
      <c r="D10" s="9">
        <v>10</v>
      </c>
      <c r="E10" s="8">
        <v>247.5</v>
      </c>
      <c r="F10" s="12">
        <f t="shared" si="0"/>
        <v>0.28686868686868688</v>
      </c>
      <c r="G10" s="12">
        <f t="shared" si="2"/>
        <v>0.40404040404040403</v>
      </c>
      <c r="H10" s="13">
        <f t="shared" si="1"/>
        <v>0.69090909090909092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x14ac:dyDescent="0.25">
      <c r="A11" s="3" t="s">
        <v>15</v>
      </c>
      <c r="B11" s="10">
        <v>50.2</v>
      </c>
      <c r="C11" s="10">
        <v>91.3</v>
      </c>
      <c r="D11" s="9">
        <v>11</v>
      </c>
      <c r="E11" s="8">
        <v>200.5</v>
      </c>
      <c r="F11" s="12">
        <f t="shared" si="0"/>
        <v>0.25037406483790525</v>
      </c>
      <c r="G11" s="12">
        <f t="shared" si="2"/>
        <v>0.45536159600997506</v>
      </c>
      <c r="H11" s="13">
        <f t="shared" si="1"/>
        <v>0.70573566084788031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25">
      <c r="A12" s="3" t="s">
        <v>16</v>
      </c>
      <c r="B12" s="10">
        <v>70</v>
      </c>
      <c r="C12" s="10">
        <v>111.3</v>
      </c>
      <c r="D12" s="9">
        <v>7</v>
      </c>
      <c r="E12" s="8">
        <v>265.5</v>
      </c>
      <c r="F12" s="12">
        <f t="shared" si="0"/>
        <v>0.26365348399246702</v>
      </c>
      <c r="G12" s="12">
        <f t="shared" si="2"/>
        <v>0.41920903954802258</v>
      </c>
      <c r="H12" s="13">
        <f t="shared" si="1"/>
        <v>0.6828625235404896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x14ac:dyDescent="0.25">
      <c r="A13" s="3" t="s">
        <v>17</v>
      </c>
      <c r="B13" s="10">
        <v>75</v>
      </c>
      <c r="C13" s="10">
        <v>103.2</v>
      </c>
      <c r="D13" s="9">
        <v>9</v>
      </c>
      <c r="E13" s="8">
        <v>244.5</v>
      </c>
      <c r="F13" s="12">
        <f t="shared" si="0"/>
        <v>0.30674846625766872</v>
      </c>
      <c r="G13" s="12">
        <f t="shared" si="2"/>
        <v>0.42208588957055215</v>
      </c>
      <c r="H13" s="13">
        <f t="shared" si="1"/>
        <v>0.72883435582822087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25">
      <c r="A14" s="2" t="s">
        <v>18</v>
      </c>
      <c r="B14" s="10">
        <v>41</v>
      </c>
      <c r="C14" s="10">
        <v>99</v>
      </c>
      <c r="D14" s="9">
        <v>10</v>
      </c>
      <c r="E14" s="8">
        <v>228</v>
      </c>
      <c r="F14" s="12">
        <f t="shared" si="0"/>
        <v>0.17982456140350878</v>
      </c>
      <c r="G14" s="12">
        <f t="shared" si="2"/>
        <v>0.43421052631578949</v>
      </c>
      <c r="H14" s="13">
        <f t="shared" si="1"/>
        <v>0.61403508771929827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x14ac:dyDescent="0.25">
      <c r="A15" s="2" t="s">
        <v>19</v>
      </c>
      <c r="B15" s="10">
        <v>42</v>
      </c>
      <c r="C15" s="10">
        <v>112</v>
      </c>
      <c r="D15" s="9">
        <v>7</v>
      </c>
      <c r="E15" s="8">
        <v>254</v>
      </c>
      <c r="F15" s="12">
        <f t="shared" si="0"/>
        <v>0.16535433070866143</v>
      </c>
      <c r="G15" s="12">
        <f t="shared" si="2"/>
        <v>0.44094488188976377</v>
      </c>
      <c r="H15" s="13">
        <f t="shared" si="1"/>
        <v>0.60629921259842523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x14ac:dyDescent="0.25">
      <c r="A16" s="3" t="s">
        <v>20</v>
      </c>
      <c r="B16" s="10">
        <v>66.5</v>
      </c>
      <c r="C16" s="10">
        <v>101</v>
      </c>
      <c r="D16" s="9">
        <v>9</v>
      </c>
      <c r="E16" s="8">
        <v>226.5</v>
      </c>
      <c r="F16" s="12">
        <f t="shared" si="0"/>
        <v>0.29359823399558499</v>
      </c>
      <c r="G16" s="12">
        <f t="shared" si="2"/>
        <v>0.44591611479028698</v>
      </c>
      <c r="H16" s="13">
        <f t="shared" si="1"/>
        <v>0.73951434878587197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25">
      <c r="A17" s="3" t="s">
        <v>21</v>
      </c>
      <c r="B17" s="10">
        <v>30</v>
      </c>
      <c r="C17" s="10">
        <v>115.9</v>
      </c>
      <c r="D17" s="9">
        <v>13</v>
      </c>
      <c r="E17" s="8">
        <v>245</v>
      </c>
      <c r="F17" s="12">
        <f t="shared" si="0"/>
        <v>0.12244897959183673</v>
      </c>
      <c r="G17" s="12">
        <f t="shared" si="2"/>
        <v>0.47306122448979593</v>
      </c>
      <c r="H17" s="13">
        <f t="shared" si="1"/>
        <v>0.59551020408163269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x14ac:dyDescent="0.25">
      <c r="A18" s="3" t="s">
        <v>22</v>
      </c>
      <c r="B18" s="10">
        <v>42.5</v>
      </c>
      <c r="C18" s="10">
        <v>119</v>
      </c>
      <c r="D18" s="9">
        <v>7</v>
      </c>
      <c r="E18" s="8">
        <v>267</v>
      </c>
      <c r="F18" s="12">
        <f t="shared" si="0"/>
        <v>0.15917602996254682</v>
      </c>
      <c r="G18" s="12">
        <f t="shared" si="2"/>
        <v>0.44569288389513106</v>
      </c>
      <c r="H18" s="13">
        <f t="shared" si="1"/>
        <v>0.60486891385767794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x14ac:dyDescent="0.25">
      <c r="A19" s="17" t="s">
        <v>23</v>
      </c>
      <c r="B19" s="10">
        <v>59.1</v>
      </c>
      <c r="C19" s="10">
        <v>119</v>
      </c>
      <c r="D19" s="9">
        <v>11</v>
      </c>
      <c r="E19" s="8">
        <v>248</v>
      </c>
      <c r="F19" s="12">
        <f t="shared" si="0"/>
        <v>0.23830645161290323</v>
      </c>
      <c r="G19" s="12">
        <f t="shared" si="2"/>
        <v>0.47983870967741937</v>
      </c>
      <c r="H19" s="13">
        <f t="shared" si="1"/>
        <v>0.71814516129032258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25">
      <c r="A20" s="2" t="s">
        <v>24</v>
      </c>
      <c r="B20" s="10">
        <v>43</v>
      </c>
      <c r="C20" s="10">
        <v>105</v>
      </c>
      <c r="D20" s="9">
        <v>13</v>
      </c>
      <c r="E20" s="8">
        <v>213.5</v>
      </c>
      <c r="F20" s="12">
        <f t="shared" si="0"/>
        <v>0.20140515222482436</v>
      </c>
      <c r="G20" s="12">
        <f t="shared" si="2"/>
        <v>0.49180327868852458</v>
      </c>
      <c r="H20" s="13">
        <f t="shared" si="1"/>
        <v>0.69320843091334894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x14ac:dyDescent="0.25">
      <c r="A21" s="2" t="s">
        <v>25</v>
      </c>
      <c r="B21" s="10">
        <v>48</v>
      </c>
      <c r="C21" s="10">
        <v>115.7</v>
      </c>
      <c r="D21" s="9">
        <v>13</v>
      </c>
      <c r="E21" s="8">
        <v>192.5</v>
      </c>
      <c r="F21" s="12">
        <f t="shared" si="0"/>
        <v>0.24935064935064935</v>
      </c>
      <c r="G21" s="12">
        <f t="shared" si="2"/>
        <v>0.60103896103896104</v>
      </c>
      <c r="H21" s="13">
        <f t="shared" si="1"/>
        <v>0.85038961038961036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25">
      <c r="A22" s="17" t="s">
        <v>26</v>
      </c>
      <c r="B22" s="10">
        <v>15</v>
      </c>
      <c r="C22" s="10">
        <v>27</v>
      </c>
      <c r="D22" s="9">
        <v>0</v>
      </c>
      <c r="E22" s="8">
        <v>66.5</v>
      </c>
      <c r="F22" s="12">
        <f t="shared" si="0"/>
        <v>0.22556390977443608</v>
      </c>
      <c r="G22" s="12">
        <f t="shared" si="2"/>
        <v>0.40601503759398494</v>
      </c>
      <c r="H22" s="13">
        <f t="shared" si="1"/>
        <v>0.63157894736842102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25">
      <c r="A23" s="2" t="s">
        <v>27</v>
      </c>
      <c r="B23" s="10">
        <v>65</v>
      </c>
      <c r="C23" s="10">
        <v>117</v>
      </c>
      <c r="D23" s="9">
        <v>13</v>
      </c>
      <c r="E23" s="8">
        <v>280</v>
      </c>
      <c r="F23" s="12">
        <f t="shared" si="0"/>
        <v>0.23214285714285715</v>
      </c>
      <c r="G23" s="12">
        <f t="shared" si="2"/>
        <v>0.41785714285714287</v>
      </c>
      <c r="H23" s="13">
        <f t="shared" si="1"/>
        <v>0.65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25">
      <c r="A24" s="3" t="s">
        <v>28</v>
      </c>
      <c r="B24" s="10">
        <v>70</v>
      </c>
      <c r="C24" s="10">
        <v>100.3</v>
      </c>
      <c r="D24" s="11">
        <v>5</v>
      </c>
      <c r="E24" s="8">
        <v>248</v>
      </c>
      <c r="F24" s="8">
        <f t="shared" si="0"/>
        <v>0.28225806451612906</v>
      </c>
      <c r="G24" s="8">
        <f t="shared" si="2"/>
        <v>0.40443548387096773</v>
      </c>
      <c r="H24" s="18">
        <f t="shared" si="1"/>
        <v>0.68669354838709684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25">
      <c r="A25" s="7"/>
      <c r="B25" s="7"/>
      <c r="C25" s="7"/>
      <c r="D25" s="9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x14ac:dyDescent="0.25">
      <c r="A26" s="7"/>
      <c r="B26" s="20">
        <f>SUM(B4:B25)</f>
        <v>1138</v>
      </c>
      <c r="C26" s="20">
        <f>SUM(C4:C25)</f>
        <v>2196.9000000000005</v>
      </c>
      <c r="D26" s="9"/>
      <c r="E26" s="19">
        <f>SUM(E4:E25)</f>
        <v>4959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x14ac:dyDescent="0.25">
      <c r="A27" s="7"/>
      <c r="B27" s="21">
        <f>B26*60</f>
        <v>68280</v>
      </c>
      <c r="C27" s="21">
        <f>C26*60</f>
        <v>131814.00000000003</v>
      </c>
      <c r="D27" s="9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x14ac:dyDescent="0.25">
      <c r="A28" s="7"/>
      <c r="B28" s="7"/>
      <c r="C28" s="7"/>
      <c r="D28" s="9"/>
      <c r="E28" s="19">
        <f>SUM(E6:E27)</f>
        <v>9413</v>
      </c>
      <c r="F28" s="7"/>
      <c r="G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x14ac:dyDescent="0.25">
      <c r="A29" s="7"/>
      <c r="B29" s="7"/>
      <c r="C29" s="7"/>
      <c r="D29" s="9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25">
      <c r="A30" s="7"/>
      <c r="B30" s="7"/>
      <c r="C30" s="7"/>
      <c r="D30" s="9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25">
      <c r="A31" s="7"/>
      <c r="B31" s="7"/>
      <c r="C31" s="7"/>
      <c r="D31" s="9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25">
      <c r="A32" s="7"/>
      <c r="B32" s="7"/>
      <c r="C32" s="7"/>
      <c r="D32" s="9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5">
      <c r="A33" s="7"/>
      <c r="B33" s="7"/>
      <c r="C33" s="7"/>
      <c r="D33" s="9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s="7"/>
      <c r="B34" s="7"/>
      <c r="C34" s="7"/>
      <c r="D34" s="9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x14ac:dyDescent="0.25">
      <c r="A35" s="7"/>
      <c r="B35" s="7"/>
      <c r="C35" s="7"/>
      <c r="D35" s="9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x14ac:dyDescent="0.25">
      <c r="A36" s="7"/>
      <c r="B36" s="7"/>
      <c r="C36" s="7"/>
      <c r="D36" s="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x14ac:dyDescent="0.25">
      <c r="A37" s="7"/>
      <c r="B37" s="7"/>
      <c r="C37" s="7"/>
      <c r="D37" s="9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x14ac:dyDescent="0.25">
      <c r="A38" s="7"/>
      <c r="B38" s="7"/>
      <c r="C38" s="7"/>
      <c r="D38" s="9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x14ac:dyDescent="0.25">
      <c r="A39" s="7"/>
      <c r="B39" s="7"/>
      <c r="C39" s="7"/>
      <c r="D39" s="9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25">
      <c r="A40" s="7"/>
      <c r="B40" s="7"/>
      <c r="C40" s="7"/>
      <c r="D40" s="9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x14ac:dyDescent="0.25">
      <c r="A41" s="7"/>
      <c r="B41" s="7"/>
      <c r="C41" s="7"/>
      <c r="D41" s="9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x14ac:dyDescent="0.25">
      <c r="A42" s="7"/>
      <c r="B42" s="7"/>
      <c r="C42" s="7"/>
      <c r="D42" s="9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x14ac:dyDescent="0.25"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25"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x14ac:dyDescent="0.25"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x14ac:dyDescent="0.25"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x14ac:dyDescent="0.25"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x14ac:dyDescent="0.25"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8:31" x14ac:dyDescent="0.25"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8:31" x14ac:dyDescent="0.25"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8:31" x14ac:dyDescent="0.25"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8:31" x14ac:dyDescent="0.25"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8:31" x14ac:dyDescent="0.25"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8:31" x14ac:dyDescent="0.25"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8:31" x14ac:dyDescent="0.25"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8:31" x14ac:dyDescent="0.25"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8:31" x14ac:dyDescent="0.25"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8:31" x14ac:dyDescent="0.25"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8:31" x14ac:dyDescent="0.25"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8:31" x14ac:dyDescent="0.25"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8:31" x14ac:dyDescent="0.25"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8:31" x14ac:dyDescent="0.25"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8:31" x14ac:dyDescent="0.25"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8:31" x14ac:dyDescent="0.25"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8:31" x14ac:dyDescent="0.25"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8:31" x14ac:dyDescent="0.25"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8:31" x14ac:dyDescent="0.25"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8:31" x14ac:dyDescent="0.25"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8:31" x14ac:dyDescent="0.25"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8:31" x14ac:dyDescent="0.25"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8:31" x14ac:dyDescent="0.25"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8:31" x14ac:dyDescent="0.25"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8:31" x14ac:dyDescent="0.25"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8:31" x14ac:dyDescent="0.25"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8:31" x14ac:dyDescent="0.25"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8:31" x14ac:dyDescent="0.25"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8:31" x14ac:dyDescent="0.25"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8:31" x14ac:dyDescent="0.25"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8:31" x14ac:dyDescent="0.25"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8:31" x14ac:dyDescent="0.25"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8:31" x14ac:dyDescent="0.25"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8:31" x14ac:dyDescent="0.25"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8:31" x14ac:dyDescent="0.25"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8:31" x14ac:dyDescent="0.25">
      <c r="H84" s="7"/>
      <c r="I84" s="7"/>
      <c r="J84" s="7"/>
      <c r="K84" s="7"/>
      <c r="L84" s="7"/>
      <c r="M84" s="7"/>
    </row>
    <row r="85" spans="8:31" x14ac:dyDescent="0.25">
      <c r="H85" s="7"/>
      <c r="I85" s="7"/>
      <c r="J85" s="7"/>
      <c r="K85" s="7"/>
      <c r="L85" s="7"/>
      <c r="M85" s="7"/>
    </row>
    <row r="86" spans="8:31" x14ac:dyDescent="0.25">
      <c r="H86" s="7"/>
      <c r="I86" s="7"/>
      <c r="J86" s="7"/>
      <c r="K86" s="7"/>
      <c r="L86" s="7"/>
      <c r="M86" s="7"/>
    </row>
    <row r="87" spans="8:31" x14ac:dyDescent="0.25">
      <c r="H87" s="7"/>
      <c r="I87" s="7"/>
      <c r="J87" s="7"/>
      <c r="K87" s="7"/>
      <c r="L87" s="7"/>
      <c r="M87" s="7"/>
    </row>
    <row r="88" spans="8:31" x14ac:dyDescent="0.25">
      <c r="H88" s="7"/>
      <c r="I88" s="7"/>
      <c r="J88" s="7"/>
      <c r="K88" s="7"/>
      <c r="L88" s="7"/>
      <c r="M88" s="7"/>
    </row>
    <row r="89" spans="8:31" x14ac:dyDescent="0.25">
      <c r="H89" s="7"/>
      <c r="I89" s="7"/>
      <c r="J89" s="7"/>
      <c r="K89" s="7"/>
      <c r="L89" s="7"/>
      <c r="M89" s="7"/>
    </row>
    <row r="90" spans="8:31" x14ac:dyDescent="0.25">
      <c r="H90" s="7"/>
      <c r="I90" s="7"/>
      <c r="J90" s="7"/>
      <c r="K90" s="7"/>
      <c r="L90" s="7"/>
      <c r="M90" s="7"/>
    </row>
    <row r="91" spans="8:31" x14ac:dyDescent="0.25">
      <c r="H91" s="7"/>
      <c r="I91" s="7"/>
      <c r="J91" s="7"/>
      <c r="K91" s="7"/>
      <c r="L91" s="7"/>
      <c r="M91" s="7"/>
    </row>
    <row r="92" spans="8:31" x14ac:dyDescent="0.25">
      <c r="H92" s="7"/>
      <c r="I92" s="7"/>
      <c r="J92" s="7"/>
      <c r="K92" s="7"/>
      <c r="L92" s="7"/>
      <c r="M92" s="7"/>
    </row>
    <row r="93" spans="8:31" x14ac:dyDescent="0.25">
      <c r="H93" s="7"/>
      <c r="I93" s="7"/>
      <c r="J93" s="7"/>
      <c r="K93" s="7"/>
      <c r="L93" s="7"/>
      <c r="M93" s="7"/>
    </row>
    <row r="94" spans="8:31" x14ac:dyDescent="0.25">
      <c r="H94" s="7"/>
      <c r="I94" s="7"/>
      <c r="J94" s="7"/>
      <c r="K94" s="7"/>
      <c r="L94" s="7"/>
      <c r="M94" s="7"/>
    </row>
    <row r="95" spans="8:31" x14ac:dyDescent="0.25">
      <c r="H95" s="7"/>
      <c r="I95" s="7"/>
      <c r="J95" s="7"/>
      <c r="K95" s="7"/>
      <c r="L95" s="7"/>
      <c r="M95" s="7"/>
    </row>
    <row r="96" spans="8:31" x14ac:dyDescent="0.25">
      <c r="H96" s="7"/>
      <c r="I96" s="7"/>
      <c r="J96" s="7"/>
      <c r="K96" s="7"/>
      <c r="L96" s="7"/>
      <c r="M96" s="7"/>
    </row>
    <row r="97" spans="8:13" x14ac:dyDescent="0.25">
      <c r="H97" s="7"/>
      <c r="I97" s="7"/>
      <c r="J97" s="7"/>
      <c r="K97" s="7"/>
      <c r="L97" s="7"/>
      <c r="M97" s="7"/>
    </row>
    <row r="98" spans="8:13" x14ac:dyDescent="0.25">
      <c r="H98" s="7"/>
      <c r="I98" s="7"/>
      <c r="J98" s="7"/>
      <c r="K98" s="7"/>
      <c r="L98" s="7"/>
      <c r="M98" s="7"/>
    </row>
    <row r="99" spans="8:13" x14ac:dyDescent="0.25">
      <c r="H99" s="7"/>
      <c r="I99" s="7"/>
      <c r="J99" s="7"/>
      <c r="K99" s="7"/>
      <c r="L99" s="7"/>
      <c r="M99" s="7"/>
    </row>
    <row r="100" spans="8:13" x14ac:dyDescent="0.25">
      <c r="H100" s="7"/>
      <c r="I100" s="7"/>
      <c r="J100" s="7"/>
      <c r="K100" s="7"/>
      <c r="L100" s="7"/>
      <c r="M100" s="7"/>
    </row>
    <row r="101" spans="8:13" x14ac:dyDescent="0.25">
      <c r="H101" s="7"/>
      <c r="I101" s="7"/>
      <c r="J101" s="7"/>
      <c r="K101" s="7"/>
      <c r="L101" s="7"/>
      <c r="M101" s="7"/>
    </row>
    <row r="102" spans="8:13" x14ac:dyDescent="0.25">
      <c r="H102" s="7"/>
      <c r="I102" s="7"/>
      <c r="J102" s="7"/>
      <c r="K102" s="7"/>
      <c r="L102" s="7"/>
      <c r="M102" s="7"/>
    </row>
    <row r="103" spans="8:13" x14ac:dyDescent="0.25">
      <c r="H103" s="7"/>
      <c r="I103" s="7"/>
      <c r="J103" s="7"/>
      <c r="K103" s="7"/>
      <c r="L103" s="7"/>
      <c r="M103" s="7"/>
    </row>
    <row r="104" spans="8:13" x14ac:dyDescent="0.25">
      <c r="H104" s="7"/>
      <c r="I104" s="7"/>
      <c r="J104" s="7"/>
      <c r="K104" s="7"/>
      <c r="L104" s="7"/>
      <c r="M104" s="7"/>
    </row>
    <row r="105" spans="8:13" x14ac:dyDescent="0.25">
      <c r="H105" s="7"/>
      <c r="I105" s="7"/>
      <c r="J105" s="7"/>
      <c r="K105" s="7"/>
      <c r="L105" s="7"/>
      <c r="M105" s="7"/>
    </row>
    <row r="106" spans="8:13" x14ac:dyDescent="0.25">
      <c r="H106" s="7"/>
      <c r="I106" s="7"/>
      <c r="J106" s="7"/>
      <c r="K106" s="7"/>
      <c r="L106" s="7"/>
      <c r="M106" s="7"/>
    </row>
    <row r="107" spans="8:13" x14ac:dyDescent="0.25">
      <c r="H107" s="7"/>
      <c r="I107" s="7"/>
      <c r="J107" s="7"/>
      <c r="K107" s="7"/>
      <c r="L107" s="7"/>
      <c r="M107" s="7"/>
    </row>
    <row r="108" spans="8:13" x14ac:dyDescent="0.25">
      <c r="H108" s="7"/>
      <c r="I108" s="7"/>
      <c r="J108" s="7"/>
      <c r="K108" s="7"/>
      <c r="L108" s="7"/>
      <c r="M108" s="7"/>
    </row>
    <row r="109" spans="8:13" x14ac:dyDescent="0.25">
      <c r="H109" s="7"/>
      <c r="I109" s="7"/>
      <c r="J109" s="7"/>
      <c r="K109" s="7"/>
      <c r="L109" s="7"/>
      <c r="M109" s="7"/>
    </row>
    <row r="110" spans="8:13" x14ac:dyDescent="0.25">
      <c r="H110" s="7"/>
      <c r="I110" s="7"/>
      <c r="J110" s="7"/>
      <c r="K110" s="7"/>
      <c r="L110" s="7"/>
      <c r="M110" s="7"/>
    </row>
    <row r="111" spans="8:13" x14ac:dyDescent="0.25">
      <c r="H111" s="7"/>
      <c r="I111" s="7"/>
      <c r="J111" s="7"/>
      <c r="K111" s="7"/>
      <c r="L111" s="7"/>
      <c r="M111" s="7"/>
    </row>
    <row r="112" spans="8:13" x14ac:dyDescent="0.25">
      <c r="H112" s="7"/>
      <c r="I112" s="7"/>
      <c r="J112" s="7"/>
      <c r="K112" s="7"/>
      <c r="L112" s="7"/>
      <c r="M112" s="7"/>
    </row>
    <row r="113" spans="8:13" x14ac:dyDescent="0.25">
      <c r="H113" s="7"/>
      <c r="I113" s="7"/>
      <c r="J113" s="7"/>
      <c r="K113" s="7"/>
      <c r="L113" s="7"/>
      <c r="M113" s="7"/>
    </row>
    <row r="114" spans="8:13" x14ac:dyDescent="0.25">
      <c r="H114" s="7"/>
      <c r="I114" s="7"/>
      <c r="J114" s="7"/>
      <c r="K114" s="7"/>
      <c r="L114" s="7"/>
      <c r="M114" s="7"/>
    </row>
    <row r="115" spans="8:13" x14ac:dyDescent="0.25">
      <c r="H115" s="7"/>
      <c r="I115" s="7"/>
      <c r="J115" s="7"/>
      <c r="K115" s="7"/>
      <c r="L115" s="7"/>
      <c r="M115" s="7"/>
    </row>
    <row r="116" spans="8:13" x14ac:dyDescent="0.25">
      <c r="H116" s="7"/>
      <c r="I116" s="7"/>
      <c r="J116" s="7"/>
      <c r="K116" s="7"/>
      <c r="L116" s="7"/>
      <c r="M116" s="7"/>
    </row>
    <row r="117" spans="8:13" x14ac:dyDescent="0.25">
      <c r="H117" s="7"/>
      <c r="I117" s="7"/>
      <c r="J117" s="7"/>
      <c r="K117" s="7"/>
      <c r="L117" s="7"/>
      <c r="M117" s="7"/>
    </row>
    <row r="118" spans="8:13" x14ac:dyDescent="0.25">
      <c r="H118" s="7"/>
      <c r="I118" s="7"/>
      <c r="J118" s="7"/>
      <c r="K118" s="7"/>
      <c r="L118" s="7"/>
      <c r="M118" s="7"/>
    </row>
    <row r="119" spans="8:13" x14ac:dyDescent="0.25">
      <c r="H119" s="7"/>
      <c r="I119" s="7"/>
      <c r="J119" s="7"/>
      <c r="K119" s="7"/>
      <c r="L119" s="7"/>
      <c r="M119" s="7"/>
    </row>
    <row r="120" spans="8:13" x14ac:dyDescent="0.25">
      <c r="H120" s="7"/>
      <c r="I120" s="7"/>
      <c r="J120" s="7"/>
      <c r="K120" s="7"/>
      <c r="L120" s="7"/>
      <c r="M120" s="7"/>
    </row>
    <row r="121" spans="8:13" x14ac:dyDescent="0.25">
      <c r="H121" s="7"/>
      <c r="I121" s="7"/>
      <c r="J121" s="7"/>
      <c r="K121" s="7"/>
      <c r="L121" s="7"/>
      <c r="M121" s="7"/>
    </row>
    <row r="122" spans="8:13" x14ac:dyDescent="0.25">
      <c r="H122" s="7"/>
      <c r="I122" s="7"/>
      <c r="J122" s="7"/>
      <c r="K122" s="7"/>
      <c r="L122" s="7"/>
      <c r="M122" s="7"/>
    </row>
    <row r="123" spans="8:13" x14ac:dyDescent="0.25">
      <c r="H123" s="7"/>
      <c r="I123" s="7"/>
      <c r="J123" s="7"/>
      <c r="K123" s="7"/>
      <c r="L123" s="7"/>
      <c r="M123" s="7"/>
    </row>
    <row r="124" spans="8:13" x14ac:dyDescent="0.25">
      <c r="H124" s="7"/>
      <c r="I124" s="7"/>
      <c r="J124" s="7"/>
      <c r="K124" s="7"/>
      <c r="L124" s="7"/>
      <c r="M124" s="7"/>
    </row>
    <row r="125" spans="8:13" x14ac:dyDescent="0.25">
      <c r="H125" s="7"/>
      <c r="I125" s="7"/>
      <c r="J125" s="7"/>
      <c r="K125" s="7"/>
      <c r="L125" s="7"/>
      <c r="M125" s="7"/>
    </row>
    <row r="126" spans="8:13" x14ac:dyDescent="0.25">
      <c r="H126" s="7"/>
      <c r="I126" s="7"/>
      <c r="J126" s="7"/>
      <c r="K126" s="7"/>
      <c r="L126" s="7"/>
      <c r="M126" s="7"/>
    </row>
    <row r="127" spans="8:13" x14ac:dyDescent="0.25">
      <c r="H127" s="7"/>
      <c r="I127" s="7"/>
      <c r="J127" s="7"/>
      <c r="K127" s="7"/>
      <c r="L127" s="7"/>
      <c r="M127" s="7"/>
    </row>
    <row r="128" spans="8:13" x14ac:dyDescent="0.25">
      <c r="H128" s="7"/>
      <c r="I128" s="7"/>
      <c r="J128" s="7"/>
      <c r="K128" s="7"/>
      <c r="L128" s="7"/>
      <c r="M128" s="7"/>
    </row>
    <row r="129" spans="8:13" x14ac:dyDescent="0.25">
      <c r="H129" s="7"/>
      <c r="I129" s="7"/>
      <c r="J129" s="7"/>
      <c r="K129" s="7"/>
      <c r="L129" s="7"/>
      <c r="M129" s="7"/>
    </row>
    <row r="130" spans="8:13" x14ac:dyDescent="0.25">
      <c r="H130" s="7"/>
      <c r="I130" s="7"/>
      <c r="J130" s="7"/>
      <c r="K130" s="7"/>
      <c r="L130" s="7"/>
      <c r="M130" s="7"/>
    </row>
    <row r="131" spans="8:13" x14ac:dyDescent="0.25">
      <c r="H131" s="7"/>
      <c r="I131" s="7"/>
      <c r="J131" s="7"/>
      <c r="K131" s="7"/>
      <c r="L131" s="7"/>
      <c r="M131" s="7"/>
    </row>
    <row r="132" spans="8:13" x14ac:dyDescent="0.25">
      <c r="H132" s="7"/>
      <c r="I132" s="7"/>
      <c r="J132" s="7"/>
      <c r="K132" s="7"/>
      <c r="L132" s="7"/>
      <c r="M132" s="7"/>
    </row>
    <row r="133" spans="8:13" x14ac:dyDescent="0.25">
      <c r="H133" s="7"/>
      <c r="I133" s="7"/>
      <c r="J133" s="7"/>
      <c r="K133" s="7"/>
      <c r="L133" s="7"/>
      <c r="M133" s="7"/>
    </row>
    <row r="134" spans="8:13" x14ac:dyDescent="0.25">
      <c r="H134" s="7"/>
      <c r="I134" s="7"/>
      <c r="J134" s="7"/>
      <c r="K134" s="7"/>
      <c r="L134" s="7"/>
      <c r="M134" s="7"/>
    </row>
    <row r="135" spans="8:13" x14ac:dyDescent="0.25">
      <c r="H135" s="7"/>
      <c r="I135" s="7"/>
      <c r="J135" s="7"/>
      <c r="K135" s="7"/>
      <c r="L135" s="7"/>
      <c r="M135" s="7"/>
    </row>
    <row r="136" spans="8:13" x14ac:dyDescent="0.25">
      <c r="H136" s="7"/>
      <c r="I136" s="7"/>
      <c r="J136" s="7"/>
      <c r="K136" s="7"/>
      <c r="L136" s="7"/>
      <c r="M136" s="7"/>
    </row>
    <row r="137" spans="8:13" x14ac:dyDescent="0.25">
      <c r="H137" s="7"/>
      <c r="I137" s="7"/>
      <c r="J137" s="7"/>
      <c r="K137" s="7"/>
      <c r="L137" s="7"/>
      <c r="M137" s="7"/>
    </row>
    <row r="138" spans="8:13" x14ac:dyDescent="0.25">
      <c r="H138" s="7"/>
      <c r="I138" s="7"/>
      <c r="J138" s="7"/>
      <c r="K138" s="7"/>
      <c r="L138" s="7"/>
      <c r="M138" s="7"/>
    </row>
    <row r="139" spans="8:13" x14ac:dyDescent="0.25">
      <c r="H139" s="7"/>
      <c r="I139" s="7"/>
      <c r="J139" s="7"/>
      <c r="K139" s="7"/>
      <c r="L139" s="7"/>
      <c r="M139" s="7"/>
    </row>
    <row r="140" spans="8:13" x14ac:dyDescent="0.25">
      <c r="H140" s="7"/>
      <c r="I140" s="7"/>
      <c r="J140" s="7"/>
      <c r="K140" s="7"/>
      <c r="L140" s="7"/>
      <c r="M140" s="7"/>
    </row>
    <row r="141" spans="8:13" x14ac:dyDescent="0.25">
      <c r="H141" s="7"/>
      <c r="I141" s="7"/>
      <c r="J141" s="7"/>
      <c r="K141" s="7"/>
      <c r="L141" s="7"/>
      <c r="M141" s="7"/>
    </row>
    <row r="142" spans="8:13" x14ac:dyDescent="0.25">
      <c r="H142" s="7"/>
      <c r="I142" s="7"/>
      <c r="J142" s="7"/>
      <c r="K142" s="7"/>
      <c r="L142" s="7"/>
      <c r="M142" s="7"/>
    </row>
    <row r="143" spans="8:13" x14ac:dyDescent="0.25">
      <c r="H143" s="7"/>
      <c r="I143" s="7"/>
      <c r="J143" s="7"/>
      <c r="K143" s="7"/>
      <c r="L143" s="7"/>
      <c r="M143" s="7"/>
    </row>
    <row r="144" spans="8:13" x14ac:dyDescent="0.25">
      <c r="H144" s="7"/>
      <c r="I144" s="7"/>
      <c r="J144" s="7"/>
      <c r="K144" s="7"/>
      <c r="L144" s="7"/>
      <c r="M144" s="7"/>
    </row>
    <row r="145" spans="8:13" x14ac:dyDescent="0.25">
      <c r="H145" s="7"/>
      <c r="I145" s="7"/>
      <c r="J145" s="7"/>
      <c r="K145" s="7"/>
      <c r="L145" s="7"/>
      <c r="M145" s="7"/>
    </row>
    <row r="146" spans="8:13" x14ac:dyDescent="0.25">
      <c r="H146" s="7"/>
      <c r="I146" s="7"/>
      <c r="J146" s="7"/>
      <c r="K146" s="7"/>
      <c r="L146" s="7"/>
      <c r="M146" s="7"/>
    </row>
    <row r="147" spans="8:13" x14ac:dyDescent="0.25">
      <c r="H147" s="7"/>
      <c r="I147" s="7"/>
      <c r="J147" s="7"/>
      <c r="K147" s="7"/>
      <c r="L147" s="7"/>
      <c r="M147" s="7"/>
    </row>
    <row r="148" spans="8:13" x14ac:dyDescent="0.25">
      <c r="H148" s="7"/>
      <c r="I148" s="7"/>
      <c r="J148" s="7"/>
      <c r="K148" s="7"/>
      <c r="L148" s="7"/>
      <c r="M148" s="7"/>
    </row>
    <row r="149" spans="8:13" x14ac:dyDescent="0.25">
      <c r="H149" s="7"/>
      <c r="I149" s="7"/>
      <c r="J149" s="7"/>
      <c r="K149" s="7"/>
      <c r="L149" s="7"/>
      <c r="M149" s="7"/>
    </row>
    <row r="150" spans="8:13" x14ac:dyDescent="0.25">
      <c r="H150" s="7"/>
      <c r="I150" s="7"/>
      <c r="J150" s="7"/>
      <c r="K150" s="7"/>
      <c r="L150" s="7"/>
      <c r="M150" s="7"/>
    </row>
    <row r="151" spans="8:13" x14ac:dyDescent="0.25">
      <c r="H151" s="7"/>
      <c r="I151" s="7"/>
      <c r="J151" s="7"/>
      <c r="K151" s="7"/>
      <c r="L151" s="7"/>
      <c r="M151" s="7"/>
    </row>
    <row r="152" spans="8:13" x14ac:dyDescent="0.25">
      <c r="H152" s="7"/>
      <c r="I152" s="7"/>
      <c r="J152" s="7"/>
      <c r="K152" s="7"/>
      <c r="L152" s="7"/>
      <c r="M152" s="7"/>
    </row>
    <row r="153" spans="8:13" x14ac:dyDescent="0.25">
      <c r="H153" s="7"/>
      <c r="I153" s="7"/>
      <c r="J153" s="7"/>
      <c r="K153" s="7"/>
      <c r="L153" s="7"/>
      <c r="M153" s="7"/>
    </row>
    <row r="154" spans="8:13" x14ac:dyDescent="0.25">
      <c r="H154" s="7"/>
      <c r="I154" s="7"/>
      <c r="J154" s="7"/>
      <c r="K154" s="7"/>
      <c r="L154" s="7"/>
      <c r="M154" s="7"/>
    </row>
    <row r="155" spans="8:13" x14ac:dyDescent="0.25">
      <c r="H155" s="7"/>
      <c r="I155" s="7"/>
      <c r="J155" s="7"/>
      <c r="K155" s="7"/>
      <c r="L155" s="7"/>
      <c r="M155" s="7"/>
    </row>
    <row r="156" spans="8:13" x14ac:dyDescent="0.25">
      <c r="H156" s="7"/>
      <c r="I156" s="7"/>
      <c r="J156" s="7"/>
      <c r="K156" s="7"/>
      <c r="L156" s="7"/>
      <c r="M156" s="7"/>
    </row>
    <row r="157" spans="8:13" x14ac:dyDescent="0.25">
      <c r="H157" s="7"/>
      <c r="I157" s="7"/>
      <c r="J157" s="7"/>
      <c r="K157" s="7"/>
      <c r="L157" s="7"/>
      <c r="M157" s="7"/>
    </row>
    <row r="158" spans="8:13" x14ac:dyDescent="0.25">
      <c r="H158" s="7"/>
      <c r="I158" s="7"/>
      <c r="J158" s="7"/>
      <c r="K158" s="7"/>
      <c r="L158" s="7"/>
      <c r="M158" s="7"/>
    </row>
    <row r="159" spans="8:13" x14ac:dyDescent="0.25">
      <c r="H159" s="7"/>
      <c r="I159" s="7"/>
      <c r="J159" s="7"/>
      <c r="K159" s="7"/>
      <c r="L159" s="7"/>
      <c r="M159" s="7"/>
    </row>
    <row r="160" spans="8:13" x14ac:dyDescent="0.25">
      <c r="H160" s="7"/>
      <c r="I160" s="7"/>
      <c r="J160" s="7"/>
      <c r="K160" s="7"/>
      <c r="L160" s="7"/>
      <c r="M160" s="7"/>
    </row>
    <row r="161" spans="8:13" x14ac:dyDescent="0.25">
      <c r="H161" s="7"/>
      <c r="I161" s="7"/>
      <c r="J161" s="7"/>
      <c r="K161" s="7"/>
      <c r="L161" s="7"/>
      <c r="M161" s="7"/>
    </row>
    <row r="162" spans="8:13" x14ac:dyDescent="0.25">
      <c r="H162" s="7"/>
      <c r="I162" s="7"/>
      <c r="J162" s="7"/>
      <c r="K162" s="7"/>
      <c r="L162" s="7"/>
      <c r="M162" s="7"/>
    </row>
    <row r="163" spans="8:13" x14ac:dyDescent="0.25">
      <c r="H163" s="7"/>
      <c r="I163" s="7"/>
      <c r="J163" s="7"/>
      <c r="K163" s="7"/>
      <c r="L163" s="7"/>
      <c r="M163" s="7"/>
    </row>
    <row r="164" spans="8:13" x14ac:dyDescent="0.25">
      <c r="H164" s="7"/>
      <c r="I164" s="7"/>
      <c r="J164" s="7"/>
      <c r="K164" s="7"/>
      <c r="L164" s="7"/>
      <c r="M164" s="7"/>
    </row>
    <row r="165" spans="8:13" x14ac:dyDescent="0.25">
      <c r="H165" s="7"/>
      <c r="I165" s="7"/>
      <c r="J165" s="7"/>
      <c r="K165" s="7"/>
      <c r="L165" s="7"/>
      <c r="M165" s="7"/>
    </row>
    <row r="166" spans="8:13" x14ac:dyDescent="0.25">
      <c r="H166" s="7"/>
      <c r="I166" s="7"/>
      <c r="J166" s="7"/>
      <c r="K166" s="7"/>
      <c r="L166" s="7"/>
      <c r="M166" s="7"/>
    </row>
    <row r="167" spans="8:13" x14ac:dyDescent="0.25">
      <c r="H167" s="7"/>
      <c r="I167" s="7"/>
      <c r="J167" s="7"/>
      <c r="K167" s="7"/>
      <c r="L167" s="7"/>
      <c r="M167" s="7"/>
    </row>
    <row r="168" spans="8:13" x14ac:dyDescent="0.25">
      <c r="H168" s="7"/>
      <c r="I168" s="7"/>
      <c r="J168" s="7"/>
      <c r="K168" s="7"/>
      <c r="L168" s="7"/>
      <c r="M168" s="7"/>
    </row>
    <row r="169" spans="8:13" x14ac:dyDescent="0.25">
      <c r="H169" s="7"/>
      <c r="I169" s="7"/>
      <c r="J169" s="7"/>
      <c r="K169" s="7"/>
      <c r="L169" s="7"/>
      <c r="M169" s="7"/>
    </row>
    <row r="170" spans="8:13" x14ac:dyDescent="0.25">
      <c r="H170" s="7"/>
      <c r="I170" s="7"/>
      <c r="J170" s="7"/>
      <c r="K170" s="7"/>
      <c r="L170" s="7"/>
      <c r="M170" s="7"/>
    </row>
    <row r="171" spans="8:13" x14ac:dyDescent="0.25">
      <c r="H171" s="7"/>
      <c r="I171" s="7"/>
      <c r="J171" s="7"/>
      <c r="K171" s="7"/>
      <c r="L171" s="7"/>
    </row>
    <row r="172" spans="8:13" x14ac:dyDescent="0.25">
      <c r="H172" s="7"/>
      <c r="I172" s="7"/>
      <c r="J172" s="7"/>
      <c r="K172" s="7"/>
      <c r="L172" s="7"/>
    </row>
    <row r="173" spans="8:13" x14ac:dyDescent="0.25">
      <c r="H173" s="7"/>
      <c r="I173" s="7"/>
      <c r="J173" s="7"/>
      <c r="K173" s="7"/>
      <c r="L173" s="7"/>
    </row>
    <row r="174" spans="8:13" x14ac:dyDescent="0.25">
      <c r="H174" s="7"/>
      <c r="I174" s="7"/>
      <c r="J174" s="7"/>
      <c r="K174" s="7"/>
      <c r="L174" s="7"/>
    </row>
    <row r="175" spans="8:13" x14ac:dyDescent="0.25">
      <c r="H175" s="7"/>
      <c r="I175" s="7"/>
      <c r="J175" s="7"/>
      <c r="K175" s="7"/>
      <c r="L175" s="7"/>
    </row>
    <row r="176" spans="8:13" x14ac:dyDescent="0.25">
      <c r="H176" s="7"/>
      <c r="I176" s="7"/>
      <c r="J176" s="7"/>
      <c r="K176" s="7"/>
      <c r="L176" s="7"/>
    </row>
    <row r="177" spans="8:12" x14ac:dyDescent="0.25">
      <c r="H177" s="7"/>
      <c r="I177" s="7"/>
      <c r="J177" s="7"/>
      <c r="K177" s="7"/>
      <c r="L177" s="7"/>
    </row>
    <row r="178" spans="8:12" x14ac:dyDescent="0.25">
      <c r="H178" s="7"/>
      <c r="I178" s="7"/>
      <c r="J178" s="7"/>
      <c r="K178" s="7"/>
      <c r="L178" s="7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30C9-A8DC-4CA8-958B-7CD1074BF006}">
  <sheetPr>
    <tabColor rgb="FF7030A0"/>
  </sheetPr>
  <dimension ref="A1:AE178"/>
  <sheetViews>
    <sheetView workbookViewId="0">
      <selection activeCell="E22" sqref="E22"/>
    </sheetView>
  </sheetViews>
  <sheetFormatPr defaultRowHeight="15" x14ac:dyDescent="0.25"/>
  <cols>
    <col min="1" max="1" width="21.5703125" customWidth="1"/>
    <col min="2" max="2" width="10.5703125" bestFit="1" customWidth="1"/>
    <col min="3" max="3" width="11.5703125" bestFit="1" customWidth="1"/>
    <col min="4" max="4" width="9.140625" style="1" hidden="1" customWidth="1"/>
    <col min="7" max="7" width="11.28515625" customWidth="1"/>
  </cols>
  <sheetData>
    <row r="1" spans="1:31" x14ac:dyDescent="0.25">
      <c r="A1" s="7"/>
      <c r="B1" s="7"/>
      <c r="C1" s="7"/>
      <c r="D1" s="9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x14ac:dyDescent="0.25">
      <c r="A2" s="7"/>
      <c r="B2" s="7"/>
      <c r="C2" s="7"/>
      <c r="D2" s="9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x14ac:dyDescent="0.25">
      <c r="B3" s="4" t="s">
        <v>0</v>
      </c>
      <c r="C3" s="5" t="s">
        <v>4</v>
      </c>
      <c r="D3" s="6" t="s">
        <v>7</v>
      </c>
      <c r="E3" s="15" t="s">
        <v>2</v>
      </c>
      <c r="F3" s="15" t="s">
        <v>1</v>
      </c>
      <c r="G3" s="15" t="s">
        <v>5</v>
      </c>
      <c r="H3" s="15" t="s">
        <v>3</v>
      </c>
      <c r="I3" s="9" t="s">
        <v>6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x14ac:dyDescent="0.25">
      <c r="A4" s="3" t="s">
        <v>8</v>
      </c>
      <c r="B4" s="10">
        <v>29</v>
      </c>
      <c r="C4" s="10">
        <f>19+104</f>
        <v>123</v>
      </c>
      <c r="D4" s="9">
        <v>5</v>
      </c>
      <c r="E4" s="8">
        <v>217.5</v>
      </c>
      <c r="F4" s="16">
        <f>B4/E4</f>
        <v>0.13333333333333333</v>
      </c>
      <c r="G4" s="16">
        <f>C4/E4</f>
        <v>0.56551724137931036</v>
      </c>
      <c r="H4" s="13">
        <f>F4+G4</f>
        <v>0.69885057471264367</v>
      </c>
      <c r="I4" s="14">
        <f>AVERAGE(H4:H24)</f>
        <v>0.71298845855635606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x14ac:dyDescent="0.25">
      <c r="A5" s="2" t="s">
        <v>9</v>
      </c>
      <c r="B5" s="10">
        <v>69</v>
      </c>
      <c r="C5" s="10">
        <f>3.16+95</f>
        <v>98.16</v>
      </c>
      <c r="D5" s="9">
        <v>10</v>
      </c>
      <c r="E5" s="8">
        <v>229</v>
      </c>
      <c r="F5" s="12">
        <f t="shared" ref="F5:F24" si="0">B5/E5</f>
        <v>0.30131004366812225</v>
      </c>
      <c r="G5" s="12">
        <f>C5/E5</f>
        <v>0.42864628820960698</v>
      </c>
      <c r="H5" s="13">
        <f t="shared" ref="H5:H24" si="1">F5+G5</f>
        <v>0.72995633187772924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2" t="s">
        <v>10</v>
      </c>
      <c r="B6" s="10">
        <f>56</f>
        <v>56</v>
      </c>
      <c r="C6" s="10">
        <f>2+135</f>
        <v>137</v>
      </c>
      <c r="D6" s="9">
        <v>8</v>
      </c>
      <c r="E6" s="8">
        <v>227</v>
      </c>
      <c r="F6" s="12">
        <f t="shared" si="0"/>
        <v>0.24669603524229075</v>
      </c>
      <c r="G6" s="12">
        <f t="shared" ref="G6:G24" si="2">C6/E6</f>
        <v>0.6035242290748899</v>
      </c>
      <c r="H6" s="13">
        <f t="shared" si="1"/>
        <v>0.85022026431718067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x14ac:dyDescent="0.25">
      <c r="A7" s="3" t="s">
        <v>11</v>
      </c>
      <c r="B7" s="10">
        <v>39</v>
      </c>
      <c r="C7" s="10">
        <v>125</v>
      </c>
      <c r="D7" s="9">
        <v>7</v>
      </c>
      <c r="E7" s="8">
        <v>241.5</v>
      </c>
      <c r="F7" s="12">
        <f t="shared" si="0"/>
        <v>0.16149068322981366</v>
      </c>
      <c r="G7" s="12">
        <f t="shared" si="2"/>
        <v>0.51759834368530022</v>
      </c>
      <c r="H7" s="13">
        <f t="shared" si="1"/>
        <v>0.67908902691511386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25">
      <c r="A8" s="2" t="s">
        <v>12</v>
      </c>
      <c r="B8" s="10">
        <v>60</v>
      </c>
      <c r="C8" s="10">
        <f>2+120</f>
        <v>122</v>
      </c>
      <c r="D8" s="9">
        <v>9</v>
      </c>
      <c r="E8" s="8">
        <v>209</v>
      </c>
      <c r="F8" s="12">
        <f t="shared" si="0"/>
        <v>0.28708133971291866</v>
      </c>
      <c r="G8" s="12">
        <f t="shared" si="2"/>
        <v>0.58373205741626799</v>
      </c>
      <c r="H8" s="13">
        <f t="shared" si="1"/>
        <v>0.87081339712918671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x14ac:dyDescent="0.25">
      <c r="A9" s="2" t="s">
        <v>13</v>
      </c>
      <c r="B9" s="10">
        <v>89</v>
      </c>
      <c r="C9" s="10">
        <v>118</v>
      </c>
      <c r="D9" s="9">
        <v>9</v>
      </c>
      <c r="E9" s="8">
        <v>235.5</v>
      </c>
      <c r="F9" s="12">
        <f t="shared" si="0"/>
        <v>0.37791932059447986</v>
      </c>
      <c r="G9" s="12">
        <f t="shared" si="2"/>
        <v>0.50106157112526539</v>
      </c>
      <c r="H9" s="13">
        <f t="shared" si="1"/>
        <v>0.87898089171974525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25">
      <c r="A10" s="2" t="s">
        <v>14</v>
      </c>
      <c r="B10" s="10">
        <v>77</v>
      </c>
      <c r="C10" s="10">
        <v>118</v>
      </c>
      <c r="D10" s="9">
        <v>10</v>
      </c>
      <c r="E10" s="8">
        <v>234.5</v>
      </c>
      <c r="F10" s="12">
        <f t="shared" si="0"/>
        <v>0.32835820895522388</v>
      </c>
      <c r="G10" s="12">
        <f t="shared" si="2"/>
        <v>0.50319829424307039</v>
      </c>
      <c r="H10" s="13">
        <f t="shared" si="1"/>
        <v>0.83155650319829433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x14ac:dyDescent="0.25">
      <c r="A11" s="3" t="s">
        <v>15</v>
      </c>
      <c r="B11" s="10">
        <v>65</v>
      </c>
      <c r="C11" s="10">
        <v>119</v>
      </c>
      <c r="D11" s="9">
        <v>11</v>
      </c>
      <c r="E11" s="8">
        <v>224</v>
      </c>
      <c r="F11" s="12">
        <f t="shared" si="0"/>
        <v>0.29017857142857145</v>
      </c>
      <c r="G11" s="12">
        <f t="shared" si="2"/>
        <v>0.53125</v>
      </c>
      <c r="H11" s="13">
        <f t="shared" si="1"/>
        <v>0.8214285714285714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25">
      <c r="A12" s="3" t="s">
        <v>16</v>
      </c>
      <c r="B12" s="10">
        <v>58</v>
      </c>
      <c r="C12" s="10">
        <v>139</v>
      </c>
      <c r="D12" s="9">
        <v>7</v>
      </c>
      <c r="E12" s="8">
        <v>246</v>
      </c>
      <c r="F12" s="12">
        <f t="shared" si="0"/>
        <v>0.23577235772357724</v>
      </c>
      <c r="G12" s="12">
        <f t="shared" si="2"/>
        <v>0.56504065040650409</v>
      </c>
      <c r="H12" s="13">
        <f t="shared" si="1"/>
        <v>0.80081300813008127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x14ac:dyDescent="0.25">
      <c r="A13" s="3" t="s">
        <v>31</v>
      </c>
      <c r="B13" s="10">
        <v>70</v>
      </c>
      <c r="C13" s="10">
        <v>100</v>
      </c>
      <c r="D13" s="9">
        <v>9</v>
      </c>
      <c r="E13" s="8">
        <v>210</v>
      </c>
      <c r="F13" s="12">
        <f t="shared" si="0"/>
        <v>0.33333333333333331</v>
      </c>
      <c r="G13" s="12">
        <f t="shared" si="2"/>
        <v>0.47619047619047616</v>
      </c>
      <c r="H13" s="13">
        <f t="shared" si="1"/>
        <v>0.80952380952380953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25">
      <c r="A14" s="2" t="s">
        <v>18</v>
      </c>
      <c r="B14" s="10">
        <v>65</v>
      </c>
      <c r="C14" s="10">
        <v>102</v>
      </c>
      <c r="D14" s="9">
        <v>10</v>
      </c>
      <c r="E14" s="8">
        <v>197</v>
      </c>
      <c r="F14" s="12">
        <f t="shared" si="0"/>
        <v>0.32994923857868019</v>
      </c>
      <c r="G14" s="12">
        <f t="shared" si="2"/>
        <v>0.51776649746192893</v>
      </c>
      <c r="H14" s="13">
        <f t="shared" si="1"/>
        <v>0.84771573604060912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x14ac:dyDescent="0.25">
      <c r="A15" s="2" t="s">
        <v>19</v>
      </c>
      <c r="B15" s="10">
        <v>80</v>
      </c>
      <c r="C15" s="10">
        <f>4+99</f>
        <v>103</v>
      </c>
      <c r="D15" s="9">
        <v>7</v>
      </c>
      <c r="E15" s="8">
        <v>248</v>
      </c>
      <c r="F15" s="12">
        <f t="shared" si="0"/>
        <v>0.32258064516129031</v>
      </c>
      <c r="G15" s="12">
        <f t="shared" si="2"/>
        <v>0.41532258064516131</v>
      </c>
      <c r="H15" s="13">
        <f t="shared" si="1"/>
        <v>0.73790322580645162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x14ac:dyDescent="0.25">
      <c r="A16" s="3" t="s">
        <v>32</v>
      </c>
      <c r="B16" s="10">
        <v>89</v>
      </c>
      <c r="C16" s="10">
        <v>119</v>
      </c>
      <c r="D16" s="9">
        <v>9</v>
      </c>
      <c r="E16" s="8">
        <v>249.5</v>
      </c>
      <c r="F16" s="12">
        <f t="shared" si="0"/>
        <v>0.35671342685370744</v>
      </c>
      <c r="G16" s="12">
        <f t="shared" si="2"/>
        <v>0.47695390781563124</v>
      </c>
      <c r="H16" s="13">
        <f t="shared" si="1"/>
        <v>0.83366733466933862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25">
      <c r="A17" s="3" t="s">
        <v>21</v>
      </c>
      <c r="B17" s="10">
        <v>50</v>
      </c>
      <c r="C17" s="10">
        <f>48+60</f>
        <v>108</v>
      </c>
      <c r="D17" s="9">
        <v>13</v>
      </c>
      <c r="E17" s="8">
        <v>229</v>
      </c>
      <c r="F17" s="12">
        <f t="shared" si="0"/>
        <v>0.2183406113537118</v>
      </c>
      <c r="G17" s="12">
        <f t="shared" si="2"/>
        <v>0.47161572052401746</v>
      </c>
      <c r="H17" s="13">
        <f t="shared" si="1"/>
        <v>0.68995633187772931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x14ac:dyDescent="0.25">
      <c r="A18" s="3" t="s">
        <v>33</v>
      </c>
      <c r="B18" s="10">
        <v>46.25</v>
      </c>
      <c r="C18" s="10">
        <f>100+20</f>
        <v>120</v>
      </c>
      <c r="D18" s="9">
        <v>7</v>
      </c>
      <c r="E18" s="8">
        <v>240</v>
      </c>
      <c r="F18" s="12">
        <f t="shared" si="0"/>
        <v>0.19270833333333334</v>
      </c>
      <c r="G18" s="12">
        <f t="shared" si="2"/>
        <v>0.5</v>
      </c>
      <c r="H18" s="13">
        <f t="shared" si="1"/>
        <v>0.69270833333333337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x14ac:dyDescent="0.25">
      <c r="A19" s="17" t="s">
        <v>34</v>
      </c>
      <c r="B19" s="10">
        <v>57.9</v>
      </c>
      <c r="C19" s="10">
        <f>16.9+83</f>
        <v>99.9</v>
      </c>
      <c r="D19" s="9">
        <v>11</v>
      </c>
      <c r="E19" s="8">
        <v>215.5</v>
      </c>
      <c r="F19" s="12">
        <f t="shared" si="0"/>
        <v>0.26867749419953596</v>
      </c>
      <c r="G19" s="12">
        <f t="shared" si="2"/>
        <v>0.46357308584686779</v>
      </c>
      <c r="H19" s="13">
        <f t="shared" si="1"/>
        <v>0.73225058004640375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25">
      <c r="A20" s="2" t="s">
        <v>24</v>
      </c>
      <c r="B20" s="10">
        <v>49</v>
      </c>
      <c r="C20" s="10">
        <v>116</v>
      </c>
      <c r="D20" s="9">
        <v>13</v>
      </c>
      <c r="E20" s="8">
        <v>202</v>
      </c>
      <c r="F20" s="12">
        <f t="shared" si="0"/>
        <v>0.24257425742574257</v>
      </c>
      <c r="G20" s="12">
        <f t="shared" si="2"/>
        <v>0.57425742574257421</v>
      </c>
      <c r="H20" s="13">
        <f t="shared" si="1"/>
        <v>0.81683168316831678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x14ac:dyDescent="0.25">
      <c r="A21" s="2" t="s">
        <v>25</v>
      </c>
      <c r="B21" s="10">
        <v>49</v>
      </c>
      <c r="C21" s="10">
        <v>116</v>
      </c>
      <c r="D21" s="9">
        <v>13</v>
      </c>
      <c r="E21" s="8">
        <v>192.5</v>
      </c>
      <c r="F21" s="12">
        <f t="shared" si="0"/>
        <v>0.25454545454545452</v>
      </c>
      <c r="G21" s="12">
        <f t="shared" si="2"/>
        <v>0.60259740259740258</v>
      </c>
      <c r="H21" s="13">
        <f t="shared" si="1"/>
        <v>0.8571428571428571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25">
      <c r="A22" s="17" t="s">
        <v>26</v>
      </c>
      <c r="B22" s="10">
        <v>0</v>
      </c>
      <c r="C22" s="10">
        <v>0</v>
      </c>
      <c r="D22" s="9">
        <v>0</v>
      </c>
      <c r="E22" s="8">
        <v>230</v>
      </c>
      <c r="F22" s="12">
        <f t="shared" si="0"/>
        <v>0</v>
      </c>
      <c r="G22" s="12">
        <f t="shared" si="2"/>
        <v>0</v>
      </c>
      <c r="H22" s="13">
        <f t="shared" si="1"/>
        <v>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25">
      <c r="A23" s="2" t="s">
        <v>35</v>
      </c>
      <c r="B23" s="10">
        <v>49</v>
      </c>
      <c r="C23" s="10">
        <v>118</v>
      </c>
      <c r="D23" s="9">
        <v>13</v>
      </c>
      <c r="E23" s="8">
        <v>210.5</v>
      </c>
      <c r="F23" s="12">
        <f t="shared" si="0"/>
        <v>0.23277909738717339</v>
      </c>
      <c r="G23" s="12">
        <f t="shared" si="2"/>
        <v>0.56057007125890734</v>
      </c>
      <c r="H23" s="13">
        <f t="shared" si="1"/>
        <v>0.79334916864608074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25">
      <c r="A24" s="3" t="s">
        <v>36</v>
      </c>
      <c r="B24" s="10">
        <v>0</v>
      </c>
      <c r="C24" s="10">
        <v>0</v>
      </c>
      <c r="D24" s="11">
        <v>5</v>
      </c>
      <c r="E24" s="8">
        <v>228.5</v>
      </c>
      <c r="F24" s="8">
        <f t="shared" si="0"/>
        <v>0</v>
      </c>
      <c r="G24" s="8">
        <f t="shared" si="2"/>
        <v>0</v>
      </c>
      <c r="H24" s="18">
        <f t="shared" si="1"/>
        <v>0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25">
      <c r="A25" s="7"/>
      <c r="B25" s="7"/>
      <c r="C25" s="7"/>
      <c r="D25" s="9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x14ac:dyDescent="0.25">
      <c r="A26" s="7"/>
      <c r="B26" s="20">
        <f>SUM(B4:B25)</f>
        <v>1147.1500000000001</v>
      </c>
      <c r="C26" s="20">
        <f>SUM(C4:C25)</f>
        <v>2201.06</v>
      </c>
      <c r="D26" s="9"/>
      <c r="E26" s="19">
        <f>SUM(E4:E25)</f>
        <v>4716.5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x14ac:dyDescent="0.25">
      <c r="A27" s="7"/>
      <c r="B27" s="21">
        <f>B26*60</f>
        <v>68829</v>
      </c>
      <c r="C27" s="21">
        <f>C26*60</f>
        <v>132063.6</v>
      </c>
      <c r="D27" s="9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x14ac:dyDescent="0.25">
      <c r="A28" s="7"/>
      <c r="B28" s="7"/>
      <c r="C28" s="7"/>
      <c r="D28" s="9"/>
      <c r="E28" s="19"/>
      <c r="F28" s="7"/>
      <c r="G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x14ac:dyDescent="0.25">
      <c r="A29" s="7"/>
      <c r="B29" s="7"/>
      <c r="C29" s="7"/>
      <c r="D29" s="9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25">
      <c r="A30" s="7"/>
      <c r="B30" s="7"/>
      <c r="C30" s="7"/>
      <c r="D30" s="9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25">
      <c r="A31" s="7"/>
      <c r="B31" s="7"/>
      <c r="C31" s="7"/>
      <c r="D31" s="9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25">
      <c r="A32" s="7"/>
      <c r="B32" s="7"/>
      <c r="C32" s="7"/>
      <c r="D32" s="9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5">
      <c r="A33" s="7"/>
      <c r="B33" s="7"/>
      <c r="C33" s="7"/>
      <c r="D33" s="9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s="7"/>
      <c r="B34" s="7"/>
      <c r="C34" s="7"/>
      <c r="D34" s="9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x14ac:dyDescent="0.25">
      <c r="A35" s="7"/>
      <c r="B35" s="7"/>
      <c r="C35" s="7"/>
      <c r="D35" s="9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x14ac:dyDescent="0.25">
      <c r="A36" s="7"/>
      <c r="B36" s="7"/>
      <c r="C36" s="7"/>
      <c r="D36" s="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x14ac:dyDescent="0.25">
      <c r="A37" s="7"/>
      <c r="B37" s="7"/>
      <c r="C37" s="7"/>
      <c r="D37" s="9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x14ac:dyDescent="0.25">
      <c r="A38" s="7"/>
      <c r="B38" s="7"/>
      <c r="C38" s="7"/>
      <c r="D38" s="9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x14ac:dyDescent="0.25">
      <c r="A39" s="7"/>
      <c r="B39" s="7"/>
      <c r="C39" s="7"/>
      <c r="D39" s="9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25">
      <c r="A40" s="7"/>
      <c r="B40" s="7"/>
      <c r="C40" s="7"/>
      <c r="D40" s="9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x14ac:dyDescent="0.25">
      <c r="A41" s="7"/>
      <c r="B41" s="7"/>
      <c r="C41" s="7"/>
      <c r="D41" s="9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x14ac:dyDescent="0.25">
      <c r="A42" s="7"/>
      <c r="B42" s="7"/>
      <c r="C42" s="7"/>
      <c r="D42" s="9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x14ac:dyDescent="0.25"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25"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x14ac:dyDescent="0.25"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x14ac:dyDescent="0.25"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x14ac:dyDescent="0.25"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x14ac:dyDescent="0.25"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8:31" x14ac:dyDescent="0.25"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8:31" x14ac:dyDescent="0.25"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8:31" x14ac:dyDescent="0.25"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8:31" x14ac:dyDescent="0.25"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8:31" x14ac:dyDescent="0.25"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8:31" x14ac:dyDescent="0.25"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8:31" x14ac:dyDescent="0.25"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8:31" x14ac:dyDescent="0.25"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8:31" x14ac:dyDescent="0.25"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8:31" x14ac:dyDescent="0.25"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8:31" x14ac:dyDescent="0.25"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8:31" x14ac:dyDescent="0.25"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8:31" x14ac:dyDescent="0.25"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8:31" x14ac:dyDescent="0.25"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8:31" x14ac:dyDescent="0.25"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8:31" x14ac:dyDescent="0.25"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8:31" x14ac:dyDescent="0.25"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8:31" x14ac:dyDescent="0.25"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8:31" x14ac:dyDescent="0.25"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8:31" x14ac:dyDescent="0.25"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8:31" x14ac:dyDescent="0.25"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8:31" x14ac:dyDescent="0.25"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8:31" x14ac:dyDescent="0.25"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8:31" x14ac:dyDescent="0.25"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8:31" x14ac:dyDescent="0.25"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8:31" x14ac:dyDescent="0.25"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8:31" x14ac:dyDescent="0.25"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8:31" x14ac:dyDescent="0.25"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8:31" x14ac:dyDescent="0.25"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8:31" x14ac:dyDescent="0.25"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8:31" x14ac:dyDescent="0.25"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8:31" x14ac:dyDescent="0.25"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8:31" x14ac:dyDescent="0.25"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8:31" x14ac:dyDescent="0.25"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8:31" x14ac:dyDescent="0.25"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8:31" x14ac:dyDescent="0.25">
      <c r="H84" s="7"/>
      <c r="I84" s="7"/>
      <c r="J84" s="7"/>
      <c r="K84" s="7"/>
      <c r="L84" s="7"/>
      <c r="M84" s="7"/>
    </row>
    <row r="85" spans="8:31" x14ac:dyDescent="0.25">
      <c r="H85" s="7"/>
      <c r="I85" s="7"/>
      <c r="J85" s="7"/>
      <c r="K85" s="7"/>
      <c r="L85" s="7"/>
      <c r="M85" s="7"/>
    </row>
    <row r="86" spans="8:31" x14ac:dyDescent="0.25">
      <c r="H86" s="7"/>
      <c r="I86" s="7"/>
      <c r="J86" s="7"/>
      <c r="K86" s="7"/>
      <c r="L86" s="7"/>
      <c r="M86" s="7"/>
    </row>
    <row r="87" spans="8:31" x14ac:dyDescent="0.25">
      <c r="H87" s="7"/>
      <c r="I87" s="7"/>
      <c r="J87" s="7"/>
      <c r="K87" s="7"/>
      <c r="L87" s="7"/>
      <c r="M87" s="7"/>
    </row>
    <row r="88" spans="8:31" x14ac:dyDescent="0.25">
      <c r="H88" s="7"/>
      <c r="I88" s="7"/>
      <c r="J88" s="7"/>
      <c r="K88" s="7"/>
      <c r="L88" s="7"/>
      <c r="M88" s="7"/>
    </row>
    <row r="89" spans="8:31" x14ac:dyDescent="0.25">
      <c r="H89" s="7"/>
      <c r="I89" s="7"/>
      <c r="J89" s="7"/>
      <c r="K89" s="7"/>
      <c r="L89" s="7"/>
      <c r="M89" s="7"/>
    </row>
    <row r="90" spans="8:31" x14ac:dyDescent="0.25">
      <c r="H90" s="7"/>
      <c r="I90" s="7"/>
      <c r="J90" s="7"/>
      <c r="K90" s="7"/>
      <c r="L90" s="7"/>
      <c r="M90" s="7"/>
    </row>
    <row r="91" spans="8:31" x14ac:dyDescent="0.25">
      <c r="H91" s="7"/>
      <c r="I91" s="7"/>
      <c r="J91" s="7"/>
      <c r="K91" s="7"/>
      <c r="L91" s="7"/>
      <c r="M91" s="7"/>
    </row>
    <row r="92" spans="8:31" x14ac:dyDescent="0.25">
      <c r="H92" s="7"/>
      <c r="I92" s="7"/>
      <c r="J92" s="7"/>
      <c r="K92" s="7"/>
      <c r="L92" s="7"/>
      <c r="M92" s="7"/>
    </row>
    <row r="93" spans="8:31" x14ac:dyDescent="0.25">
      <c r="H93" s="7"/>
      <c r="I93" s="7"/>
      <c r="J93" s="7"/>
      <c r="K93" s="7"/>
      <c r="L93" s="7"/>
      <c r="M93" s="7"/>
    </row>
    <row r="94" spans="8:31" x14ac:dyDescent="0.25">
      <c r="H94" s="7"/>
      <c r="I94" s="7"/>
      <c r="J94" s="7"/>
      <c r="K94" s="7"/>
      <c r="L94" s="7"/>
      <c r="M94" s="7"/>
    </row>
    <row r="95" spans="8:31" x14ac:dyDescent="0.25">
      <c r="H95" s="7"/>
      <c r="I95" s="7"/>
      <c r="J95" s="7"/>
      <c r="K95" s="7"/>
      <c r="L95" s="7"/>
      <c r="M95" s="7"/>
    </row>
    <row r="96" spans="8:31" x14ac:dyDescent="0.25">
      <c r="H96" s="7"/>
      <c r="I96" s="7"/>
      <c r="J96" s="7"/>
      <c r="K96" s="7"/>
      <c r="L96" s="7"/>
      <c r="M96" s="7"/>
    </row>
    <row r="97" spans="8:13" x14ac:dyDescent="0.25">
      <c r="H97" s="7"/>
      <c r="I97" s="7"/>
      <c r="J97" s="7"/>
      <c r="K97" s="7"/>
      <c r="L97" s="7"/>
      <c r="M97" s="7"/>
    </row>
    <row r="98" spans="8:13" x14ac:dyDescent="0.25">
      <c r="H98" s="7"/>
      <c r="I98" s="7"/>
      <c r="J98" s="7"/>
      <c r="K98" s="7"/>
      <c r="L98" s="7"/>
      <c r="M98" s="7"/>
    </row>
    <row r="99" spans="8:13" x14ac:dyDescent="0.25">
      <c r="H99" s="7"/>
      <c r="I99" s="7"/>
      <c r="J99" s="7"/>
      <c r="K99" s="7"/>
      <c r="L99" s="7"/>
      <c r="M99" s="7"/>
    </row>
    <row r="100" spans="8:13" x14ac:dyDescent="0.25">
      <c r="H100" s="7"/>
      <c r="I100" s="7"/>
      <c r="J100" s="7"/>
      <c r="K100" s="7"/>
      <c r="L100" s="7"/>
      <c r="M100" s="7"/>
    </row>
    <row r="101" spans="8:13" x14ac:dyDescent="0.25">
      <c r="H101" s="7"/>
      <c r="I101" s="7"/>
      <c r="J101" s="7"/>
      <c r="K101" s="7"/>
      <c r="L101" s="7"/>
      <c r="M101" s="7"/>
    </row>
    <row r="102" spans="8:13" x14ac:dyDescent="0.25">
      <c r="H102" s="7"/>
      <c r="I102" s="7"/>
      <c r="J102" s="7"/>
      <c r="K102" s="7"/>
      <c r="L102" s="7"/>
      <c r="M102" s="7"/>
    </row>
    <row r="103" spans="8:13" x14ac:dyDescent="0.25">
      <c r="H103" s="7"/>
      <c r="I103" s="7"/>
      <c r="J103" s="7"/>
      <c r="K103" s="7"/>
      <c r="L103" s="7"/>
      <c r="M103" s="7"/>
    </row>
    <row r="104" spans="8:13" x14ac:dyDescent="0.25">
      <c r="H104" s="7"/>
      <c r="I104" s="7"/>
      <c r="J104" s="7"/>
      <c r="K104" s="7"/>
      <c r="L104" s="7"/>
      <c r="M104" s="7"/>
    </row>
    <row r="105" spans="8:13" x14ac:dyDescent="0.25">
      <c r="H105" s="7"/>
      <c r="I105" s="7"/>
      <c r="J105" s="7"/>
      <c r="K105" s="7"/>
      <c r="L105" s="7"/>
      <c r="M105" s="7"/>
    </row>
    <row r="106" spans="8:13" x14ac:dyDescent="0.25">
      <c r="H106" s="7"/>
      <c r="I106" s="7"/>
      <c r="J106" s="7"/>
      <c r="K106" s="7"/>
      <c r="L106" s="7"/>
      <c r="M106" s="7"/>
    </row>
    <row r="107" spans="8:13" x14ac:dyDescent="0.25">
      <c r="H107" s="7"/>
      <c r="I107" s="7"/>
      <c r="J107" s="7"/>
      <c r="K107" s="7"/>
      <c r="L107" s="7"/>
      <c r="M107" s="7"/>
    </row>
    <row r="108" spans="8:13" x14ac:dyDescent="0.25">
      <c r="H108" s="7"/>
      <c r="I108" s="7"/>
      <c r="J108" s="7"/>
      <c r="K108" s="7"/>
      <c r="L108" s="7"/>
      <c r="M108" s="7"/>
    </row>
    <row r="109" spans="8:13" x14ac:dyDescent="0.25">
      <c r="H109" s="7"/>
      <c r="I109" s="7"/>
      <c r="J109" s="7"/>
      <c r="K109" s="7"/>
      <c r="L109" s="7"/>
      <c r="M109" s="7"/>
    </row>
    <row r="110" spans="8:13" x14ac:dyDescent="0.25">
      <c r="H110" s="7"/>
      <c r="I110" s="7"/>
      <c r="J110" s="7"/>
      <c r="K110" s="7"/>
      <c r="L110" s="7"/>
      <c r="M110" s="7"/>
    </row>
    <row r="111" spans="8:13" x14ac:dyDescent="0.25">
      <c r="H111" s="7"/>
      <c r="I111" s="7"/>
      <c r="J111" s="7"/>
      <c r="K111" s="7"/>
      <c r="L111" s="7"/>
      <c r="M111" s="7"/>
    </row>
    <row r="112" spans="8:13" x14ac:dyDescent="0.25">
      <c r="H112" s="7"/>
      <c r="I112" s="7"/>
      <c r="J112" s="7"/>
      <c r="K112" s="7"/>
      <c r="L112" s="7"/>
      <c r="M112" s="7"/>
    </row>
    <row r="113" spans="8:13" x14ac:dyDescent="0.25">
      <c r="H113" s="7"/>
      <c r="I113" s="7"/>
      <c r="J113" s="7"/>
      <c r="K113" s="7"/>
      <c r="L113" s="7"/>
      <c r="M113" s="7"/>
    </row>
    <row r="114" spans="8:13" x14ac:dyDescent="0.25">
      <c r="H114" s="7"/>
      <c r="I114" s="7"/>
      <c r="J114" s="7"/>
      <c r="K114" s="7"/>
      <c r="L114" s="7"/>
      <c r="M114" s="7"/>
    </row>
    <row r="115" spans="8:13" x14ac:dyDescent="0.25">
      <c r="H115" s="7"/>
      <c r="I115" s="7"/>
      <c r="J115" s="7"/>
      <c r="K115" s="7"/>
      <c r="L115" s="7"/>
      <c r="M115" s="7"/>
    </row>
    <row r="116" spans="8:13" x14ac:dyDescent="0.25">
      <c r="H116" s="7"/>
      <c r="I116" s="7"/>
      <c r="J116" s="7"/>
      <c r="K116" s="7"/>
      <c r="L116" s="7"/>
      <c r="M116" s="7"/>
    </row>
    <row r="117" spans="8:13" x14ac:dyDescent="0.25">
      <c r="H117" s="7"/>
      <c r="I117" s="7"/>
      <c r="J117" s="7"/>
      <c r="K117" s="7"/>
      <c r="L117" s="7"/>
      <c r="M117" s="7"/>
    </row>
    <row r="118" spans="8:13" x14ac:dyDescent="0.25">
      <c r="H118" s="7"/>
      <c r="I118" s="7"/>
      <c r="J118" s="7"/>
      <c r="K118" s="7"/>
      <c r="L118" s="7"/>
      <c r="M118" s="7"/>
    </row>
    <row r="119" spans="8:13" x14ac:dyDescent="0.25">
      <c r="H119" s="7"/>
      <c r="I119" s="7"/>
      <c r="J119" s="7"/>
      <c r="K119" s="7"/>
      <c r="L119" s="7"/>
      <c r="M119" s="7"/>
    </row>
    <row r="120" spans="8:13" x14ac:dyDescent="0.25">
      <c r="H120" s="7"/>
      <c r="I120" s="7"/>
      <c r="J120" s="7"/>
      <c r="K120" s="7"/>
      <c r="L120" s="7"/>
      <c r="M120" s="7"/>
    </row>
    <row r="121" spans="8:13" x14ac:dyDescent="0.25">
      <c r="H121" s="7"/>
      <c r="I121" s="7"/>
      <c r="J121" s="7"/>
      <c r="K121" s="7"/>
      <c r="L121" s="7"/>
      <c r="M121" s="7"/>
    </row>
    <row r="122" spans="8:13" x14ac:dyDescent="0.25">
      <c r="H122" s="7"/>
      <c r="I122" s="7"/>
      <c r="J122" s="7"/>
      <c r="K122" s="7"/>
      <c r="L122" s="7"/>
      <c r="M122" s="7"/>
    </row>
    <row r="123" spans="8:13" x14ac:dyDescent="0.25">
      <c r="H123" s="7"/>
      <c r="I123" s="7"/>
      <c r="J123" s="7"/>
      <c r="K123" s="7"/>
      <c r="L123" s="7"/>
      <c r="M123" s="7"/>
    </row>
    <row r="124" spans="8:13" x14ac:dyDescent="0.25">
      <c r="H124" s="7"/>
      <c r="I124" s="7"/>
      <c r="J124" s="7"/>
      <c r="K124" s="7"/>
      <c r="L124" s="7"/>
      <c r="M124" s="7"/>
    </row>
    <row r="125" spans="8:13" x14ac:dyDescent="0.25">
      <c r="H125" s="7"/>
      <c r="I125" s="7"/>
      <c r="J125" s="7"/>
      <c r="K125" s="7"/>
      <c r="L125" s="7"/>
      <c r="M125" s="7"/>
    </row>
    <row r="126" spans="8:13" x14ac:dyDescent="0.25">
      <c r="H126" s="7"/>
      <c r="I126" s="7"/>
      <c r="J126" s="7"/>
      <c r="K126" s="7"/>
      <c r="L126" s="7"/>
      <c r="M126" s="7"/>
    </row>
    <row r="127" spans="8:13" x14ac:dyDescent="0.25">
      <c r="H127" s="7"/>
      <c r="I127" s="7"/>
      <c r="J127" s="7"/>
      <c r="K127" s="7"/>
      <c r="L127" s="7"/>
      <c r="M127" s="7"/>
    </row>
    <row r="128" spans="8:13" x14ac:dyDescent="0.25">
      <c r="H128" s="7"/>
      <c r="I128" s="7"/>
      <c r="J128" s="7"/>
      <c r="K128" s="7"/>
      <c r="L128" s="7"/>
      <c r="M128" s="7"/>
    </row>
    <row r="129" spans="8:13" x14ac:dyDescent="0.25">
      <c r="H129" s="7"/>
      <c r="I129" s="7"/>
      <c r="J129" s="7"/>
      <c r="K129" s="7"/>
      <c r="L129" s="7"/>
      <c r="M129" s="7"/>
    </row>
    <row r="130" spans="8:13" x14ac:dyDescent="0.25">
      <c r="H130" s="7"/>
      <c r="I130" s="7"/>
      <c r="J130" s="7"/>
      <c r="K130" s="7"/>
      <c r="L130" s="7"/>
      <c r="M130" s="7"/>
    </row>
    <row r="131" spans="8:13" x14ac:dyDescent="0.25">
      <c r="H131" s="7"/>
      <c r="I131" s="7"/>
      <c r="J131" s="7"/>
      <c r="K131" s="7"/>
      <c r="L131" s="7"/>
      <c r="M131" s="7"/>
    </row>
    <row r="132" spans="8:13" x14ac:dyDescent="0.25">
      <c r="H132" s="7"/>
      <c r="I132" s="7"/>
      <c r="J132" s="7"/>
      <c r="K132" s="7"/>
      <c r="L132" s="7"/>
      <c r="M132" s="7"/>
    </row>
    <row r="133" spans="8:13" x14ac:dyDescent="0.25">
      <c r="H133" s="7"/>
      <c r="I133" s="7"/>
      <c r="J133" s="7"/>
      <c r="K133" s="7"/>
      <c r="L133" s="7"/>
      <c r="M133" s="7"/>
    </row>
    <row r="134" spans="8:13" x14ac:dyDescent="0.25">
      <c r="H134" s="7"/>
      <c r="I134" s="7"/>
      <c r="J134" s="7"/>
      <c r="K134" s="7"/>
      <c r="L134" s="7"/>
      <c r="M134" s="7"/>
    </row>
    <row r="135" spans="8:13" x14ac:dyDescent="0.25">
      <c r="H135" s="7"/>
      <c r="I135" s="7"/>
      <c r="J135" s="7"/>
      <c r="K135" s="7"/>
      <c r="L135" s="7"/>
      <c r="M135" s="7"/>
    </row>
    <row r="136" spans="8:13" x14ac:dyDescent="0.25">
      <c r="H136" s="7"/>
      <c r="I136" s="7"/>
      <c r="J136" s="7"/>
      <c r="K136" s="7"/>
      <c r="L136" s="7"/>
      <c r="M136" s="7"/>
    </row>
    <row r="137" spans="8:13" x14ac:dyDescent="0.25">
      <c r="H137" s="7"/>
      <c r="I137" s="7"/>
      <c r="J137" s="7"/>
      <c r="K137" s="7"/>
      <c r="L137" s="7"/>
      <c r="M137" s="7"/>
    </row>
    <row r="138" spans="8:13" x14ac:dyDescent="0.25">
      <c r="H138" s="7"/>
      <c r="I138" s="7"/>
      <c r="J138" s="7"/>
      <c r="K138" s="7"/>
      <c r="L138" s="7"/>
      <c r="M138" s="7"/>
    </row>
    <row r="139" spans="8:13" x14ac:dyDescent="0.25">
      <c r="H139" s="7"/>
      <c r="I139" s="7"/>
      <c r="J139" s="7"/>
      <c r="K139" s="7"/>
      <c r="L139" s="7"/>
      <c r="M139" s="7"/>
    </row>
    <row r="140" spans="8:13" x14ac:dyDescent="0.25">
      <c r="H140" s="7"/>
      <c r="I140" s="7"/>
      <c r="J140" s="7"/>
      <c r="K140" s="7"/>
      <c r="L140" s="7"/>
      <c r="M140" s="7"/>
    </row>
    <row r="141" spans="8:13" x14ac:dyDescent="0.25">
      <c r="H141" s="7"/>
      <c r="I141" s="7"/>
      <c r="J141" s="7"/>
      <c r="K141" s="7"/>
      <c r="L141" s="7"/>
      <c r="M141" s="7"/>
    </row>
    <row r="142" spans="8:13" x14ac:dyDescent="0.25">
      <c r="H142" s="7"/>
      <c r="I142" s="7"/>
      <c r="J142" s="7"/>
      <c r="K142" s="7"/>
      <c r="L142" s="7"/>
      <c r="M142" s="7"/>
    </row>
    <row r="143" spans="8:13" x14ac:dyDescent="0.25">
      <c r="H143" s="7"/>
      <c r="I143" s="7"/>
      <c r="J143" s="7"/>
      <c r="K143" s="7"/>
      <c r="L143" s="7"/>
      <c r="M143" s="7"/>
    </row>
    <row r="144" spans="8:13" x14ac:dyDescent="0.25">
      <c r="H144" s="7"/>
      <c r="I144" s="7"/>
      <c r="J144" s="7"/>
      <c r="K144" s="7"/>
      <c r="L144" s="7"/>
      <c r="M144" s="7"/>
    </row>
    <row r="145" spans="8:13" x14ac:dyDescent="0.25">
      <c r="H145" s="7"/>
      <c r="I145" s="7"/>
      <c r="J145" s="7"/>
      <c r="K145" s="7"/>
      <c r="L145" s="7"/>
      <c r="M145" s="7"/>
    </row>
    <row r="146" spans="8:13" x14ac:dyDescent="0.25">
      <c r="H146" s="7"/>
      <c r="I146" s="7"/>
      <c r="J146" s="7"/>
      <c r="K146" s="7"/>
      <c r="L146" s="7"/>
      <c r="M146" s="7"/>
    </row>
    <row r="147" spans="8:13" x14ac:dyDescent="0.25">
      <c r="H147" s="7"/>
      <c r="I147" s="7"/>
      <c r="J147" s="7"/>
      <c r="K147" s="7"/>
      <c r="L147" s="7"/>
      <c r="M147" s="7"/>
    </row>
    <row r="148" spans="8:13" x14ac:dyDescent="0.25">
      <c r="H148" s="7"/>
      <c r="I148" s="7"/>
      <c r="J148" s="7"/>
      <c r="K148" s="7"/>
      <c r="L148" s="7"/>
      <c r="M148" s="7"/>
    </row>
    <row r="149" spans="8:13" x14ac:dyDescent="0.25">
      <c r="H149" s="7"/>
      <c r="I149" s="7"/>
      <c r="J149" s="7"/>
      <c r="K149" s="7"/>
      <c r="L149" s="7"/>
      <c r="M149" s="7"/>
    </row>
    <row r="150" spans="8:13" x14ac:dyDescent="0.25">
      <c r="H150" s="7"/>
      <c r="I150" s="7"/>
      <c r="J150" s="7"/>
      <c r="K150" s="7"/>
      <c r="L150" s="7"/>
      <c r="M150" s="7"/>
    </row>
    <row r="151" spans="8:13" x14ac:dyDescent="0.25">
      <c r="H151" s="7"/>
      <c r="I151" s="7"/>
      <c r="J151" s="7"/>
      <c r="K151" s="7"/>
      <c r="L151" s="7"/>
      <c r="M151" s="7"/>
    </row>
    <row r="152" spans="8:13" x14ac:dyDescent="0.25">
      <c r="H152" s="7"/>
      <c r="I152" s="7"/>
      <c r="J152" s="7"/>
      <c r="K152" s="7"/>
      <c r="L152" s="7"/>
      <c r="M152" s="7"/>
    </row>
    <row r="153" spans="8:13" x14ac:dyDescent="0.25">
      <c r="H153" s="7"/>
      <c r="I153" s="7"/>
      <c r="J153" s="7"/>
      <c r="K153" s="7"/>
      <c r="L153" s="7"/>
      <c r="M153" s="7"/>
    </row>
    <row r="154" spans="8:13" x14ac:dyDescent="0.25">
      <c r="H154" s="7"/>
      <c r="I154" s="7"/>
      <c r="J154" s="7"/>
      <c r="K154" s="7"/>
      <c r="L154" s="7"/>
      <c r="M154" s="7"/>
    </row>
    <row r="155" spans="8:13" x14ac:dyDescent="0.25">
      <c r="H155" s="7"/>
      <c r="I155" s="7"/>
      <c r="J155" s="7"/>
      <c r="K155" s="7"/>
      <c r="L155" s="7"/>
      <c r="M155" s="7"/>
    </row>
    <row r="156" spans="8:13" x14ac:dyDescent="0.25">
      <c r="H156" s="7"/>
      <c r="I156" s="7"/>
      <c r="J156" s="7"/>
      <c r="K156" s="7"/>
      <c r="L156" s="7"/>
      <c r="M156" s="7"/>
    </row>
    <row r="157" spans="8:13" x14ac:dyDescent="0.25">
      <c r="H157" s="7"/>
      <c r="I157" s="7"/>
      <c r="J157" s="7"/>
      <c r="K157" s="7"/>
      <c r="L157" s="7"/>
      <c r="M157" s="7"/>
    </row>
    <row r="158" spans="8:13" x14ac:dyDescent="0.25">
      <c r="H158" s="7"/>
      <c r="I158" s="7"/>
      <c r="J158" s="7"/>
      <c r="K158" s="7"/>
      <c r="L158" s="7"/>
      <c r="M158" s="7"/>
    </row>
    <row r="159" spans="8:13" x14ac:dyDescent="0.25">
      <c r="H159" s="7"/>
      <c r="I159" s="7"/>
      <c r="J159" s="7"/>
      <c r="K159" s="7"/>
      <c r="L159" s="7"/>
      <c r="M159" s="7"/>
    </row>
    <row r="160" spans="8:13" x14ac:dyDescent="0.25">
      <c r="H160" s="7"/>
      <c r="I160" s="7"/>
      <c r="J160" s="7"/>
      <c r="K160" s="7"/>
      <c r="L160" s="7"/>
      <c r="M160" s="7"/>
    </row>
    <row r="161" spans="8:13" x14ac:dyDescent="0.25">
      <c r="H161" s="7"/>
      <c r="I161" s="7"/>
      <c r="J161" s="7"/>
      <c r="K161" s="7"/>
      <c r="L161" s="7"/>
      <c r="M161" s="7"/>
    </row>
    <row r="162" spans="8:13" x14ac:dyDescent="0.25">
      <c r="H162" s="7"/>
      <c r="I162" s="7"/>
      <c r="J162" s="7"/>
      <c r="K162" s="7"/>
      <c r="L162" s="7"/>
      <c r="M162" s="7"/>
    </row>
    <row r="163" spans="8:13" x14ac:dyDescent="0.25">
      <c r="H163" s="7"/>
      <c r="I163" s="7"/>
      <c r="J163" s="7"/>
      <c r="K163" s="7"/>
      <c r="L163" s="7"/>
      <c r="M163" s="7"/>
    </row>
    <row r="164" spans="8:13" x14ac:dyDescent="0.25">
      <c r="H164" s="7"/>
      <c r="I164" s="7"/>
      <c r="J164" s="7"/>
      <c r="K164" s="7"/>
      <c r="L164" s="7"/>
      <c r="M164" s="7"/>
    </row>
    <row r="165" spans="8:13" x14ac:dyDescent="0.25">
      <c r="H165" s="7"/>
      <c r="I165" s="7"/>
      <c r="J165" s="7"/>
      <c r="K165" s="7"/>
      <c r="L165" s="7"/>
      <c r="M165" s="7"/>
    </row>
    <row r="166" spans="8:13" x14ac:dyDescent="0.25">
      <c r="H166" s="7"/>
      <c r="I166" s="7"/>
      <c r="J166" s="7"/>
      <c r="K166" s="7"/>
      <c r="L166" s="7"/>
      <c r="M166" s="7"/>
    </row>
    <row r="167" spans="8:13" x14ac:dyDescent="0.25">
      <c r="H167" s="7"/>
      <c r="I167" s="7"/>
      <c r="J167" s="7"/>
      <c r="K167" s="7"/>
      <c r="L167" s="7"/>
      <c r="M167" s="7"/>
    </row>
    <row r="168" spans="8:13" x14ac:dyDescent="0.25">
      <c r="H168" s="7"/>
      <c r="I168" s="7"/>
      <c r="J168" s="7"/>
      <c r="K168" s="7"/>
      <c r="L168" s="7"/>
      <c r="M168" s="7"/>
    </row>
    <row r="169" spans="8:13" x14ac:dyDescent="0.25">
      <c r="H169" s="7"/>
      <c r="I169" s="7"/>
      <c r="J169" s="7"/>
      <c r="K169" s="7"/>
      <c r="L169" s="7"/>
      <c r="M169" s="7"/>
    </row>
    <row r="170" spans="8:13" x14ac:dyDescent="0.25">
      <c r="H170" s="7"/>
      <c r="I170" s="7"/>
      <c r="J170" s="7"/>
      <c r="K170" s="7"/>
      <c r="L170" s="7"/>
      <c r="M170" s="7"/>
    </row>
    <row r="171" spans="8:13" x14ac:dyDescent="0.25">
      <c r="H171" s="7"/>
      <c r="I171" s="7"/>
      <c r="J171" s="7"/>
      <c r="K171" s="7"/>
      <c r="L171" s="7"/>
    </row>
    <row r="172" spans="8:13" x14ac:dyDescent="0.25">
      <c r="H172" s="7"/>
      <c r="I172" s="7"/>
      <c r="J172" s="7"/>
      <c r="K172" s="7"/>
      <c r="L172" s="7"/>
    </row>
    <row r="173" spans="8:13" x14ac:dyDescent="0.25">
      <c r="H173" s="7"/>
      <c r="I173" s="7"/>
      <c r="J173" s="7"/>
      <c r="K173" s="7"/>
      <c r="L173" s="7"/>
    </row>
    <row r="174" spans="8:13" x14ac:dyDescent="0.25">
      <c r="H174" s="7"/>
      <c r="I174" s="7"/>
      <c r="J174" s="7"/>
      <c r="K174" s="7"/>
      <c r="L174" s="7"/>
    </row>
    <row r="175" spans="8:13" x14ac:dyDescent="0.25">
      <c r="H175" s="7"/>
      <c r="I175" s="7"/>
      <c r="J175" s="7"/>
      <c r="K175" s="7"/>
      <c r="L175" s="7"/>
    </row>
    <row r="176" spans="8:13" x14ac:dyDescent="0.25">
      <c r="H176" s="7"/>
      <c r="I176" s="7"/>
      <c r="J176" s="7"/>
      <c r="K176" s="7"/>
      <c r="L176" s="7"/>
    </row>
    <row r="177" spans="8:12" x14ac:dyDescent="0.25">
      <c r="H177" s="7"/>
      <c r="I177" s="7"/>
      <c r="J177" s="7"/>
      <c r="K177" s="7"/>
      <c r="L177" s="7"/>
    </row>
    <row r="178" spans="8:12" x14ac:dyDescent="0.25">
      <c r="H178" s="7"/>
      <c r="I178" s="7"/>
      <c r="J178" s="7"/>
      <c r="K178" s="7"/>
      <c r="L178" s="7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F4A0-D127-4B23-B0FE-43D320AEA99D}">
  <sheetPr>
    <tabColor rgb="FF7030A0"/>
  </sheetPr>
  <dimension ref="A1:AE179"/>
  <sheetViews>
    <sheetView workbookViewId="0">
      <selection activeCell="Z36" sqref="Z36"/>
    </sheetView>
  </sheetViews>
  <sheetFormatPr defaultRowHeight="15" x14ac:dyDescent="0.25"/>
  <cols>
    <col min="1" max="1" width="21.5703125" customWidth="1"/>
    <col min="2" max="2" width="11" customWidth="1"/>
    <col min="3" max="3" width="13" customWidth="1"/>
    <col min="4" max="4" width="11" style="1" hidden="1" customWidth="1"/>
    <col min="5" max="5" width="11" customWidth="1"/>
    <col min="7" max="7" width="11.28515625" customWidth="1"/>
    <col min="8" max="8" width="5.42578125" bestFit="1" customWidth="1"/>
  </cols>
  <sheetData>
    <row r="1" spans="1:31" x14ac:dyDescent="0.25">
      <c r="A1" s="7"/>
      <c r="B1" s="7"/>
      <c r="C1" s="7"/>
      <c r="D1" s="9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x14ac:dyDescent="0.25">
      <c r="A2" s="7"/>
      <c r="B2" s="7"/>
      <c r="C2" s="7"/>
      <c r="D2" s="9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x14ac:dyDescent="0.25">
      <c r="B3" s="4" t="s">
        <v>0</v>
      </c>
      <c r="C3" s="5" t="s">
        <v>4</v>
      </c>
      <c r="D3" s="6" t="s">
        <v>29</v>
      </c>
      <c r="E3" s="15" t="s">
        <v>2</v>
      </c>
      <c r="F3" s="15" t="s">
        <v>1</v>
      </c>
      <c r="G3" s="15" t="s">
        <v>5</v>
      </c>
      <c r="H3" s="15" t="s">
        <v>3</v>
      </c>
      <c r="I3" s="9" t="s">
        <v>6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1" x14ac:dyDescent="0.25">
      <c r="A4" s="3" t="s">
        <v>8</v>
      </c>
      <c r="B4" s="10">
        <v>29</v>
      </c>
      <c r="C4" s="10">
        <v>123</v>
      </c>
      <c r="D4" s="9">
        <v>5</v>
      </c>
      <c r="E4" s="8">
        <v>217.5</v>
      </c>
      <c r="F4" s="16">
        <f t="shared" ref="F4:F25" si="0">B4/E4</f>
        <v>0.13333333333333333</v>
      </c>
      <c r="G4" s="16">
        <f t="shared" ref="G4:G25" si="1">C4/E4</f>
        <v>0.56551724137931036</v>
      </c>
      <c r="H4" s="13">
        <f>F4+G4</f>
        <v>0.69885057471264367</v>
      </c>
      <c r="I4" s="14">
        <f>AVERAGE(H4:H25)</f>
        <v>0.77684485741475484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x14ac:dyDescent="0.25">
      <c r="A5" s="2" t="s">
        <v>9</v>
      </c>
      <c r="B5" s="10">
        <v>69</v>
      </c>
      <c r="C5" s="10">
        <v>98.16</v>
      </c>
      <c r="D5" s="9">
        <v>10</v>
      </c>
      <c r="E5" s="8">
        <v>229</v>
      </c>
      <c r="F5" s="12">
        <f t="shared" si="0"/>
        <v>0.30131004366812225</v>
      </c>
      <c r="G5" s="12">
        <f t="shared" si="1"/>
        <v>0.42864628820960698</v>
      </c>
      <c r="H5" s="13">
        <f t="shared" ref="H5:H25" si="2">F5+G5</f>
        <v>0.72995633187772924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2" t="s">
        <v>10</v>
      </c>
      <c r="B6" s="10">
        <v>56</v>
      </c>
      <c r="C6" s="10">
        <v>137</v>
      </c>
      <c r="D6" s="9">
        <v>8</v>
      </c>
      <c r="E6" s="8">
        <v>227</v>
      </c>
      <c r="F6" s="12">
        <f t="shared" si="0"/>
        <v>0.24669603524229075</v>
      </c>
      <c r="G6" s="12">
        <f t="shared" si="1"/>
        <v>0.6035242290748899</v>
      </c>
      <c r="H6" s="13">
        <f t="shared" si="2"/>
        <v>0.85022026431718067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x14ac:dyDescent="0.25">
      <c r="A7" s="3" t="s">
        <v>11</v>
      </c>
      <c r="B7" s="10">
        <v>39</v>
      </c>
      <c r="C7" s="10">
        <v>125</v>
      </c>
      <c r="D7" s="9">
        <v>7</v>
      </c>
      <c r="E7" s="8">
        <v>241.5</v>
      </c>
      <c r="F7" s="12">
        <f t="shared" si="0"/>
        <v>0.16149068322981366</v>
      </c>
      <c r="G7" s="12">
        <f t="shared" si="1"/>
        <v>0.51759834368530022</v>
      </c>
      <c r="H7" s="13">
        <f t="shared" si="2"/>
        <v>0.67908902691511386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25">
      <c r="A8" s="2" t="s">
        <v>12</v>
      </c>
      <c r="B8" s="10">
        <v>60</v>
      </c>
      <c r="C8" s="10">
        <v>122</v>
      </c>
      <c r="D8" s="9">
        <v>9</v>
      </c>
      <c r="E8" s="8">
        <v>209</v>
      </c>
      <c r="F8" s="12">
        <f t="shared" si="0"/>
        <v>0.28708133971291866</v>
      </c>
      <c r="G8" s="12">
        <f t="shared" si="1"/>
        <v>0.58373205741626799</v>
      </c>
      <c r="H8" s="13">
        <f t="shared" si="2"/>
        <v>0.87081339712918671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x14ac:dyDescent="0.25">
      <c r="A9" s="2" t="s">
        <v>13</v>
      </c>
      <c r="B9" s="10">
        <v>89</v>
      </c>
      <c r="C9" s="10">
        <v>118</v>
      </c>
      <c r="D9" s="9">
        <v>9</v>
      </c>
      <c r="E9" s="8">
        <v>235.5</v>
      </c>
      <c r="F9" s="12">
        <f t="shared" si="0"/>
        <v>0.37791932059447986</v>
      </c>
      <c r="G9" s="12">
        <f t="shared" si="1"/>
        <v>0.50106157112526539</v>
      </c>
      <c r="H9" s="13">
        <f t="shared" si="2"/>
        <v>0.87898089171974525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x14ac:dyDescent="0.25">
      <c r="A10" s="2" t="s">
        <v>14</v>
      </c>
      <c r="B10" s="10">
        <v>77</v>
      </c>
      <c r="C10" s="10">
        <v>118</v>
      </c>
      <c r="D10" s="9">
        <v>10</v>
      </c>
      <c r="E10" s="8">
        <v>234.5</v>
      </c>
      <c r="F10" s="12">
        <f t="shared" si="0"/>
        <v>0.32835820895522388</v>
      </c>
      <c r="G10" s="12">
        <f t="shared" si="1"/>
        <v>0.50319829424307039</v>
      </c>
      <c r="H10" s="13">
        <f t="shared" si="2"/>
        <v>0.83155650319829433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x14ac:dyDescent="0.25">
      <c r="A11" s="3" t="s">
        <v>15</v>
      </c>
      <c r="B11" s="10">
        <v>65</v>
      </c>
      <c r="C11" s="10">
        <v>119</v>
      </c>
      <c r="D11" s="9">
        <v>11</v>
      </c>
      <c r="E11" s="8">
        <v>224</v>
      </c>
      <c r="F11" s="12">
        <f t="shared" si="0"/>
        <v>0.29017857142857145</v>
      </c>
      <c r="G11" s="12">
        <f t="shared" si="1"/>
        <v>0.53125</v>
      </c>
      <c r="H11" s="13">
        <f t="shared" si="2"/>
        <v>0.8214285714285714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x14ac:dyDescent="0.25">
      <c r="A12" s="3" t="s">
        <v>16</v>
      </c>
      <c r="B12" s="10">
        <v>58</v>
      </c>
      <c r="C12" s="10">
        <v>139</v>
      </c>
      <c r="D12" s="9">
        <v>7</v>
      </c>
      <c r="E12" s="8">
        <v>246</v>
      </c>
      <c r="F12" s="12">
        <f t="shared" si="0"/>
        <v>0.23577235772357724</v>
      </c>
      <c r="G12" s="12">
        <f t="shared" si="1"/>
        <v>0.56504065040650409</v>
      </c>
      <c r="H12" s="13">
        <f t="shared" si="2"/>
        <v>0.80081300813008127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x14ac:dyDescent="0.25">
      <c r="A13" s="3" t="s">
        <v>17</v>
      </c>
      <c r="B13" s="10">
        <v>70</v>
      </c>
      <c r="C13" s="10">
        <v>100</v>
      </c>
      <c r="D13" s="9">
        <v>9</v>
      </c>
      <c r="E13" s="8">
        <v>210</v>
      </c>
      <c r="F13" s="12">
        <f t="shared" si="0"/>
        <v>0.33333333333333331</v>
      </c>
      <c r="G13" s="12">
        <f t="shared" si="1"/>
        <v>0.47619047619047616</v>
      </c>
      <c r="H13" s="13">
        <f t="shared" si="2"/>
        <v>0.80952380952380953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x14ac:dyDescent="0.25">
      <c r="A14" s="2" t="s">
        <v>18</v>
      </c>
      <c r="B14" s="10">
        <v>65</v>
      </c>
      <c r="C14" s="10">
        <v>102</v>
      </c>
      <c r="D14" s="9">
        <v>10</v>
      </c>
      <c r="E14" s="8">
        <v>197</v>
      </c>
      <c r="F14" s="12">
        <f t="shared" si="0"/>
        <v>0.32994923857868019</v>
      </c>
      <c r="G14" s="12">
        <f t="shared" si="1"/>
        <v>0.51776649746192893</v>
      </c>
      <c r="H14" s="13">
        <f t="shared" si="2"/>
        <v>0.84771573604060912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x14ac:dyDescent="0.25">
      <c r="A15" s="2" t="s">
        <v>19</v>
      </c>
      <c r="B15" s="10">
        <v>80</v>
      </c>
      <c r="C15" s="10">
        <v>103</v>
      </c>
      <c r="D15" s="9">
        <v>7</v>
      </c>
      <c r="E15" s="8">
        <v>248</v>
      </c>
      <c r="F15" s="12">
        <f t="shared" si="0"/>
        <v>0.32258064516129031</v>
      </c>
      <c r="G15" s="12">
        <f t="shared" si="1"/>
        <v>0.41532258064516131</v>
      </c>
      <c r="H15" s="13">
        <f t="shared" si="2"/>
        <v>0.73790322580645162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x14ac:dyDescent="0.25">
      <c r="A16" s="3" t="s">
        <v>20</v>
      </c>
      <c r="B16" s="10">
        <v>89</v>
      </c>
      <c r="C16" s="10">
        <v>119</v>
      </c>
      <c r="D16" s="9">
        <v>9</v>
      </c>
      <c r="E16" s="8">
        <v>249.5</v>
      </c>
      <c r="F16" s="12">
        <f t="shared" si="0"/>
        <v>0.35671342685370744</v>
      </c>
      <c r="G16" s="12">
        <f t="shared" si="1"/>
        <v>0.47695390781563124</v>
      </c>
      <c r="H16" s="13">
        <f t="shared" si="2"/>
        <v>0.83366733466933862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x14ac:dyDescent="0.25">
      <c r="A17" s="3" t="s">
        <v>21</v>
      </c>
      <c r="B17" s="10">
        <v>50</v>
      </c>
      <c r="C17" s="10">
        <v>108</v>
      </c>
      <c r="D17" s="9">
        <v>13</v>
      </c>
      <c r="E17" s="8">
        <v>229</v>
      </c>
      <c r="F17" s="12">
        <f t="shared" si="0"/>
        <v>0.2183406113537118</v>
      </c>
      <c r="G17" s="12">
        <f t="shared" si="1"/>
        <v>0.47161572052401746</v>
      </c>
      <c r="H17" s="13">
        <f t="shared" si="2"/>
        <v>0.68995633187772931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x14ac:dyDescent="0.25">
      <c r="A18" s="3" t="s">
        <v>22</v>
      </c>
      <c r="B18" s="10">
        <v>46.25</v>
      </c>
      <c r="C18" s="10">
        <v>120</v>
      </c>
      <c r="D18" s="9">
        <v>7</v>
      </c>
      <c r="E18" s="8">
        <v>240</v>
      </c>
      <c r="F18" s="12">
        <f t="shared" si="0"/>
        <v>0.19270833333333334</v>
      </c>
      <c r="G18" s="12">
        <f t="shared" si="1"/>
        <v>0.5</v>
      </c>
      <c r="H18" s="13">
        <f t="shared" si="2"/>
        <v>0.69270833333333337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x14ac:dyDescent="0.25">
      <c r="A19" s="17" t="s">
        <v>23</v>
      </c>
      <c r="B19" s="10">
        <v>57.9</v>
      </c>
      <c r="C19" s="10">
        <v>99.9</v>
      </c>
      <c r="D19" s="9">
        <v>11</v>
      </c>
      <c r="E19" s="8">
        <v>215.5</v>
      </c>
      <c r="F19" s="12">
        <f t="shared" si="0"/>
        <v>0.26867749419953596</v>
      </c>
      <c r="G19" s="12">
        <f t="shared" si="1"/>
        <v>0.46357308584686779</v>
      </c>
      <c r="H19" s="13">
        <f t="shared" si="2"/>
        <v>0.73225058004640375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x14ac:dyDescent="0.25">
      <c r="A20" s="2" t="s">
        <v>24</v>
      </c>
      <c r="B20" s="10">
        <v>49</v>
      </c>
      <c r="C20" s="10">
        <v>108</v>
      </c>
      <c r="D20" s="9">
        <v>13</v>
      </c>
      <c r="E20" s="8">
        <v>202</v>
      </c>
      <c r="F20" s="12">
        <f t="shared" si="0"/>
        <v>0.24257425742574257</v>
      </c>
      <c r="G20" s="12">
        <f t="shared" si="1"/>
        <v>0.53465346534653468</v>
      </c>
      <c r="H20" s="13">
        <f t="shared" si="2"/>
        <v>0.77722772277227725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 x14ac:dyDescent="0.25">
      <c r="A21" s="2" t="s">
        <v>30</v>
      </c>
      <c r="B21" s="10">
        <f>57.75</f>
        <v>57.75</v>
      </c>
      <c r="C21" s="10">
        <v>105</v>
      </c>
      <c r="D21" s="9">
        <v>4</v>
      </c>
      <c r="E21" s="8">
        <v>192.5</v>
      </c>
      <c r="F21" s="12">
        <f t="shared" si="0"/>
        <v>0.3</v>
      </c>
      <c r="G21" s="12">
        <f t="shared" si="1"/>
        <v>0.54545454545454541</v>
      </c>
      <c r="H21" s="13">
        <f t="shared" si="2"/>
        <v>0.84545454545454546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 x14ac:dyDescent="0.25">
      <c r="A22" s="2" t="s">
        <v>25</v>
      </c>
      <c r="B22" s="10">
        <v>49</v>
      </c>
      <c r="C22" s="10">
        <v>125</v>
      </c>
      <c r="D22" s="9">
        <v>13</v>
      </c>
      <c r="E22" s="8">
        <v>249</v>
      </c>
      <c r="F22" s="12">
        <f t="shared" si="0"/>
        <v>0.19678714859437751</v>
      </c>
      <c r="G22" s="12">
        <f t="shared" si="1"/>
        <v>0.50200803212851408</v>
      </c>
      <c r="H22" s="13">
        <f t="shared" si="2"/>
        <v>0.6987951807228916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 x14ac:dyDescent="0.25">
      <c r="A23" s="17" t="s">
        <v>26</v>
      </c>
      <c r="B23" s="10">
        <v>57</v>
      </c>
      <c r="C23" s="10">
        <f>69+32</f>
        <v>101</v>
      </c>
      <c r="D23" s="9">
        <v>0</v>
      </c>
      <c r="E23" s="8">
        <v>230</v>
      </c>
      <c r="F23" s="12">
        <f t="shared" si="0"/>
        <v>0.24782608695652175</v>
      </c>
      <c r="G23" s="12">
        <f t="shared" si="1"/>
        <v>0.43913043478260871</v>
      </c>
      <c r="H23" s="13">
        <f t="shared" si="2"/>
        <v>0.68695652173913047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 x14ac:dyDescent="0.25">
      <c r="A24" s="2" t="s">
        <v>27</v>
      </c>
      <c r="B24" s="10">
        <v>49</v>
      </c>
      <c r="C24" s="10">
        <v>118</v>
      </c>
      <c r="D24" s="9">
        <v>13</v>
      </c>
      <c r="E24" s="8">
        <v>210.5</v>
      </c>
      <c r="F24" s="12">
        <f t="shared" si="0"/>
        <v>0.23277909738717339</v>
      </c>
      <c r="G24" s="12">
        <f t="shared" si="1"/>
        <v>0.56057007125890734</v>
      </c>
      <c r="H24" s="13">
        <f t="shared" si="2"/>
        <v>0.79334916864608074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25">
      <c r="A25" s="3" t="s">
        <v>28</v>
      </c>
      <c r="B25" s="10">
        <v>55</v>
      </c>
      <c r="C25" s="10">
        <f>22+102</f>
        <v>124</v>
      </c>
      <c r="D25" s="9">
        <v>5</v>
      </c>
      <c r="E25" s="8">
        <v>228.5</v>
      </c>
      <c r="F25" s="12">
        <f t="shared" si="0"/>
        <v>0.24070021881838075</v>
      </c>
      <c r="G25" s="12">
        <f t="shared" si="1"/>
        <v>0.54266958424507661</v>
      </c>
      <c r="H25" s="18">
        <f t="shared" si="2"/>
        <v>0.78336980306345738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 x14ac:dyDescent="0.25">
      <c r="A26" s="7"/>
      <c r="B26" s="7"/>
      <c r="C26" s="7"/>
      <c r="D26" s="9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 x14ac:dyDescent="0.25">
      <c r="A27" s="7"/>
      <c r="B27" s="7"/>
      <c r="C27" s="7"/>
      <c r="D27" s="9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 x14ac:dyDescent="0.25">
      <c r="A28" s="7"/>
      <c r="B28" s="20">
        <f>SUM(B6:B27)</f>
        <v>1218.9000000000001</v>
      </c>
      <c r="C28" s="20">
        <f>SUM(C6:C27)</f>
        <v>2310.9</v>
      </c>
      <c r="D28" s="9"/>
      <c r="E28" s="20">
        <f>SUM(E4:E27)</f>
        <v>4965.5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 x14ac:dyDescent="0.25">
      <c r="A29" s="7"/>
      <c r="B29" s="21">
        <f>B28*60</f>
        <v>73134</v>
      </c>
      <c r="C29" s="21">
        <f>C28*60</f>
        <v>138654</v>
      </c>
      <c r="D29" s="9"/>
      <c r="E29" s="7"/>
      <c r="F29" s="7"/>
      <c r="G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25">
      <c r="A30" s="7"/>
      <c r="B30" s="7"/>
      <c r="C30" s="7"/>
      <c r="D30" s="9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25">
      <c r="A31" s="7"/>
      <c r="B31" s="7"/>
      <c r="C31" s="7"/>
      <c r="D31" s="9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25">
      <c r="A32" s="7"/>
      <c r="B32" s="7"/>
      <c r="C32" s="7"/>
      <c r="D32" s="9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5">
      <c r="A33" s="7"/>
      <c r="B33" s="7"/>
      <c r="C33" s="7"/>
      <c r="D33" s="9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s="7"/>
      <c r="B34" s="7"/>
      <c r="C34" s="7"/>
      <c r="D34" s="9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x14ac:dyDescent="0.25">
      <c r="A35" s="7"/>
      <c r="B35" s="7"/>
      <c r="C35" s="7"/>
      <c r="D35" s="9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 x14ac:dyDescent="0.25">
      <c r="A36" s="7"/>
      <c r="B36" s="7"/>
      <c r="C36" s="7"/>
      <c r="D36" s="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 x14ac:dyDescent="0.25">
      <c r="A37" s="7"/>
      <c r="B37" s="7"/>
      <c r="C37" s="7"/>
      <c r="D37" s="9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 x14ac:dyDescent="0.25">
      <c r="A38" s="7"/>
      <c r="B38" s="7"/>
      <c r="C38" s="7"/>
      <c r="D38" s="9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 x14ac:dyDescent="0.25">
      <c r="A39" s="7"/>
      <c r="B39" s="7"/>
      <c r="C39" s="7"/>
      <c r="D39" s="9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 x14ac:dyDescent="0.25">
      <c r="A40" s="7"/>
      <c r="B40" s="7"/>
      <c r="C40" s="7"/>
      <c r="D40" s="9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 x14ac:dyDescent="0.25">
      <c r="A41" s="7"/>
      <c r="B41" s="7"/>
      <c r="C41" s="7"/>
      <c r="D41" s="9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x14ac:dyDescent="0.25">
      <c r="A42" s="7"/>
      <c r="B42" s="7"/>
      <c r="C42" s="7"/>
      <c r="D42" s="9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x14ac:dyDescent="0.25">
      <c r="A43" s="7"/>
      <c r="B43" s="7"/>
      <c r="C43" s="7"/>
      <c r="D43" s="9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x14ac:dyDescent="0.25"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x14ac:dyDescent="0.25"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x14ac:dyDescent="0.25"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1" x14ac:dyDescent="0.25"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1" x14ac:dyDescent="0.25"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8:30" x14ac:dyDescent="0.25"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8:30" x14ac:dyDescent="0.25"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8:30" x14ac:dyDescent="0.25"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8:30" x14ac:dyDescent="0.25"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8:30" x14ac:dyDescent="0.25"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8:30" x14ac:dyDescent="0.25"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8:30" x14ac:dyDescent="0.25"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8:30" x14ac:dyDescent="0.25"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8:30" x14ac:dyDescent="0.25"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8:30" x14ac:dyDescent="0.25"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8:30" x14ac:dyDescent="0.25"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8:30" x14ac:dyDescent="0.25"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8:30" x14ac:dyDescent="0.25"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8:30" x14ac:dyDescent="0.25"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8:30" x14ac:dyDescent="0.25"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8:30" x14ac:dyDescent="0.25"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8:30" x14ac:dyDescent="0.25"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8:30" x14ac:dyDescent="0.25"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8:30" x14ac:dyDescent="0.25"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8:30" x14ac:dyDescent="0.25"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8:30" x14ac:dyDescent="0.25"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8:30" x14ac:dyDescent="0.25"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8:30" x14ac:dyDescent="0.25"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8:30" x14ac:dyDescent="0.25"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8:30" x14ac:dyDescent="0.25"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8:30" x14ac:dyDescent="0.25"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8:30" x14ac:dyDescent="0.25"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8:30" x14ac:dyDescent="0.25"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8:30" x14ac:dyDescent="0.25"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8:30" x14ac:dyDescent="0.25"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8:30" x14ac:dyDescent="0.25"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8:30" x14ac:dyDescent="0.25"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8:30" x14ac:dyDescent="0.25"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8:30" x14ac:dyDescent="0.25"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8:30" x14ac:dyDescent="0.25"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8:30" x14ac:dyDescent="0.25">
      <c r="H84" s="7"/>
      <c r="I84" s="7"/>
      <c r="J84" s="7"/>
      <c r="K84" s="7"/>
      <c r="L84" s="7"/>
      <c r="M84" s="7"/>
    </row>
    <row r="85" spans="8:30" x14ac:dyDescent="0.25">
      <c r="H85" s="7"/>
      <c r="I85" s="7"/>
      <c r="J85" s="7"/>
      <c r="K85" s="7"/>
      <c r="L85" s="7"/>
      <c r="M85" s="7"/>
    </row>
    <row r="86" spans="8:30" x14ac:dyDescent="0.25">
      <c r="H86" s="7"/>
      <c r="I86" s="7"/>
      <c r="J86" s="7"/>
      <c r="K86" s="7"/>
      <c r="L86" s="7"/>
      <c r="M86" s="7"/>
    </row>
    <row r="87" spans="8:30" x14ac:dyDescent="0.25">
      <c r="H87" s="7"/>
      <c r="I87" s="7"/>
      <c r="J87" s="7"/>
      <c r="K87" s="7"/>
      <c r="L87" s="7"/>
      <c r="M87" s="7"/>
    </row>
    <row r="88" spans="8:30" x14ac:dyDescent="0.25">
      <c r="H88" s="7"/>
      <c r="I88" s="7"/>
      <c r="J88" s="7"/>
      <c r="K88" s="7"/>
      <c r="L88" s="7"/>
      <c r="M88" s="7"/>
    </row>
    <row r="89" spans="8:30" x14ac:dyDescent="0.25">
      <c r="H89" s="7"/>
      <c r="I89" s="7"/>
      <c r="J89" s="7"/>
      <c r="K89" s="7"/>
      <c r="L89" s="7"/>
      <c r="M89" s="7"/>
    </row>
    <row r="90" spans="8:30" x14ac:dyDescent="0.25">
      <c r="H90" s="7"/>
      <c r="I90" s="7"/>
      <c r="J90" s="7"/>
      <c r="K90" s="7"/>
      <c r="L90" s="7"/>
      <c r="M90" s="7"/>
    </row>
    <row r="91" spans="8:30" x14ac:dyDescent="0.25">
      <c r="H91" s="7"/>
      <c r="I91" s="7"/>
      <c r="J91" s="7"/>
      <c r="K91" s="7"/>
      <c r="L91" s="7"/>
      <c r="M91" s="7"/>
    </row>
    <row r="92" spans="8:30" x14ac:dyDescent="0.25">
      <c r="H92" s="7"/>
      <c r="I92" s="7"/>
      <c r="J92" s="7"/>
      <c r="K92" s="7"/>
      <c r="L92" s="7"/>
      <c r="M92" s="7"/>
    </row>
    <row r="93" spans="8:30" x14ac:dyDescent="0.25">
      <c r="H93" s="7"/>
      <c r="I93" s="7"/>
      <c r="J93" s="7"/>
      <c r="K93" s="7"/>
      <c r="L93" s="7"/>
      <c r="M93" s="7"/>
    </row>
    <row r="94" spans="8:30" x14ac:dyDescent="0.25">
      <c r="H94" s="7"/>
      <c r="I94" s="7"/>
      <c r="J94" s="7"/>
      <c r="K94" s="7"/>
      <c r="L94" s="7"/>
      <c r="M94" s="7"/>
    </row>
    <row r="95" spans="8:30" x14ac:dyDescent="0.25">
      <c r="H95" s="7"/>
      <c r="I95" s="7"/>
      <c r="J95" s="7"/>
      <c r="K95" s="7"/>
      <c r="L95" s="7"/>
      <c r="M95" s="7"/>
    </row>
    <row r="96" spans="8:30" x14ac:dyDescent="0.25">
      <c r="H96" s="7"/>
      <c r="I96" s="7"/>
      <c r="J96" s="7"/>
      <c r="K96" s="7"/>
      <c r="L96" s="7"/>
      <c r="M96" s="7"/>
    </row>
    <row r="97" spans="8:13" x14ac:dyDescent="0.25">
      <c r="H97" s="7"/>
      <c r="I97" s="7"/>
      <c r="J97" s="7"/>
      <c r="K97" s="7"/>
      <c r="L97" s="7"/>
      <c r="M97" s="7"/>
    </row>
    <row r="98" spans="8:13" x14ac:dyDescent="0.25">
      <c r="H98" s="7"/>
      <c r="I98" s="7"/>
      <c r="J98" s="7"/>
      <c r="K98" s="7"/>
      <c r="L98" s="7"/>
      <c r="M98" s="7"/>
    </row>
    <row r="99" spans="8:13" x14ac:dyDescent="0.25">
      <c r="H99" s="7"/>
      <c r="I99" s="7"/>
      <c r="J99" s="7"/>
      <c r="K99" s="7"/>
      <c r="L99" s="7"/>
      <c r="M99" s="7"/>
    </row>
    <row r="100" spans="8:13" x14ac:dyDescent="0.25">
      <c r="H100" s="7"/>
      <c r="I100" s="7"/>
      <c r="J100" s="7"/>
      <c r="K100" s="7"/>
      <c r="L100" s="7"/>
      <c r="M100" s="7"/>
    </row>
    <row r="101" spans="8:13" x14ac:dyDescent="0.25">
      <c r="H101" s="7"/>
      <c r="I101" s="7"/>
      <c r="J101" s="7"/>
      <c r="K101" s="7"/>
      <c r="L101" s="7"/>
      <c r="M101" s="7"/>
    </row>
    <row r="102" spans="8:13" x14ac:dyDescent="0.25">
      <c r="H102" s="7"/>
      <c r="I102" s="7"/>
      <c r="J102" s="7"/>
      <c r="K102" s="7"/>
      <c r="L102" s="7"/>
      <c r="M102" s="7"/>
    </row>
    <row r="103" spans="8:13" x14ac:dyDescent="0.25">
      <c r="H103" s="7"/>
      <c r="I103" s="7"/>
      <c r="J103" s="7"/>
      <c r="K103" s="7"/>
      <c r="L103" s="7"/>
      <c r="M103" s="7"/>
    </row>
    <row r="104" spans="8:13" x14ac:dyDescent="0.25">
      <c r="H104" s="7"/>
      <c r="I104" s="7"/>
      <c r="J104" s="7"/>
      <c r="K104" s="7"/>
      <c r="L104" s="7"/>
      <c r="M104" s="7"/>
    </row>
    <row r="105" spans="8:13" x14ac:dyDescent="0.25">
      <c r="H105" s="7"/>
      <c r="I105" s="7"/>
      <c r="J105" s="7"/>
      <c r="K105" s="7"/>
      <c r="L105" s="7"/>
      <c r="M105" s="7"/>
    </row>
    <row r="106" spans="8:13" x14ac:dyDescent="0.25">
      <c r="H106" s="7"/>
      <c r="I106" s="7"/>
      <c r="J106" s="7"/>
      <c r="K106" s="7"/>
      <c r="L106" s="7"/>
      <c r="M106" s="7"/>
    </row>
    <row r="107" spans="8:13" x14ac:dyDescent="0.25">
      <c r="H107" s="7"/>
      <c r="I107" s="7"/>
      <c r="J107" s="7"/>
      <c r="K107" s="7"/>
      <c r="L107" s="7"/>
      <c r="M107" s="7"/>
    </row>
    <row r="108" spans="8:13" x14ac:dyDescent="0.25">
      <c r="H108" s="7"/>
      <c r="I108" s="7"/>
      <c r="J108" s="7"/>
      <c r="K108" s="7"/>
      <c r="L108" s="7"/>
      <c r="M108" s="7"/>
    </row>
    <row r="109" spans="8:13" x14ac:dyDescent="0.25">
      <c r="H109" s="7"/>
      <c r="I109" s="7"/>
      <c r="J109" s="7"/>
      <c r="K109" s="7"/>
      <c r="L109" s="7"/>
      <c r="M109" s="7"/>
    </row>
    <row r="110" spans="8:13" x14ac:dyDescent="0.25">
      <c r="H110" s="7"/>
      <c r="I110" s="7"/>
      <c r="J110" s="7"/>
      <c r="K110" s="7"/>
      <c r="L110" s="7"/>
      <c r="M110" s="7"/>
    </row>
    <row r="111" spans="8:13" x14ac:dyDescent="0.25">
      <c r="H111" s="7"/>
      <c r="I111" s="7"/>
      <c r="J111" s="7"/>
      <c r="K111" s="7"/>
      <c r="L111" s="7"/>
      <c r="M111" s="7"/>
    </row>
    <row r="112" spans="8:13" x14ac:dyDescent="0.25">
      <c r="H112" s="7"/>
      <c r="I112" s="7"/>
      <c r="J112" s="7"/>
      <c r="K112" s="7"/>
      <c r="L112" s="7"/>
      <c r="M112" s="7"/>
    </row>
    <row r="113" spans="8:13" x14ac:dyDescent="0.25">
      <c r="H113" s="7"/>
      <c r="I113" s="7"/>
      <c r="J113" s="7"/>
      <c r="K113" s="7"/>
      <c r="L113" s="7"/>
      <c r="M113" s="7"/>
    </row>
    <row r="114" spans="8:13" x14ac:dyDescent="0.25">
      <c r="H114" s="7"/>
      <c r="I114" s="7"/>
      <c r="J114" s="7"/>
      <c r="K114" s="7"/>
      <c r="L114" s="7"/>
      <c r="M114" s="7"/>
    </row>
    <row r="115" spans="8:13" x14ac:dyDescent="0.25">
      <c r="H115" s="7"/>
      <c r="I115" s="7"/>
      <c r="J115" s="7"/>
      <c r="K115" s="7"/>
      <c r="L115" s="7"/>
      <c r="M115" s="7"/>
    </row>
    <row r="116" spans="8:13" x14ac:dyDescent="0.25">
      <c r="H116" s="7"/>
      <c r="I116" s="7"/>
      <c r="J116" s="7"/>
      <c r="K116" s="7"/>
      <c r="L116" s="7"/>
      <c r="M116" s="7"/>
    </row>
    <row r="117" spans="8:13" x14ac:dyDescent="0.25">
      <c r="H117" s="7"/>
      <c r="I117" s="7"/>
      <c r="J117" s="7"/>
      <c r="K117" s="7"/>
      <c r="L117" s="7"/>
      <c r="M117" s="7"/>
    </row>
    <row r="118" spans="8:13" x14ac:dyDescent="0.25">
      <c r="H118" s="7"/>
      <c r="I118" s="7"/>
      <c r="J118" s="7"/>
      <c r="K118" s="7"/>
      <c r="L118" s="7"/>
      <c r="M118" s="7"/>
    </row>
    <row r="119" spans="8:13" x14ac:dyDescent="0.25">
      <c r="H119" s="7"/>
      <c r="I119" s="7"/>
      <c r="J119" s="7"/>
      <c r="K119" s="7"/>
      <c r="L119" s="7"/>
      <c r="M119" s="7"/>
    </row>
    <row r="120" spans="8:13" x14ac:dyDescent="0.25">
      <c r="H120" s="7"/>
      <c r="I120" s="7"/>
      <c r="J120" s="7"/>
      <c r="K120" s="7"/>
      <c r="L120" s="7"/>
      <c r="M120" s="7"/>
    </row>
    <row r="121" spans="8:13" x14ac:dyDescent="0.25">
      <c r="H121" s="7"/>
      <c r="I121" s="7"/>
      <c r="J121" s="7"/>
      <c r="K121" s="7"/>
      <c r="L121" s="7"/>
      <c r="M121" s="7"/>
    </row>
    <row r="122" spans="8:13" x14ac:dyDescent="0.25">
      <c r="H122" s="7"/>
      <c r="I122" s="7"/>
      <c r="J122" s="7"/>
      <c r="K122" s="7"/>
      <c r="L122" s="7"/>
      <c r="M122" s="7"/>
    </row>
    <row r="123" spans="8:13" x14ac:dyDescent="0.25">
      <c r="H123" s="7"/>
      <c r="I123" s="7"/>
      <c r="J123" s="7"/>
      <c r="K123" s="7"/>
      <c r="L123" s="7"/>
      <c r="M123" s="7"/>
    </row>
    <row r="124" spans="8:13" x14ac:dyDescent="0.25">
      <c r="H124" s="7"/>
      <c r="I124" s="7"/>
      <c r="J124" s="7"/>
      <c r="K124" s="7"/>
      <c r="L124" s="7"/>
      <c r="M124" s="7"/>
    </row>
    <row r="125" spans="8:13" x14ac:dyDescent="0.25">
      <c r="H125" s="7"/>
      <c r="I125" s="7"/>
      <c r="J125" s="7"/>
      <c r="K125" s="7"/>
      <c r="L125" s="7"/>
      <c r="M125" s="7"/>
    </row>
    <row r="126" spans="8:13" x14ac:dyDescent="0.25">
      <c r="H126" s="7"/>
      <c r="I126" s="7"/>
      <c r="J126" s="7"/>
      <c r="K126" s="7"/>
      <c r="L126" s="7"/>
      <c r="M126" s="7"/>
    </row>
    <row r="127" spans="8:13" x14ac:dyDescent="0.25">
      <c r="H127" s="7"/>
      <c r="I127" s="7"/>
      <c r="J127" s="7"/>
      <c r="K127" s="7"/>
      <c r="L127" s="7"/>
      <c r="M127" s="7"/>
    </row>
    <row r="128" spans="8:13" x14ac:dyDescent="0.25">
      <c r="H128" s="7"/>
      <c r="I128" s="7"/>
      <c r="J128" s="7"/>
      <c r="K128" s="7"/>
      <c r="L128" s="7"/>
      <c r="M128" s="7"/>
    </row>
    <row r="129" spans="8:13" x14ac:dyDescent="0.25">
      <c r="H129" s="7"/>
      <c r="I129" s="7"/>
      <c r="J129" s="7"/>
      <c r="K129" s="7"/>
      <c r="L129" s="7"/>
      <c r="M129" s="7"/>
    </row>
    <row r="130" spans="8:13" x14ac:dyDescent="0.25">
      <c r="H130" s="7"/>
      <c r="I130" s="7"/>
      <c r="J130" s="7"/>
      <c r="K130" s="7"/>
      <c r="L130" s="7"/>
      <c r="M130" s="7"/>
    </row>
    <row r="131" spans="8:13" x14ac:dyDescent="0.25">
      <c r="H131" s="7"/>
      <c r="I131" s="7"/>
      <c r="J131" s="7"/>
      <c r="K131" s="7"/>
      <c r="L131" s="7"/>
      <c r="M131" s="7"/>
    </row>
    <row r="132" spans="8:13" x14ac:dyDescent="0.25">
      <c r="H132" s="7"/>
      <c r="I132" s="7"/>
      <c r="J132" s="7"/>
      <c r="K132" s="7"/>
      <c r="L132" s="7"/>
      <c r="M132" s="7"/>
    </row>
    <row r="133" spans="8:13" x14ac:dyDescent="0.25">
      <c r="H133" s="7"/>
      <c r="I133" s="7"/>
      <c r="J133" s="7"/>
      <c r="K133" s="7"/>
      <c r="L133" s="7"/>
      <c r="M133" s="7"/>
    </row>
    <row r="134" spans="8:13" x14ac:dyDescent="0.25">
      <c r="H134" s="7"/>
      <c r="I134" s="7"/>
      <c r="J134" s="7"/>
      <c r="K134" s="7"/>
      <c r="L134" s="7"/>
      <c r="M134" s="7"/>
    </row>
    <row r="135" spans="8:13" x14ac:dyDescent="0.25">
      <c r="H135" s="7"/>
      <c r="I135" s="7"/>
      <c r="J135" s="7"/>
      <c r="K135" s="7"/>
      <c r="L135" s="7"/>
      <c r="M135" s="7"/>
    </row>
    <row r="136" spans="8:13" x14ac:dyDescent="0.25">
      <c r="H136" s="7"/>
      <c r="I136" s="7"/>
      <c r="J136" s="7"/>
      <c r="K136" s="7"/>
      <c r="L136" s="7"/>
      <c r="M136" s="7"/>
    </row>
    <row r="137" spans="8:13" x14ac:dyDescent="0.25">
      <c r="H137" s="7"/>
      <c r="I137" s="7"/>
      <c r="J137" s="7"/>
      <c r="K137" s="7"/>
      <c r="L137" s="7"/>
      <c r="M137" s="7"/>
    </row>
    <row r="138" spans="8:13" x14ac:dyDescent="0.25">
      <c r="H138" s="7"/>
      <c r="I138" s="7"/>
      <c r="J138" s="7"/>
      <c r="K138" s="7"/>
      <c r="L138" s="7"/>
      <c r="M138" s="7"/>
    </row>
    <row r="139" spans="8:13" x14ac:dyDescent="0.25">
      <c r="H139" s="7"/>
      <c r="I139" s="7"/>
      <c r="J139" s="7"/>
      <c r="K139" s="7"/>
      <c r="L139" s="7"/>
      <c r="M139" s="7"/>
    </row>
    <row r="140" spans="8:13" x14ac:dyDescent="0.25">
      <c r="H140" s="7"/>
      <c r="I140" s="7"/>
      <c r="J140" s="7"/>
      <c r="K140" s="7"/>
      <c r="L140" s="7"/>
      <c r="M140" s="7"/>
    </row>
    <row r="141" spans="8:13" x14ac:dyDescent="0.25">
      <c r="H141" s="7"/>
      <c r="I141" s="7"/>
      <c r="J141" s="7"/>
      <c r="K141" s="7"/>
      <c r="L141" s="7"/>
      <c r="M141" s="7"/>
    </row>
    <row r="142" spans="8:13" x14ac:dyDescent="0.25">
      <c r="H142" s="7"/>
      <c r="I142" s="7"/>
      <c r="J142" s="7"/>
      <c r="K142" s="7"/>
      <c r="L142" s="7"/>
      <c r="M142" s="7"/>
    </row>
    <row r="143" spans="8:13" x14ac:dyDescent="0.25">
      <c r="H143" s="7"/>
      <c r="I143" s="7"/>
      <c r="J143" s="7"/>
      <c r="K143" s="7"/>
      <c r="L143" s="7"/>
      <c r="M143" s="7"/>
    </row>
    <row r="144" spans="8:13" x14ac:dyDescent="0.25">
      <c r="H144" s="7"/>
      <c r="I144" s="7"/>
      <c r="J144" s="7"/>
      <c r="K144" s="7"/>
      <c r="L144" s="7"/>
      <c r="M144" s="7"/>
    </row>
    <row r="145" spans="8:13" x14ac:dyDescent="0.25">
      <c r="H145" s="7"/>
      <c r="I145" s="7"/>
      <c r="J145" s="7"/>
      <c r="K145" s="7"/>
      <c r="L145" s="7"/>
      <c r="M145" s="7"/>
    </row>
    <row r="146" spans="8:13" x14ac:dyDescent="0.25">
      <c r="H146" s="7"/>
      <c r="I146" s="7"/>
      <c r="J146" s="7"/>
      <c r="K146" s="7"/>
      <c r="L146" s="7"/>
      <c r="M146" s="7"/>
    </row>
    <row r="147" spans="8:13" x14ac:dyDescent="0.25">
      <c r="H147" s="7"/>
      <c r="I147" s="7"/>
      <c r="J147" s="7"/>
      <c r="K147" s="7"/>
      <c r="L147" s="7"/>
      <c r="M147" s="7"/>
    </row>
    <row r="148" spans="8:13" x14ac:dyDescent="0.25">
      <c r="H148" s="7"/>
      <c r="I148" s="7"/>
      <c r="J148" s="7"/>
      <c r="K148" s="7"/>
      <c r="L148" s="7"/>
      <c r="M148" s="7"/>
    </row>
    <row r="149" spans="8:13" x14ac:dyDescent="0.25">
      <c r="H149" s="7"/>
      <c r="I149" s="7"/>
      <c r="J149" s="7"/>
      <c r="K149" s="7"/>
      <c r="L149" s="7"/>
      <c r="M149" s="7"/>
    </row>
    <row r="150" spans="8:13" x14ac:dyDescent="0.25">
      <c r="H150" s="7"/>
      <c r="I150" s="7"/>
      <c r="J150" s="7"/>
      <c r="K150" s="7"/>
      <c r="L150" s="7"/>
      <c r="M150" s="7"/>
    </row>
    <row r="151" spans="8:13" x14ac:dyDescent="0.25">
      <c r="H151" s="7"/>
      <c r="I151" s="7"/>
      <c r="J151" s="7"/>
      <c r="K151" s="7"/>
      <c r="L151" s="7"/>
      <c r="M151" s="7"/>
    </row>
    <row r="152" spans="8:13" x14ac:dyDescent="0.25">
      <c r="H152" s="7"/>
      <c r="I152" s="7"/>
      <c r="J152" s="7"/>
      <c r="K152" s="7"/>
      <c r="L152" s="7"/>
      <c r="M152" s="7"/>
    </row>
    <row r="153" spans="8:13" x14ac:dyDescent="0.25">
      <c r="H153" s="7"/>
      <c r="I153" s="7"/>
      <c r="J153" s="7"/>
      <c r="K153" s="7"/>
      <c r="L153" s="7"/>
      <c r="M153" s="7"/>
    </row>
    <row r="154" spans="8:13" x14ac:dyDescent="0.25">
      <c r="H154" s="7"/>
      <c r="I154" s="7"/>
      <c r="J154" s="7"/>
      <c r="K154" s="7"/>
      <c r="L154" s="7"/>
      <c r="M154" s="7"/>
    </row>
    <row r="155" spans="8:13" x14ac:dyDescent="0.25">
      <c r="H155" s="7"/>
      <c r="I155" s="7"/>
      <c r="J155" s="7"/>
      <c r="K155" s="7"/>
      <c r="L155" s="7"/>
      <c r="M155" s="7"/>
    </row>
    <row r="156" spans="8:13" x14ac:dyDescent="0.25">
      <c r="H156" s="7"/>
      <c r="I156" s="7"/>
      <c r="J156" s="7"/>
      <c r="K156" s="7"/>
      <c r="L156" s="7"/>
      <c r="M156" s="7"/>
    </row>
    <row r="157" spans="8:13" x14ac:dyDescent="0.25">
      <c r="H157" s="7"/>
      <c r="I157" s="7"/>
      <c r="J157" s="7"/>
      <c r="K157" s="7"/>
      <c r="L157" s="7"/>
      <c r="M157" s="7"/>
    </row>
    <row r="158" spans="8:13" x14ac:dyDescent="0.25">
      <c r="H158" s="7"/>
      <c r="I158" s="7"/>
      <c r="J158" s="7"/>
      <c r="K158" s="7"/>
      <c r="L158" s="7"/>
      <c r="M158" s="7"/>
    </row>
    <row r="159" spans="8:13" x14ac:dyDescent="0.25">
      <c r="H159" s="7"/>
      <c r="I159" s="7"/>
      <c r="J159" s="7"/>
      <c r="K159" s="7"/>
      <c r="L159" s="7"/>
      <c r="M159" s="7"/>
    </row>
    <row r="160" spans="8:13" x14ac:dyDescent="0.25">
      <c r="H160" s="7"/>
      <c r="I160" s="7"/>
      <c r="J160" s="7"/>
      <c r="K160" s="7"/>
      <c r="L160" s="7"/>
      <c r="M160" s="7"/>
    </row>
    <row r="161" spans="8:13" x14ac:dyDescent="0.25">
      <c r="H161" s="7"/>
      <c r="I161" s="7"/>
      <c r="J161" s="7"/>
      <c r="K161" s="7"/>
      <c r="L161" s="7"/>
      <c r="M161" s="7"/>
    </row>
    <row r="162" spans="8:13" x14ac:dyDescent="0.25">
      <c r="H162" s="7"/>
      <c r="I162" s="7"/>
      <c r="J162" s="7"/>
      <c r="K162" s="7"/>
      <c r="L162" s="7"/>
      <c r="M162" s="7"/>
    </row>
    <row r="163" spans="8:13" x14ac:dyDescent="0.25">
      <c r="H163" s="7"/>
      <c r="I163" s="7"/>
      <c r="J163" s="7"/>
      <c r="K163" s="7"/>
      <c r="L163" s="7"/>
      <c r="M163" s="7"/>
    </row>
    <row r="164" spans="8:13" x14ac:dyDescent="0.25">
      <c r="H164" s="7"/>
      <c r="I164" s="7"/>
      <c r="J164" s="7"/>
      <c r="K164" s="7"/>
      <c r="L164" s="7"/>
      <c r="M164" s="7"/>
    </row>
    <row r="165" spans="8:13" x14ac:dyDescent="0.25">
      <c r="H165" s="7"/>
      <c r="I165" s="7"/>
      <c r="J165" s="7"/>
      <c r="K165" s="7"/>
      <c r="L165" s="7"/>
      <c r="M165" s="7"/>
    </row>
    <row r="166" spans="8:13" x14ac:dyDescent="0.25">
      <c r="H166" s="7"/>
      <c r="I166" s="7"/>
      <c r="J166" s="7"/>
      <c r="K166" s="7"/>
      <c r="L166" s="7"/>
      <c r="M166" s="7"/>
    </row>
    <row r="167" spans="8:13" x14ac:dyDescent="0.25">
      <c r="H167" s="7"/>
      <c r="I167" s="7"/>
      <c r="J167" s="7"/>
      <c r="K167" s="7"/>
      <c r="L167" s="7"/>
      <c r="M167" s="7"/>
    </row>
    <row r="168" spans="8:13" x14ac:dyDescent="0.25">
      <c r="H168" s="7"/>
      <c r="I168" s="7"/>
      <c r="J168" s="7"/>
      <c r="K168" s="7"/>
      <c r="L168" s="7"/>
      <c r="M168" s="7"/>
    </row>
    <row r="169" spans="8:13" x14ac:dyDescent="0.25">
      <c r="H169" s="7"/>
      <c r="I169" s="7"/>
      <c r="J169" s="7"/>
      <c r="K169" s="7"/>
      <c r="L169" s="7"/>
      <c r="M169" s="7"/>
    </row>
    <row r="170" spans="8:13" x14ac:dyDescent="0.25">
      <c r="H170" s="7"/>
      <c r="I170" s="7"/>
      <c r="J170" s="7"/>
      <c r="K170" s="7"/>
      <c r="L170" s="7"/>
      <c r="M170" s="7"/>
    </row>
    <row r="171" spans="8:13" x14ac:dyDescent="0.25">
      <c r="H171" s="7"/>
      <c r="I171" s="7"/>
      <c r="J171" s="7"/>
      <c r="K171" s="7"/>
      <c r="L171" s="7"/>
      <c r="M171" s="7"/>
    </row>
    <row r="172" spans="8:13" x14ac:dyDescent="0.25">
      <c r="H172" s="7"/>
      <c r="I172" s="7"/>
      <c r="J172" s="7"/>
      <c r="K172" s="7"/>
      <c r="L172" s="7"/>
    </row>
    <row r="173" spans="8:13" x14ac:dyDescent="0.25">
      <c r="H173" s="7"/>
      <c r="I173" s="7"/>
      <c r="J173" s="7"/>
      <c r="K173" s="7"/>
      <c r="L173" s="7"/>
    </row>
    <row r="174" spans="8:13" x14ac:dyDescent="0.25">
      <c r="H174" s="7"/>
      <c r="I174" s="7"/>
      <c r="J174" s="7"/>
      <c r="K174" s="7"/>
      <c r="L174" s="7"/>
    </row>
    <row r="175" spans="8:13" x14ac:dyDescent="0.25">
      <c r="H175" s="7"/>
      <c r="I175" s="7"/>
      <c r="J175" s="7"/>
      <c r="K175" s="7"/>
      <c r="L175" s="7"/>
    </row>
    <row r="176" spans="8:13" x14ac:dyDescent="0.25">
      <c r="H176" s="7"/>
      <c r="I176" s="7"/>
      <c r="J176" s="7"/>
      <c r="K176" s="7"/>
      <c r="L176" s="7"/>
    </row>
    <row r="177" spans="8:12" x14ac:dyDescent="0.25">
      <c r="H177" s="7"/>
      <c r="I177" s="7"/>
      <c r="J177" s="7"/>
      <c r="K177" s="7"/>
      <c r="L177" s="7"/>
    </row>
    <row r="178" spans="8:12" x14ac:dyDescent="0.25">
      <c r="H178" s="7"/>
      <c r="I178" s="7"/>
      <c r="J178" s="7"/>
      <c r="K178" s="7"/>
      <c r="L178" s="7"/>
    </row>
    <row r="179" spans="8:12" x14ac:dyDescent="0.25">
      <c r="H179" s="7"/>
      <c r="I179" s="7"/>
      <c r="J179" s="7"/>
      <c r="K179" s="7"/>
      <c r="L179" s="7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3A0B9AFA-4D43-4FD0-B26A-AF7DCE628D85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70D09B4D-D293-4238-8CED-76BBD236C6A9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 Daily</vt:lpstr>
      <vt:lpstr>Summary Daily (2)</vt:lpstr>
      <vt:lpstr>Summary Weekly (3)</vt:lpstr>
      <vt:lpstr>Summary Weekly</vt:lpstr>
      <vt:lpstr>Summary Monthly</vt:lpstr>
      <vt:lpstr>Summary Monthly (March)</vt:lpstr>
      <vt:lpstr>Summary Monthly Test</vt:lpstr>
      <vt:lpstr>Summary Daily (April)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{PEP}</cp:lastModifiedBy>
  <dcterms:created xsi:type="dcterms:W3CDTF">2020-01-20T07:40:56Z</dcterms:created>
  <dcterms:modified xsi:type="dcterms:W3CDTF">2026-05-13T04:20:44Z</dcterms:modified>
</cp:coreProperties>
</file>