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s/GoogleDrive/Zoe-Sam/soot/data/"/>
    </mc:Choice>
  </mc:AlternateContent>
  <bookViews>
    <workbookView xWindow="24220" yWindow="460" windowWidth="25420" windowHeight="27800" tabRatio="982" activeTab="7"/>
  </bookViews>
  <sheets>
    <sheet name="VDZ" sheetId="1" r:id="rId1"/>
    <sheet name="VTZ" sheetId="2" r:id="rId2"/>
    <sheet name="VQZ" sheetId="3" r:id="rId3"/>
    <sheet name="V(TQ)Z" sheetId="12" r:id="rId4"/>
    <sheet name="aVDZ" sheetId="4" r:id="rId5"/>
    <sheet name="aVTZ" sheetId="5" r:id="rId6"/>
    <sheet name="aVQZ" sheetId="6" r:id="rId7"/>
    <sheet name="aV(TQ)Z" sheetId="13" r:id="rId8"/>
    <sheet name="Electronic Benchmark-ACCQ" sheetId="15" r:id="rId9"/>
    <sheet name="Benchmark and Resutls" sheetId="7" r:id="rId10"/>
    <sheet name="SAPT" sheetId="18" r:id="rId11"/>
    <sheet name="Sheet1" sheetId="16" r:id="rId12"/>
    <sheet name="Sheet2" sheetId="17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8" l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AG31" i="13"/>
  <c r="F53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D49" i="12"/>
  <c r="F49" i="12"/>
  <c r="H49" i="12"/>
  <c r="I49" i="12"/>
  <c r="J49" i="12"/>
  <c r="K49" i="12"/>
  <c r="L49" i="12"/>
  <c r="D50" i="12"/>
  <c r="F50" i="12"/>
  <c r="H50" i="12"/>
  <c r="I50" i="12"/>
  <c r="J50" i="12"/>
  <c r="K50" i="12"/>
  <c r="L50" i="12"/>
  <c r="D51" i="12"/>
  <c r="F51" i="12"/>
  <c r="H51" i="12"/>
  <c r="I51" i="12"/>
  <c r="J51" i="12"/>
  <c r="K51" i="12"/>
  <c r="L51" i="12"/>
  <c r="D3" i="13"/>
  <c r="AP3" i="13"/>
  <c r="E3" i="13"/>
  <c r="AQ3" i="13"/>
  <c r="F3" i="13"/>
  <c r="AR3" i="13"/>
  <c r="G3" i="13"/>
  <c r="AS3" i="13"/>
  <c r="H3" i="13"/>
  <c r="AT3" i="13"/>
  <c r="D4" i="13"/>
  <c r="AP4" i="13"/>
  <c r="E4" i="13"/>
  <c r="AQ4" i="13"/>
  <c r="F4" i="13"/>
  <c r="AR4" i="13"/>
  <c r="G4" i="13"/>
  <c r="AS4" i="13"/>
  <c r="H4" i="13"/>
  <c r="AT4" i="13"/>
  <c r="D5" i="13"/>
  <c r="AP5" i="13"/>
  <c r="E5" i="13"/>
  <c r="AQ5" i="13"/>
  <c r="F5" i="13"/>
  <c r="AR5" i="13"/>
  <c r="G5" i="13"/>
  <c r="AS5" i="13"/>
  <c r="H5" i="13"/>
  <c r="AT5" i="13"/>
  <c r="D6" i="13"/>
  <c r="AP6" i="13"/>
  <c r="E6" i="13"/>
  <c r="AQ6" i="13"/>
  <c r="F6" i="13"/>
  <c r="AR6" i="13"/>
  <c r="G6" i="13"/>
  <c r="AS6" i="13"/>
  <c r="H6" i="13"/>
  <c r="AT6" i="13"/>
  <c r="D7" i="13"/>
  <c r="AP7" i="13"/>
  <c r="E7" i="13"/>
  <c r="AQ7" i="13"/>
  <c r="F7" i="13"/>
  <c r="AR7" i="13"/>
  <c r="G7" i="13"/>
  <c r="AS7" i="13"/>
  <c r="H7" i="13"/>
  <c r="AT7" i="13"/>
  <c r="D8" i="13"/>
  <c r="AP8" i="13"/>
  <c r="E8" i="13"/>
  <c r="AQ8" i="13"/>
  <c r="F8" i="13"/>
  <c r="AR8" i="13"/>
  <c r="G8" i="13"/>
  <c r="AS8" i="13"/>
  <c r="H8" i="13"/>
  <c r="AT8" i="13"/>
  <c r="D9" i="13"/>
  <c r="AP9" i="13"/>
  <c r="E9" i="13"/>
  <c r="AQ9" i="13"/>
  <c r="F9" i="13"/>
  <c r="AR9" i="13"/>
  <c r="G9" i="13"/>
  <c r="AS9" i="13"/>
  <c r="H9" i="13"/>
  <c r="AT9" i="13"/>
  <c r="D10" i="13"/>
  <c r="AP10" i="13"/>
  <c r="E10" i="13"/>
  <c r="AQ10" i="13"/>
  <c r="F10" i="13"/>
  <c r="AR10" i="13"/>
  <c r="G10" i="13"/>
  <c r="AS10" i="13"/>
  <c r="H10" i="13"/>
  <c r="AT10" i="13"/>
  <c r="D11" i="13"/>
  <c r="AP11" i="13"/>
  <c r="E11" i="13"/>
  <c r="AQ11" i="13"/>
  <c r="F11" i="13"/>
  <c r="AR11" i="13"/>
  <c r="G11" i="13"/>
  <c r="AS11" i="13"/>
  <c r="H11" i="13"/>
  <c r="AT11" i="13"/>
  <c r="D12" i="13"/>
  <c r="AP12" i="13"/>
  <c r="E12" i="13"/>
  <c r="AQ12" i="13"/>
  <c r="F12" i="13"/>
  <c r="AR12" i="13"/>
  <c r="G12" i="13"/>
  <c r="AS12" i="13"/>
  <c r="H12" i="13"/>
  <c r="AT12" i="13"/>
  <c r="D13" i="13"/>
  <c r="AP13" i="13"/>
  <c r="E13" i="13"/>
  <c r="AQ13" i="13"/>
  <c r="F13" i="13"/>
  <c r="AR13" i="13"/>
  <c r="G13" i="13"/>
  <c r="AS13" i="13"/>
  <c r="H13" i="13"/>
  <c r="AT13" i="13"/>
  <c r="D14" i="13"/>
  <c r="AP14" i="13"/>
  <c r="E14" i="13"/>
  <c r="AQ14" i="13"/>
  <c r="F14" i="13"/>
  <c r="AR14" i="13"/>
  <c r="G14" i="13"/>
  <c r="AS14" i="13"/>
  <c r="H14" i="13"/>
  <c r="AT14" i="13"/>
  <c r="D15" i="13"/>
  <c r="AP15" i="13"/>
  <c r="E15" i="13"/>
  <c r="AQ15" i="13"/>
  <c r="F15" i="13"/>
  <c r="AR15" i="13"/>
  <c r="G15" i="13"/>
  <c r="AS15" i="13"/>
  <c r="H15" i="13"/>
  <c r="AT15" i="13"/>
  <c r="D16" i="13"/>
  <c r="AP16" i="13"/>
  <c r="E16" i="13"/>
  <c r="AQ16" i="13"/>
  <c r="F16" i="13"/>
  <c r="AR16" i="13"/>
  <c r="G16" i="13"/>
  <c r="AS16" i="13"/>
  <c r="H16" i="13"/>
  <c r="AT16" i="13"/>
  <c r="D17" i="13"/>
  <c r="AP17" i="13"/>
  <c r="E17" i="13"/>
  <c r="AQ17" i="13"/>
  <c r="F17" i="13"/>
  <c r="AR17" i="13"/>
  <c r="G17" i="13"/>
  <c r="AS17" i="13"/>
  <c r="H17" i="13"/>
  <c r="AT17" i="13"/>
  <c r="D18" i="13"/>
  <c r="AP18" i="13"/>
  <c r="E18" i="13"/>
  <c r="AQ18" i="13"/>
  <c r="F18" i="13"/>
  <c r="AR18" i="13"/>
  <c r="G18" i="13"/>
  <c r="AS18" i="13"/>
  <c r="H18" i="13"/>
  <c r="AT18" i="13"/>
  <c r="D19" i="13"/>
  <c r="AP19" i="13"/>
  <c r="E19" i="13"/>
  <c r="AQ19" i="13"/>
  <c r="F19" i="13"/>
  <c r="AR19" i="13"/>
  <c r="G19" i="13"/>
  <c r="AS19" i="13"/>
  <c r="H19" i="13"/>
  <c r="AT19" i="13"/>
  <c r="D20" i="13"/>
  <c r="AP20" i="13"/>
  <c r="E20" i="13"/>
  <c r="AQ20" i="13"/>
  <c r="F20" i="13"/>
  <c r="AR20" i="13"/>
  <c r="G20" i="13"/>
  <c r="AS20" i="13"/>
  <c r="H20" i="13"/>
  <c r="AT20" i="13"/>
  <c r="D21" i="13"/>
  <c r="AP21" i="13"/>
  <c r="E21" i="13"/>
  <c r="AQ21" i="13"/>
  <c r="F21" i="13"/>
  <c r="AR21" i="13"/>
  <c r="G21" i="13"/>
  <c r="AS21" i="13"/>
  <c r="H21" i="13"/>
  <c r="AT21" i="13"/>
  <c r="D22" i="13"/>
  <c r="AP22" i="13"/>
  <c r="E22" i="13"/>
  <c r="AQ22" i="13"/>
  <c r="F22" i="13"/>
  <c r="AR22" i="13"/>
  <c r="G22" i="13"/>
  <c r="AS22" i="13"/>
  <c r="H22" i="13"/>
  <c r="AT22" i="13"/>
  <c r="D23" i="13"/>
  <c r="AP23" i="13"/>
  <c r="E23" i="13"/>
  <c r="AQ23" i="13"/>
  <c r="F23" i="13"/>
  <c r="AR23" i="13"/>
  <c r="G23" i="13"/>
  <c r="AS23" i="13"/>
  <c r="H23" i="13"/>
  <c r="AT23" i="13"/>
  <c r="D24" i="13"/>
  <c r="AP24" i="13"/>
  <c r="E24" i="13"/>
  <c r="AQ24" i="13"/>
  <c r="F24" i="13"/>
  <c r="AR24" i="13"/>
  <c r="G24" i="13"/>
  <c r="AS24" i="13"/>
  <c r="H24" i="13"/>
  <c r="AT24" i="13"/>
  <c r="D25" i="13"/>
  <c r="AP25" i="13"/>
  <c r="E25" i="13"/>
  <c r="AQ25" i="13"/>
  <c r="F25" i="13"/>
  <c r="AR25" i="13"/>
  <c r="G25" i="13"/>
  <c r="AS25" i="13"/>
  <c r="H25" i="13"/>
  <c r="AT25" i="13"/>
  <c r="D26" i="13"/>
  <c r="AP26" i="13"/>
  <c r="E26" i="13"/>
  <c r="AQ26" i="13"/>
  <c r="F26" i="13"/>
  <c r="AR26" i="13"/>
  <c r="G26" i="13"/>
  <c r="AS26" i="13"/>
  <c r="H26" i="13"/>
  <c r="AT26" i="13"/>
  <c r="D27" i="13"/>
  <c r="AP27" i="13"/>
  <c r="E27" i="13"/>
  <c r="AQ27" i="13"/>
  <c r="F27" i="13"/>
  <c r="AR27" i="13"/>
  <c r="G27" i="13"/>
  <c r="AS27" i="13"/>
  <c r="H27" i="13"/>
  <c r="AT27" i="13"/>
  <c r="D28" i="13"/>
  <c r="AP28" i="13"/>
  <c r="E28" i="13"/>
  <c r="AQ28" i="13"/>
  <c r="F28" i="13"/>
  <c r="AR28" i="13"/>
  <c r="G28" i="13"/>
  <c r="AS28" i="13"/>
  <c r="H28" i="13"/>
  <c r="AT28" i="13"/>
  <c r="D29" i="13"/>
  <c r="AP29" i="13"/>
  <c r="E29" i="13"/>
  <c r="AQ29" i="13"/>
  <c r="F29" i="13"/>
  <c r="AR29" i="13"/>
  <c r="G29" i="13"/>
  <c r="AS29" i="13"/>
  <c r="H29" i="13"/>
  <c r="AT29" i="13"/>
  <c r="D30" i="13"/>
  <c r="AP30" i="13"/>
  <c r="E30" i="13"/>
  <c r="AQ30" i="13"/>
  <c r="F30" i="13"/>
  <c r="AR30" i="13"/>
  <c r="G30" i="13"/>
  <c r="AS30" i="13"/>
  <c r="H30" i="13"/>
  <c r="AT30" i="13"/>
  <c r="D31" i="13"/>
  <c r="AP31" i="13"/>
  <c r="E31" i="13"/>
  <c r="AQ31" i="13"/>
  <c r="F31" i="13"/>
  <c r="AR31" i="13"/>
  <c r="G31" i="13"/>
  <c r="AS31" i="13"/>
  <c r="H31" i="13"/>
  <c r="AT31" i="13"/>
  <c r="D32" i="13"/>
  <c r="AP32" i="13"/>
  <c r="E32" i="13"/>
  <c r="AQ32" i="13"/>
  <c r="F32" i="13"/>
  <c r="AR32" i="13"/>
  <c r="G32" i="13"/>
  <c r="AS32" i="13"/>
  <c r="H32" i="13"/>
  <c r="AT32" i="13"/>
  <c r="D33" i="13"/>
  <c r="AP33" i="13"/>
  <c r="E33" i="13"/>
  <c r="AQ33" i="13"/>
  <c r="F33" i="13"/>
  <c r="AR33" i="13"/>
  <c r="G33" i="13"/>
  <c r="AS33" i="13"/>
  <c r="H33" i="13"/>
  <c r="AT33" i="13"/>
  <c r="D34" i="13"/>
  <c r="AP34" i="13"/>
  <c r="E34" i="13"/>
  <c r="AQ34" i="13"/>
  <c r="F34" i="13"/>
  <c r="AR34" i="13"/>
  <c r="G34" i="13"/>
  <c r="AS34" i="13"/>
  <c r="H34" i="13"/>
  <c r="AT34" i="13"/>
  <c r="D35" i="13"/>
  <c r="AP35" i="13"/>
  <c r="E35" i="13"/>
  <c r="AQ35" i="13"/>
  <c r="F35" i="13"/>
  <c r="AR35" i="13"/>
  <c r="G35" i="13"/>
  <c r="AS35" i="13"/>
  <c r="H35" i="13"/>
  <c r="AT35" i="13"/>
  <c r="D36" i="13"/>
  <c r="AP36" i="13"/>
  <c r="E36" i="13"/>
  <c r="AQ36" i="13"/>
  <c r="F36" i="13"/>
  <c r="AR36" i="13"/>
  <c r="G36" i="13"/>
  <c r="AS36" i="13"/>
  <c r="H36" i="13"/>
  <c r="AT36" i="13"/>
  <c r="D37" i="13"/>
  <c r="AP37" i="13"/>
  <c r="E37" i="13"/>
  <c r="AQ37" i="13"/>
  <c r="F37" i="13"/>
  <c r="AR37" i="13"/>
  <c r="G37" i="13"/>
  <c r="AS37" i="13"/>
  <c r="H37" i="13"/>
  <c r="AT37" i="13"/>
  <c r="D38" i="13"/>
  <c r="AP38" i="13"/>
  <c r="E38" i="13"/>
  <c r="AQ38" i="13"/>
  <c r="F38" i="13"/>
  <c r="AR38" i="13"/>
  <c r="G38" i="13"/>
  <c r="AS38" i="13"/>
  <c r="H38" i="13"/>
  <c r="AT38" i="13"/>
  <c r="D39" i="13"/>
  <c r="AP39" i="13"/>
  <c r="E39" i="13"/>
  <c r="AQ39" i="13"/>
  <c r="F39" i="13"/>
  <c r="AR39" i="13"/>
  <c r="G39" i="13"/>
  <c r="AS39" i="13"/>
  <c r="H39" i="13"/>
  <c r="AT39" i="13"/>
  <c r="D40" i="13"/>
  <c r="AP40" i="13"/>
  <c r="E40" i="13"/>
  <c r="AQ40" i="13"/>
  <c r="F40" i="13"/>
  <c r="AR40" i="13"/>
  <c r="G40" i="13"/>
  <c r="AS40" i="13"/>
  <c r="H40" i="13"/>
  <c r="AT40" i="13"/>
  <c r="D41" i="13"/>
  <c r="AP41" i="13"/>
  <c r="E41" i="13"/>
  <c r="AQ41" i="13"/>
  <c r="F41" i="13"/>
  <c r="AR41" i="13"/>
  <c r="G41" i="13"/>
  <c r="AS41" i="13"/>
  <c r="H41" i="13"/>
  <c r="AT41" i="13"/>
  <c r="D42" i="13"/>
  <c r="AP42" i="13"/>
  <c r="E42" i="13"/>
  <c r="AQ42" i="13"/>
  <c r="F42" i="13"/>
  <c r="AR42" i="13"/>
  <c r="G42" i="13"/>
  <c r="AS42" i="13"/>
  <c r="H42" i="13"/>
  <c r="AT42" i="13"/>
  <c r="D43" i="13"/>
  <c r="AP43" i="13"/>
  <c r="E43" i="13"/>
  <c r="AQ43" i="13"/>
  <c r="F43" i="13"/>
  <c r="AR43" i="13"/>
  <c r="G43" i="13"/>
  <c r="AS43" i="13"/>
  <c r="H43" i="13"/>
  <c r="AT43" i="13"/>
  <c r="D44" i="13"/>
  <c r="AP44" i="13"/>
  <c r="E44" i="13"/>
  <c r="AQ44" i="13"/>
  <c r="F44" i="13"/>
  <c r="AR44" i="13"/>
  <c r="G44" i="13"/>
  <c r="AS44" i="13"/>
  <c r="H44" i="13"/>
  <c r="AT44" i="13"/>
  <c r="D45" i="13"/>
  <c r="AP45" i="13"/>
  <c r="E45" i="13"/>
  <c r="AQ45" i="13"/>
  <c r="F45" i="13"/>
  <c r="AR45" i="13"/>
  <c r="G45" i="13"/>
  <c r="AS45" i="13"/>
  <c r="H45" i="13"/>
  <c r="AT45" i="13"/>
  <c r="D46" i="13"/>
  <c r="AP46" i="13"/>
  <c r="E46" i="13"/>
  <c r="AQ46" i="13"/>
  <c r="F46" i="13"/>
  <c r="AR46" i="13"/>
  <c r="G46" i="13"/>
  <c r="AS46" i="13"/>
  <c r="H46" i="13"/>
  <c r="AT46" i="13"/>
  <c r="D47" i="13"/>
  <c r="AP47" i="13"/>
  <c r="E47" i="13"/>
  <c r="AQ47" i="13"/>
  <c r="F47" i="13"/>
  <c r="AR47" i="13"/>
  <c r="G47" i="13"/>
  <c r="AS47" i="13"/>
  <c r="H47" i="13"/>
  <c r="AT47" i="13"/>
  <c r="D48" i="13"/>
  <c r="AP48" i="13"/>
  <c r="E48" i="13"/>
  <c r="AQ48" i="13"/>
  <c r="F48" i="13"/>
  <c r="AR48" i="13"/>
  <c r="G48" i="13"/>
  <c r="AS48" i="13"/>
  <c r="H48" i="13"/>
  <c r="AT48" i="13"/>
  <c r="D49" i="13"/>
  <c r="AP49" i="13"/>
  <c r="E49" i="13"/>
  <c r="AQ49" i="13"/>
  <c r="F49" i="13"/>
  <c r="AR49" i="13"/>
  <c r="G49" i="13"/>
  <c r="AS49" i="13"/>
  <c r="H49" i="13"/>
  <c r="AT49" i="13"/>
  <c r="D50" i="13"/>
  <c r="AP50" i="13"/>
  <c r="E50" i="13"/>
  <c r="AQ50" i="13"/>
  <c r="F50" i="13"/>
  <c r="AR50" i="13"/>
  <c r="G50" i="13"/>
  <c r="AS50" i="13"/>
  <c r="H50" i="13"/>
  <c r="AT50" i="13"/>
  <c r="D51" i="13"/>
  <c r="AP51" i="13"/>
  <c r="E51" i="13"/>
  <c r="AQ51" i="13"/>
  <c r="F51" i="13"/>
  <c r="AR51" i="13"/>
  <c r="G51" i="13"/>
  <c r="AS51" i="13"/>
  <c r="H51" i="13"/>
  <c r="AT51" i="13"/>
  <c r="D52" i="13"/>
  <c r="AP52" i="13"/>
  <c r="E52" i="13"/>
  <c r="AQ52" i="13"/>
  <c r="F52" i="13"/>
  <c r="AR52" i="13"/>
  <c r="G52" i="13"/>
  <c r="AS52" i="13"/>
  <c r="H52" i="13"/>
  <c r="AT52" i="13"/>
  <c r="D53" i="13"/>
  <c r="AP53" i="13"/>
  <c r="E53" i="13"/>
  <c r="AQ53" i="13"/>
  <c r="F53" i="13"/>
  <c r="AR53" i="13"/>
  <c r="G53" i="13"/>
  <c r="AS53" i="13"/>
  <c r="H53" i="13"/>
  <c r="AT53" i="13"/>
  <c r="D54" i="13"/>
  <c r="AP54" i="13"/>
  <c r="E54" i="13"/>
  <c r="AQ54" i="13"/>
  <c r="F54" i="13"/>
  <c r="AR54" i="13"/>
  <c r="G54" i="13"/>
  <c r="AS54" i="13"/>
  <c r="H54" i="13"/>
  <c r="AT54" i="13"/>
  <c r="D55" i="13"/>
  <c r="AP55" i="13"/>
  <c r="E55" i="13"/>
  <c r="AQ55" i="13"/>
  <c r="F55" i="13"/>
  <c r="AR55" i="13"/>
  <c r="G55" i="13"/>
  <c r="AS55" i="13"/>
  <c r="H55" i="13"/>
  <c r="AT55" i="13"/>
  <c r="D56" i="13"/>
  <c r="AP56" i="13"/>
  <c r="E56" i="13"/>
  <c r="AQ56" i="13"/>
  <c r="F56" i="13"/>
  <c r="AR56" i="13"/>
  <c r="G56" i="13"/>
  <c r="AS56" i="13"/>
  <c r="H56" i="13"/>
  <c r="AT56" i="13"/>
  <c r="D57" i="13"/>
  <c r="AP57" i="13"/>
  <c r="E57" i="13"/>
  <c r="AQ57" i="13"/>
  <c r="F57" i="13"/>
  <c r="AR57" i="13"/>
  <c r="G57" i="13"/>
  <c r="AS57" i="13"/>
  <c r="H57" i="13"/>
  <c r="AT57" i="13"/>
  <c r="D58" i="13"/>
  <c r="AP58" i="13"/>
  <c r="E58" i="13"/>
  <c r="AQ58" i="13"/>
  <c r="F58" i="13"/>
  <c r="AR58" i="13"/>
  <c r="G58" i="13"/>
  <c r="AS58" i="13"/>
  <c r="H58" i="13"/>
  <c r="AT58" i="13"/>
  <c r="D59" i="13"/>
  <c r="AP59" i="13"/>
  <c r="E59" i="13"/>
  <c r="AQ59" i="13"/>
  <c r="F59" i="13"/>
  <c r="AR59" i="13"/>
  <c r="G59" i="13"/>
  <c r="AS59" i="13"/>
  <c r="H59" i="13"/>
  <c r="AT59" i="13"/>
  <c r="D60" i="13"/>
  <c r="AP60" i="13"/>
  <c r="E60" i="13"/>
  <c r="AQ60" i="13"/>
  <c r="F60" i="13"/>
  <c r="AR60" i="13"/>
  <c r="G60" i="13"/>
  <c r="AS60" i="13"/>
  <c r="H60" i="13"/>
  <c r="AT60" i="13"/>
  <c r="D61" i="13"/>
  <c r="AP61" i="13"/>
  <c r="E61" i="13"/>
  <c r="AQ61" i="13"/>
  <c r="F61" i="13"/>
  <c r="AR61" i="13"/>
  <c r="G61" i="13"/>
  <c r="AS61" i="13"/>
  <c r="H61" i="13"/>
  <c r="AT61" i="13"/>
  <c r="D62" i="13"/>
  <c r="AP62" i="13"/>
  <c r="E62" i="13"/>
  <c r="AQ62" i="13"/>
  <c r="F62" i="13"/>
  <c r="AR62" i="13"/>
  <c r="G62" i="13"/>
  <c r="AS62" i="13"/>
  <c r="H62" i="13"/>
  <c r="AT62" i="13"/>
  <c r="D63" i="13"/>
  <c r="AP63" i="13"/>
  <c r="E63" i="13"/>
  <c r="AQ63" i="13"/>
  <c r="F63" i="13"/>
  <c r="AR63" i="13"/>
  <c r="G63" i="13"/>
  <c r="AS63" i="13"/>
  <c r="H63" i="13"/>
  <c r="AT63" i="13"/>
  <c r="D64" i="13"/>
  <c r="AP64" i="13"/>
  <c r="E64" i="13"/>
  <c r="AQ64" i="13"/>
  <c r="F64" i="13"/>
  <c r="AR64" i="13"/>
  <c r="G64" i="13"/>
  <c r="AS64" i="13"/>
  <c r="H64" i="13"/>
  <c r="AT64" i="13"/>
  <c r="D65" i="13"/>
  <c r="AP65" i="13"/>
  <c r="E65" i="13"/>
  <c r="AQ65" i="13"/>
  <c r="F65" i="13"/>
  <c r="AR65" i="13"/>
  <c r="G65" i="13"/>
  <c r="AS65" i="13"/>
  <c r="H65" i="13"/>
  <c r="AT65" i="13"/>
  <c r="D66" i="13"/>
  <c r="AP66" i="13"/>
  <c r="E66" i="13"/>
  <c r="AQ66" i="13"/>
  <c r="F66" i="13"/>
  <c r="AR66" i="13"/>
  <c r="G66" i="13"/>
  <c r="AS66" i="13"/>
  <c r="H66" i="13"/>
  <c r="AT66" i="13"/>
  <c r="D67" i="13"/>
  <c r="AP67" i="13"/>
  <c r="E67" i="13"/>
  <c r="AQ67" i="13"/>
  <c r="F67" i="13"/>
  <c r="AR67" i="13"/>
  <c r="G67" i="13"/>
  <c r="AS67" i="13"/>
  <c r="H67" i="13"/>
  <c r="AT67" i="13"/>
  <c r="D68" i="13"/>
  <c r="AP68" i="13"/>
  <c r="E68" i="13"/>
  <c r="AQ68" i="13"/>
  <c r="F68" i="13"/>
  <c r="AR68" i="13"/>
  <c r="G68" i="13"/>
  <c r="AS68" i="13"/>
  <c r="H68" i="13"/>
  <c r="AT68" i="13"/>
  <c r="D69" i="13"/>
  <c r="AP69" i="13"/>
  <c r="E69" i="13"/>
  <c r="AQ69" i="13"/>
  <c r="F69" i="13"/>
  <c r="AR69" i="13"/>
  <c r="G69" i="13"/>
  <c r="AS69" i="13"/>
  <c r="H69" i="13"/>
  <c r="AT69" i="13"/>
  <c r="D70" i="13"/>
  <c r="AP70" i="13"/>
  <c r="E70" i="13"/>
  <c r="AQ70" i="13"/>
  <c r="F70" i="13"/>
  <c r="AR70" i="13"/>
  <c r="G70" i="13"/>
  <c r="AS70" i="13"/>
  <c r="H70" i="13"/>
  <c r="AT70" i="13"/>
  <c r="D71" i="13"/>
  <c r="AP71" i="13"/>
  <c r="E71" i="13"/>
  <c r="AQ71" i="13"/>
  <c r="F71" i="13"/>
  <c r="AR71" i="13"/>
  <c r="G71" i="13"/>
  <c r="AS71" i="13"/>
  <c r="H71" i="13"/>
  <c r="AT71" i="13"/>
  <c r="D72" i="13"/>
  <c r="AP72" i="13"/>
  <c r="E72" i="13"/>
  <c r="AQ72" i="13"/>
  <c r="F72" i="13"/>
  <c r="AR72" i="13"/>
  <c r="G72" i="13"/>
  <c r="AS72" i="13"/>
  <c r="H72" i="13"/>
  <c r="AT72" i="13"/>
  <c r="D73" i="13"/>
  <c r="AP73" i="13"/>
  <c r="E73" i="13"/>
  <c r="AQ73" i="13"/>
  <c r="F73" i="13"/>
  <c r="AR73" i="13"/>
  <c r="G73" i="13"/>
  <c r="AS73" i="13"/>
  <c r="H73" i="13"/>
  <c r="AT73" i="13"/>
  <c r="D74" i="13"/>
  <c r="AP74" i="13"/>
  <c r="E74" i="13"/>
  <c r="AQ74" i="13"/>
  <c r="F74" i="13"/>
  <c r="AR74" i="13"/>
  <c r="G74" i="13"/>
  <c r="AS74" i="13"/>
  <c r="H74" i="13"/>
  <c r="AT74" i="13"/>
  <c r="D75" i="13"/>
  <c r="AP75" i="13"/>
  <c r="E75" i="13"/>
  <c r="AQ75" i="13"/>
  <c r="F75" i="13"/>
  <c r="AR75" i="13"/>
  <c r="G75" i="13"/>
  <c r="AS75" i="13"/>
  <c r="H75" i="13"/>
  <c r="AT75" i="13"/>
  <c r="D76" i="13"/>
  <c r="AP76" i="13"/>
  <c r="E76" i="13"/>
  <c r="AQ76" i="13"/>
  <c r="F76" i="13"/>
  <c r="AR76" i="13"/>
  <c r="G76" i="13"/>
  <c r="AS76" i="13"/>
  <c r="H76" i="13"/>
  <c r="AT76" i="13"/>
  <c r="D77" i="13"/>
  <c r="AP77" i="13"/>
  <c r="E77" i="13"/>
  <c r="AQ77" i="13"/>
  <c r="F77" i="13"/>
  <c r="AR77" i="13"/>
  <c r="G77" i="13"/>
  <c r="AS77" i="13"/>
  <c r="H77" i="13"/>
  <c r="AT77" i="13"/>
  <c r="D78" i="13"/>
  <c r="AP78" i="13"/>
  <c r="E78" i="13"/>
  <c r="AQ78" i="13"/>
  <c r="F78" i="13"/>
  <c r="AR78" i="13"/>
  <c r="G78" i="13"/>
  <c r="AS78" i="13"/>
  <c r="H78" i="13"/>
  <c r="AT78" i="13"/>
  <c r="D79" i="13"/>
  <c r="AP79" i="13"/>
  <c r="E79" i="13"/>
  <c r="AQ79" i="13"/>
  <c r="F79" i="13"/>
  <c r="AR79" i="13"/>
  <c r="G79" i="13"/>
  <c r="AS79" i="13"/>
  <c r="H79" i="13"/>
  <c r="AT79" i="13"/>
  <c r="D80" i="13"/>
  <c r="AP80" i="13"/>
  <c r="E80" i="13"/>
  <c r="AQ80" i="13"/>
  <c r="F80" i="13"/>
  <c r="AR80" i="13"/>
  <c r="G80" i="13"/>
  <c r="AS80" i="13"/>
  <c r="H80" i="13"/>
  <c r="AT80" i="13"/>
  <c r="D81" i="13"/>
  <c r="AP81" i="13"/>
  <c r="E81" i="13"/>
  <c r="AQ81" i="13"/>
  <c r="F81" i="13"/>
  <c r="AR81" i="13"/>
  <c r="G81" i="13"/>
  <c r="AS81" i="13"/>
  <c r="H81" i="13"/>
  <c r="AT81" i="13"/>
  <c r="D82" i="13"/>
  <c r="AP82" i="13"/>
  <c r="E82" i="13"/>
  <c r="AQ82" i="13"/>
  <c r="F82" i="13"/>
  <c r="AR82" i="13"/>
  <c r="G82" i="13"/>
  <c r="AS82" i="13"/>
  <c r="H82" i="13"/>
  <c r="AT82" i="13"/>
  <c r="D83" i="13"/>
  <c r="AP83" i="13"/>
  <c r="E83" i="13"/>
  <c r="AQ83" i="13"/>
  <c r="F83" i="13"/>
  <c r="AR83" i="13"/>
  <c r="G83" i="13"/>
  <c r="AS83" i="13"/>
  <c r="H83" i="13"/>
  <c r="AT83" i="13"/>
  <c r="D84" i="13"/>
  <c r="AP84" i="13"/>
  <c r="E84" i="13"/>
  <c r="AQ84" i="13"/>
  <c r="F84" i="13"/>
  <c r="AR84" i="13"/>
  <c r="G84" i="13"/>
  <c r="AS84" i="13"/>
  <c r="H84" i="13"/>
  <c r="AT84" i="13"/>
  <c r="D85" i="13"/>
  <c r="AP85" i="13"/>
  <c r="E85" i="13"/>
  <c r="AQ85" i="13"/>
  <c r="F85" i="13"/>
  <c r="AR85" i="13"/>
  <c r="G85" i="13"/>
  <c r="AS85" i="13"/>
  <c r="H85" i="13"/>
  <c r="AT85" i="13"/>
  <c r="D86" i="13"/>
  <c r="AP86" i="13"/>
  <c r="E86" i="13"/>
  <c r="AQ86" i="13"/>
  <c r="F86" i="13"/>
  <c r="AR86" i="13"/>
  <c r="G86" i="13"/>
  <c r="AS86" i="13"/>
  <c r="H86" i="13"/>
  <c r="AT86" i="13"/>
  <c r="D87" i="13"/>
  <c r="AP87" i="13"/>
  <c r="E87" i="13"/>
  <c r="AQ87" i="13"/>
  <c r="F87" i="13"/>
  <c r="AR87" i="13"/>
  <c r="G87" i="13"/>
  <c r="AS87" i="13"/>
  <c r="H87" i="13"/>
  <c r="AT87" i="13"/>
  <c r="D88" i="13"/>
  <c r="AP88" i="13"/>
  <c r="E88" i="13"/>
  <c r="AQ88" i="13"/>
  <c r="F88" i="13"/>
  <c r="AR88" i="13"/>
  <c r="G88" i="13"/>
  <c r="AS88" i="13"/>
  <c r="H88" i="13"/>
  <c r="AT88" i="13"/>
  <c r="D89" i="13"/>
  <c r="AP89" i="13"/>
  <c r="E89" i="13"/>
  <c r="AQ89" i="13"/>
  <c r="F89" i="13"/>
  <c r="AR89" i="13"/>
  <c r="G89" i="13"/>
  <c r="AS89" i="13"/>
  <c r="H89" i="13"/>
  <c r="AT89" i="13"/>
  <c r="D90" i="13"/>
  <c r="AP90" i="13"/>
  <c r="E90" i="13"/>
  <c r="AQ90" i="13"/>
  <c r="F90" i="13"/>
  <c r="AR90" i="13"/>
  <c r="G90" i="13"/>
  <c r="AS90" i="13"/>
  <c r="H90" i="13"/>
  <c r="AT90" i="13"/>
  <c r="D91" i="13"/>
  <c r="AP91" i="13"/>
  <c r="E91" i="13"/>
  <c r="AQ91" i="13"/>
  <c r="F91" i="13"/>
  <c r="AR91" i="13"/>
  <c r="G91" i="13"/>
  <c r="AS91" i="13"/>
  <c r="H91" i="13"/>
  <c r="AT91" i="13"/>
  <c r="D92" i="13"/>
  <c r="AP92" i="13"/>
  <c r="E92" i="13"/>
  <c r="AQ92" i="13"/>
  <c r="F92" i="13"/>
  <c r="AR92" i="13"/>
  <c r="G92" i="13"/>
  <c r="AS92" i="13"/>
  <c r="H92" i="13"/>
  <c r="AT92" i="13"/>
  <c r="D93" i="13"/>
  <c r="AP93" i="13"/>
  <c r="E93" i="13"/>
  <c r="AQ93" i="13"/>
  <c r="F93" i="13"/>
  <c r="AR93" i="13"/>
  <c r="G93" i="13"/>
  <c r="AS93" i="13"/>
  <c r="H93" i="13"/>
  <c r="AT93" i="13"/>
  <c r="D94" i="13"/>
  <c r="AP94" i="13"/>
  <c r="E94" i="13"/>
  <c r="AQ94" i="13"/>
  <c r="F94" i="13"/>
  <c r="AR94" i="13"/>
  <c r="G94" i="13"/>
  <c r="AS94" i="13"/>
  <c r="H94" i="13"/>
  <c r="AT94" i="13"/>
  <c r="D95" i="13"/>
  <c r="AP95" i="13"/>
  <c r="E95" i="13"/>
  <c r="AQ95" i="13"/>
  <c r="F95" i="13"/>
  <c r="AR95" i="13"/>
  <c r="G95" i="13"/>
  <c r="AS95" i="13"/>
  <c r="H95" i="13"/>
  <c r="AT95" i="13"/>
  <c r="D96" i="13"/>
  <c r="AP96" i="13"/>
  <c r="E96" i="13"/>
  <c r="AQ96" i="13"/>
  <c r="F96" i="13"/>
  <c r="AR96" i="13"/>
  <c r="G96" i="13"/>
  <c r="AS96" i="13"/>
  <c r="H96" i="13"/>
  <c r="AT96" i="13"/>
  <c r="D97" i="13"/>
  <c r="AP97" i="13"/>
  <c r="E97" i="13"/>
  <c r="AQ97" i="13"/>
  <c r="F97" i="13"/>
  <c r="AR97" i="13"/>
  <c r="G97" i="13"/>
  <c r="AS97" i="13"/>
  <c r="H97" i="13"/>
  <c r="AT97" i="13"/>
  <c r="D98" i="13"/>
  <c r="AP98" i="13"/>
  <c r="E98" i="13"/>
  <c r="AQ98" i="13"/>
  <c r="F98" i="13"/>
  <c r="AR98" i="13"/>
  <c r="G98" i="13"/>
  <c r="AS98" i="13"/>
  <c r="H98" i="13"/>
  <c r="AT98" i="13"/>
  <c r="D99" i="13"/>
  <c r="AP99" i="13"/>
  <c r="E99" i="13"/>
  <c r="AQ99" i="13"/>
  <c r="F99" i="13"/>
  <c r="AR99" i="13"/>
  <c r="G99" i="13"/>
  <c r="AS99" i="13"/>
  <c r="H99" i="13"/>
  <c r="AT99" i="13"/>
  <c r="D100" i="13"/>
  <c r="AP100" i="13"/>
  <c r="E100" i="13"/>
  <c r="AQ100" i="13"/>
  <c r="F100" i="13"/>
  <c r="AR100" i="13"/>
  <c r="G100" i="13"/>
  <c r="AS100" i="13"/>
  <c r="H100" i="13"/>
  <c r="AT100" i="13"/>
  <c r="D101" i="13"/>
  <c r="AP101" i="13"/>
  <c r="E101" i="13"/>
  <c r="AQ101" i="13"/>
  <c r="F101" i="13"/>
  <c r="AR101" i="13"/>
  <c r="G101" i="13"/>
  <c r="AS101" i="13"/>
  <c r="H101" i="13"/>
  <c r="AT101" i="13"/>
  <c r="D102" i="13"/>
  <c r="AP102" i="13"/>
  <c r="E102" i="13"/>
  <c r="AQ102" i="13"/>
  <c r="F102" i="13"/>
  <c r="AR102" i="13"/>
  <c r="G102" i="13"/>
  <c r="AS102" i="13"/>
  <c r="H102" i="13"/>
  <c r="AT102" i="13"/>
  <c r="D103" i="13"/>
  <c r="AP103" i="13"/>
  <c r="E103" i="13"/>
  <c r="AQ103" i="13"/>
  <c r="F103" i="13"/>
  <c r="AR103" i="13"/>
  <c r="G103" i="13"/>
  <c r="AS103" i="13"/>
  <c r="H103" i="13"/>
  <c r="AT103" i="13"/>
  <c r="D104" i="13"/>
  <c r="AP104" i="13"/>
  <c r="E104" i="13"/>
  <c r="AQ104" i="13"/>
  <c r="F104" i="13"/>
  <c r="AR104" i="13"/>
  <c r="G104" i="13"/>
  <c r="AS104" i="13"/>
  <c r="H104" i="13"/>
  <c r="AT104" i="13"/>
  <c r="D105" i="13"/>
  <c r="AP105" i="13"/>
  <c r="E105" i="13"/>
  <c r="AQ105" i="13"/>
  <c r="F105" i="13"/>
  <c r="AR105" i="13"/>
  <c r="G105" i="13"/>
  <c r="AS105" i="13"/>
  <c r="H105" i="13"/>
  <c r="AT105" i="13"/>
  <c r="D106" i="13"/>
  <c r="AP106" i="13"/>
  <c r="E106" i="13"/>
  <c r="AQ106" i="13"/>
  <c r="F106" i="13"/>
  <c r="AR106" i="13"/>
  <c r="G106" i="13"/>
  <c r="AS106" i="13"/>
  <c r="H106" i="13"/>
  <c r="AT106" i="13"/>
  <c r="D107" i="13"/>
  <c r="AP107" i="13"/>
  <c r="E107" i="13"/>
  <c r="AQ107" i="13"/>
  <c r="F107" i="13"/>
  <c r="AR107" i="13"/>
  <c r="G107" i="13"/>
  <c r="AS107" i="13"/>
  <c r="H107" i="13"/>
  <c r="AT107" i="13"/>
  <c r="D108" i="13"/>
  <c r="AP108" i="13"/>
  <c r="E108" i="13"/>
  <c r="AQ108" i="13"/>
  <c r="F108" i="13"/>
  <c r="AR108" i="13"/>
  <c r="G108" i="13"/>
  <c r="AS108" i="13"/>
  <c r="H108" i="13"/>
  <c r="AT108" i="13"/>
  <c r="D109" i="13"/>
  <c r="AP109" i="13"/>
  <c r="E109" i="13"/>
  <c r="AQ109" i="13"/>
  <c r="F109" i="13"/>
  <c r="AR109" i="13"/>
  <c r="G109" i="13"/>
  <c r="AS109" i="13"/>
  <c r="H109" i="13"/>
  <c r="AT109" i="13"/>
  <c r="H2" i="13"/>
  <c r="G2" i="13"/>
  <c r="F2" i="13"/>
  <c r="E2" i="13"/>
  <c r="L22" i="13"/>
  <c r="AX22" i="13"/>
  <c r="L23" i="13"/>
  <c r="AX23" i="13"/>
  <c r="L24" i="13"/>
  <c r="AX24" i="13"/>
  <c r="L25" i="13"/>
  <c r="AX25" i="13"/>
  <c r="L26" i="13"/>
  <c r="AX26" i="13"/>
  <c r="L27" i="13"/>
  <c r="AX27" i="13"/>
  <c r="L28" i="13"/>
  <c r="AX28" i="13"/>
  <c r="L29" i="13"/>
  <c r="AX29" i="13"/>
  <c r="L30" i="13"/>
  <c r="AX30" i="13"/>
  <c r="L32" i="13"/>
  <c r="AX32" i="13"/>
  <c r="L33" i="13"/>
  <c r="AX33" i="13"/>
  <c r="L34" i="13"/>
  <c r="AX34" i="13"/>
  <c r="L35" i="13"/>
  <c r="AX35" i="13"/>
  <c r="L36" i="13"/>
  <c r="AX36" i="13"/>
  <c r="L37" i="13"/>
  <c r="AX37" i="13"/>
  <c r="L38" i="13"/>
  <c r="AX38" i="13"/>
  <c r="L39" i="13"/>
  <c r="AX39" i="13"/>
  <c r="L40" i="13"/>
  <c r="AX40" i="13"/>
  <c r="L42" i="13"/>
  <c r="AX42" i="13"/>
  <c r="L44" i="13"/>
  <c r="AX44" i="13"/>
  <c r="L45" i="13"/>
  <c r="AX45" i="13"/>
  <c r="L46" i="13"/>
  <c r="AX46" i="13"/>
  <c r="L47" i="13"/>
  <c r="AX47" i="13"/>
  <c r="L48" i="13"/>
  <c r="AX48" i="13"/>
  <c r="L49" i="13"/>
  <c r="AX49" i="13"/>
  <c r="L50" i="13"/>
  <c r="AX50" i="13"/>
  <c r="L51" i="13"/>
  <c r="AX51" i="13"/>
  <c r="L52" i="13"/>
  <c r="AX52" i="13"/>
  <c r="L53" i="13"/>
  <c r="AX53" i="13"/>
  <c r="L54" i="13"/>
  <c r="AX54" i="13"/>
  <c r="L55" i="13"/>
  <c r="AX55" i="13"/>
  <c r="L56" i="13"/>
  <c r="AX56" i="13"/>
  <c r="L57" i="13"/>
  <c r="AX57" i="13"/>
  <c r="L58" i="13"/>
  <c r="AX58" i="13"/>
  <c r="L59" i="13"/>
  <c r="AX59" i="13"/>
  <c r="L60" i="13"/>
  <c r="AX60" i="13"/>
  <c r="L61" i="13"/>
  <c r="AX61" i="13"/>
  <c r="L62" i="13"/>
  <c r="AX62" i="13"/>
  <c r="L63" i="13"/>
  <c r="AX63" i="13"/>
  <c r="L64" i="13"/>
  <c r="AX64" i="13"/>
  <c r="L65" i="13"/>
  <c r="AX65" i="13"/>
  <c r="L66" i="13"/>
  <c r="AX66" i="13"/>
  <c r="L67" i="13"/>
  <c r="AX67" i="13"/>
  <c r="L68" i="13"/>
  <c r="AX68" i="13"/>
  <c r="L69" i="13"/>
  <c r="AX69" i="13"/>
  <c r="L70" i="13"/>
  <c r="AX70" i="13"/>
  <c r="L71" i="13"/>
  <c r="AX71" i="13"/>
  <c r="L72" i="13"/>
  <c r="AX72" i="13"/>
  <c r="L73" i="13"/>
  <c r="AX73" i="13"/>
  <c r="L74" i="13"/>
  <c r="AX74" i="13"/>
  <c r="L75" i="13"/>
  <c r="AX75" i="13"/>
  <c r="L76" i="13"/>
  <c r="AX76" i="13"/>
  <c r="L77" i="13"/>
  <c r="AX77" i="13"/>
  <c r="L78" i="13"/>
  <c r="AX78" i="13"/>
  <c r="L79" i="13"/>
  <c r="AX79" i="13"/>
  <c r="L80" i="13"/>
  <c r="AX80" i="13"/>
  <c r="L81" i="13"/>
  <c r="AX81" i="13"/>
  <c r="L82" i="13"/>
  <c r="AX82" i="13"/>
  <c r="L83" i="13"/>
  <c r="AX83" i="13"/>
  <c r="L84" i="13"/>
  <c r="AX84" i="13"/>
  <c r="L85" i="13"/>
  <c r="AX85" i="13"/>
  <c r="L86" i="13"/>
  <c r="AX86" i="13"/>
  <c r="L87" i="13"/>
  <c r="AX87" i="13"/>
  <c r="L88" i="13"/>
  <c r="AX88" i="13"/>
  <c r="L89" i="13"/>
  <c r="AX89" i="13"/>
  <c r="L90" i="13"/>
  <c r="AX90" i="13"/>
  <c r="L91" i="13"/>
  <c r="AX91" i="13"/>
  <c r="L92" i="13"/>
  <c r="AX92" i="13"/>
  <c r="L93" i="13"/>
  <c r="AX93" i="13"/>
  <c r="L94" i="13"/>
  <c r="AX94" i="13"/>
  <c r="L95" i="13"/>
  <c r="AX95" i="13"/>
  <c r="L96" i="13"/>
  <c r="AX96" i="13"/>
  <c r="L97" i="13"/>
  <c r="AX97" i="13"/>
  <c r="L98" i="13"/>
  <c r="AX98" i="13"/>
  <c r="L99" i="13"/>
  <c r="AX99" i="13"/>
  <c r="L100" i="13"/>
  <c r="AX100" i="13"/>
  <c r="L101" i="13"/>
  <c r="AX101" i="13"/>
  <c r="L102" i="13"/>
  <c r="AX102" i="13"/>
  <c r="L103" i="13"/>
  <c r="AX103" i="13"/>
  <c r="L104" i="13"/>
  <c r="AX104" i="13"/>
  <c r="L105" i="13"/>
  <c r="AX105" i="13"/>
  <c r="L106" i="13"/>
  <c r="AX106" i="13"/>
  <c r="L107" i="13"/>
  <c r="AX107" i="13"/>
  <c r="L108" i="13"/>
  <c r="AX108" i="13"/>
  <c r="L109" i="13"/>
  <c r="AX109" i="13"/>
  <c r="BB54" i="13"/>
  <c r="BB55" i="13"/>
  <c r="K22" i="13"/>
  <c r="AW22" i="13"/>
  <c r="K23" i="13"/>
  <c r="AW23" i="13"/>
  <c r="K24" i="13"/>
  <c r="AW24" i="13"/>
  <c r="K25" i="13"/>
  <c r="AW25" i="13"/>
  <c r="K26" i="13"/>
  <c r="AW26" i="13"/>
  <c r="K27" i="13"/>
  <c r="AW27" i="13"/>
  <c r="K28" i="13"/>
  <c r="AW28" i="13"/>
  <c r="K29" i="13"/>
  <c r="AW29" i="13"/>
  <c r="K30" i="13"/>
  <c r="AW30" i="13"/>
  <c r="K32" i="13"/>
  <c r="AW32" i="13"/>
  <c r="K33" i="13"/>
  <c r="AW33" i="13"/>
  <c r="K34" i="13"/>
  <c r="AW34" i="13"/>
  <c r="K35" i="13"/>
  <c r="AW35" i="13"/>
  <c r="K36" i="13"/>
  <c r="AW36" i="13"/>
  <c r="K37" i="13"/>
  <c r="AW37" i="13"/>
  <c r="K38" i="13"/>
  <c r="AW38" i="13"/>
  <c r="K39" i="13"/>
  <c r="AW39" i="13"/>
  <c r="K40" i="13"/>
  <c r="AW40" i="13"/>
  <c r="K42" i="13"/>
  <c r="AW42" i="13"/>
  <c r="K44" i="13"/>
  <c r="AW44" i="13"/>
  <c r="K45" i="13"/>
  <c r="AW45" i="13"/>
  <c r="K46" i="13"/>
  <c r="AW46" i="13"/>
  <c r="K47" i="13"/>
  <c r="AW47" i="13"/>
  <c r="K48" i="13"/>
  <c r="AW48" i="13"/>
  <c r="K49" i="13"/>
  <c r="AW49" i="13"/>
  <c r="K50" i="13"/>
  <c r="AW50" i="13"/>
  <c r="K51" i="13"/>
  <c r="AW51" i="13"/>
  <c r="K52" i="13"/>
  <c r="AW52" i="13"/>
  <c r="K53" i="13"/>
  <c r="AW53" i="13"/>
  <c r="K54" i="13"/>
  <c r="AW54" i="13"/>
  <c r="K55" i="13"/>
  <c r="AW55" i="13"/>
  <c r="K56" i="13"/>
  <c r="AW56" i="13"/>
  <c r="K57" i="13"/>
  <c r="AW57" i="13"/>
  <c r="K58" i="13"/>
  <c r="AW58" i="13"/>
  <c r="K59" i="13"/>
  <c r="AW59" i="13"/>
  <c r="K60" i="13"/>
  <c r="AW60" i="13"/>
  <c r="K61" i="13"/>
  <c r="AW61" i="13"/>
  <c r="K62" i="13"/>
  <c r="AW62" i="13"/>
  <c r="K63" i="13"/>
  <c r="AW63" i="13"/>
  <c r="K64" i="13"/>
  <c r="AW64" i="13"/>
  <c r="K65" i="13"/>
  <c r="AW65" i="13"/>
  <c r="K66" i="13"/>
  <c r="AW66" i="13"/>
  <c r="K67" i="13"/>
  <c r="AW67" i="13"/>
  <c r="K68" i="13"/>
  <c r="AW68" i="13"/>
  <c r="K69" i="13"/>
  <c r="AW69" i="13"/>
  <c r="K70" i="13"/>
  <c r="AW70" i="13"/>
  <c r="K71" i="13"/>
  <c r="AW71" i="13"/>
  <c r="K72" i="13"/>
  <c r="AW72" i="13"/>
  <c r="K73" i="13"/>
  <c r="AW73" i="13"/>
  <c r="K74" i="13"/>
  <c r="AW74" i="13"/>
  <c r="K75" i="13"/>
  <c r="AW75" i="13"/>
  <c r="K76" i="13"/>
  <c r="AW76" i="13"/>
  <c r="K77" i="13"/>
  <c r="AW77" i="13"/>
  <c r="K78" i="13"/>
  <c r="AW78" i="13"/>
  <c r="K79" i="13"/>
  <c r="AW79" i="13"/>
  <c r="K80" i="13"/>
  <c r="AW80" i="13"/>
  <c r="K81" i="13"/>
  <c r="AW81" i="13"/>
  <c r="K82" i="13"/>
  <c r="AW82" i="13"/>
  <c r="K83" i="13"/>
  <c r="AW83" i="13"/>
  <c r="K84" i="13"/>
  <c r="AW84" i="13"/>
  <c r="K85" i="13"/>
  <c r="AW85" i="13"/>
  <c r="K86" i="13"/>
  <c r="AW86" i="13"/>
  <c r="K87" i="13"/>
  <c r="AW87" i="13"/>
  <c r="K88" i="13"/>
  <c r="AW88" i="13"/>
  <c r="K89" i="13"/>
  <c r="AW89" i="13"/>
  <c r="K90" i="13"/>
  <c r="AW90" i="13"/>
  <c r="K91" i="13"/>
  <c r="AW91" i="13"/>
  <c r="K92" i="13"/>
  <c r="AW92" i="13"/>
  <c r="K93" i="13"/>
  <c r="AW93" i="13"/>
  <c r="K94" i="13"/>
  <c r="AW94" i="13"/>
  <c r="K95" i="13"/>
  <c r="AW95" i="13"/>
  <c r="K96" i="13"/>
  <c r="AW96" i="13"/>
  <c r="K97" i="13"/>
  <c r="AW97" i="13"/>
  <c r="K98" i="13"/>
  <c r="AW98" i="13"/>
  <c r="K99" i="13"/>
  <c r="AW99" i="13"/>
  <c r="K100" i="13"/>
  <c r="AW100" i="13"/>
  <c r="K101" i="13"/>
  <c r="AW101" i="13"/>
  <c r="K102" i="13"/>
  <c r="AW102" i="13"/>
  <c r="K103" i="13"/>
  <c r="AW103" i="13"/>
  <c r="K104" i="13"/>
  <c r="AW104" i="13"/>
  <c r="K105" i="13"/>
  <c r="AW105" i="13"/>
  <c r="K106" i="13"/>
  <c r="AW106" i="13"/>
  <c r="K107" i="13"/>
  <c r="AW107" i="13"/>
  <c r="K108" i="13"/>
  <c r="AW108" i="13"/>
  <c r="K109" i="13"/>
  <c r="AW109" i="13"/>
  <c r="BA55" i="13"/>
  <c r="BA54" i="13"/>
  <c r="L31" i="13"/>
  <c r="L41" i="13"/>
  <c r="L43" i="13"/>
  <c r="K31" i="13"/>
  <c r="K41" i="13"/>
  <c r="K43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44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2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44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2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" i="13"/>
  <c r="AV44" i="13"/>
  <c r="AV45" i="13"/>
  <c r="AV46" i="13"/>
  <c r="AV47" i="13"/>
  <c r="AV48" i="13"/>
  <c r="AV49" i="13"/>
  <c r="AV50" i="13"/>
  <c r="AV51" i="13"/>
  <c r="AV52" i="13"/>
  <c r="AV53" i="13"/>
  <c r="AV54" i="13"/>
  <c r="AV55" i="13"/>
  <c r="AV56" i="13"/>
  <c r="AV57" i="13"/>
  <c r="AV58" i="13"/>
  <c r="AV59" i="13"/>
  <c r="AV60" i="13"/>
  <c r="AV61" i="13"/>
  <c r="AV62" i="13"/>
  <c r="AV63" i="13"/>
  <c r="AV64" i="13"/>
  <c r="AV65" i="13"/>
  <c r="AV66" i="13"/>
  <c r="AV67" i="13"/>
  <c r="AV68" i="13"/>
  <c r="AV69" i="13"/>
  <c r="AV70" i="13"/>
  <c r="AV71" i="13"/>
  <c r="AV72" i="13"/>
  <c r="AV73" i="13"/>
  <c r="AV74" i="13"/>
  <c r="AV75" i="13"/>
  <c r="AV76" i="13"/>
  <c r="AV77" i="13"/>
  <c r="AV78" i="13"/>
  <c r="AV79" i="13"/>
  <c r="AV80" i="13"/>
  <c r="AV81" i="13"/>
  <c r="AV82" i="13"/>
  <c r="AV83" i="13"/>
  <c r="AV84" i="13"/>
  <c r="AV85" i="13"/>
  <c r="AV86" i="13"/>
  <c r="AV87" i="13"/>
  <c r="AV88" i="13"/>
  <c r="AV89" i="13"/>
  <c r="AV90" i="13"/>
  <c r="AV91" i="13"/>
  <c r="AV92" i="13"/>
  <c r="AV93" i="13"/>
  <c r="AV94" i="13"/>
  <c r="AV95" i="13"/>
  <c r="AV96" i="13"/>
  <c r="AV97" i="13"/>
  <c r="AV98" i="13"/>
  <c r="AV99" i="13"/>
  <c r="AV100" i="13"/>
  <c r="AV101" i="13"/>
  <c r="AV102" i="13"/>
  <c r="AV103" i="13"/>
  <c r="AV104" i="13"/>
  <c r="AV105" i="13"/>
  <c r="AV106" i="13"/>
  <c r="AV107" i="13"/>
  <c r="AV108" i="13"/>
  <c r="AV109" i="13"/>
  <c r="BB46" i="13"/>
  <c r="BB45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60" i="13"/>
  <c r="AU61" i="13"/>
  <c r="AU62" i="13"/>
  <c r="AU63" i="13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98" i="13"/>
  <c r="AU99" i="13"/>
  <c r="AU100" i="13"/>
  <c r="AU101" i="13"/>
  <c r="AU102" i="13"/>
  <c r="AU103" i="13"/>
  <c r="AU104" i="13"/>
  <c r="AU105" i="13"/>
  <c r="AU106" i="13"/>
  <c r="AU107" i="13"/>
  <c r="AU108" i="13"/>
  <c r="AU109" i="13"/>
  <c r="BA46" i="13"/>
  <c r="BA45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BB24" i="13"/>
  <c r="BB23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BA24" i="13"/>
  <c r="BA23" i="13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BB3" i="13"/>
  <c r="BB2" i="13"/>
  <c r="AU2" i="13"/>
  <c r="AU3" i="13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BA3" i="13"/>
  <c r="BA2" i="13"/>
  <c r="AN109" i="13"/>
  <c r="AN108" i="13"/>
  <c r="AN107" i="13"/>
  <c r="AN106" i="13"/>
  <c r="AN105" i="13"/>
  <c r="AN104" i="13"/>
  <c r="AN103" i="13"/>
  <c r="AN102" i="13"/>
  <c r="AN101" i="13"/>
  <c r="AN100" i="13"/>
  <c r="AN99" i="13"/>
  <c r="AN98" i="13"/>
  <c r="AN97" i="13"/>
  <c r="AN96" i="13"/>
  <c r="AN95" i="13"/>
  <c r="AN94" i="13"/>
  <c r="AN93" i="13"/>
  <c r="AN92" i="13"/>
  <c r="AN91" i="13"/>
  <c r="AN90" i="13"/>
  <c r="AN89" i="13"/>
  <c r="AN88" i="13"/>
  <c r="AN87" i="13"/>
  <c r="AN86" i="13"/>
  <c r="AN85" i="13"/>
  <c r="AN84" i="13"/>
  <c r="AN83" i="13"/>
  <c r="AN82" i="13"/>
  <c r="AN81" i="13"/>
  <c r="AN80" i="13"/>
  <c r="AN79" i="13"/>
  <c r="AN78" i="13"/>
  <c r="AN77" i="13"/>
  <c r="AN76" i="13"/>
  <c r="AN75" i="13"/>
  <c r="AN74" i="13"/>
  <c r="AN73" i="13"/>
  <c r="AN72" i="13"/>
  <c r="AN71" i="13"/>
  <c r="AN70" i="13"/>
  <c r="AN69" i="13"/>
  <c r="AN68" i="13"/>
  <c r="AN67" i="13"/>
  <c r="AN66" i="13"/>
  <c r="AN65" i="13"/>
  <c r="AN64" i="13"/>
  <c r="AN63" i="13"/>
  <c r="AN62" i="13"/>
  <c r="AN61" i="13"/>
  <c r="AN60" i="13"/>
  <c r="AN59" i="13"/>
  <c r="AN58" i="13"/>
  <c r="AN57" i="13"/>
  <c r="AN56" i="13"/>
  <c r="AN55" i="13"/>
  <c r="AN54" i="13"/>
  <c r="AN53" i="13"/>
  <c r="AN52" i="13"/>
  <c r="AN51" i="13"/>
  <c r="AN50" i="13"/>
  <c r="AN49" i="13"/>
  <c r="AN48" i="13"/>
  <c r="AN47" i="13"/>
  <c r="AN46" i="13"/>
  <c r="AN45" i="13"/>
  <c r="AN44" i="13"/>
  <c r="AN43" i="13"/>
  <c r="AN42" i="13"/>
  <c r="AN41" i="13"/>
  <c r="AN40" i="13"/>
  <c r="AN39" i="13"/>
  <c r="AN38" i="13"/>
  <c r="AN37" i="13"/>
  <c r="AN36" i="13"/>
  <c r="AN35" i="13"/>
  <c r="AN34" i="13"/>
  <c r="AN33" i="13"/>
  <c r="AN32" i="13"/>
  <c r="AN31" i="13"/>
  <c r="AN30" i="13"/>
  <c r="AN29" i="13"/>
  <c r="AN28" i="13"/>
  <c r="AN27" i="13"/>
  <c r="AN26" i="13"/>
  <c r="AN25" i="13"/>
  <c r="AN24" i="13"/>
  <c r="AN23" i="13"/>
  <c r="AN22" i="13"/>
  <c r="AN21" i="13"/>
  <c r="AN20" i="13"/>
  <c r="AN19" i="13"/>
  <c r="AN18" i="13"/>
  <c r="AN17" i="13"/>
  <c r="AN16" i="13"/>
  <c r="AN15" i="13"/>
  <c r="AN14" i="13"/>
  <c r="AN13" i="13"/>
  <c r="AN12" i="13"/>
  <c r="AN11" i="13"/>
  <c r="AN10" i="13"/>
  <c r="AN9" i="13"/>
  <c r="AN8" i="13"/>
  <c r="AN7" i="13"/>
  <c r="AN6" i="13"/>
  <c r="AN5" i="13"/>
  <c r="AN4" i="13"/>
  <c r="AN3" i="13"/>
  <c r="AN2" i="13"/>
  <c r="AJ3" i="13"/>
  <c r="AK3" i="13"/>
  <c r="AL3" i="13"/>
  <c r="AJ4" i="13"/>
  <c r="AK4" i="13"/>
  <c r="AL4" i="13"/>
  <c r="AJ5" i="13"/>
  <c r="AK5" i="13"/>
  <c r="AL5" i="13"/>
  <c r="AJ6" i="13"/>
  <c r="AK6" i="13"/>
  <c r="AL6" i="13"/>
  <c r="AJ7" i="13"/>
  <c r="AK7" i="13"/>
  <c r="AL7" i="13"/>
  <c r="AJ8" i="13"/>
  <c r="AK8" i="13"/>
  <c r="AL8" i="13"/>
  <c r="AJ9" i="13"/>
  <c r="AK9" i="13"/>
  <c r="AL9" i="13"/>
  <c r="AJ10" i="13"/>
  <c r="AK10" i="13"/>
  <c r="AL10" i="13"/>
  <c r="AJ11" i="13"/>
  <c r="AK11" i="13"/>
  <c r="AL11" i="13"/>
  <c r="AJ12" i="13"/>
  <c r="AK12" i="13"/>
  <c r="AL12" i="13"/>
  <c r="AJ13" i="13"/>
  <c r="AK13" i="13"/>
  <c r="AL13" i="13"/>
  <c r="AJ14" i="13"/>
  <c r="AK14" i="13"/>
  <c r="AL14" i="13"/>
  <c r="AJ15" i="13"/>
  <c r="AK15" i="13"/>
  <c r="AL15" i="13"/>
  <c r="AJ16" i="13"/>
  <c r="AK16" i="13"/>
  <c r="AL16" i="13"/>
  <c r="AJ17" i="13"/>
  <c r="AK17" i="13"/>
  <c r="AL17" i="13"/>
  <c r="AJ18" i="13"/>
  <c r="AK18" i="13"/>
  <c r="AL18" i="13"/>
  <c r="AJ19" i="13"/>
  <c r="AK19" i="13"/>
  <c r="AL19" i="13"/>
  <c r="AJ20" i="13"/>
  <c r="AK20" i="13"/>
  <c r="AL20" i="13"/>
  <c r="AJ21" i="13"/>
  <c r="AK21" i="13"/>
  <c r="AL21" i="13"/>
  <c r="AJ22" i="13"/>
  <c r="AK22" i="13"/>
  <c r="AL22" i="13"/>
  <c r="AJ23" i="13"/>
  <c r="AK23" i="13"/>
  <c r="AL23" i="13"/>
  <c r="AJ24" i="13"/>
  <c r="AK24" i="13"/>
  <c r="AL24" i="13"/>
  <c r="AJ25" i="13"/>
  <c r="AK25" i="13"/>
  <c r="AL25" i="13"/>
  <c r="AJ26" i="13"/>
  <c r="AK26" i="13"/>
  <c r="AL26" i="13"/>
  <c r="AJ27" i="13"/>
  <c r="AK27" i="13"/>
  <c r="AL27" i="13"/>
  <c r="AJ28" i="13"/>
  <c r="AK28" i="13"/>
  <c r="AL28" i="13"/>
  <c r="AJ29" i="13"/>
  <c r="AK29" i="13"/>
  <c r="AL29" i="13"/>
  <c r="AJ30" i="13"/>
  <c r="AK30" i="13"/>
  <c r="AL30" i="13"/>
  <c r="AJ31" i="13"/>
  <c r="AK31" i="13"/>
  <c r="AL31" i="13"/>
  <c r="AJ32" i="13"/>
  <c r="AK32" i="13"/>
  <c r="AL32" i="13"/>
  <c r="AJ33" i="13"/>
  <c r="AK33" i="13"/>
  <c r="AL33" i="13"/>
  <c r="AJ34" i="13"/>
  <c r="AK34" i="13"/>
  <c r="AL34" i="13"/>
  <c r="AJ35" i="13"/>
  <c r="AK35" i="13"/>
  <c r="AL35" i="13"/>
  <c r="AJ36" i="13"/>
  <c r="AK36" i="13"/>
  <c r="AL36" i="13"/>
  <c r="AJ37" i="13"/>
  <c r="AK37" i="13"/>
  <c r="AL37" i="13"/>
  <c r="AJ38" i="13"/>
  <c r="AK38" i="13"/>
  <c r="AL38" i="13"/>
  <c r="AJ39" i="13"/>
  <c r="AK39" i="13"/>
  <c r="AL39" i="13"/>
  <c r="AJ40" i="13"/>
  <c r="AK40" i="13"/>
  <c r="AL40" i="13"/>
  <c r="AJ41" i="13"/>
  <c r="AK41" i="13"/>
  <c r="AL41" i="13"/>
  <c r="AJ42" i="13"/>
  <c r="AK42" i="13"/>
  <c r="AL42" i="13"/>
  <c r="AJ43" i="13"/>
  <c r="AK43" i="13"/>
  <c r="AL43" i="13"/>
  <c r="AJ44" i="13"/>
  <c r="AK44" i="13"/>
  <c r="AL44" i="13"/>
  <c r="AJ45" i="13"/>
  <c r="AK45" i="13"/>
  <c r="AL45" i="13"/>
  <c r="AJ46" i="13"/>
  <c r="AK46" i="13"/>
  <c r="AL46" i="13"/>
  <c r="AJ47" i="13"/>
  <c r="AK47" i="13"/>
  <c r="AL47" i="13"/>
  <c r="AJ48" i="13"/>
  <c r="AK48" i="13"/>
  <c r="AL48" i="13"/>
  <c r="AJ49" i="13"/>
  <c r="AK49" i="13"/>
  <c r="AL49" i="13"/>
  <c r="AJ50" i="13"/>
  <c r="AK50" i="13"/>
  <c r="AL50" i="13"/>
  <c r="AJ51" i="13"/>
  <c r="AK51" i="13"/>
  <c r="AL51" i="13"/>
  <c r="AJ52" i="13"/>
  <c r="AK52" i="13"/>
  <c r="AL52" i="13"/>
  <c r="AJ53" i="13"/>
  <c r="AK53" i="13"/>
  <c r="AL53" i="13"/>
  <c r="AJ54" i="13"/>
  <c r="AK54" i="13"/>
  <c r="AL54" i="13"/>
  <c r="AJ55" i="13"/>
  <c r="AK55" i="13"/>
  <c r="AL55" i="13"/>
  <c r="AJ56" i="13"/>
  <c r="AK56" i="13"/>
  <c r="AL56" i="13"/>
  <c r="AJ57" i="13"/>
  <c r="AK57" i="13"/>
  <c r="AL57" i="13"/>
  <c r="AJ58" i="13"/>
  <c r="AK58" i="13"/>
  <c r="AL58" i="13"/>
  <c r="AJ59" i="13"/>
  <c r="AK59" i="13"/>
  <c r="AL59" i="13"/>
  <c r="AJ60" i="13"/>
  <c r="AK60" i="13"/>
  <c r="AL60" i="13"/>
  <c r="AJ61" i="13"/>
  <c r="AK61" i="13"/>
  <c r="AL61" i="13"/>
  <c r="AJ62" i="13"/>
  <c r="AK62" i="13"/>
  <c r="AL62" i="13"/>
  <c r="AJ63" i="13"/>
  <c r="AK63" i="13"/>
  <c r="AL63" i="13"/>
  <c r="AJ64" i="13"/>
  <c r="AK64" i="13"/>
  <c r="AL64" i="13"/>
  <c r="AJ65" i="13"/>
  <c r="AK65" i="13"/>
  <c r="AL65" i="13"/>
  <c r="AJ66" i="13"/>
  <c r="AK66" i="13"/>
  <c r="AL66" i="13"/>
  <c r="AJ67" i="13"/>
  <c r="AK67" i="13"/>
  <c r="AL67" i="13"/>
  <c r="AJ68" i="13"/>
  <c r="AK68" i="13"/>
  <c r="AL68" i="13"/>
  <c r="AJ69" i="13"/>
  <c r="AK69" i="13"/>
  <c r="AL69" i="13"/>
  <c r="AJ70" i="13"/>
  <c r="AK70" i="13"/>
  <c r="AL70" i="13"/>
  <c r="AJ71" i="13"/>
  <c r="AK71" i="13"/>
  <c r="AL71" i="13"/>
  <c r="AJ72" i="13"/>
  <c r="AK72" i="13"/>
  <c r="AL72" i="13"/>
  <c r="AJ73" i="13"/>
  <c r="AK73" i="13"/>
  <c r="AL73" i="13"/>
  <c r="AJ74" i="13"/>
  <c r="AK74" i="13"/>
  <c r="AL74" i="13"/>
  <c r="AJ75" i="13"/>
  <c r="AK75" i="13"/>
  <c r="AL75" i="13"/>
  <c r="AJ76" i="13"/>
  <c r="AK76" i="13"/>
  <c r="AL76" i="13"/>
  <c r="AJ77" i="13"/>
  <c r="AK77" i="13"/>
  <c r="AL77" i="13"/>
  <c r="AJ78" i="13"/>
  <c r="AK78" i="13"/>
  <c r="AL78" i="13"/>
  <c r="AJ79" i="13"/>
  <c r="AK79" i="13"/>
  <c r="AL79" i="13"/>
  <c r="AJ80" i="13"/>
  <c r="AK80" i="13"/>
  <c r="AL80" i="13"/>
  <c r="AJ81" i="13"/>
  <c r="AK81" i="13"/>
  <c r="AL81" i="13"/>
  <c r="AJ82" i="13"/>
  <c r="AK82" i="13"/>
  <c r="AL82" i="13"/>
  <c r="AJ83" i="13"/>
  <c r="AK83" i="13"/>
  <c r="AL83" i="13"/>
  <c r="AJ84" i="13"/>
  <c r="AK84" i="13"/>
  <c r="AL84" i="13"/>
  <c r="AJ85" i="13"/>
  <c r="AK85" i="13"/>
  <c r="AL85" i="13"/>
  <c r="AJ86" i="13"/>
  <c r="AK86" i="13"/>
  <c r="AL86" i="13"/>
  <c r="AJ87" i="13"/>
  <c r="AK87" i="13"/>
  <c r="AL87" i="13"/>
  <c r="AJ88" i="13"/>
  <c r="AK88" i="13"/>
  <c r="AL88" i="13"/>
  <c r="AJ89" i="13"/>
  <c r="AK89" i="13"/>
  <c r="AL89" i="13"/>
  <c r="AJ90" i="13"/>
  <c r="AK90" i="13"/>
  <c r="AL90" i="13"/>
  <c r="AJ91" i="13"/>
  <c r="AK91" i="13"/>
  <c r="AL91" i="13"/>
  <c r="AJ92" i="13"/>
  <c r="AK92" i="13"/>
  <c r="AL92" i="13"/>
  <c r="AJ93" i="13"/>
  <c r="AK93" i="13"/>
  <c r="AL93" i="13"/>
  <c r="AJ94" i="13"/>
  <c r="AK94" i="13"/>
  <c r="AL94" i="13"/>
  <c r="AJ95" i="13"/>
  <c r="AK95" i="13"/>
  <c r="AL95" i="13"/>
  <c r="AJ96" i="13"/>
  <c r="AK96" i="13"/>
  <c r="AL96" i="13"/>
  <c r="AJ97" i="13"/>
  <c r="AK97" i="13"/>
  <c r="AL97" i="13"/>
  <c r="AJ98" i="13"/>
  <c r="AK98" i="13"/>
  <c r="AL98" i="13"/>
  <c r="AJ99" i="13"/>
  <c r="AK99" i="13"/>
  <c r="AL99" i="13"/>
  <c r="AJ100" i="13"/>
  <c r="AK100" i="13"/>
  <c r="AL100" i="13"/>
  <c r="AJ101" i="13"/>
  <c r="AK101" i="13"/>
  <c r="AL101" i="13"/>
  <c r="AJ102" i="13"/>
  <c r="AK102" i="13"/>
  <c r="AL102" i="13"/>
  <c r="AJ103" i="13"/>
  <c r="AK103" i="13"/>
  <c r="AL103" i="13"/>
  <c r="AJ104" i="13"/>
  <c r="AK104" i="13"/>
  <c r="AL104" i="13"/>
  <c r="AJ105" i="13"/>
  <c r="AK105" i="13"/>
  <c r="AL105" i="13"/>
  <c r="AJ106" i="13"/>
  <c r="AK106" i="13"/>
  <c r="AL106" i="13"/>
  <c r="AJ107" i="13"/>
  <c r="AK107" i="13"/>
  <c r="AL107" i="13"/>
  <c r="AJ108" i="13"/>
  <c r="AK108" i="13"/>
  <c r="AL108" i="13"/>
  <c r="AJ109" i="13"/>
  <c r="AK109" i="13"/>
  <c r="AL109" i="13"/>
  <c r="AJ2" i="13"/>
  <c r="AK2" i="13"/>
  <c r="AL2" i="13"/>
  <c r="AG3" i="13"/>
  <c r="AH3" i="13"/>
  <c r="AI3" i="13"/>
  <c r="AG4" i="13"/>
  <c r="AH4" i="13"/>
  <c r="AI4" i="13"/>
  <c r="AG5" i="13"/>
  <c r="AH5" i="13"/>
  <c r="AI5" i="13"/>
  <c r="AG6" i="13"/>
  <c r="AH6" i="13"/>
  <c r="AI6" i="13"/>
  <c r="AG7" i="13"/>
  <c r="AH7" i="13"/>
  <c r="AI7" i="13"/>
  <c r="AG8" i="13"/>
  <c r="AH8" i="13"/>
  <c r="AI8" i="13"/>
  <c r="AG9" i="13"/>
  <c r="AH9" i="13"/>
  <c r="AI9" i="13"/>
  <c r="AG10" i="13"/>
  <c r="AH10" i="13"/>
  <c r="AI10" i="13"/>
  <c r="AG11" i="13"/>
  <c r="AH11" i="13"/>
  <c r="AI11" i="13"/>
  <c r="AG12" i="13"/>
  <c r="AH12" i="13"/>
  <c r="AI12" i="13"/>
  <c r="AG13" i="13"/>
  <c r="AH13" i="13"/>
  <c r="AI13" i="13"/>
  <c r="AG14" i="13"/>
  <c r="AH14" i="13"/>
  <c r="AI14" i="13"/>
  <c r="AG15" i="13"/>
  <c r="AH15" i="13"/>
  <c r="AI15" i="13"/>
  <c r="AG16" i="13"/>
  <c r="AH16" i="13"/>
  <c r="AI16" i="13"/>
  <c r="AG17" i="13"/>
  <c r="AH17" i="13"/>
  <c r="AI17" i="13"/>
  <c r="AG18" i="13"/>
  <c r="AH18" i="13"/>
  <c r="AI18" i="13"/>
  <c r="AG19" i="13"/>
  <c r="AH19" i="13"/>
  <c r="AI19" i="13"/>
  <c r="AG20" i="13"/>
  <c r="AH20" i="13"/>
  <c r="AI20" i="13"/>
  <c r="AG21" i="13"/>
  <c r="AH21" i="13"/>
  <c r="AI21" i="13"/>
  <c r="AG22" i="13"/>
  <c r="AH22" i="13"/>
  <c r="AI22" i="13"/>
  <c r="AG23" i="13"/>
  <c r="AH23" i="13"/>
  <c r="AI23" i="13"/>
  <c r="AG24" i="13"/>
  <c r="AH24" i="13"/>
  <c r="AI24" i="13"/>
  <c r="AG25" i="13"/>
  <c r="AH25" i="13"/>
  <c r="AI25" i="13"/>
  <c r="AG26" i="13"/>
  <c r="AH26" i="13"/>
  <c r="AI26" i="13"/>
  <c r="AG27" i="13"/>
  <c r="AH27" i="13"/>
  <c r="AI27" i="13"/>
  <c r="AG28" i="13"/>
  <c r="AH28" i="13"/>
  <c r="AI28" i="13"/>
  <c r="AG29" i="13"/>
  <c r="AH29" i="13"/>
  <c r="AI29" i="13"/>
  <c r="AG30" i="13"/>
  <c r="AH30" i="13"/>
  <c r="AI30" i="13"/>
  <c r="AH31" i="13"/>
  <c r="AI31" i="13"/>
  <c r="AG32" i="13"/>
  <c r="AH32" i="13"/>
  <c r="AI32" i="13"/>
  <c r="AG33" i="13"/>
  <c r="AH33" i="13"/>
  <c r="AI33" i="13"/>
  <c r="AG34" i="13"/>
  <c r="AH34" i="13"/>
  <c r="AI34" i="13"/>
  <c r="AG35" i="13"/>
  <c r="AH35" i="13"/>
  <c r="AI35" i="13"/>
  <c r="AG36" i="13"/>
  <c r="AH36" i="13"/>
  <c r="AI36" i="13"/>
  <c r="AG37" i="13"/>
  <c r="AH37" i="13"/>
  <c r="AI37" i="13"/>
  <c r="AG38" i="13"/>
  <c r="AH38" i="13"/>
  <c r="AI38" i="13"/>
  <c r="AG39" i="13"/>
  <c r="AH39" i="13"/>
  <c r="AI39" i="13"/>
  <c r="AG40" i="13"/>
  <c r="AH40" i="13"/>
  <c r="AI40" i="13"/>
  <c r="AG41" i="13"/>
  <c r="AH41" i="13"/>
  <c r="AI41" i="13"/>
  <c r="AG42" i="13"/>
  <c r="AH42" i="13"/>
  <c r="AI42" i="13"/>
  <c r="AG43" i="13"/>
  <c r="AH43" i="13"/>
  <c r="AI43" i="13"/>
  <c r="AG44" i="13"/>
  <c r="AH44" i="13"/>
  <c r="AI44" i="13"/>
  <c r="AG45" i="13"/>
  <c r="AH45" i="13"/>
  <c r="AI45" i="13"/>
  <c r="AG46" i="13"/>
  <c r="AH46" i="13"/>
  <c r="AI46" i="13"/>
  <c r="AG47" i="13"/>
  <c r="AH47" i="13"/>
  <c r="AI47" i="13"/>
  <c r="AG48" i="13"/>
  <c r="AH48" i="13"/>
  <c r="AI48" i="13"/>
  <c r="AG49" i="13"/>
  <c r="AH49" i="13"/>
  <c r="AI49" i="13"/>
  <c r="AG50" i="13"/>
  <c r="AH50" i="13"/>
  <c r="AI50" i="13"/>
  <c r="AG51" i="13"/>
  <c r="AH51" i="13"/>
  <c r="AI51" i="13"/>
  <c r="AG52" i="13"/>
  <c r="AH52" i="13"/>
  <c r="AI52" i="13"/>
  <c r="AG53" i="13"/>
  <c r="AH53" i="13"/>
  <c r="AI53" i="13"/>
  <c r="AG54" i="13"/>
  <c r="AH54" i="13"/>
  <c r="AI54" i="13"/>
  <c r="AG55" i="13"/>
  <c r="AH55" i="13"/>
  <c r="AI55" i="13"/>
  <c r="AG56" i="13"/>
  <c r="AH56" i="13"/>
  <c r="AI56" i="13"/>
  <c r="AG57" i="13"/>
  <c r="AH57" i="13"/>
  <c r="AI57" i="13"/>
  <c r="AG58" i="13"/>
  <c r="AH58" i="13"/>
  <c r="AI58" i="13"/>
  <c r="AG59" i="13"/>
  <c r="AH59" i="13"/>
  <c r="AI59" i="13"/>
  <c r="AG60" i="13"/>
  <c r="AH60" i="13"/>
  <c r="AI60" i="13"/>
  <c r="AG61" i="13"/>
  <c r="AH61" i="13"/>
  <c r="AI61" i="13"/>
  <c r="AG62" i="13"/>
  <c r="AH62" i="13"/>
  <c r="AI62" i="13"/>
  <c r="AG63" i="13"/>
  <c r="AH63" i="13"/>
  <c r="AI63" i="13"/>
  <c r="AG64" i="13"/>
  <c r="AH64" i="13"/>
  <c r="AI64" i="13"/>
  <c r="AG65" i="13"/>
  <c r="AH65" i="13"/>
  <c r="AI65" i="13"/>
  <c r="AG66" i="13"/>
  <c r="AH66" i="13"/>
  <c r="AI66" i="13"/>
  <c r="AG67" i="13"/>
  <c r="AH67" i="13"/>
  <c r="AI67" i="13"/>
  <c r="AG68" i="13"/>
  <c r="AH68" i="13"/>
  <c r="AI68" i="13"/>
  <c r="AG69" i="13"/>
  <c r="AH69" i="13"/>
  <c r="AI69" i="13"/>
  <c r="AG70" i="13"/>
  <c r="AH70" i="13"/>
  <c r="AI70" i="13"/>
  <c r="AG71" i="13"/>
  <c r="AH71" i="13"/>
  <c r="AI71" i="13"/>
  <c r="AG72" i="13"/>
  <c r="AH72" i="13"/>
  <c r="AI72" i="13"/>
  <c r="AG73" i="13"/>
  <c r="AH73" i="13"/>
  <c r="AI73" i="13"/>
  <c r="AG74" i="13"/>
  <c r="AH74" i="13"/>
  <c r="AI74" i="13"/>
  <c r="AG75" i="13"/>
  <c r="AH75" i="13"/>
  <c r="AI75" i="13"/>
  <c r="AG76" i="13"/>
  <c r="AH76" i="13"/>
  <c r="AI76" i="13"/>
  <c r="AG77" i="13"/>
  <c r="AH77" i="13"/>
  <c r="AI77" i="13"/>
  <c r="AG78" i="13"/>
  <c r="AH78" i="13"/>
  <c r="AI78" i="13"/>
  <c r="AG79" i="13"/>
  <c r="AH79" i="13"/>
  <c r="AI79" i="13"/>
  <c r="AG80" i="13"/>
  <c r="AH80" i="13"/>
  <c r="AI80" i="13"/>
  <c r="AG81" i="13"/>
  <c r="AH81" i="13"/>
  <c r="AI81" i="13"/>
  <c r="AG82" i="13"/>
  <c r="AH82" i="13"/>
  <c r="AI82" i="13"/>
  <c r="AG83" i="13"/>
  <c r="AH83" i="13"/>
  <c r="AI83" i="13"/>
  <c r="AG84" i="13"/>
  <c r="AH84" i="13"/>
  <c r="AI84" i="13"/>
  <c r="AG85" i="13"/>
  <c r="AH85" i="13"/>
  <c r="AI85" i="13"/>
  <c r="AG86" i="13"/>
  <c r="AH86" i="13"/>
  <c r="AI86" i="13"/>
  <c r="AG87" i="13"/>
  <c r="AH87" i="13"/>
  <c r="AI87" i="13"/>
  <c r="AG88" i="13"/>
  <c r="AH88" i="13"/>
  <c r="AI88" i="13"/>
  <c r="AG89" i="13"/>
  <c r="AH89" i="13"/>
  <c r="AI89" i="13"/>
  <c r="AG90" i="13"/>
  <c r="AH90" i="13"/>
  <c r="AI90" i="13"/>
  <c r="AG91" i="13"/>
  <c r="AH91" i="13"/>
  <c r="AI91" i="13"/>
  <c r="AG92" i="13"/>
  <c r="AH92" i="13"/>
  <c r="AI92" i="13"/>
  <c r="AG93" i="13"/>
  <c r="AH93" i="13"/>
  <c r="AI93" i="13"/>
  <c r="AG94" i="13"/>
  <c r="AH94" i="13"/>
  <c r="AI94" i="13"/>
  <c r="AG95" i="13"/>
  <c r="AH95" i="13"/>
  <c r="AI95" i="13"/>
  <c r="AG96" i="13"/>
  <c r="AH96" i="13"/>
  <c r="AI96" i="13"/>
  <c r="AG97" i="13"/>
  <c r="AH97" i="13"/>
  <c r="AI97" i="13"/>
  <c r="AG98" i="13"/>
  <c r="AH98" i="13"/>
  <c r="AI98" i="13"/>
  <c r="AG99" i="13"/>
  <c r="AH99" i="13"/>
  <c r="AI99" i="13"/>
  <c r="AG100" i="13"/>
  <c r="AH100" i="13"/>
  <c r="AI100" i="13"/>
  <c r="AG101" i="13"/>
  <c r="AH101" i="13"/>
  <c r="AI101" i="13"/>
  <c r="AG102" i="13"/>
  <c r="AH102" i="13"/>
  <c r="AI102" i="13"/>
  <c r="AG103" i="13"/>
  <c r="AH103" i="13"/>
  <c r="AI103" i="13"/>
  <c r="AG104" i="13"/>
  <c r="AH104" i="13"/>
  <c r="AI104" i="13"/>
  <c r="AG105" i="13"/>
  <c r="AH105" i="13"/>
  <c r="AI105" i="13"/>
  <c r="AG106" i="13"/>
  <c r="AH106" i="13"/>
  <c r="AI106" i="13"/>
  <c r="AG107" i="13"/>
  <c r="AH107" i="13"/>
  <c r="AI107" i="13"/>
  <c r="AG108" i="13"/>
  <c r="AH108" i="13"/>
  <c r="AI108" i="13"/>
  <c r="AG109" i="13"/>
  <c r="AH109" i="13"/>
  <c r="AI109" i="13"/>
  <c r="AG2" i="13"/>
  <c r="AH2" i="13"/>
  <c r="AI2" i="13"/>
  <c r="D2" i="13"/>
  <c r="AT2" i="13"/>
  <c r="AS2" i="13"/>
  <c r="AR2" i="13"/>
  <c r="AQ2" i="13"/>
  <c r="AP2" i="13"/>
  <c r="D3" i="12"/>
  <c r="F3" i="12"/>
  <c r="H3" i="12"/>
  <c r="D4" i="12"/>
  <c r="F4" i="12"/>
  <c r="H4" i="12"/>
  <c r="D5" i="12"/>
  <c r="F5" i="12"/>
  <c r="H5" i="12"/>
  <c r="D6" i="12"/>
  <c r="F6" i="12"/>
  <c r="H6" i="12"/>
  <c r="D7" i="12"/>
  <c r="F7" i="12"/>
  <c r="H7" i="12"/>
  <c r="D8" i="12"/>
  <c r="F8" i="12"/>
  <c r="H8" i="12"/>
  <c r="D9" i="12"/>
  <c r="F9" i="12"/>
  <c r="H9" i="12"/>
  <c r="D10" i="12"/>
  <c r="F10" i="12"/>
  <c r="H10" i="12"/>
  <c r="D11" i="12"/>
  <c r="F11" i="12"/>
  <c r="H11" i="12"/>
  <c r="D12" i="12"/>
  <c r="F12" i="12"/>
  <c r="H12" i="12"/>
  <c r="D13" i="12"/>
  <c r="F13" i="12"/>
  <c r="H13" i="12"/>
  <c r="D14" i="12"/>
  <c r="F14" i="12"/>
  <c r="H14" i="12"/>
  <c r="D15" i="12"/>
  <c r="F15" i="12"/>
  <c r="H15" i="12"/>
  <c r="D16" i="12"/>
  <c r="F16" i="12"/>
  <c r="H16" i="12"/>
  <c r="D17" i="12"/>
  <c r="F17" i="12"/>
  <c r="H17" i="12"/>
  <c r="D18" i="12"/>
  <c r="F18" i="12"/>
  <c r="H18" i="12"/>
  <c r="D19" i="12"/>
  <c r="F19" i="12"/>
  <c r="H19" i="12"/>
  <c r="D20" i="12"/>
  <c r="F20" i="12"/>
  <c r="H20" i="12"/>
  <c r="D21" i="12"/>
  <c r="F21" i="12"/>
  <c r="H21" i="12"/>
  <c r="D22" i="12"/>
  <c r="F22" i="12"/>
  <c r="H22" i="12"/>
  <c r="D23" i="12"/>
  <c r="F23" i="12"/>
  <c r="H23" i="12"/>
  <c r="D24" i="12"/>
  <c r="F24" i="12"/>
  <c r="H24" i="12"/>
  <c r="D25" i="12"/>
  <c r="F25" i="12"/>
  <c r="H25" i="12"/>
  <c r="D26" i="12"/>
  <c r="F26" i="12"/>
  <c r="H26" i="12"/>
  <c r="D27" i="12"/>
  <c r="F27" i="12"/>
  <c r="H27" i="12"/>
  <c r="D28" i="12"/>
  <c r="F28" i="12"/>
  <c r="H28" i="12"/>
  <c r="D29" i="12"/>
  <c r="F29" i="12"/>
  <c r="H29" i="12"/>
  <c r="D30" i="12"/>
  <c r="F30" i="12"/>
  <c r="H30" i="12"/>
  <c r="D31" i="12"/>
  <c r="F31" i="12"/>
  <c r="H31" i="12"/>
  <c r="D32" i="12"/>
  <c r="F32" i="12"/>
  <c r="H32" i="12"/>
  <c r="D33" i="12"/>
  <c r="F33" i="12"/>
  <c r="H33" i="12"/>
  <c r="D34" i="12"/>
  <c r="F34" i="12"/>
  <c r="H34" i="12"/>
  <c r="D35" i="12"/>
  <c r="F35" i="12"/>
  <c r="H35" i="12"/>
  <c r="D36" i="12"/>
  <c r="F36" i="12"/>
  <c r="H36" i="12"/>
  <c r="D37" i="12"/>
  <c r="F37" i="12"/>
  <c r="H37" i="12"/>
  <c r="D38" i="12"/>
  <c r="F38" i="12"/>
  <c r="H38" i="12"/>
  <c r="D39" i="12"/>
  <c r="F39" i="12"/>
  <c r="H39" i="12"/>
  <c r="D40" i="12"/>
  <c r="F40" i="12"/>
  <c r="H40" i="12"/>
  <c r="D41" i="12"/>
  <c r="F41" i="12"/>
  <c r="H41" i="12"/>
  <c r="D42" i="12"/>
  <c r="F42" i="12"/>
  <c r="H42" i="12"/>
  <c r="D43" i="12"/>
  <c r="F43" i="12"/>
  <c r="H43" i="12"/>
  <c r="D44" i="12"/>
  <c r="F44" i="12"/>
  <c r="H44" i="12"/>
  <c r="D45" i="12"/>
  <c r="F45" i="12"/>
  <c r="H45" i="12"/>
  <c r="D46" i="12"/>
  <c r="F46" i="12"/>
  <c r="H46" i="12"/>
  <c r="D47" i="12"/>
  <c r="F47" i="12"/>
  <c r="H47" i="12"/>
  <c r="D48" i="12"/>
  <c r="F48" i="12"/>
  <c r="H48" i="12"/>
  <c r="D52" i="12"/>
  <c r="F52" i="12"/>
  <c r="H52" i="12"/>
  <c r="D53" i="12"/>
  <c r="H53" i="12"/>
  <c r="D54" i="12"/>
  <c r="F54" i="12"/>
  <c r="H54" i="12"/>
  <c r="D55" i="12"/>
  <c r="F55" i="12"/>
  <c r="H55" i="12"/>
  <c r="D56" i="12"/>
  <c r="F56" i="12"/>
  <c r="H56" i="12"/>
  <c r="D57" i="12"/>
  <c r="F57" i="12"/>
  <c r="H57" i="12"/>
  <c r="D58" i="12"/>
  <c r="F58" i="12"/>
  <c r="H58" i="12"/>
  <c r="D59" i="12"/>
  <c r="F59" i="12"/>
  <c r="H59" i="12"/>
  <c r="D60" i="12"/>
  <c r="F60" i="12"/>
  <c r="H60" i="12"/>
  <c r="D61" i="12"/>
  <c r="F61" i="12"/>
  <c r="H61" i="12"/>
  <c r="D62" i="12"/>
  <c r="F62" i="12"/>
  <c r="H62" i="12"/>
  <c r="D63" i="12"/>
  <c r="F63" i="12"/>
  <c r="H63" i="12"/>
  <c r="D64" i="12"/>
  <c r="F64" i="12"/>
  <c r="H64" i="12"/>
  <c r="D65" i="12"/>
  <c r="F65" i="12"/>
  <c r="H65" i="12"/>
  <c r="D66" i="12"/>
  <c r="F66" i="12"/>
  <c r="H66" i="12"/>
  <c r="D67" i="12"/>
  <c r="F67" i="12"/>
  <c r="H67" i="12"/>
  <c r="D68" i="12"/>
  <c r="F68" i="12"/>
  <c r="H68" i="12"/>
  <c r="D69" i="12"/>
  <c r="F69" i="12"/>
  <c r="H69" i="12"/>
  <c r="D70" i="12"/>
  <c r="F70" i="12"/>
  <c r="H70" i="12"/>
  <c r="D71" i="12"/>
  <c r="F71" i="12"/>
  <c r="H71" i="12"/>
  <c r="D72" i="12"/>
  <c r="F72" i="12"/>
  <c r="H72" i="12"/>
  <c r="D73" i="12"/>
  <c r="F73" i="12"/>
  <c r="H73" i="12"/>
  <c r="D74" i="12"/>
  <c r="F74" i="12"/>
  <c r="H74" i="12"/>
  <c r="D75" i="12"/>
  <c r="F75" i="12"/>
  <c r="H75" i="12"/>
  <c r="D76" i="12"/>
  <c r="F76" i="12"/>
  <c r="H76" i="12"/>
  <c r="D77" i="12"/>
  <c r="F77" i="12"/>
  <c r="H77" i="12"/>
  <c r="D78" i="12"/>
  <c r="F78" i="12"/>
  <c r="H78" i="12"/>
  <c r="D79" i="12"/>
  <c r="F79" i="12"/>
  <c r="H79" i="12"/>
  <c r="D80" i="12"/>
  <c r="F80" i="12"/>
  <c r="H80" i="12"/>
  <c r="D81" i="12"/>
  <c r="F81" i="12"/>
  <c r="H81" i="12"/>
  <c r="D82" i="12"/>
  <c r="F82" i="12"/>
  <c r="H82" i="12"/>
  <c r="D83" i="12"/>
  <c r="F83" i="12"/>
  <c r="H83" i="12"/>
  <c r="D84" i="12"/>
  <c r="F84" i="12"/>
  <c r="H84" i="12"/>
  <c r="D85" i="12"/>
  <c r="F85" i="12"/>
  <c r="H85" i="12"/>
  <c r="D86" i="12"/>
  <c r="F86" i="12"/>
  <c r="H86" i="12"/>
  <c r="D87" i="12"/>
  <c r="F87" i="12"/>
  <c r="H87" i="12"/>
  <c r="D88" i="12"/>
  <c r="F88" i="12"/>
  <c r="H88" i="12"/>
  <c r="D89" i="12"/>
  <c r="F89" i="12"/>
  <c r="H89" i="12"/>
  <c r="D90" i="12"/>
  <c r="F90" i="12"/>
  <c r="H90" i="12"/>
  <c r="D91" i="12"/>
  <c r="F91" i="12"/>
  <c r="H91" i="12"/>
  <c r="D92" i="12"/>
  <c r="F92" i="12"/>
  <c r="H92" i="12"/>
  <c r="D93" i="12"/>
  <c r="F93" i="12"/>
  <c r="H93" i="12"/>
  <c r="D94" i="12"/>
  <c r="F94" i="12"/>
  <c r="H94" i="12"/>
  <c r="D95" i="12"/>
  <c r="F95" i="12"/>
  <c r="H95" i="12"/>
  <c r="D96" i="12"/>
  <c r="F96" i="12"/>
  <c r="H96" i="12"/>
  <c r="D97" i="12"/>
  <c r="F97" i="12"/>
  <c r="H97" i="12"/>
  <c r="D98" i="12"/>
  <c r="F98" i="12"/>
  <c r="H98" i="12"/>
  <c r="D99" i="12"/>
  <c r="F99" i="12"/>
  <c r="H99" i="12"/>
  <c r="D100" i="12"/>
  <c r="F100" i="12"/>
  <c r="H100" i="12"/>
  <c r="D101" i="12"/>
  <c r="F101" i="12"/>
  <c r="H101" i="12"/>
  <c r="D102" i="12"/>
  <c r="F102" i="12"/>
  <c r="H102" i="12"/>
  <c r="D103" i="12"/>
  <c r="F103" i="12"/>
  <c r="H103" i="12"/>
  <c r="D104" i="12"/>
  <c r="F104" i="12"/>
  <c r="H104" i="12"/>
  <c r="D105" i="12"/>
  <c r="F105" i="12"/>
  <c r="H105" i="12"/>
  <c r="D106" i="12"/>
  <c r="F106" i="12"/>
  <c r="H106" i="12"/>
  <c r="D107" i="12"/>
  <c r="F107" i="12"/>
  <c r="H107" i="12"/>
  <c r="D108" i="12"/>
  <c r="F108" i="12"/>
  <c r="H108" i="12"/>
  <c r="D109" i="12"/>
  <c r="F109" i="12"/>
  <c r="H109" i="12"/>
  <c r="H2" i="12"/>
  <c r="F2" i="12"/>
  <c r="L22" i="12"/>
  <c r="L23" i="12"/>
  <c r="L24" i="12"/>
  <c r="L25" i="12"/>
  <c r="L26" i="12"/>
  <c r="L27" i="12"/>
  <c r="L28" i="12"/>
  <c r="L29" i="12"/>
  <c r="L30" i="12"/>
  <c r="L32" i="12"/>
  <c r="L33" i="12"/>
  <c r="L34" i="12"/>
  <c r="L35" i="12"/>
  <c r="L36" i="12"/>
  <c r="L37" i="12"/>
  <c r="L38" i="12"/>
  <c r="L39" i="12"/>
  <c r="L40" i="12"/>
  <c r="L42" i="12"/>
  <c r="L44" i="12"/>
  <c r="L45" i="12"/>
  <c r="L46" i="12"/>
  <c r="L47" i="12"/>
  <c r="L48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K22" i="12"/>
  <c r="K23" i="12"/>
  <c r="K24" i="12"/>
  <c r="K25" i="12"/>
  <c r="K26" i="12"/>
  <c r="K27" i="12"/>
  <c r="K28" i="12"/>
  <c r="K29" i="12"/>
  <c r="K30" i="12"/>
  <c r="K32" i="12"/>
  <c r="K33" i="12"/>
  <c r="K34" i="12"/>
  <c r="K35" i="12"/>
  <c r="K36" i="12"/>
  <c r="K37" i="12"/>
  <c r="K38" i="12"/>
  <c r="K39" i="12"/>
  <c r="K40" i="12"/>
  <c r="K42" i="12"/>
  <c r="K44" i="12"/>
  <c r="K45" i="12"/>
  <c r="K46" i="12"/>
  <c r="K47" i="12"/>
  <c r="K48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31" i="12"/>
  <c r="L31" i="12"/>
  <c r="K41" i="12"/>
  <c r="L41" i="12"/>
  <c r="K43" i="12"/>
  <c r="L43" i="12"/>
  <c r="J22" i="12"/>
  <c r="J23" i="12"/>
  <c r="J24" i="12"/>
  <c r="J25" i="12"/>
  <c r="J26" i="12"/>
  <c r="J27" i="12"/>
  <c r="I45" i="12"/>
  <c r="J45" i="12"/>
  <c r="I46" i="12"/>
  <c r="J46" i="12"/>
  <c r="I47" i="12"/>
  <c r="J47" i="12"/>
  <c r="I48" i="12"/>
  <c r="J48" i="12"/>
  <c r="I52" i="12"/>
  <c r="J52" i="12"/>
  <c r="I53" i="12"/>
  <c r="J53" i="12"/>
  <c r="I54" i="12"/>
  <c r="J54" i="12"/>
  <c r="I55" i="12"/>
  <c r="J55" i="12"/>
  <c r="I56" i="12"/>
  <c r="J56" i="12"/>
  <c r="I57" i="12"/>
  <c r="J57" i="12"/>
  <c r="I58" i="12"/>
  <c r="J58" i="12"/>
  <c r="I59" i="12"/>
  <c r="J59" i="12"/>
  <c r="I60" i="12"/>
  <c r="J60" i="12"/>
  <c r="I61" i="12"/>
  <c r="J61" i="12"/>
  <c r="I62" i="12"/>
  <c r="J62" i="12"/>
  <c r="I63" i="12"/>
  <c r="J63" i="12"/>
  <c r="I64" i="12"/>
  <c r="J64" i="12"/>
  <c r="I65" i="12"/>
  <c r="J65" i="12"/>
  <c r="I66" i="12"/>
  <c r="J66" i="12"/>
  <c r="I67" i="12"/>
  <c r="J67" i="12"/>
  <c r="I68" i="12"/>
  <c r="J68" i="12"/>
  <c r="I69" i="12"/>
  <c r="J69" i="12"/>
  <c r="I70" i="12"/>
  <c r="J70" i="12"/>
  <c r="I71" i="12"/>
  <c r="J71" i="12"/>
  <c r="I72" i="12"/>
  <c r="J72" i="12"/>
  <c r="I73" i="12"/>
  <c r="J73" i="12"/>
  <c r="I74" i="12"/>
  <c r="J74" i="12"/>
  <c r="I75" i="12"/>
  <c r="J75" i="12"/>
  <c r="I76" i="12"/>
  <c r="J76" i="12"/>
  <c r="I77" i="12"/>
  <c r="J77" i="12"/>
  <c r="I78" i="12"/>
  <c r="J78" i="12"/>
  <c r="I79" i="12"/>
  <c r="J79" i="12"/>
  <c r="I80" i="12"/>
  <c r="J80" i="12"/>
  <c r="I81" i="12"/>
  <c r="J81" i="12"/>
  <c r="I82" i="12"/>
  <c r="J82" i="12"/>
  <c r="I83" i="12"/>
  <c r="J83" i="12"/>
  <c r="I84" i="12"/>
  <c r="J84" i="12"/>
  <c r="I85" i="12"/>
  <c r="J85" i="12"/>
  <c r="I86" i="12"/>
  <c r="J86" i="12"/>
  <c r="I87" i="12"/>
  <c r="J87" i="12"/>
  <c r="I88" i="12"/>
  <c r="J88" i="12"/>
  <c r="I89" i="12"/>
  <c r="J89" i="12"/>
  <c r="I90" i="12"/>
  <c r="J90" i="12"/>
  <c r="I91" i="12"/>
  <c r="J91" i="12"/>
  <c r="I92" i="12"/>
  <c r="J92" i="12"/>
  <c r="I93" i="12"/>
  <c r="J93" i="12"/>
  <c r="I94" i="12"/>
  <c r="J94" i="12"/>
  <c r="I95" i="12"/>
  <c r="J95" i="12"/>
  <c r="I96" i="12"/>
  <c r="J96" i="12"/>
  <c r="I97" i="12"/>
  <c r="J97" i="12"/>
  <c r="I98" i="12"/>
  <c r="J98" i="12"/>
  <c r="I99" i="12"/>
  <c r="J99" i="12"/>
  <c r="I100" i="12"/>
  <c r="J100" i="12"/>
  <c r="I101" i="12"/>
  <c r="J101" i="12"/>
  <c r="I102" i="12"/>
  <c r="J102" i="12"/>
  <c r="I103" i="12"/>
  <c r="J103" i="12"/>
  <c r="I104" i="12"/>
  <c r="J104" i="12"/>
  <c r="I105" i="12"/>
  <c r="J105" i="12"/>
  <c r="I106" i="12"/>
  <c r="J106" i="12"/>
  <c r="I107" i="12"/>
  <c r="J107" i="12"/>
  <c r="I108" i="12"/>
  <c r="J108" i="12"/>
  <c r="I109" i="12"/>
  <c r="J109" i="12"/>
  <c r="I44" i="12"/>
  <c r="I23" i="12"/>
  <c r="I24" i="12"/>
  <c r="I25" i="12"/>
  <c r="I26" i="12"/>
  <c r="I27" i="12"/>
  <c r="I28" i="12"/>
  <c r="J28" i="12"/>
  <c r="I29" i="12"/>
  <c r="J29" i="12"/>
  <c r="I30" i="12"/>
  <c r="J30" i="12"/>
  <c r="I31" i="12"/>
  <c r="J31" i="12"/>
  <c r="I32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2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44" i="12"/>
  <c r="J2" i="12"/>
  <c r="D2" i="12"/>
</calcChain>
</file>

<file path=xl/sharedStrings.xml><?xml version="1.0" encoding="utf-8"?>
<sst xmlns="http://schemas.openxmlformats.org/spreadsheetml/2006/main" count="2882" uniqueCount="217">
  <si>
    <t>Adenine-Thyamine-Watson-Crick</t>
  </si>
  <si>
    <t>Benzene-Ammonia</t>
  </si>
  <si>
    <t>Benzene-Benzene-Parallel</t>
  </si>
  <si>
    <t>Benzene-Benzene-TS</t>
  </si>
  <si>
    <t>Benzene-HCN</t>
  </si>
  <si>
    <t>Benzene-Methane</t>
  </si>
  <si>
    <t>Formamide-Dimer</t>
  </si>
  <si>
    <t>Indole-Benzene-Stack</t>
  </si>
  <si>
    <t>Indole-Benzene-TS</t>
  </si>
  <si>
    <t>Phenol-Phenol</t>
  </si>
  <si>
    <t>Pyrazine-Pyrazine</t>
  </si>
  <si>
    <t>Uracil-Uracil-HB</t>
  </si>
  <si>
    <t>Uracil-Uracil-Stack</t>
  </si>
  <si>
    <t>AcNH2-AcNH2</t>
  </si>
  <si>
    <t>AcNH2-Uracil</t>
  </si>
  <si>
    <t>AcOH-AcOH</t>
  </si>
  <si>
    <t>AcOH-Uracil</t>
  </si>
  <si>
    <t>Benzene-AcNH2-NH-Pi</t>
  </si>
  <si>
    <t>Benzene-AcOH-OH-Pi</t>
  </si>
  <si>
    <t>Benzene-AcOH</t>
  </si>
  <si>
    <t>Benzene-Benzene-Pi-Pi</t>
  </si>
  <si>
    <t>Benzene-Cyclopentane</t>
  </si>
  <si>
    <t>Benzene-Ethene</t>
  </si>
  <si>
    <t>Benzene-Ethyne-CH-Pi</t>
  </si>
  <si>
    <t>Benzene-MeNH2-NH-Pi</t>
  </si>
  <si>
    <t>Benzene-MeOH-OH-Pi</t>
  </si>
  <si>
    <t>Benzene-Neopentane</t>
  </si>
  <si>
    <t>Benzene-Peptide-NH-Pi</t>
  </si>
  <si>
    <t>Benzene-Pyridine-Pi-Pi</t>
  </si>
  <si>
    <t>Benzene-Pyridine-TS</t>
  </si>
  <si>
    <t>Benzene-Uracil-Pi-Pi</t>
  </si>
  <si>
    <t>Benzene-water-OH-Pi</t>
  </si>
  <si>
    <t>Cyclopentane-Cyclopentane</t>
  </si>
  <si>
    <t>Cyclopentane-Neopentane</t>
  </si>
  <si>
    <t>Ethene-Pentane</t>
  </si>
  <si>
    <t>Ethyne-AcOH-OH-Pi</t>
  </si>
  <si>
    <t>Ethyne-Ethyne-TS</t>
  </si>
  <si>
    <t>Ethyne-Pentane</t>
  </si>
  <si>
    <t>Ethyne-water-CH-O</t>
  </si>
  <si>
    <t>MeNH2-MeNH2</t>
  </si>
  <si>
    <t>MeNH2-MeOH</t>
  </si>
  <si>
    <t>MeNH2-Peptide</t>
  </si>
  <si>
    <t>MeNH2-Pyridine</t>
  </si>
  <si>
    <t>MeNH2-water</t>
  </si>
  <si>
    <t>MeOH-MeNH2</t>
  </si>
  <si>
    <t>MeOH-MeOH</t>
  </si>
  <si>
    <t>MeOH-Peptide</t>
  </si>
  <si>
    <t>MeOH-Pyridine</t>
  </si>
  <si>
    <t>MeOH-water</t>
  </si>
  <si>
    <t>Neopentane-Neopentane</t>
  </si>
  <si>
    <t>Neopentane-Pentane</t>
  </si>
  <si>
    <t>Pentane-AcNH2</t>
  </si>
  <si>
    <t>Pentane-AcOH</t>
  </si>
  <si>
    <t>Pentane-Pentane</t>
  </si>
  <si>
    <t>Peptide-Ethene</t>
  </si>
  <si>
    <t>Peptide-MeNH2</t>
  </si>
  <si>
    <t>Peptide-MeOH</t>
  </si>
  <si>
    <t>Peptide-Pentane</t>
  </si>
  <si>
    <t>Peptide-Peptide</t>
  </si>
  <si>
    <t>Peptide-water</t>
  </si>
  <si>
    <t>Pyridine-Ethene</t>
  </si>
  <si>
    <t>Pyridine-Ethyne</t>
  </si>
  <si>
    <t>Pyridine-Pyridine-CH-N</t>
  </si>
  <si>
    <t>Pyridine-Pyridine-Pi-Pi</t>
  </si>
  <si>
    <t xml:space="preserve"> Pyridine-Pyridine-TS</t>
  </si>
  <si>
    <t>Pyridine-Uracil-Pi-Pi</t>
  </si>
  <si>
    <t>Uracil-Cyclopentane</t>
  </si>
  <si>
    <t>Uracil-Ethene</t>
  </si>
  <si>
    <t>Uracil-Ethyne</t>
  </si>
  <si>
    <t>Uracil-Neopentane</t>
  </si>
  <si>
    <t>Uracil-Pentane</t>
  </si>
  <si>
    <t>Uracil-Uracil-BP</t>
  </si>
  <si>
    <t>Uracil-Uracil-Pi-Pi</t>
  </si>
  <si>
    <t>Water-MeNH2</t>
  </si>
  <si>
    <t>Water-MeOH</t>
  </si>
  <si>
    <t>Water-Peptide</t>
  </si>
  <si>
    <t>Water-Pyridine</t>
  </si>
  <si>
    <t>Water-water</t>
  </si>
  <si>
    <t>SCS/CP</t>
  </si>
  <si>
    <t>MP2/CP</t>
  </si>
  <si>
    <t>SOS/CP</t>
  </si>
  <si>
    <t>SCS/NCP</t>
  </si>
  <si>
    <t>SOS/NCP</t>
  </si>
  <si>
    <t>SCS-IL/NCP</t>
  </si>
  <si>
    <t>CCD</t>
  </si>
  <si>
    <t>CCT</t>
  </si>
  <si>
    <t>CCQ</t>
  </si>
  <si>
    <t>ACCD</t>
  </si>
  <si>
    <t>ACCT</t>
  </si>
  <si>
    <t>ACCQ</t>
  </si>
  <si>
    <t>Benchmark</t>
  </si>
  <si>
    <t>D</t>
  </si>
  <si>
    <t>ID</t>
  </si>
  <si>
    <t>Ethene-dimer</t>
  </si>
  <si>
    <t>Amonia-dimer</t>
  </si>
  <si>
    <t>Benzene-water</t>
  </si>
  <si>
    <t>Ethene-ethyne</t>
  </si>
  <si>
    <t>Formic-acid</t>
  </si>
  <si>
    <t>Methane-dimer</t>
  </si>
  <si>
    <t>IDC</t>
  </si>
  <si>
    <t>Mean</t>
    <phoneticPr fontId="5" type="noConversion"/>
  </si>
  <si>
    <t>NCP</t>
    <phoneticPr fontId="5" type="noConversion"/>
  </si>
  <si>
    <t>CP</t>
    <phoneticPr fontId="5" type="noConversion"/>
  </si>
  <si>
    <t>STDV</t>
    <phoneticPr fontId="5" type="noConversion"/>
  </si>
  <si>
    <t>S66</t>
    <phoneticPr fontId="5" type="noConversion"/>
  </si>
  <si>
    <t>S85</t>
    <phoneticPr fontId="5" type="noConversion"/>
  </si>
  <si>
    <t>Complex</t>
  </si>
  <si>
    <t>ClF-NF3-A</t>
  </si>
  <si>
    <t>ClF-NF3-B</t>
  </si>
  <si>
    <t>ClF-NF3-C</t>
  </si>
  <si>
    <t>ClF-NF3-D</t>
  </si>
  <si>
    <t>ClF-NF3-E</t>
  </si>
  <si>
    <t>HCN-NF3-A</t>
  </si>
  <si>
    <t>HCN-NF3-B</t>
  </si>
  <si>
    <t>HCN-NF3-C</t>
  </si>
  <si>
    <t>HCN-NF3-D</t>
  </si>
  <si>
    <t>HCN-NF3-E</t>
  </si>
  <si>
    <t>HF-NF3-A</t>
  </si>
  <si>
    <t>HF-NF3-B</t>
  </si>
  <si>
    <t>HF-NF3-C</t>
  </si>
  <si>
    <t>HF-NF3-D</t>
  </si>
  <si>
    <t>HF-NF3-E</t>
  </si>
  <si>
    <t>HNC-NF3-A</t>
  </si>
  <si>
    <t>HNC-NF3-B</t>
  </si>
  <si>
    <t>HNC-NF3-C</t>
  </si>
  <si>
    <t>HNC-NF3-D</t>
  </si>
  <si>
    <t>HNC-NF3-E</t>
  </si>
  <si>
    <t xml:space="preserve">2-Pyridoxine 2-Aminopyridine </t>
  </si>
  <si>
    <t>Adenine-Thyamine-Stack</t>
  </si>
  <si>
    <t>categ</t>
  </si>
  <si>
    <t>benchmark</t>
  </si>
  <si>
    <t>complex</t>
  </si>
  <si>
    <t>set</t>
  </si>
  <si>
    <t>CT</t>
  </si>
  <si>
    <t>S22</t>
  </si>
  <si>
    <t>S66</t>
  </si>
  <si>
    <t>intEn</t>
  </si>
  <si>
    <t>Water-dimer</t>
  </si>
  <si>
    <t>2-Pyridoxine 2-Aminopyridine</t>
  </si>
  <si>
    <t>this sheet was duplicated from Dropbox/Computational_Data/MP3/SCS-MP2-BASIS-SETS-30-07-14.xlsx</t>
  </si>
  <si>
    <t>the aim of this spreadsheet is to contain all of the raw data relevant to the SCS-IT project</t>
  </si>
  <si>
    <t>of course, if other data such as the SAPT results can be better contained in a text file, that will be used</t>
  </si>
  <si>
    <t>in a way that is readable by R</t>
  </si>
  <si>
    <t>Total</t>
  </si>
  <si>
    <t>Elst</t>
  </si>
  <si>
    <t>Exch</t>
  </si>
  <si>
    <t>Ind</t>
  </si>
  <si>
    <t>Disp</t>
  </si>
  <si>
    <t>complex_r.2S</t>
  </si>
  <si>
    <t>complex_r.2T</t>
  </si>
  <si>
    <t>complex_r.2</t>
  </si>
  <si>
    <t>complex_r.SCF</t>
  </si>
  <si>
    <t>frag1_r.2S</t>
  </si>
  <si>
    <t>frag1_r.2T</t>
  </si>
  <si>
    <t>frag1_r.2</t>
  </si>
  <si>
    <t>frag1_r.SCF</t>
  </si>
  <si>
    <t>frag2_r.2S</t>
  </si>
  <si>
    <t>frag2_r.2T</t>
  </si>
  <si>
    <t>frag2_r.2</t>
  </si>
  <si>
    <t>frag2_r.SCF</t>
  </si>
  <si>
    <t>frag1_g.2S</t>
  </si>
  <si>
    <t>frag1_g.2T</t>
  </si>
  <si>
    <t>frag1_g.2</t>
  </si>
  <si>
    <t>frag1_g.SCF</t>
  </si>
  <si>
    <t>frag2_g.2S</t>
  </si>
  <si>
    <t>frag2_g.2T</t>
  </si>
  <si>
    <t>frag2_g.2</t>
  </si>
  <si>
    <t>frag2_g.SCF</t>
  </si>
  <si>
    <t>complex_rw2S</t>
  </si>
  <si>
    <t>complex_rw2T</t>
  </si>
  <si>
    <t>complex_rw2</t>
  </si>
  <si>
    <t>complex_rwSCF</t>
  </si>
  <si>
    <t>frag1_rw2S</t>
  </si>
  <si>
    <t>frag1_rw2T</t>
  </si>
  <si>
    <t>frag1_rw2</t>
  </si>
  <si>
    <t>frag1_rwSCF</t>
  </si>
  <si>
    <t>frag2_rw2S</t>
  </si>
  <si>
    <t>frag2_rw2T</t>
  </si>
  <si>
    <t>frag2_rw2</t>
  </si>
  <si>
    <t>frag2_rwSCF</t>
  </si>
  <si>
    <t>frag1_gw2S</t>
  </si>
  <si>
    <t>frag1_gw2T</t>
  </si>
  <si>
    <t>frag1_gw2</t>
  </si>
  <si>
    <t>frag1_gwSCF</t>
  </si>
  <si>
    <t>frag2_gw2S</t>
  </si>
  <si>
    <t>frag2_gw2T</t>
  </si>
  <si>
    <t>frag2_gw2</t>
  </si>
  <si>
    <t>frag2_gwSCF</t>
  </si>
  <si>
    <t>added SAPT sheet, removed ElEx and Class columns</t>
  </si>
  <si>
    <t>santiagoCorr</t>
  </si>
  <si>
    <t>2016Oct07</t>
  </si>
  <si>
    <t>For SOOT project with Zoe, copied this from scs-it project folder over here to SOOT folder</t>
  </si>
  <si>
    <t>System</t>
  </si>
  <si>
    <t>Suite</t>
  </si>
  <si>
    <t>2-Pyridoxine-2-Aminopyridine</t>
  </si>
  <si>
    <t>Adenine-Thymine-stack</t>
  </si>
  <si>
    <t>Adenine-Thymine-Watson-Crick</t>
  </si>
  <si>
    <t>Ammonia-dimer</t>
  </si>
  <si>
    <t>Benzene-dimer-parallel</t>
  </si>
  <si>
    <t>Benzene-dimer-TS</t>
  </si>
  <si>
    <t>Ethene-Ethyne</t>
  </si>
  <si>
    <t>Formamide-dimer</t>
  </si>
  <si>
    <t>Formic-acid-dimer</t>
  </si>
  <si>
    <t>Indole-Benzene-stack</t>
  </si>
  <si>
    <t>Phenol-dimer</t>
  </si>
  <si>
    <t>Pyrazine-dimer</t>
  </si>
  <si>
    <t>Uracil-dimer-HB</t>
  </si>
  <si>
    <t>Uracil-dimer-stack</t>
  </si>
  <si>
    <t>Benzene-Water-OH-Pi</t>
  </si>
  <si>
    <t>Benzene-Water</t>
  </si>
  <si>
    <t>Ethyne-Water-CH-O</t>
  </si>
  <si>
    <t>MeNH2-Water</t>
  </si>
  <si>
    <t>MeOH-Water</t>
  </si>
  <si>
    <t>Peptide-Water</t>
  </si>
  <si>
    <t>Pyridine-Pyridine-TS</t>
  </si>
  <si>
    <t>Water-Water</t>
  </si>
  <si>
    <t>HF_aVQZ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</si>
</sst>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"/>
    <numFmt numFmtId="166" formatCode="0.0000"/>
    <numFmt numFmtId="167" formatCode="0.000"/>
    <numFmt numFmtId="168" formatCode="0.00000000000000"/>
    <numFmt numFmtId="169" formatCode="0.0000000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Verdana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167" fontId="0" fillId="0" borderId="0" xfId="0" applyNumberFormat="1"/>
    <xf numFmtId="164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0" borderId="0" xfId="0" applyNumberFormat="1"/>
    <xf numFmtId="0" fontId="3" fillId="3" borderId="0" xfId="0" applyFont="1" applyFill="1"/>
    <xf numFmtId="164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5" borderId="0" xfId="0" applyFont="1" applyFill="1"/>
    <xf numFmtId="164" fontId="3" fillId="0" borderId="3" xfId="0" applyNumberFormat="1" applyFont="1" applyBorder="1" applyAlignment="1">
      <alignment horizontal="center"/>
    </xf>
    <xf numFmtId="0" fontId="3" fillId="4" borderId="0" xfId="0" applyFont="1" applyFill="1"/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64" fontId="3" fillId="4" borderId="0" xfId="0" applyNumberFormat="1" applyFont="1" applyFill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0" fontId="6" fillId="0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6" fillId="0" borderId="11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164" fontId="0" fillId="4" borderId="0" xfId="0" applyNumberFormat="1" applyFill="1"/>
    <xf numFmtId="164" fontId="6" fillId="4" borderId="11" xfId="0" applyNumberFormat="1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164" fontId="6" fillId="4" borderId="12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8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8" fontId="0" fillId="0" borderId="0" xfId="0" applyNumberFormat="1"/>
    <xf numFmtId="169" fontId="0" fillId="0" borderId="0" xfId="0" applyNumberFormat="1" applyAlignment="1">
      <alignment horizontal="right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workbookViewId="0">
      <pane ySplit="1" topLeftCell="A2" activePane="bottomLeft" state="frozen"/>
      <selection pane="bottomLeft" activeCell="C1" sqref="C1"/>
    </sheetView>
  </sheetViews>
  <sheetFormatPr baseColWidth="10" defaultRowHeight="16" x14ac:dyDescent="0.2"/>
  <cols>
    <col min="1" max="1" width="17.83203125" customWidth="1"/>
    <col min="2" max="2" width="29" style="49" customWidth="1"/>
    <col min="3" max="3" width="6.6640625" customWidth="1"/>
    <col min="5" max="6" width="12.6640625" bestFit="1" customWidth="1"/>
  </cols>
  <sheetData>
    <row r="1" spans="1:23" x14ac:dyDescent="0.2">
      <c r="A1" s="17" t="s">
        <v>130</v>
      </c>
      <c r="B1" s="14" t="s">
        <v>192</v>
      </c>
      <c r="C1" s="8" t="s">
        <v>193</v>
      </c>
      <c r="D1" s="8" t="s">
        <v>168</v>
      </c>
      <c r="E1" s="8" t="s">
        <v>169</v>
      </c>
      <c r="F1" s="12" t="s">
        <v>170</v>
      </c>
      <c r="G1" s="13" t="s">
        <v>171</v>
      </c>
      <c r="H1" s="8" t="s">
        <v>172</v>
      </c>
      <c r="I1" s="8" t="s">
        <v>173</v>
      </c>
      <c r="J1" s="12" t="s">
        <v>174</v>
      </c>
      <c r="K1" s="13" t="s">
        <v>175</v>
      </c>
      <c r="L1" s="8" t="s">
        <v>176</v>
      </c>
      <c r="M1" s="8" t="s">
        <v>177</v>
      </c>
      <c r="N1" s="12" t="s">
        <v>178</v>
      </c>
      <c r="O1" s="13" t="s">
        <v>179</v>
      </c>
      <c r="P1" s="14" t="s">
        <v>180</v>
      </c>
      <c r="Q1" s="8" t="s">
        <v>181</v>
      </c>
      <c r="R1" s="12" t="s">
        <v>182</v>
      </c>
      <c r="S1" s="13" t="s">
        <v>183</v>
      </c>
      <c r="T1" s="8" t="s">
        <v>184</v>
      </c>
      <c r="U1" s="8" t="s">
        <v>185</v>
      </c>
      <c r="V1" s="12" t="s">
        <v>186</v>
      </c>
      <c r="W1" s="13" t="s">
        <v>187</v>
      </c>
    </row>
    <row r="2" spans="1:23" s="20" customFormat="1" x14ac:dyDescent="0.2">
      <c r="A2" s="35">
        <v>-7.7</v>
      </c>
      <c r="B2" s="10" t="s">
        <v>107</v>
      </c>
      <c r="C2" s="43" t="s">
        <v>133</v>
      </c>
      <c r="D2" s="16">
        <v>-0.78339125799999998</v>
      </c>
      <c r="E2" s="16">
        <v>-0.28760054400000001</v>
      </c>
      <c r="F2" s="16">
        <v>-1.070991802</v>
      </c>
      <c r="G2" s="16">
        <v>-911.39845260000004</v>
      </c>
      <c r="H2" s="16">
        <v>-0.53757268999999996</v>
      </c>
      <c r="I2" s="16">
        <v>-0.19921795</v>
      </c>
      <c r="J2" s="16">
        <v>-0.73679063899999997</v>
      </c>
      <c r="K2" s="16">
        <v>-352.55338660000001</v>
      </c>
      <c r="L2" s="16">
        <v>-0.24322128200000001</v>
      </c>
      <c r="M2" s="16">
        <v>-8.6109034000000001E-2</v>
      </c>
      <c r="N2" s="16">
        <v>-0.32933031600000001</v>
      </c>
      <c r="O2" s="16">
        <v>-558.84720530000004</v>
      </c>
      <c r="P2" s="16">
        <v>-0.53815896200000002</v>
      </c>
      <c r="Q2" s="16">
        <v>-0.199528126</v>
      </c>
      <c r="R2" s="16">
        <v>-0.73768708800000005</v>
      </c>
      <c r="S2" s="16">
        <v>-352.5538894</v>
      </c>
      <c r="T2" s="16">
        <v>-0.243624017</v>
      </c>
      <c r="U2" s="16">
        <v>-8.6232556000000002E-2</v>
      </c>
      <c r="V2" s="16">
        <v>-0.32985657299999999</v>
      </c>
      <c r="W2" s="16">
        <v>-558.84750799999995</v>
      </c>
    </row>
    <row r="3" spans="1:23" x14ac:dyDescent="0.2">
      <c r="A3" s="35">
        <v>-4.9000000000000004</v>
      </c>
      <c r="B3" s="10" t="s">
        <v>108</v>
      </c>
      <c r="C3" s="43" t="s">
        <v>133</v>
      </c>
      <c r="D3" s="16">
        <v>-0.78274169000000005</v>
      </c>
      <c r="E3" s="16">
        <v>-0.28636157099999998</v>
      </c>
      <c r="F3" s="16">
        <v>-1.069103261</v>
      </c>
      <c r="G3" s="16">
        <v>-911.40041870000005</v>
      </c>
      <c r="H3" s="16">
        <v>-0.53880330399999998</v>
      </c>
      <c r="I3" s="16">
        <v>-0.199435943</v>
      </c>
      <c r="J3" s="16">
        <v>-0.73823924699999999</v>
      </c>
      <c r="K3" s="16">
        <v>-352.5520611</v>
      </c>
      <c r="L3" s="16">
        <v>-0.24301067100000001</v>
      </c>
      <c r="M3" s="16">
        <v>-8.6087214999999995E-2</v>
      </c>
      <c r="N3" s="16">
        <v>-0.32909788600000001</v>
      </c>
      <c r="O3" s="16">
        <v>-558.84729830000003</v>
      </c>
      <c r="P3" s="16">
        <v>-0.53942489800000004</v>
      </c>
      <c r="Q3" s="16">
        <v>-0.19976686799999999</v>
      </c>
      <c r="R3" s="16">
        <v>-0.73919176600000003</v>
      </c>
      <c r="S3" s="16">
        <v>-352.55349460000002</v>
      </c>
      <c r="T3" s="16">
        <v>-0.24309403600000001</v>
      </c>
      <c r="U3" s="16">
        <v>-8.6108148999999995E-2</v>
      </c>
      <c r="V3" s="16">
        <v>-0.32920218400000001</v>
      </c>
      <c r="W3" s="16">
        <v>-558.84739309999998</v>
      </c>
    </row>
    <row r="4" spans="1:23" x14ac:dyDescent="0.2">
      <c r="A4" s="35">
        <v>-4.4000000000000004</v>
      </c>
      <c r="B4" s="10" t="s">
        <v>109</v>
      </c>
      <c r="C4" s="43" t="s">
        <v>133</v>
      </c>
      <c r="D4" s="16">
        <v>-0.78271990700000005</v>
      </c>
      <c r="E4" s="16">
        <v>-0.28634797899999997</v>
      </c>
      <c r="F4" s="16">
        <v>-1.069067886</v>
      </c>
      <c r="G4" s="16">
        <v>-911.40005870000005</v>
      </c>
      <c r="H4" s="16">
        <v>-0.53874613299999996</v>
      </c>
      <c r="I4" s="16">
        <v>-0.19942697500000001</v>
      </c>
      <c r="J4" s="16">
        <v>-0.73817310700000005</v>
      </c>
      <c r="K4" s="16">
        <v>-352.55210169999998</v>
      </c>
      <c r="L4" s="16">
        <v>-0.24298549799999999</v>
      </c>
      <c r="M4" s="16">
        <v>-8.6084594E-2</v>
      </c>
      <c r="N4" s="16">
        <v>-0.32907009199999998</v>
      </c>
      <c r="O4" s="16">
        <v>-558.84730809999996</v>
      </c>
      <c r="P4" s="16">
        <v>-0.53925809000000002</v>
      </c>
      <c r="Q4" s="16">
        <v>-0.199666605</v>
      </c>
      <c r="R4" s="16">
        <v>-0.73892469500000002</v>
      </c>
      <c r="S4" s="16">
        <v>-352.55305060000001</v>
      </c>
      <c r="T4" s="16">
        <v>-0.24308602100000001</v>
      </c>
      <c r="U4" s="16">
        <v>-8.6111541E-2</v>
      </c>
      <c r="V4" s="16">
        <v>-0.329197562</v>
      </c>
      <c r="W4" s="16">
        <v>-558.84740399999998</v>
      </c>
    </row>
    <row r="5" spans="1:23" s="20" customFormat="1" x14ac:dyDescent="0.2">
      <c r="A5" s="35">
        <v>-2.9</v>
      </c>
      <c r="B5" s="10" t="s">
        <v>110</v>
      </c>
      <c r="C5" s="43" t="s">
        <v>133</v>
      </c>
      <c r="D5" s="16">
        <v>-0.78225671799999996</v>
      </c>
      <c r="E5" s="16">
        <v>-0.28602726699999997</v>
      </c>
      <c r="F5" s="16">
        <v>-1.0682839850000001</v>
      </c>
      <c r="G5" s="16">
        <v>-911.40040399999998</v>
      </c>
      <c r="H5" s="16">
        <v>-0.53875115600000001</v>
      </c>
      <c r="I5" s="16">
        <v>-0.19942406700000001</v>
      </c>
      <c r="J5" s="16">
        <v>-0.73817522300000005</v>
      </c>
      <c r="K5" s="16">
        <v>-352.55216380000002</v>
      </c>
      <c r="L5" s="16">
        <v>-0.24295056800000001</v>
      </c>
      <c r="M5" s="16">
        <v>-8.6080951000000003E-2</v>
      </c>
      <c r="N5" s="16">
        <v>-0.32903151899999999</v>
      </c>
      <c r="O5" s="16">
        <v>-558.84732129999998</v>
      </c>
      <c r="P5" s="16">
        <v>-0.539014667</v>
      </c>
      <c r="Q5" s="16">
        <v>-0.199559656</v>
      </c>
      <c r="R5" s="16">
        <v>-0.73857432300000003</v>
      </c>
      <c r="S5" s="16">
        <v>-352.55284019999999</v>
      </c>
      <c r="T5" s="16">
        <v>-0.24326634499999999</v>
      </c>
      <c r="U5" s="16">
        <v>-8.6236148999999998E-2</v>
      </c>
      <c r="V5" s="16">
        <v>-0.32950249399999998</v>
      </c>
      <c r="W5" s="16">
        <v>-558.84808009999995</v>
      </c>
    </row>
    <row r="6" spans="1:23" s="20" customFormat="1" x14ac:dyDescent="0.2">
      <c r="A6" s="35">
        <v>-2.1</v>
      </c>
      <c r="B6" s="10" t="s">
        <v>111</v>
      </c>
      <c r="C6" s="43" t="s">
        <v>133</v>
      </c>
      <c r="D6" s="16">
        <v>-0.78194565299999996</v>
      </c>
      <c r="E6" s="16">
        <v>-0.28584185000000001</v>
      </c>
      <c r="F6" s="16">
        <v>-1.0677875020000001</v>
      </c>
      <c r="G6" s="16">
        <v>-911.40008250000005</v>
      </c>
      <c r="H6" s="16">
        <v>-0.53857244900000001</v>
      </c>
      <c r="I6" s="16">
        <v>-0.199393665</v>
      </c>
      <c r="J6" s="16">
        <v>-0.73796611300000003</v>
      </c>
      <c r="K6" s="16">
        <v>-352.55236789999998</v>
      </c>
      <c r="L6" s="16">
        <v>-0.24293283399999999</v>
      </c>
      <c r="M6" s="16">
        <v>-8.6079099000000006E-2</v>
      </c>
      <c r="N6" s="16">
        <v>-0.32901193400000001</v>
      </c>
      <c r="O6" s="16">
        <v>-558.84732780000002</v>
      </c>
      <c r="P6" s="16">
        <v>-0.53873022400000004</v>
      </c>
      <c r="Q6" s="16">
        <v>-0.19947969900000001</v>
      </c>
      <c r="R6" s="16">
        <v>-0.73820992299999999</v>
      </c>
      <c r="S6" s="16">
        <v>-352.55292500000002</v>
      </c>
      <c r="T6" s="16">
        <v>-0.24297734100000001</v>
      </c>
      <c r="U6" s="16">
        <v>-8.6110518999999996E-2</v>
      </c>
      <c r="V6" s="16">
        <v>-0.32908786000000001</v>
      </c>
      <c r="W6" s="16">
        <v>-558.84772280000004</v>
      </c>
    </row>
    <row r="7" spans="1:23" x14ac:dyDescent="0.2">
      <c r="A7" s="35">
        <v>-2.8</v>
      </c>
      <c r="B7" s="10" t="s">
        <v>112</v>
      </c>
      <c r="C7" s="43" t="s">
        <v>133</v>
      </c>
      <c r="D7" s="16">
        <v>-0.75313218900000001</v>
      </c>
      <c r="E7" s="16">
        <v>-0.27408593399999998</v>
      </c>
      <c r="F7" s="16">
        <v>-1.027218124</v>
      </c>
      <c r="G7" s="16">
        <v>-445.43398619999999</v>
      </c>
      <c r="H7" s="16">
        <v>-0.53783019899999995</v>
      </c>
      <c r="I7" s="16">
        <v>-0.199263523</v>
      </c>
      <c r="J7" s="16">
        <v>-0.73709372200000001</v>
      </c>
      <c r="K7" s="16">
        <v>-352.55314120000003</v>
      </c>
      <c r="L7" s="16">
        <v>-0.213633974</v>
      </c>
      <c r="M7" s="16">
        <v>-7.3656010999999993E-2</v>
      </c>
      <c r="N7" s="16">
        <v>-0.287289986</v>
      </c>
      <c r="O7" s="16">
        <v>-92.881380539999995</v>
      </c>
      <c r="P7" s="16">
        <v>-0.53840590799999999</v>
      </c>
      <c r="Q7" s="16">
        <v>-0.19955362099999999</v>
      </c>
      <c r="R7" s="16">
        <v>-0.73795953000000003</v>
      </c>
      <c r="S7" s="16">
        <v>-352.5536419</v>
      </c>
      <c r="T7" s="16">
        <v>-0.21368585100000001</v>
      </c>
      <c r="U7" s="16">
        <v>-7.3683423999999997E-2</v>
      </c>
      <c r="V7" s="16">
        <v>-0.28736927600000001</v>
      </c>
      <c r="W7" s="16">
        <v>-92.88146836</v>
      </c>
    </row>
    <row r="8" spans="1:23" x14ac:dyDescent="0.2">
      <c r="A8" s="35">
        <v>-3.3</v>
      </c>
      <c r="B8" s="10" t="s">
        <v>113</v>
      </c>
      <c r="C8" s="43" t="s">
        <v>133</v>
      </c>
      <c r="D8" s="16">
        <v>-0.75396076999999995</v>
      </c>
      <c r="E8" s="16">
        <v>-0.27414520599999997</v>
      </c>
      <c r="F8" s="16">
        <v>-1.0281059749999999</v>
      </c>
      <c r="G8" s="16">
        <v>-445.43632819999999</v>
      </c>
      <c r="H8" s="16">
        <v>-0.53892395599999998</v>
      </c>
      <c r="I8" s="16">
        <v>-0.19945348199999999</v>
      </c>
      <c r="J8" s="16">
        <v>-0.738377438</v>
      </c>
      <c r="K8" s="16">
        <v>-352.55191680000001</v>
      </c>
      <c r="L8" s="16">
        <v>-0.21360282799999999</v>
      </c>
      <c r="M8" s="16">
        <v>-7.3647397000000003E-2</v>
      </c>
      <c r="N8" s="16">
        <v>-0.28725022500000003</v>
      </c>
      <c r="O8" s="16">
        <v>-92.881391660000006</v>
      </c>
      <c r="P8" s="16">
        <v>-0.540165758</v>
      </c>
      <c r="Q8" s="16">
        <v>-0.200119306</v>
      </c>
      <c r="R8" s="16">
        <v>-0.74028506400000005</v>
      </c>
      <c r="S8" s="16">
        <v>-352.55499320000001</v>
      </c>
      <c r="T8" s="16">
        <v>-0.213637143</v>
      </c>
      <c r="U8" s="16">
        <v>-7.3663897000000006E-2</v>
      </c>
      <c r="V8" s="16">
        <v>-0.28730103899999998</v>
      </c>
      <c r="W8" s="16">
        <v>-92.881453680000007</v>
      </c>
    </row>
    <row r="9" spans="1:23" x14ac:dyDescent="0.2">
      <c r="A9" s="35">
        <v>-3</v>
      </c>
      <c r="B9" s="10" t="s">
        <v>114</v>
      </c>
      <c r="C9" s="43" t="s">
        <v>133</v>
      </c>
      <c r="D9" s="16">
        <v>-0.75334237299999995</v>
      </c>
      <c r="E9" s="16">
        <v>-0.27385186900000003</v>
      </c>
      <c r="F9" s="16">
        <v>-1.027194242</v>
      </c>
      <c r="G9" s="16">
        <v>-445.4351896</v>
      </c>
      <c r="H9" s="16">
        <v>-0.53867507000000003</v>
      </c>
      <c r="I9" s="16">
        <v>-0.199416288</v>
      </c>
      <c r="J9" s="16">
        <v>-0.73809135800000003</v>
      </c>
      <c r="K9" s="16">
        <v>-352.55213170000002</v>
      </c>
      <c r="L9" s="16">
        <v>-0.213600446</v>
      </c>
      <c r="M9" s="16">
        <v>-7.3645581000000002E-2</v>
      </c>
      <c r="N9" s="16">
        <v>-0.28724602700000001</v>
      </c>
      <c r="O9" s="16">
        <v>-92.881398430000004</v>
      </c>
      <c r="P9" s="16">
        <v>-0.53944321100000003</v>
      </c>
      <c r="Q9" s="16">
        <v>-0.199757397</v>
      </c>
      <c r="R9" s="16">
        <v>-0.73920060799999998</v>
      </c>
      <c r="S9" s="16">
        <v>-352.55350340000001</v>
      </c>
      <c r="T9" s="16">
        <v>-0.213633982</v>
      </c>
      <c r="U9" s="16">
        <v>-7.3661857999999997E-2</v>
      </c>
      <c r="V9" s="16">
        <v>-0.287295839</v>
      </c>
      <c r="W9" s="16">
        <v>-92.881455180000003</v>
      </c>
    </row>
    <row r="10" spans="1:23" x14ac:dyDescent="0.2">
      <c r="A10" s="35">
        <v>-4.4000000000000004</v>
      </c>
      <c r="B10" s="10" t="s">
        <v>115</v>
      </c>
      <c r="C10" s="43" t="s">
        <v>133</v>
      </c>
      <c r="D10" s="16">
        <v>-0.75289717300000003</v>
      </c>
      <c r="E10" s="16">
        <v>-0.273566274</v>
      </c>
      <c r="F10" s="16">
        <v>-1.026463447</v>
      </c>
      <c r="G10" s="16">
        <v>-445.43481860000003</v>
      </c>
      <c r="H10" s="16">
        <v>-0.53890473299999997</v>
      </c>
      <c r="I10" s="16">
        <v>-0.199450557</v>
      </c>
      <c r="J10" s="16">
        <v>-0.73835529</v>
      </c>
      <c r="K10" s="16">
        <v>-352.55194260000002</v>
      </c>
      <c r="L10" s="16">
        <v>-0.21359990000000001</v>
      </c>
      <c r="M10" s="16">
        <v>-7.3644351999999996E-2</v>
      </c>
      <c r="N10" s="16">
        <v>-0.28724425199999998</v>
      </c>
      <c r="O10" s="16">
        <v>-92.881404079999996</v>
      </c>
      <c r="P10" s="16">
        <v>-0.53918815399999998</v>
      </c>
      <c r="Q10" s="16">
        <v>-0.19958719999999999</v>
      </c>
      <c r="R10" s="16">
        <v>-0.73877535400000005</v>
      </c>
      <c r="S10" s="16">
        <v>-352.55256009999999</v>
      </c>
      <c r="T10" s="16">
        <v>-0.21380365200000001</v>
      </c>
      <c r="U10" s="16">
        <v>-7.3722519E-2</v>
      </c>
      <c r="V10" s="16">
        <v>-0.287526171</v>
      </c>
      <c r="W10" s="16">
        <v>-92.881759520000003</v>
      </c>
    </row>
    <row r="11" spans="1:23" s="20" customFormat="1" x14ac:dyDescent="0.2">
      <c r="A11" s="35">
        <v>-1.7</v>
      </c>
      <c r="B11" s="10" t="s">
        <v>116</v>
      </c>
      <c r="C11" s="43" t="s">
        <v>133</v>
      </c>
      <c r="D11" s="16">
        <v>-0.75276369300000001</v>
      </c>
      <c r="E11" s="16">
        <v>-0.27355243499999998</v>
      </c>
      <c r="F11" s="16">
        <v>-1.0263161270000001</v>
      </c>
      <c r="G11" s="16">
        <v>-445.43453310000001</v>
      </c>
      <c r="H11" s="16">
        <v>-0.53842310900000001</v>
      </c>
      <c r="I11" s="16">
        <v>-0.19937181100000001</v>
      </c>
      <c r="J11" s="16">
        <v>-0.73779492000000002</v>
      </c>
      <c r="K11" s="16">
        <v>-352.55253759999999</v>
      </c>
      <c r="L11" s="16">
        <v>-0.21363252399999999</v>
      </c>
      <c r="M11" s="16">
        <v>-7.3658328999999995E-2</v>
      </c>
      <c r="N11" s="16">
        <v>-0.28729085300000001</v>
      </c>
      <c r="O11" s="16">
        <v>-92.88136772</v>
      </c>
      <c r="P11" s="16">
        <v>-0.53874845199999999</v>
      </c>
      <c r="Q11" s="16">
        <v>-0.199551641</v>
      </c>
      <c r="R11" s="16">
        <v>-0.73830009299999999</v>
      </c>
      <c r="S11" s="16">
        <v>-352.55353530000002</v>
      </c>
      <c r="T11" s="16">
        <v>-0.21371923500000001</v>
      </c>
      <c r="U11" s="16">
        <v>-7.3696890000000001E-2</v>
      </c>
      <c r="V11" s="16">
        <v>-0.28741612500000002</v>
      </c>
      <c r="W11" s="16">
        <v>-92.881640750000003</v>
      </c>
    </row>
    <row r="12" spans="1:23" x14ac:dyDescent="0.2">
      <c r="A12" s="35">
        <v>-7.7</v>
      </c>
      <c r="B12" s="10" t="s">
        <v>117</v>
      </c>
      <c r="C12" s="43" t="s">
        <v>133</v>
      </c>
      <c r="D12" s="16">
        <v>-0.68786071999999998</v>
      </c>
      <c r="E12" s="16">
        <v>-0.25439739500000003</v>
      </c>
      <c r="F12" s="16">
        <v>-0.94225811500000001</v>
      </c>
      <c r="G12" s="16">
        <v>-452.57320049999998</v>
      </c>
      <c r="H12" s="16">
        <v>-0.53705529600000002</v>
      </c>
      <c r="I12" s="16">
        <v>-0.19912449300000001</v>
      </c>
      <c r="J12" s="16">
        <v>-0.73617978900000003</v>
      </c>
      <c r="K12" s="16">
        <v>-352.55385089999999</v>
      </c>
      <c r="L12" s="16">
        <v>-0.14848446700000001</v>
      </c>
      <c r="M12" s="16">
        <v>-5.3564678999999997E-2</v>
      </c>
      <c r="N12" s="16">
        <v>-0.20204914600000001</v>
      </c>
      <c r="O12" s="16">
        <v>-100.0189419</v>
      </c>
      <c r="P12" s="16">
        <v>-0.53773516600000004</v>
      </c>
      <c r="Q12" s="16">
        <v>-0.199478831</v>
      </c>
      <c r="R12" s="16">
        <v>-0.73721399700000001</v>
      </c>
      <c r="S12" s="16">
        <v>-352.55445809999998</v>
      </c>
      <c r="T12" s="16">
        <v>-0.148781944</v>
      </c>
      <c r="U12" s="16">
        <v>-5.3674473E-2</v>
      </c>
      <c r="V12" s="16">
        <v>-0.202456417</v>
      </c>
      <c r="W12" s="16">
        <v>-100.0197088</v>
      </c>
    </row>
    <row r="13" spans="1:23" x14ac:dyDescent="0.2">
      <c r="A13" s="35">
        <v>-5.0999999999999996</v>
      </c>
      <c r="B13" s="10" t="s">
        <v>118</v>
      </c>
      <c r="C13" s="43" t="s">
        <v>133</v>
      </c>
      <c r="D13" s="16">
        <v>-0.68835205600000005</v>
      </c>
      <c r="E13" s="16">
        <v>-0.25387427699999998</v>
      </c>
      <c r="F13" s="16">
        <v>-0.942226334</v>
      </c>
      <c r="G13" s="16">
        <v>-452.57398480000001</v>
      </c>
      <c r="H13" s="16">
        <v>-0.538940211</v>
      </c>
      <c r="I13" s="16">
        <v>-0.199464106</v>
      </c>
      <c r="J13" s="16">
        <v>-0.73840431699999998</v>
      </c>
      <c r="K13" s="16">
        <v>-352.55179179999999</v>
      </c>
      <c r="L13" s="16">
        <v>-0.14836629900000001</v>
      </c>
      <c r="M13" s="16">
        <v>-5.3539195999999997E-2</v>
      </c>
      <c r="N13" s="16">
        <v>-0.20190549499999999</v>
      </c>
      <c r="O13" s="16">
        <v>-100.0191253</v>
      </c>
      <c r="P13" s="16">
        <v>-0.53983813999999997</v>
      </c>
      <c r="Q13" s="16">
        <v>-0.19994949100000001</v>
      </c>
      <c r="R13" s="16">
        <v>-0.739787631</v>
      </c>
      <c r="S13" s="16">
        <v>-352.55382930000002</v>
      </c>
      <c r="T13" s="16">
        <v>-0.14847115699999999</v>
      </c>
      <c r="U13" s="16">
        <v>-5.3570513E-2</v>
      </c>
      <c r="V13" s="16">
        <v>-0.20204167100000001</v>
      </c>
      <c r="W13" s="16">
        <v>-100.0194018</v>
      </c>
    </row>
    <row r="14" spans="1:23" x14ac:dyDescent="0.2">
      <c r="A14" s="35">
        <v>-5.5</v>
      </c>
      <c r="B14" s="10" t="s">
        <v>119</v>
      </c>
      <c r="C14" s="43" t="s">
        <v>133</v>
      </c>
      <c r="D14" s="16">
        <v>-0.68818720899999997</v>
      </c>
      <c r="E14" s="16">
        <v>-0.25377539799999999</v>
      </c>
      <c r="F14" s="16">
        <v>-0.94196260700000001</v>
      </c>
      <c r="G14" s="16">
        <v>-452.57354629999998</v>
      </c>
      <c r="H14" s="16">
        <v>-0.538879636</v>
      </c>
      <c r="I14" s="16">
        <v>-0.199456942</v>
      </c>
      <c r="J14" s="16">
        <v>-0.73833657799999997</v>
      </c>
      <c r="K14" s="16">
        <v>-352.55175989999998</v>
      </c>
      <c r="L14" s="16">
        <v>-0.14837034800000001</v>
      </c>
      <c r="M14" s="16">
        <v>-5.3540071000000002E-2</v>
      </c>
      <c r="N14" s="16">
        <v>-0.20191041900000001</v>
      </c>
      <c r="O14" s="16">
        <v>-100.01911939999999</v>
      </c>
      <c r="P14" s="16">
        <v>-0.53954093599999997</v>
      </c>
      <c r="Q14" s="16">
        <v>-0.19975736299999999</v>
      </c>
      <c r="R14" s="16">
        <v>-0.73929829899999999</v>
      </c>
      <c r="S14" s="16">
        <v>-352.55294279999998</v>
      </c>
      <c r="T14" s="16">
        <v>-0.148490503</v>
      </c>
      <c r="U14" s="16">
        <v>-5.3578298000000003E-2</v>
      </c>
      <c r="V14" s="16">
        <v>-0.20206880199999999</v>
      </c>
      <c r="W14" s="16">
        <v>-100.0194474</v>
      </c>
    </row>
    <row r="15" spans="1:23" x14ac:dyDescent="0.2">
      <c r="A15" s="35">
        <v>-3.5</v>
      </c>
      <c r="B15" s="10" t="s">
        <v>120</v>
      </c>
      <c r="C15" s="43" t="s">
        <v>133</v>
      </c>
      <c r="D15" s="16">
        <v>-0.68819344500000001</v>
      </c>
      <c r="E15" s="16">
        <v>-0.25377694099999998</v>
      </c>
      <c r="F15" s="16">
        <v>-0.94197038600000005</v>
      </c>
      <c r="G15" s="16">
        <v>-452.57353879999999</v>
      </c>
      <c r="H15" s="16">
        <v>-0.53888291600000005</v>
      </c>
      <c r="I15" s="16">
        <v>-0.199457628</v>
      </c>
      <c r="J15" s="16">
        <v>-0.73834054400000004</v>
      </c>
      <c r="K15" s="16">
        <v>-352.55175659999998</v>
      </c>
      <c r="L15" s="16">
        <v>-0.148372906</v>
      </c>
      <c r="M15" s="16">
        <v>-5.3540625000000001E-2</v>
      </c>
      <c r="N15" s="16">
        <v>-0.20191353000000001</v>
      </c>
      <c r="O15" s="16">
        <v>-100.0191157</v>
      </c>
      <c r="P15" s="16">
        <v>-0.53954431000000003</v>
      </c>
      <c r="Q15" s="16">
        <v>-0.199758088</v>
      </c>
      <c r="R15" s="16">
        <v>-0.739302397</v>
      </c>
      <c r="S15" s="16">
        <v>-352.55293970000002</v>
      </c>
      <c r="T15" s="16">
        <v>-0.14849312200000001</v>
      </c>
      <c r="U15" s="16">
        <v>-5.3578884E-2</v>
      </c>
      <c r="V15" s="16">
        <v>-0.202072005</v>
      </c>
      <c r="W15" s="16">
        <v>-100.0194438</v>
      </c>
    </row>
    <row r="16" spans="1:23" x14ac:dyDescent="0.2">
      <c r="A16" s="35">
        <v>-1.5</v>
      </c>
      <c r="B16" s="10" t="s">
        <v>121</v>
      </c>
      <c r="C16" s="43" t="s">
        <v>133</v>
      </c>
      <c r="D16" s="16">
        <v>-0.68713927100000005</v>
      </c>
      <c r="E16" s="16">
        <v>-0.25317316499999998</v>
      </c>
      <c r="F16" s="16">
        <v>-0.94031243600000003</v>
      </c>
      <c r="G16" s="16">
        <v>-452.57213769999998</v>
      </c>
      <c r="H16" s="16">
        <v>-0.53846486400000004</v>
      </c>
      <c r="I16" s="16">
        <v>-0.199376576</v>
      </c>
      <c r="J16" s="16">
        <v>-0.73784143999999996</v>
      </c>
      <c r="K16" s="16">
        <v>-352.55248949999998</v>
      </c>
      <c r="L16" s="16">
        <v>-0.14831771199999999</v>
      </c>
      <c r="M16" s="16">
        <v>-5.352867E-2</v>
      </c>
      <c r="N16" s="16">
        <v>-0.20184638199999999</v>
      </c>
      <c r="O16" s="16">
        <v>-100.0191938</v>
      </c>
      <c r="P16" s="16">
        <v>-0.53860123299999996</v>
      </c>
      <c r="Q16" s="16">
        <v>-0.19945209</v>
      </c>
      <c r="R16" s="16">
        <v>-0.73805332300000004</v>
      </c>
      <c r="S16" s="16">
        <v>-352.552977</v>
      </c>
      <c r="T16" s="16">
        <v>-0.14835473299999999</v>
      </c>
      <c r="U16" s="16">
        <v>-5.3550590000000002E-2</v>
      </c>
      <c r="V16" s="16">
        <v>-0.201905324</v>
      </c>
      <c r="W16" s="16">
        <v>-100.0194886</v>
      </c>
    </row>
    <row r="17" spans="1:23" x14ac:dyDescent="0.2">
      <c r="A17" s="35">
        <v>-6.1</v>
      </c>
      <c r="B17" s="10" t="s">
        <v>122</v>
      </c>
      <c r="C17" s="43" t="s">
        <v>133</v>
      </c>
      <c r="D17" s="16">
        <v>-0.74330434099999998</v>
      </c>
      <c r="E17" s="16">
        <v>-0.27001503700000001</v>
      </c>
      <c r="F17" s="16">
        <v>-1.013319378</v>
      </c>
      <c r="G17" s="16">
        <v>-445.41861990000001</v>
      </c>
      <c r="H17" s="16">
        <v>-0.53729952299999995</v>
      </c>
      <c r="I17" s="16">
        <v>-0.19916939</v>
      </c>
      <c r="J17" s="16">
        <v>-0.73646891299999995</v>
      </c>
      <c r="K17" s="16">
        <v>-352.55363410000001</v>
      </c>
      <c r="L17" s="16">
        <v>-0.20376132699999999</v>
      </c>
      <c r="M17" s="16">
        <v>-6.9186949999999997E-2</v>
      </c>
      <c r="N17" s="16">
        <v>-0.27294827700000002</v>
      </c>
      <c r="O17" s="16">
        <v>-92.865301540000004</v>
      </c>
      <c r="P17" s="16">
        <v>-0.53795596800000001</v>
      </c>
      <c r="Q17" s="16">
        <v>-0.19949947900000001</v>
      </c>
      <c r="R17" s="16">
        <v>-0.73745544600000001</v>
      </c>
      <c r="S17" s="16">
        <v>-352.5542446</v>
      </c>
      <c r="T17" s="16">
        <v>-0.20387119300000001</v>
      </c>
      <c r="U17" s="16">
        <v>-6.9231223999999994E-2</v>
      </c>
      <c r="V17" s="16">
        <v>-0.27310241699999999</v>
      </c>
      <c r="W17" s="16">
        <v>-92.865489199999999</v>
      </c>
    </row>
    <row r="18" spans="1:23" x14ac:dyDescent="0.2">
      <c r="A18" s="35">
        <v>-5.2</v>
      </c>
      <c r="B18" s="10" t="s">
        <v>123</v>
      </c>
      <c r="C18" s="43" t="s">
        <v>133</v>
      </c>
      <c r="D18" s="16">
        <v>-0.74429467699999996</v>
      </c>
      <c r="E18" s="16">
        <v>-0.26985518800000002</v>
      </c>
      <c r="F18" s="16">
        <v>-1.014149865</v>
      </c>
      <c r="G18" s="16">
        <v>-445.42029730000002</v>
      </c>
      <c r="H18" s="16">
        <v>-0.53902101800000002</v>
      </c>
      <c r="I18" s="16">
        <v>-0.19947593</v>
      </c>
      <c r="J18" s="16">
        <v>-0.73849694799999999</v>
      </c>
      <c r="K18" s="16">
        <v>-352.55170450000003</v>
      </c>
      <c r="L18" s="16">
        <v>-0.203682536</v>
      </c>
      <c r="M18" s="16">
        <v>-6.9162632000000002E-2</v>
      </c>
      <c r="N18" s="16">
        <v>-0.27284516800000003</v>
      </c>
      <c r="O18" s="16">
        <v>-92.865371080000003</v>
      </c>
      <c r="P18" s="16">
        <v>-0.54020413300000003</v>
      </c>
      <c r="Q18" s="16">
        <v>-0.20010614199999999</v>
      </c>
      <c r="R18" s="16">
        <v>-0.74031027500000002</v>
      </c>
      <c r="S18" s="16">
        <v>-352.55442449999998</v>
      </c>
      <c r="T18" s="16">
        <v>-0.203750187</v>
      </c>
      <c r="U18" s="16">
        <v>-6.9185714999999995E-2</v>
      </c>
      <c r="V18" s="16">
        <v>-0.27293590200000001</v>
      </c>
      <c r="W18" s="16">
        <v>-92.865446950000006</v>
      </c>
    </row>
    <row r="19" spans="1:23" x14ac:dyDescent="0.2">
      <c r="A19" s="35">
        <v>-5.3</v>
      </c>
      <c r="B19" s="10" t="s">
        <v>124</v>
      </c>
      <c r="C19" s="43" t="s">
        <v>133</v>
      </c>
      <c r="D19" s="16">
        <v>-0.74384068299999995</v>
      </c>
      <c r="E19" s="16">
        <v>-0.26964658699999999</v>
      </c>
      <c r="F19" s="16">
        <v>-1.013487271</v>
      </c>
      <c r="G19" s="16">
        <v>-445.41944030000002</v>
      </c>
      <c r="H19" s="16">
        <v>-0.53883270599999999</v>
      </c>
      <c r="I19" s="16">
        <v>-0.199450089</v>
      </c>
      <c r="J19" s="16">
        <v>-0.73828279500000005</v>
      </c>
      <c r="K19" s="16">
        <v>-352.55179670000001</v>
      </c>
      <c r="L19" s="16">
        <v>-0.20368666099999999</v>
      </c>
      <c r="M19" s="16">
        <v>-6.9163425000000001E-2</v>
      </c>
      <c r="N19" s="16">
        <v>-0.27285008599999999</v>
      </c>
      <c r="O19" s="16">
        <v>-92.865368000000004</v>
      </c>
      <c r="P19" s="16">
        <v>-0.53964284900000004</v>
      </c>
      <c r="Q19" s="16">
        <v>-0.199808499</v>
      </c>
      <c r="R19" s="16">
        <v>-0.73945134800000001</v>
      </c>
      <c r="S19" s="16">
        <v>-352.5532005</v>
      </c>
      <c r="T19" s="16">
        <v>-0.20375713500000001</v>
      </c>
      <c r="U19" s="16">
        <v>-6.9187923999999998E-2</v>
      </c>
      <c r="V19" s="16">
        <v>-0.27294505800000002</v>
      </c>
      <c r="W19" s="16">
        <v>-92.865444389999993</v>
      </c>
    </row>
    <row r="20" spans="1:23" x14ac:dyDescent="0.2">
      <c r="A20" s="35">
        <v>-3.9</v>
      </c>
      <c r="B20" s="10" t="s">
        <v>125</v>
      </c>
      <c r="C20" s="43" t="s">
        <v>133</v>
      </c>
      <c r="D20" s="16">
        <v>-0.74305842099999997</v>
      </c>
      <c r="E20" s="16">
        <v>-0.269095576</v>
      </c>
      <c r="F20" s="16">
        <v>-1.012153997</v>
      </c>
      <c r="G20" s="16">
        <v>-445.41861340000003</v>
      </c>
      <c r="H20" s="16">
        <v>-0.53890961999999998</v>
      </c>
      <c r="I20" s="16">
        <v>-0.19945133500000001</v>
      </c>
      <c r="J20" s="16">
        <v>-0.73836095499999999</v>
      </c>
      <c r="K20" s="16">
        <v>-352.55193850000001</v>
      </c>
      <c r="L20" s="16">
        <v>-0.20364090100000001</v>
      </c>
      <c r="M20" s="16">
        <v>-6.9149744999999999E-2</v>
      </c>
      <c r="N20" s="16">
        <v>-0.27279064600000003</v>
      </c>
      <c r="O20" s="16">
        <v>-92.865402259999996</v>
      </c>
      <c r="P20" s="16">
        <v>-0.53927975399999994</v>
      </c>
      <c r="Q20" s="16">
        <v>-0.19962801699999999</v>
      </c>
      <c r="R20" s="16">
        <v>-0.73890777100000005</v>
      </c>
      <c r="S20" s="16">
        <v>-352.55272350000001</v>
      </c>
      <c r="T20" s="16">
        <v>-0.20373493400000001</v>
      </c>
      <c r="U20" s="16">
        <v>-6.9190669999999996E-2</v>
      </c>
      <c r="V20" s="16">
        <v>-0.27292560399999999</v>
      </c>
      <c r="W20" s="16">
        <v>-92.86558239</v>
      </c>
    </row>
    <row r="21" spans="1:23" x14ac:dyDescent="0.2">
      <c r="A21" s="35">
        <v>-1.3</v>
      </c>
      <c r="B21" s="10" t="s">
        <v>126</v>
      </c>
      <c r="C21" s="43" t="s">
        <v>133</v>
      </c>
      <c r="D21" s="16">
        <v>-0.74429525399999996</v>
      </c>
      <c r="E21" s="16">
        <v>-0.26984457099999998</v>
      </c>
      <c r="F21" s="16">
        <v>-1.0141398260000001</v>
      </c>
      <c r="G21" s="16">
        <v>-445.42029719999999</v>
      </c>
      <c r="H21" s="16">
        <v>-0.53903122400000003</v>
      </c>
      <c r="I21" s="16">
        <v>-0.19947771</v>
      </c>
      <c r="J21" s="16">
        <v>-0.73850893399999995</v>
      </c>
      <c r="K21" s="16">
        <v>-352.55169749999999</v>
      </c>
      <c r="L21" s="16">
        <v>-0.20368229299999999</v>
      </c>
      <c r="M21" s="16">
        <v>-6.9162728000000007E-2</v>
      </c>
      <c r="N21" s="16">
        <v>-0.27284502100000002</v>
      </c>
      <c r="O21" s="16">
        <v>-92.865371159999995</v>
      </c>
      <c r="P21" s="16">
        <v>-0.54020787000000003</v>
      </c>
      <c r="Q21" s="16">
        <v>-0.20010483800000001</v>
      </c>
      <c r="R21" s="16">
        <v>-0.74031270800000004</v>
      </c>
      <c r="S21" s="16">
        <v>-352.55440379999999</v>
      </c>
      <c r="T21" s="16">
        <v>-0.20374911000000001</v>
      </c>
      <c r="U21" s="16">
        <v>-6.9185435000000003E-2</v>
      </c>
      <c r="V21" s="16">
        <v>-0.27293454499999997</v>
      </c>
      <c r="W21" s="16">
        <v>-92.865444449999998</v>
      </c>
    </row>
    <row r="22" spans="1:23" x14ac:dyDescent="0.2">
      <c r="A22" s="36">
        <v>-69.900000000000006</v>
      </c>
      <c r="B22" t="s">
        <v>194</v>
      </c>
      <c r="C22" s="44" t="s">
        <v>134</v>
      </c>
      <c r="D22">
        <v>-1.4414416588000001</v>
      </c>
      <c r="E22">
        <v>-0.53304481709999996</v>
      </c>
      <c r="F22">
        <v>-1.974486476</v>
      </c>
      <c r="G22">
        <v>-623.37334103650005</v>
      </c>
      <c r="H22">
        <v>-0.72379254979999996</v>
      </c>
      <c r="I22">
        <v>-0.26599769109999999</v>
      </c>
      <c r="J22">
        <v>-0.98979024090000001</v>
      </c>
      <c r="K22">
        <v>-321.59061118429997</v>
      </c>
      <c r="L22">
        <v>-0.71355313529999997</v>
      </c>
      <c r="M22">
        <v>-0.26140816290000002</v>
      </c>
      <c r="N22">
        <v>-0.97496129809999998</v>
      </c>
      <c r="O22">
        <v>-301.76119726629997</v>
      </c>
      <c r="P22">
        <v>-0.72531915989999995</v>
      </c>
      <c r="Q22">
        <v>-0.26669610259999998</v>
      </c>
      <c r="R22">
        <v>-0.99201526250000005</v>
      </c>
      <c r="S22">
        <v>-321.59316451630002</v>
      </c>
      <c r="T22">
        <v>-0.71514569729999999</v>
      </c>
      <c r="U22">
        <v>-0.2620574993</v>
      </c>
      <c r="V22">
        <v>-0.97720319659999999</v>
      </c>
      <c r="W22">
        <v>-301.76341903920002</v>
      </c>
    </row>
    <row r="23" spans="1:23" x14ac:dyDescent="0.2">
      <c r="A23" s="35">
        <v>-51.2</v>
      </c>
      <c r="B23" t="s">
        <v>195</v>
      </c>
      <c r="C23" s="44" t="s">
        <v>134</v>
      </c>
      <c r="D23">
        <v>-2.0265158088000002</v>
      </c>
      <c r="E23">
        <v>-0.77483419990000002</v>
      </c>
      <c r="F23">
        <v>-2.8013500087000001</v>
      </c>
      <c r="G23">
        <v>-916.10613573850003</v>
      </c>
      <c r="H23">
        <v>-1.0404461035000001</v>
      </c>
      <c r="I23">
        <v>-0.4031774232</v>
      </c>
      <c r="J23">
        <v>-1.4436235266999999</v>
      </c>
      <c r="K23">
        <v>-464.55900175440001</v>
      </c>
      <c r="L23">
        <v>-0.97302296759999996</v>
      </c>
      <c r="M23">
        <v>-0.35997346289999999</v>
      </c>
      <c r="N23">
        <v>-1.3329964304999999</v>
      </c>
      <c r="O23">
        <v>-451.54625217519998</v>
      </c>
      <c r="P23">
        <v>-1.0427112093999999</v>
      </c>
      <c r="Q23">
        <v>-0.40415715289999998</v>
      </c>
      <c r="R23">
        <v>-1.4468683623</v>
      </c>
      <c r="S23">
        <v>-464.56240247940002</v>
      </c>
      <c r="T23">
        <v>-0.97513204409999998</v>
      </c>
      <c r="U23">
        <v>-0.36091847329999999</v>
      </c>
      <c r="V23">
        <v>-1.3360505172999999</v>
      </c>
      <c r="W23">
        <v>-451.54926425489998</v>
      </c>
    </row>
    <row r="24" spans="1:23" x14ac:dyDescent="0.2">
      <c r="A24" s="35">
        <v>-68.5</v>
      </c>
      <c r="B24" t="s">
        <v>196</v>
      </c>
      <c r="C24" s="44" t="s">
        <v>134</v>
      </c>
      <c r="D24">
        <v>-2.0177532493000001</v>
      </c>
      <c r="E24">
        <v>-0.76846968630000001</v>
      </c>
      <c r="F24">
        <v>-2.7862229357000001</v>
      </c>
      <c r="G24">
        <v>-916.12471889460005</v>
      </c>
      <c r="H24">
        <v>-1.0401026238</v>
      </c>
      <c r="I24">
        <v>-0.40296746259999999</v>
      </c>
      <c r="J24">
        <v>-1.4430700863999999</v>
      </c>
      <c r="K24">
        <v>-464.5587394973</v>
      </c>
      <c r="L24">
        <v>-0.97370522029999995</v>
      </c>
      <c r="M24">
        <v>-0.36026279519999999</v>
      </c>
      <c r="N24">
        <v>-1.3339680154</v>
      </c>
      <c r="O24">
        <v>-451.54459389229999</v>
      </c>
      <c r="P24">
        <v>-1.0417105015000001</v>
      </c>
      <c r="Q24">
        <v>-0.40360303590000002</v>
      </c>
      <c r="R24">
        <v>-1.4453135373999999</v>
      </c>
      <c r="S24">
        <v>-464.56081970539998</v>
      </c>
      <c r="T24">
        <v>-0.97558318479999995</v>
      </c>
      <c r="U24">
        <v>-0.36111918469999998</v>
      </c>
      <c r="V24">
        <v>-1.3367023695</v>
      </c>
      <c r="W24">
        <v>-451.54793340539999</v>
      </c>
    </row>
    <row r="25" spans="1:23" x14ac:dyDescent="0.2">
      <c r="A25" s="35">
        <v>-13.2</v>
      </c>
      <c r="B25" t="s">
        <v>197</v>
      </c>
      <c r="C25" s="44" t="s">
        <v>134</v>
      </c>
      <c r="D25">
        <v>-0.28930052070000001</v>
      </c>
      <c r="E25">
        <v>-8.6275952399999994E-2</v>
      </c>
      <c r="F25">
        <v>-0.37557647300000002</v>
      </c>
      <c r="G25">
        <v>-112.39624280210001</v>
      </c>
      <c r="H25">
        <v>-0.14393785040000001</v>
      </c>
      <c r="I25">
        <v>-4.2458861000000001E-2</v>
      </c>
      <c r="J25">
        <v>-0.18639671129999999</v>
      </c>
      <c r="K25">
        <v>-56.1956155409</v>
      </c>
      <c r="L25">
        <v>-0.14393785040000001</v>
      </c>
      <c r="M25">
        <v>-4.2458861000000001E-2</v>
      </c>
      <c r="N25">
        <v>-0.18639671129999999</v>
      </c>
      <c r="O25">
        <v>-56.1956155409</v>
      </c>
      <c r="P25">
        <v>-0.1445044784</v>
      </c>
      <c r="Q25">
        <v>-4.2743956E-2</v>
      </c>
      <c r="R25">
        <v>-0.1872484344</v>
      </c>
      <c r="S25">
        <v>-56.197149681299997</v>
      </c>
      <c r="T25">
        <v>-0.1445044784</v>
      </c>
      <c r="U25">
        <v>-4.2743956E-2</v>
      </c>
      <c r="V25">
        <v>-0.1872484344</v>
      </c>
      <c r="W25">
        <v>-56.197149681299997</v>
      </c>
    </row>
    <row r="26" spans="1:23" x14ac:dyDescent="0.2">
      <c r="A26" s="35">
        <v>-9.8000000000000007</v>
      </c>
      <c r="B26" s="10" t="s">
        <v>1</v>
      </c>
      <c r="C26" s="44" t="s">
        <v>134</v>
      </c>
      <c r="D26">
        <v>-0.72314932129999998</v>
      </c>
      <c r="E26">
        <v>-0.24943287589999999</v>
      </c>
      <c r="F26">
        <v>-0.97258219720000005</v>
      </c>
      <c r="G26">
        <v>-286.91848134359998</v>
      </c>
      <c r="H26">
        <v>-0.57740195940000005</v>
      </c>
      <c r="I26">
        <v>-0.20531429409999999</v>
      </c>
      <c r="J26">
        <v>-0.78271625339999995</v>
      </c>
      <c r="K26">
        <v>-230.7221664907</v>
      </c>
      <c r="L26">
        <v>-0.1439932625</v>
      </c>
      <c r="M26">
        <v>-4.2475000899999997E-2</v>
      </c>
      <c r="N26">
        <v>-0.1864682634</v>
      </c>
      <c r="O26">
        <v>-56.195675635400001</v>
      </c>
      <c r="P26">
        <v>-0.57802672460000004</v>
      </c>
      <c r="Q26">
        <v>-0.20557018660000001</v>
      </c>
      <c r="R26">
        <v>-0.78359691119999997</v>
      </c>
      <c r="S26">
        <v>-230.72265162759999</v>
      </c>
      <c r="T26">
        <v>-0.14416480000000001</v>
      </c>
      <c r="U26">
        <v>-4.25613356E-2</v>
      </c>
      <c r="V26">
        <v>-0.18672613560000001</v>
      </c>
      <c r="W26">
        <v>-56.196048464599997</v>
      </c>
    </row>
    <row r="27" spans="1:23" x14ac:dyDescent="0.2">
      <c r="A27" s="35">
        <v>-11.4</v>
      </c>
      <c r="B27" t="s">
        <v>198</v>
      </c>
      <c r="C27" s="44" t="s">
        <v>134</v>
      </c>
      <c r="D27">
        <v>-1.1620497192000001</v>
      </c>
      <c r="E27">
        <v>-0.41654263349999998</v>
      </c>
      <c r="F27">
        <v>-1.5785923527000001</v>
      </c>
      <c r="G27">
        <v>-461.43775299999999</v>
      </c>
      <c r="H27">
        <v>-0.57736546290000001</v>
      </c>
      <c r="I27">
        <v>-0.20530766080000001</v>
      </c>
      <c r="J27">
        <v>-0.78267312369999997</v>
      </c>
      <c r="K27">
        <v>-230.72217846160001</v>
      </c>
      <c r="L27">
        <v>-0.57736546290000001</v>
      </c>
      <c r="M27">
        <v>-0.20530766080000001</v>
      </c>
      <c r="N27">
        <v>-0.78267312369999997</v>
      </c>
      <c r="O27">
        <v>-230.72217846160001</v>
      </c>
      <c r="P27">
        <v>-0.57804008790000005</v>
      </c>
      <c r="Q27">
        <v>-0.2056087513</v>
      </c>
      <c r="R27">
        <v>-0.78364883919999995</v>
      </c>
      <c r="S27">
        <v>-230.72320741670001</v>
      </c>
      <c r="T27">
        <v>-0.57804008790000005</v>
      </c>
      <c r="U27">
        <v>-0.2056087513</v>
      </c>
      <c r="V27">
        <v>-0.78364883919999995</v>
      </c>
      <c r="W27">
        <v>-230.72320741670001</v>
      </c>
    </row>
    <row r="28" spans="1:23" x14ac:dyDescent="0.2">
      <c r="A28" s="35">
        <v>-11.5</v>
      </c>
      <c r="B28" t="s">
        <v>199</v>
      </c>
      <c r="C28" s="44" t="s">
        <v>134</v>
      </c>
      <c r="D28">
        <v>-1.1585016189999999</v>
      </c>
      <c r="E28">
        <v>-0.41396016940000002</v>
      </c>
      <c r="F28">
        <v>-1.5724617885000001</v>
      </c>
      <c r="G28">
        <v>-461.44319679969999</v>
      </c>
      <c r="H28">
        <v>-0.57740139450000005</v>
      </c>
      <c r="I28">
        <v>-0.2053139259</v>
      </c>
      <c r="J28">
        <v>-0.78271532040000003</v>
      </c>
      <c r="K28">
        <v>-230.7221709307</v>
      </c>
      <c r="L28">
        <v>-0.57741853850000002</v>
      </c>
      <c r="M28">
        <v>-0.20531707660000001</v>
      </c>
      <c r="N28">
        <v>-0.78273561520000001</v>
      </c>
      <c r="O28">
        <v>-230.72216496230001</v>
      </c>
      <c r="P28">
        <v>-0.57761620840000005</v>
      </c>
      <c r="Q28">
        <v>-0.20540223290000001</v>
      </c>
      <c r="R28">
        <v>-0.78301844129999998</v>
      </c>
      <c r="S28">
        <v>-230.7223732441</v>
      </c>
      <c r="T28">
        <v>-0.57845935020000006</v>
      </c>
      <c r="U28">
        <v>-0.2057683666</v>
      </c>
      <c r="V28">
        <v>-0.78422771680000003</v>
      </c>
      <c r="W28">
        <v>-230.72309990279999</v>
      </c>
    </row>
    <row r="29" spans="1:23" x14ac:dyDescent="0.2">
      <c r="A29" s="35">
        <v>-18.7</v>
      </c>
      <c r="B29" t="s">
        <v>4</v>
      </c>
      <c r="C29" s="44" t="s">
        <v>134</v>
      </c>
      <c r="D29">
        <v>-0.79272811180000002</v>
      </c>
      <c r="E29">
        <v>-0.28129425650000001</v>
      </c>
      <c r="F29">
        <v>-1.0740223683000001</v>
      </c>
      <c r="G29">
        <v>-323.60742984080002</v>
      </c>
      <c r="H29">
        <v>-0.57750190889999997</v>
      </c>
      <c r="I29">
        <v>-0.2053322508</v>
      </c>
      <c r="J29">
        <v>-0.78283415980000004</v>
      </c>
      <c r="K29">
        <v>-230.72212181890001</v>
      </c>
      <c r="L29">
        <v>-0.21368465989999999</v>
      </c>
      <c r="M29">
        <v>-7.3669658999999998E-2</v>
      </c>
      <c r="N29">
        <v>-0.28735431880000001</v>
      </c>
      <c r="O29">
        <v>-92.881359306700006</v>
      </c>
      <c r="P29">
        <v>-0.57848177469999995</v>
      </c>
      <c r="Q29">
        <v>-0.2057333526</v>
      </c>
      <c r="R29">
        <v>-0.78421512729999998</v>
      </c>
      <c r="S29">
        <v>-230.7227954345</v>
      </c>
      <c r="T29">
        <v>-0.21382144180000001</v>
      </c>
      <c r="U29">
        <v>-7.3739081999999997E-2</v>
      </c>
      <c r="V29">
        <v>-0.28756052370000001</v>
      </c>
      <c r="W29">
        <v>-92.881545875499995</v>
      </c>
    </row>
    <row r="30" spans="1:23" x14ac:dyDescent="0.2">
      <c r="A30" s="35">
        <v>-6.3</v>
      </c>
      <c r="B30" s="10" t="s">
        <v>5</v>
      </c>
      <c r="C30" s="44" t="s">
        <v>134</v>
      </c>
      <c r="D30">
        <v>-0.71022152140000006</v>
      </c>
      <c r="E30">
        <v>-0.23734432920000001</v>
      </c>
      <c r="F30">
        <v>-0.94756585059999998</v>
      </c>
      <c r="G30">
        <v>-270.91964004179999</v>
      </c>
      <c r="H30">
        <v>-0.57735781119999996</v>
      </c>
      <c r="I30">
        <v>-0.20530626060000001</v>
      </c>
      <c r="J30">
        <v>-0.78266407179999997</v>
      </c>
      <c r="K30">
        <v>-230.7221885347</v>
      </c>
      <c r="L30">
        <v>-0.130767984</v>
      </c>
      <c r="M30">
        <v>-3.0271554900000001E-2</v>
      </c>
      <c r="N30">
        <v>-0.16103953900000001</v>
      </c>
      <c r="O30">
        <v>-40.198646303399997</v>
      </c>
      <c r="P30">
        <v>-0.57802830829999996</v>
      </c>
      <c r="Q30">
        <v>-0.2055865516</v>
      </c>
      <c r="R30">
        <v>-0.78361485990000002</v>
      </c>
      <c r="S30">
        <v>-230.722735602</v>
      </c>
      <c r="T30">
        <v>-0.13087467950000001</v>
      </c>
      <c r="U30">
        <v>-3.03148759E-2</v>
      </c>
      <c r="V30">
        <v>-0.16118955539999999</v>
      </c>
      <c r="W30">
        <v>-40.198698227100003</v>
      </c>
    </row>
    <row r="31" spans="1:23" x14ac:dyDescent="0.2">
      <c r="A31" s="35">
        <v>-13.7</v>
      </c>
      <c r="B31" t="s">
        <v>209</v>
      </c>
      <c r="C31" s="44" t="s">
        <v>134</v>
      </c>
      <c r="D31">
        <v>-0.73005404809999996</v>
      </c>
      <c r="E31">
        <v>-0.25766706090000002</v>
      </c>
      <c r="F31">
        <v>-0.98772110899999999</v>
      </c>
      <c r="G31">
        <v>-306.75167904770001</v>
      </c>
      <c r="H31">
        <v>-0.57745208579999996</v>
      </c>
      <c r="I31">
        <v>-0.2053233189</v>
      </c>
      <c r="J31">
        <v>-0.78277540459999995</v>
      </c>
      <c r="K31">
        <v>-230.72214393580001</v>
      </c>
      <c r="L31">
        <v>-0.15123439259999999</v>
      </c>
      <c r="M31">
        <v>-5.0798872699999997E-2</v>
      </c>
      <c r="N31">
        <v>-0.20203326529999999</v>
      </c>
      <c r="O31">
        <v>-76.0265781624</v>
      </c>
      <c r="P31">
        <v>-0.57801012549999997</v>
      </c>
      <c r="Q31">
        <v>-0.2055448775</v>
      </c>
      <c r="R31">
        <v>-0.78355500300000003</v>
      </c>
      <c r="S31">
        <v>-230.72256621150001</v>
      </c>
      <c r="T31">
        <v>-0.15156142610000001</v>
      </c>
      <c r="U31">
        <v>-5.0965337499999999E-2</v>
      </c>
      <c r="V31">
        <v>-0.2025267637</v>
      </c>
      <c r="W31">
        <v>-76.027502729600002</v>
      </c>
    </row>
    <row r="32" spans="1:23" x14ac:dyDescent="0.2">
      <c r="A32" s="35">
        <v>-6.3</v>
      </c>
      <c r="B32" t="s">
        <v>93</v>
      </c>
      <c r="C32" s="44" t="s">
        <v>134</v>
      </c>
      <c r="D32">
        <v>-0.43042984029999998</v>
      </c>
      <c r="E32">
        <v>-0.12213417729999999</v>
      </c>
      <c r="F32">
        <v>-0.55256401759999996</v>
      </c>
      <c r="G32">
        <v>-156.07931108509999</v>
      </c>
      <c r="H32">
        <v>-0.21451276359999999</v>
      </c>
      <c r="I32">
        <v>-6.03373377E-2</v>
      </c>
      <c r="J32">
        <v>-0.27485010129999998</v>
      </c>
      <c r="K32">
        <v>-78.039915382399997</v>
      </c>
      <c r="L32">
        <v>-0.21451276359999999</v>
      </c>
      <c r="M32">
        <v>-6.03373377E-2</v>
      </c>
      <c r="N32">
        <v>-0.27485010129999998</v>
      </c>
      <c r="O32">
        <v>-78.039915382399997</v>
      </c>
      <c r="P32">
        <v>-0.2147580946</v>
      </c>
      <c r="Q32">
        <v>-6.0499398000000003E-2</v>
      </c>
      <c r="R32">
        <v>-0.27525749249999998</v>
      </c>
      <c r="S32">
        <v>-78.040356037799995</v>
      </c>
      <c r="T32">
        <v>-0.2147580946</v>
      </c>
      <c r="U32">
        <v>-6.0499398000000003E-2</v>
      </c>
      <c r="V32">
        <v>-0.27525749249999998</v>
      </c>
      <c r="W32">
        <v>-78.040356037799995</v>
      </c>
    </row>
    <row r="33" spans="1:23" x14ac:dyDescent="0.2">
      <c r="A33" s="35">
        <v>-6.4</v>
      </c>
      <c r="B33" t="s">
        <v>200</v>
      </c>
      <c r="C33" s="44" t="s">
        <v>134</v>
      </c>
      <c r="D33">
        <v>-0.4096026103</v>
      </c>
      <c r="E33">
        <v>-0.1229375545</v>
      </c>
      <c r="F33">
        <v>-0.53254016479999999</v>
      </c>
      <c r="G33">
        <v>-154.8667351446</v>
      </c>
      <c r="H33">
        <v>-0.21452172119999999</v>
      </c>
      <c r="I33">
        <v>-6.0340948300000002E-2</v>
      </c>
      <c r="J33">
        <v>-0.27486266949999999</v>
      </c>
      <c r="K33">
        <v>-78.039901801400006</v>
      </c>
      <c r="L33">
        <v>-0.19435331010000001</v>
      </c>
      <c r="M33">
        <v>-6.1710408000000001E-2</v>
      </c>
      <c r="N33">
        <v>-0.2560637181</v>
      </c>
      <c r="O33">
        <v>-76.825504018199993</v>
      </c>
      <c r="P33">
        <v>-0.2149256876</v>
      </c>
      <c r="Q33">
        <v>-6.0489507200000001E-2</v>
      </c>
      <c r="R33">
        <v>-0.27541519479999998</v>
      </c>
      <c r="S33">
        <v>-78.040355020999996</v>
      </c>
      <c r="T33">
        <v>-0.1944638082</v>
      </c>
      <c r="U33">
        <v>-6.1740340999999997E-2</v>
      </c>
      <c r="V33">
        <v>-0.25620414920000001</v>
      </c>
      <c r="W33">
        <v>-76.825576522099993</v>
      </c>
    </row>
    <row r="34" spans="1:23" x14ac:dyDescent="0.2">
      <c r="A34" s="35">
        <v>-66.8</v>
      </c>
      <c r="B34" t="s">
        <v>201</v>
      </c>
      <c r="C34" s="44" t="s">
        <v>134</v>
      </c>
      <c r="D34">
        <v>-0.71696745009999996</v>
      </c>
      <c r="E34">
        <v>-0.25534535159999999</v>
      </c>
      <c r="F34">
        <v>-0.97231280170000001</v>
      </c>
      <c r="G34">
        <v>-337.91625874170001</v>
      </c>
      <c r="H34">
        <v>-0.35784833370000002</v>
      </c>
      <c r="I34">
        <v>-0.1260659103</v>
      </c>
      <c r="J34">
        <v>-0.48391424399999999</v>
      </c>
      <c r="K34">
        <v>-168.94589773019999</v>
      </c>
      <c r="L34">
        <v>-0.35784833370000002</v>
      </c>
      <c r="M34">
        <v>-0.1260659103</v>
      </c>
      <c r="N34">
        <v>-0.48391424399999999</v>
      </c>
      <c r="O34">
        <v>-168.94589773019999</v>
      </c>
      <c r="P34">
        <v>-0.35938682170000003</v>
      </c>
      <c r="Q34">
        <v>-0.126716996</v>
      </c>
      <c r="R34">
        <v>-0.4861038177</v>
      </c>
      <c r="S34">
        <v>-168.94888935509999</v>
      </c>
      <c r="T34">
        <v>-0.35938682170000003</v>
      </c>
      <c r="U34">
        <v>-0.126716996</v>
      </c>
      <c r="V34">
        <v>-0.4861038177</v>
      </c>
      <c r="W34">
        <v>-168.94888935509999</v>
      </c>
    </row>
    <row r="35" spans="1:23" x14ac:dyDescent="0.2">
      <c r="A35" s="35">
        <v>-77.8</v>
      </c>
      <c r="B35" t="s">
        <v>202</v>
      </c>
      <c r="C35" s="44" t="s">
        <v>134</v>
      </c>
      <c r="D35">
        <v>-0.73443800420000005</v>
      </c>
      <c r="E35">
        <v>-0.27126967600000002</v>
      </c>
      <c r="F35">
        <v>-1.0057076802</v>
      </c>
      <c r="G35">
        <v>-377.58625579329998</v>
      </c>
      <c r="H35">
        <v>-0.36685456869999999</v>
      </c>
      <c r="I35">
        <v>-0.13373665470000001</v>
      </c>
      <c r="J35">
        <v>-0.50059122349999996</v>
      </c>
      <c r="K35">
        <v>-188.77838979149999</v>
      </c>
      <c r="L35">
        <v>-0.36685456869999999</v>
      </c>
      <c r="M35">
        <v>-0.13373665470000001</v>
      </c>
      <c r="N35">
        <v>-0.50059122349999996</v>
      </c>
      <c r="O35">
        <v>-188.77838979149999</v>
      </c>
      <c r="P35">
        <v>-0.36876988890000001</v>
      </c>
      <c r="Q35">
        <v>-0.1345308325</v>
      </c>
      <c r="R35">
        <v>-0.50330072150000005</v>
      </c>
      <c r="S35">
        <v>-188.78147755430001</v>
      </c>
      <c r="T35">
        <v>-0.36876988890000001</v>
      </c>
      <c r="U35">
        <v>-0.1345308325</v>
      </c>
      <c r="V35">
        <v>-0.50330072150000005</v>
      </c>
      <c r="W35">
        <v>-188.78147755430001</v>
      </c>
    </row>
    <row r="36" spans="1:23" x14ac:dyDescent="0.2">
      <c r="A36" s="35">
        <v>-21.8</v>
      </c>
      <c r="B36" t="s">
        <v>203</v>
      </c>
      <c r="C36" s="44" t="s">
        <v>134</v>
      </c>
      <c r="D36">
        <v>-1.4660311261000001</v>
      </c>
      <c r="E36">
        <v>-0.54185877049999998</v>
      </c>
      <c r="F36">
        <v>-2.0078898966000001</v>
      </c>
      <c r="G36">
        <v>-592.21153444920003</v>
      </c>
      <c r="H36">
        <v>-0.57742424400000003</v>
      </c>
      <c r="I36">
        <v>-0.20531837050000001</v>
      </c>
      <c r="J36">
        <v>-0.78274261450000004</v>
      </c>
      <c r="K36">
        <v>-230.72214787199999</v>
      </c>
      <c r="L36">
        <v>-0.87758461269999999</v>
      </c>
      <c r="M36">
        <v>-0.32741958459999998</v>
      </c>
      <c r="N36">
        <v>-1.2050041973000001</v>
      </c>
      <c r="O36">
        <v>-361.49785008280003</v>
      </c>
      <c r="P36">
        <v>-0.57844968870000002</v>
      </c>
      <c r="Q36">
        <v>-0.20577524250000001</v>
      </c>
      <c r="R36">
        <v>-0.78422493120000003</v>
      </c>
      <c r="S36">
        <v>-230.7234825518</v>
      </c>
      <c r="T36">
        <v>-0.8787953436</v>
      </c>
      <c r="U36">
        <v>-0.3279650898</v>
      </c>
      <c r="V36">
        <v>-1.2067604335</v>
      </c>
      <c r="W36">
        <v>-361.4994468932</v>
      </c>
    </row>
    <row r="37" spans="1:23" x14ac:dyDescent="0.2">
      <c r="A37" s="35">
        <v>-24</v>
      </c>
      <c r="B37" t="s">
        <v>8</v>
      </c>
      <c r="C37" s="44" t="s">
        <v>134</v>
      </c>
      <c r="D37">
        <v>-1.4603157057</v>
      </c>
      <c r="E37">
        <v>-0.53765381739999996</v>
      </c>
      <c r="F37">
        <v>-1.9979695231000001</v>
      </c>
      <c r="G37">
        <v>-592.22136036049994</v>
      </c>
      <c r="H37">
        <v>-0.5775443992</v>
      </c>
      <c r="I37">
        <v>-0.20533993989999999</v>
      </c>
      <c r="J37">
        <v>-0.78288433909999999</v>
      </c>
      <c r="K37">
        <v>-230.72209939850001</v>
      </c>
      <c r="L37">
        <v>-0.87770922760000003</v>
      </c>
      <c r="M37">
        <v>-0.32746146609999999</v>
      </c>
      <c r="N37">
        <v>-1.2051706937</v>
      </c>
      <c r="O37">
        <v>-361.49783605969998</v>
      </c>
      <c r="P37">
        <v>-0.57885324599999999</v>
      </c>
      <c r="Q37">
        <v>-0.20591205470000001</v>
      </c>
      <c r="R37">
        <v>-0.78476530069999995</v>
      </c>
      <c r="S37">
        <v>-230.72318687590001</v>
      </c>
      <c r="T37">
        <v>-0.87808348130000002</v>
      </c>
      <c r="U37">
        <v>-0.32764536550000001</v>
      </c>
      <c r="V37">
        <v>-1.2057288468</v>
      </c>
      <c r="W37">
        <v>-361.49846073560002</v>
      </c>
    </row>
    <row r="38" spans="1:23" x14ac:dyDescent="0.2">
      <c r="A38" s="35">
        <v>-2.2000000000000002</v>
      </c>
      <c r="B38" t="s">
        <v>98</v>
      </c>
      <c r="C38" s="44" t="s">
        <v>134</v>
      </c>
      <c r="D38">
        <v>-0.2623841355</v>
      </c>
      <c r="E38">
        <v>-6.0960151999999997E-2</v>
      </c>
      <c r="F38">
        <v>-0.32334428739999999</v>
      </c>
      <c r="G38">
        <v>-80.396906290999993</v>
      </c>
      <c r="H38">
        <v>-0.13091093600000001</v>
      </c>
      <c r="I38">
        <v>-3.02683628E-2</v>
      </c>
      <c r="J38">
        <v>-0.1611792987</v>
      </c>
      <c r="K38">
        <v>-40.198702118299998</v>
      </c>
      <c r="L38">
        <v>-0.13091093600000001</v>
      </c>
      <c r="M38">
        <v>-3.02683628E-2</v>
      </c>
      <c r="N38">
        <v>-0.1611792987</v>
      </c>
      <c r="O38">
        <v>-40.198702118299998</v>
      </c>
      <c r="P38">
        <v>-0.13100619629999999</v>
      </c>
      <c r="Q38">
        <v>-3.0307462899999998E-2</v>
      </c>
      <c r="R38">
        <v>-0.16131365919999999</v>
      </c>
      <c r="S38">
        <v>-40.198747126400001</v>
      </c>
      <c r="T38">
        <v>-0.13100619629999999</v>
      </c>
      <c r="U38">
        <v>-3.0307462899999998E-2</v>
      </c>
      <c r="V38">
        <v>-0.16131365919999999</v>
      </c>
      <c r="W38">
        <v>-40.198747126400001</v>
      </c>
    </row>
    <row r="39" spans="1:23" x14ac:dyDescent="0.2">
      <c r="A39" s="35">
        <v>-29.5</v>
      </c>
      <c r="B39" t="s">
        <v>204</v>
      </c>
      <c r="C39" s="44" t="s">
        <v>134</v>
      </c>
      <c r="D39">
        <v>-1.4195240174999999</v>
      </c>
      <c r="E39">
        <v>-0.52061225700000002</v>
      </c>
      <c r="F39">
        <v>-1.9401362744999999</v>
      </c>
      <c r="G39">
        <v>-611.18110048580002</v>
      </c>
      <c r="H39">
        <v>-0.70752843610000005</v>
      </c>
      <c r="I39">
        <v>-0.25825145589999998</v>
      </c>
      <c r="J39">
        <v>-0.96577989200000003</v>
      </c>
      <c r="K39">
        <v>-305.58713484150002</v>
      </c>
      <c r="L39">
        <v>-0.70752194010000002</v>
      </c>
      <c r="M39">
        <v>-0.25817106779999999</v>
      </c>
      <c r="N39">
        <v>-0.96569300790000001</v>
      </c>
      <c r="O39">
        <v>-305.5870065922</v>
      </c>
      <c r="P39">
        <v>-0.7085057199</v>
      </c>
      <c r="Q39">
        <v>-0.25871188039999998</v>
      </c>
      <c r="R39">
        <v>-0.96721760030000004</v>
      </c>
      <c r="S39">
        <v>-305.588665752</v>
      </c>
      <c r="T39">
        <v>-0.70891343829999998</v>
      </c>
      <c r="U39">
        <v>-0.258777019</v>
      </c>
      <c r="V39">
        <v>-0.96769045720000002</v>
      </c>
      <c r="W39">
        <v>-305.5891035967</v>
      </c>
    </row>
    <row r="40" spans="1:23" x14ac:dyDescent="0.2">
      <c r="A40" s="35">
        <v>-18.5</v>
      </c>
      <c r="B40" t="s">
        <v>205</v>
      </c>
      <c r="C40" s="44" t="s">
        <v>134</v>
      </c>
      <c r="D40">
        <v>-1.2262180973000001</v>
      </c>
      <c r="E40">
        <v>-0.46002180370000001</v>
      </c>
      <c r="F40">
        <v>-1.686239901</v>
      </c>
      <c r="G40">
        <v>-525.4006390477</v>
      </c>
      <c r="H40">
        <v>-0.60910690119999999</v>
      </c>
      <c r="I40">
        <v>-0.22673474360000001</v>
      </c>
      <c r="J40">
        <v>-0.83584164480000001</v>
      </c>
      <c r="K40">
        <v>-262.70246104900002</v>
      </c>
      <c r="L40">
        <v>-0.60913582209999995</v>
      </c>
      <c r="M40">
        <v>-0.22674374280000001</v>
      </c>
      <c r="N40">
        <v>-0.83587956490000004</v>
      </c>
      <c r="O40">
        <v>-262.7024397317</v>
      </c>
      <c r="P40">
        <v>-0.61003076300000003</v>
      </c>
      <c r="Q40">
        <v>-0.22712062499999999</v>
      </c>
      <c r="R40">
        <v>-0.83715138789999999</v>
      </c>
      <c r="S40">
        <v>-262.70371062620001</v>
      </c>
      <c r="T40">
        <v>-0.61002884970000004</v>
      </c>
      <c r="U40">
        <v>-0.22713034930000001</v>
      </c>
      <c r="V40">
        <v>-0.83715919900000002</v>
      </c>
      <c r="W40">
        <v>-262.7036917021</v>
      </c>
    </row>
    <row r="41" spans="1:23" x14ac:dyDescent="0.2">
      <c r="A41" s="35">
        <v>-85.6</v>
      </c>
      <c r="B41" t="s">
        <v>206</v>
      </c>
      <c r="C41" s="44" t="s">
        <v>134</v>
      </c>
      <c r="D41">
        <v>-1.7258435085999999</v>
      </c>
      <c r="E41">
        <v>-0.65457761349999999</v>
      </c>
      <c r="F41">
        <v>-2.380421122</v>
      </c>
      <c r="G41">
        <v>-825.03603834729995</v>
      </c>
      <c r="H41">
        <v>-0.86267461180000005</v>
      </c>
      <c r="I41">
        <v>-0.3252503558</v>
      </c>
      <c r="J41">
        <v>-1.1879249676000001</v>
      </c>
      <c r="K41">
        <v>-412.50298436880001</v>
      </c>
      <c r="L41">
        <v>-0.86267461180000005</v>
      </c>
      <c r="M41">
        <v>-0.3252503558</v>
      </c>
      <c r="N41">
        <v>-1.1879249676000001</v>
      </c>
      <c r="O41">
        <v>-412.50298436880001</v>
      </c>
      <c r="P41">
        <v>-0.86423186419999998</v>
      </c>
      <c r="Q41">
        <v>-0.325888018</v>
      </c>
      <c r="R41">
        <v>-1.1901198822000001</v>
      </c>
      <c r="S41">
        <v>-412.50525808340001</v>
      </c>
      <c r="T41">
        <v>-0.86423186419999998</v>
      </c>
      <c r="U41">
        <v>-0.325888018</v>
      </c>
      <c r="V41">
        <v>-1.1901198822000001</v>
      </c>
      <c r="W41">
        <v>-412.50525808340001</v>
      </c>
    </row>
    <row r="42" spans="1:23" x14ac:dyDescent="0.2">
      <c r="A42" s="35">
        <v>-41.3</v>
      </c>
      <c r="B42" t="s">
        <v>207</v>
      </c>
      <c r="C42" s="44" t="s">
        <v>134</v>
      </c>
      <c r="D42">
        <v>-1.7319829709000001</v>
      </c>
      <c r="E42">
        <v>-0.65729465369999995</v>
      </c>
      <c r="F42">
        <v>-2.3892776246</v>
      </c>
      <c r="G42">
        <v>-825.01276381180003</v>
      </c>
      <c r="H42">
        <v>-0.86231142699999996</v>
      </c>
      <c r="I42">
        <v>-0.32504137420000001</v>
      </c>
      <c r="J42">
        <v>-1.1873528012000001</v>
      </c>
      <c r="K42">
        <v>-412.50429439599998</v>
      </c>
      <c r="L42">
        <v>-0.86231142699999996</v>
      </c>
      <c r="M42">
        <v>-0.32504137420000001</v>
      </c>
      <c r="N42">
        <v>-1.1873528012000001</v>
      </c>
      <c r="O42">
        <v>-412.50429439599998</v>
      </c>
      <c r="P42">
        <v>-0.863879599</v>
      </c>
      <c r="Q42">
        <v>-0.32574422250000001</v>
      </c>
      <c r="R42">
        <v>-1.1896238214999999</v>
      </c>
      <c r="S42">
        <v>-412.50667500110001</v>
      </c>
      <c r="T42">
        <v>-0.863879599</v>
      </c>
      <c r="U42">
        <v>-0.32574422250000001</v>
      </c>
      <c r="V42">
        <v>-1.1896238214999999</v>
      </c>
      <c r="W42">
        <v>-412.50667500110001</v>
      </c>
    </row>
    <row r="43" spans="1:23" x14ac:dyDescent="0.2">
      <c r="A43" s="35">
        <v>-21</v>
      </c>
      <c r="B43" t="s">
        <v>137</v>
      </c>
      <c r="C43" s="44" t="s">
        <v>134</v>
      </c>
      <c r="D43">
        <v>-0.30333899310000001</v>
      </c>
      <c r="E43">
        <v>-0.1028366138</v>
      </c>
      <c r="F43">
        <v>-0.40617560689999999</v>
      </c>
      <c r="G43">
        <v>-152.0625362554</v>
      </c>
      <c r="H43">
        <v>-0.1511215759</v>
      </c>
      <c r="I43">
        <v>-5.0752498399999998E-2</v>
      </c>
      <c r="J43">
        <v>-0.20187407430000001</v>
      </c>
      <c r="K43">
        <v>-76.026603100299994</v>
      </c>
      <c r="L43">
        <v>-0.15101301619999999</v>
      </c>
      <c r="M43">
        <v>-5.0728216100000001E-2</v>
      </c>
      <c r="N43">
        <v>-0.20174123229999999</v>
      </c>
      <c r="O43">
        <v>-76.026710360799996</v>
      </c>
      <c r="P43">
        <v>-0.15131488940000001</v>
      </c>
      <c r="Q43">
        <v>-5.0823600699999999E-2</v>
      </c>
      <c r="R43">
        <v>-0.20213849010000001</v>
      </c>
      <c r="S43">
        <v>-76.0269515576</v>
      </c>
      <c r="T43">
        <v>-0.15234390780000001</v>
      </c>
      <c r="U43">
        <v>-5.1289661200000003E-2</v>
      </c>
      <c r="V43">
        <v>-0.20363356899999999</v>
      </c>
      <c r="W43">
        <v>-76.029716655399994</v>
      </c>
    </row>
    <row r="44" spans="1:23" x14ac:dyDescent="0.2">
      <c r="A44" s="36">
        <v>-68.8</v>
      </c>
      <c r="B44" t="s">
        <v>13</v>
      </c>
      <c r="C44" s="44" t="s">
        <v>135</v>
      </c>
      <c r="D44" s="16">
        <v>-0.93091877899999997</v>
      </c>
      <c r="E44" s="16">
        <v>-0.32166154299999999</v>
      </c>
      <c r="F44" s="16">
        <v>-1.252580322</v>
      </c>
      <c r="G44" s="16">
        <v>-416.01188560000003</v>
      </c>
      <c r="H44" s="16">
        <v>-0.46472803000000001</v>
      </c>
      <c r="I44" s="16">
        <v>-0.15917919899999999</v>
      </c>
      <c r="J44" s="16">
        <v>-0.62390722899999995</v>
      </c>
      <c r="K44" s="16">
        <v>-207.99378540000001</v>
      </c>
      <c r="L44" s="16">
        <v>-0.464726374</v>
      </c>
      <c r="M44" s="16">
        <v>-0.159178236</v>
      </c>
      <c r="N44" s="16">
        <v>-0.62390460999999997</v>
      </c>
      <c r="O44" s="16">
        <v>-207.99379149999999</v>
      </c>
      <c r="P44" s="16">
        <v>-0.466217891</v>
      </c>
      <c r="Q44" s="16">
        <v>-0.159802942</v>
      </c>
      <c r="R44" s="16">
        <v>-0.626020833</v>
      </c>
      <c r="S44" s="16">
        <v>-207.99649120000001</v>
      </c>
      <c r="T44" s="16">
        <v>-0.46621636599999999</v>
      </c>
      <c r="U44" s="16">
        <v>-0.15980202499999999</v>
      </c>
      <c r="V44" s="16">
        <v>-0.62601839100000001</v>
      </c>
      <c r="W44" s="16">
        <v>-207.99649719999999</v>
      </c>
    </row>
    <row r="45" spans="1:23" x14ac:dyDescent="0.2">
      <c r="A45" s="35">
        <v>-81</v>
      </c>
      <c r="B45" t="s">
        <v>14</v>
      </c>
      <c r="C45" s="44" t="s">
        <v>135</v>
      </c>
      <c r="D45" s="16">
        <v>-1.3281300810000001</v>
      </c>
      <c r="E45" s="16">
        <v>-0.48821568900000001</v>
      </c>
      <c r="F45" s="16">
        <v>-1.8163457700000001</v>
      </c>
      <c r="G45" s="16">
        <v>-620.5254334</v>
      </c>
      <c r="H45" s="16">
        <v>-0.46469656999999998</v>
      </c>
      <c r="I45" s="16">
        <v>-0.15920661999999999</v>
      </c>
      <c r="J45" s="16">
        <v>-0.62390319000000005</v>
      </c>
      <c r="K45" s="16">
        <v>-207.99361239999999</v>
      </c>
      <c r="L45" s="16">
        <v>-0.86281253800000002</v>
      </c>
      <c r="M45" s="16">
        <v>-0.325303018</v>
      </c>
      <c r="N45" s="16">
        <v>-1.1881155560000001</v>
      </c>
      <c r="O45" s="16">
        <v>-412.50285609999997</v>
      </c>
      <c r="P45" s="16">
        <v>-0.466446586</v>
      </c>
      <c r="Q45" s="16">
        <v>-0.159920071</v>
      </c>
      <c r="R45" s="16">
        <v>-0.62636665700000005</v>
      </c>
      <c r="S45" s="16">
        <v>-207.99647870000001</v>
      </c>
      <c r="T45" s="16">
        <v>-0.864156645</v>
      </c>
      <c r="U45" s="16">
        <v>-0.32586679099999999</v>
      </c>
      <c r="V45" s="16">
        <v>-1.1900234359999999</v>
      </c>
      <c r="W45" s="16">
        <v>-412.50500260000001</v>
      </c>
    </row>
    <row r="46" spans="1:23" x14ac:dyDescent="0.2">
      <c r="A46" s="35">
        <v>-80.8</v>
      </c>
      <c r="B46" t="s">
        <v>15</v>
      </c>
      <c r="C46" s="44" t="s">
        <v>135</v>
      </c>
      <c r="D46" s="16">
        <v>-0.947648343</v>
      </c>
      <c r="E46" s="16">
        <v>-0.33695128299999999</v>
      </c>
      <c r="F46" s="16">
        <v>-1.284599625</v>
      </c>
      <c r="G46" s="16">
        <v>-455.68881090000002</v>
      </c>
      <c r="H46" s="16">
        <v>-0.47338570000000002</v>
      </c>
      <c r="I46" s="16">
        <v>-0.166536612</v>
      </c>
      <c r="J46" s="16">
        <v>-0.63992231099999997</v>
      </c>
      <c r="K46" s="16">
        <v>-227.8295052</v>
      </c>
      <c r="L46" s="16">
        <v>-0.47339273599999998</v>
      </c>
      <c r="M46" s="16">
        <v>-0.16653907600000001</v>
      </c>
      <c r="N46" s="16">
        <v>-0.63993181200000004</v>
      </c>
      <c r="O46" s="16">
        <v>-227.82949640000001</v>
      </c>
      <c r="P46" s="16">
        <v>-0.475287509</v>
      </c>
      <c r="Q46" s="16">
        <v>-0.16733131100000001</v>
      </c>
      <c r="R46" s="16">
        <v>-0.64261882000000004</v>
      </c>
      <c r="S46" s="16">
        <v>-227.83243350000001</v>
      </c>
      <c r="T46" s="16">
        <v>-0.47529459499999999</v>
      </c>
      <c r="U46" s="16">
        <v>-0.167333809</v>
      </c>
      <c r="V46" s="16">
        <v>-0.64262840399999999</v>
      </c>
      <c r="W46" s="16">
        <v>-227.83242469999999</v>
      </c>
    </row>
    <row r="47" spans="1:23" x14ac:dyDescent="0.2">
      <c r="A47" s="35">
        <v>-82.3</v>
      </c>
      <c r="B47" t="s">
        <v>16</v>
      </c>
      <c r="C47" s="44" t="s">
        <v>135</v>
      </c>
      <c r="D47" s="16">
        <v>-1.336589247</v>
      </c>
      <c r="E47" s="16">
        <v>-0.495645318</v>
      </c>
      <c r="F47" s="16">
        <v>-1.832234565</v>
      </c>
      <c r="G47" s="16">
        <v>-640.36221880000005</v>
      </c>
      <c r="H47" s="16">
        <v>-0.47331880900000001</v>
      </c>
      <c r="I47" s="16">
        <v>-0.166483782</v>
      </c>
      <c r="J47" s="16">
        <v>-0.63980259100000003</v>
      </c>
      <c r="K47" s="16">
        <v>-227.82947279999999</v>
      </c>
      <c r="L47" s="16">
        <v>-0.86257466199999999</v>
      </c>
      <c r="M47" s="16">
        <v>-0.32523257799999999</v>
      </c>
      <c r="N47" s="16">
        <v>-1.1878072399999999</v>
      </c>
      <c r="O47" s="16">
        <v>-412.5031194</v>
      </c>
      <c r="P47" s="16">
        <v>-0.47513092000000001</v>
      </c>
      <c r="Q47" s="16">
        <v>-0.16724772399999999</v>
      </c>
      <c r="R47" s="16">
        <v>-0.642378644</v>
      </c>
      <c r="S47" s="16">
        <v>-227.83244149999999</v>
      </c>
      <c r="T47" s="16">
        <v>-0.86418182899999996</v>
      </c>
      <c r="U47" s="16">
        <v>-0.32588571</v>
      </c>
      <c r="V47" s="16">
        <v>-1.19006754</v>
      </c>
      <c r="W47" s="16">
        <v>-412.50537100000003</v>
      </c>
    </row>
    <row r="48" spans="1:23" x14ac:dyDescent="0.2">
      <c r="A48" s="35">
        <v>-18.399999999999999</v>
      </c>
      <c r="B48" t="s">
        <v>17</v>
      </c>
      <c r="C48" s="44" t="s">
        <v>135</v>
      </c>
      <c r="D48" s="16">
        <v>-1.044204395</v>
      </c>
      <c r="E48" s="16">
        <v>-0.36689661099999998</v>
      </c>
      <c r="F48" s="16">
        <v>-1.411101006</v>
      </c>
      <c r="G48" s="16">
        <v>-438.72111319999999</v>
      </c>
      <c r="H48" s="16">
        <v>-0.57749466800000004</v>
      </c>
      <c r="I48" s="16">
        <v>-0.205332086</v>
      </c>
      <c r="J48" s="16">
        <v>-0.78282675400000001</v>
      </c>
      <c r="K48" s="16">
        <v>-230.7220791</v>
      </c>
      <c r="L48" s="16">
        <v>-0.46429137399999998</v>
      </c>
      <c r="M48" s="16">
        <v>-0.15896285900000001</v>
      </c>
      <c r="N48" s="16">
        <v>-0.62325423300000005</v>
      </c>
      <c r="O48" s="16">
        <v>-207.99533769999999</v>
      </c>
      <c r="P48" s="16">
        <v>-0.57808123</v>
      </c>
      <c r="Q48" s="16">
        <v>-0.205586623</v>
      </c>
      <c r="R48" s="16">
        <v>-0.78366785299999997</v>
      </c>
      <c r="S48" s="16">
        <v>-230.7225258</v>
      </c>
      <c r="T48" s="16">
        <v>-0.46516175399999998</v>
      </c>
      <c r="U48" s="16">
        <v>-0.15941133699999999</v>
      </c>
      <c r="V48" s="16">
        <v>-0.62457309100000002</v>
      </c>
      <c r="W48" s="16">
        <v>-207.99748159999999</v>
      </c>
    </row>
    <row r="49" spans="1:23" x14ac:dyDescent="0.2">
      <c r="A49" s="41">
        <v>-15.73184</v>
      </c>
      <c r="B49" t="s">
        <v>19</v>
      </c>
      <c r="C49" s="44" t="s">
        <v>135</v>
      </c>
      <c r="D49" s="16">
        <v>-1.0542228520000001</v>
      </c>
      <c r="E49" s="16">
        <v>-0.37515491200000001</v>
      </c>
      <c r="F49" s="16">
        <v>-1.4293777640000001</v>
      </c>
      <c r="G49" s="16">
        <v>-458.55413590000001</v>
      </c>
      <c r="H49" s="16">
        <v>-0.57742133500000004</v>
      </c>
      <c r="I49" s="16">
        <v>-0.20531785499999999</v>
      </c>
      <c r="J49" s="16">
        <v>-0.78273919000000003</v>
      </c>
      <c r="K49" s="16">
        <v>-230.72215320000001</v>
      </c>
      <c r="L49" s="16">
        <v>-0.47307737700000002</v>
      </c>
      <c r="M49" s="16">
        <v>-0.166342403</v>
      </c>
      <c r="N49" s="16">
        <v>-0.63941977900000002</v>
      </c>
      <c r="O49" s="16">
        <v>-227.8319904</v>
      </c>
      <c r="P49" s="16">
        <v>-0.57831326199999999</v>
      </c>
      <c r="Q49" s="16">
        <v>-0.20568773000000001</v>
      </c>
      <c r="R49" s="16">
        <v>-0.78400099199999995</v>
      </c>
      <c r="S49" s="16">
        <v>-230.7229758</v>
      </c>
      <c r="T49" s="16">
        <v>-0.473561658</v>
      </c>
      <c r="U49" s="16">
        <v>-0.166561337</v>
      </c>
      <c r="V49" s="16">
        <v>-0.64012299500000003</v>
      </c>
      <c r="W49" s="16">
        <v>-227.8330929</v>
      </c>
    </row>
    <row r="50" spans="1:23" x14ac:dyDescent="0.2">
      <c r="A50" s="41">
        <v>-19.72756</v>
      </c>
      <c r="B50" t="s">
        <v>18</v>
      </c>
      <c r="C50" s="44" t="s">
        <v>135</v>
      </c>
      <c r="D50" s="16">
        <v>-1.053408251</v>
      </c>
      <c r="E50" s="16">
        <v>-0.37455886300000002</v>
      </c>
      <c r="F50" s="16">
        <v>-1.4279671140000001</v>
      </c>
      <c r="G50" s="16">
        <v>-458.55721310000001</v>
      </c>
      <c r="H50" s="16">
        <v>-0.57748389600000005</v>
      </c>
      <c r="I50" s="16">
        <v>-0.205329921</v>
      </c>
      <c r="J50" s="16">
        <v>-0.78281381699999997</v>
      </c>
      <c r="K50" s="16">
        <v>-230.72209369999999</v>
      </c>
      <c r="L50" s="16">
        <v>-0.47303004399999998</v>
      </c>
      <c r="M50" s="16">
        <v>-0.166306801</v>
      </c>
      <c r="N50" s="16">
        <v>-0.63933684400000002</v>
      </c>
      <c r="O50" s="16">
        <v>-227.8320439</v>
      </c>
      <c r="P50" s="16">
        <v>-0.57837282199999995</v>
      </c>
      <c r="Q50" s="16">
        <v>-0.20570049800000001</v>
      </c>
      <c r="R50" s="16">
        <v>-0.78407332100000005</v>
      </c>
      <c r="S50" s="16">
        <v>-230.72276210000001</v>
      </c>
      <c r="T50" s="16">
        <v>-0.47367086600000002</v>
      </c>
      <c r="U50" s="16">
        <v>-0.16661610299999999</v>
      </c>
      <c r="V50" s="16">
        <v>-0.64028696799999996</v>
      </c>
      <c r="W50" s="16">
        <v>-227.83350590000001</v>
      </c>
    </row>
    <row r="51" spans="1:23" x14ac:dyDescent="0.2">
      <c r="A51" s="35">
        <v>-11.5</v>
      </c>
      <c r="B51" t="s">
        <v>20</v>
      </c>
      <c r="C51" s="44" t="s">
        <v>135</v>
      </c>
      <c r="D51" s="16">
        <v>-1.1607383259999999</v>
      </c>
      <c r="E51" s="16">
        <v>-0.41549918200000002</v>
      </c>
      <c r="F51" s="16">
        <v>-1.576237508</v>
      </c>
      <c r="G51" s="16">
        <v>-461.43969490000001</v>
      </c>
      <c r="H51" s="16">
        <v>-0.57736416300000004</v>
      </c>
      <c r="I51" s="16">
        <v>-0.20530725699999999</v>
      </c>
      <c r="J51" s="16">
        <v>-0.78267142000000001</v>
      </c>
      <c r="K51" s="16">
        <v>-230.7221854</v>
      </c>
      <c r="L51" s="16">
        <v>-0.57736422300000001</v>
      </c>
      <c r="M51" s="16">
        <v>-0.20530727800000001</v>
      </c>
      <c r="N51" s="16">
        <v>-0.78267150100000005</v>
      </c>
      <c r="O51" s="16">
        <v>-230.722185</v>
      </c>
      <c r="P51" s="16">
        <v>-0.57785830299999996</v>
      </c>
      <c r="Q51" s="16">
        <v>-0.205531191</v>
      </c>
      <c r="R51" s="16">
        <v>-0.78338949400000002</v>
      </c>
      <c r="S51" s="16">
        <v>-230.72311980000001</v>
      </c>
      <c r="T51" s="16">
        <v>-0.57785806100000003</v>
      </c>
      <c r="U51" s="16">
        <v>-0.205531094</v>
      </c>
      <c r="V51" s="16">
        <v>-0.78338915499999995</v>
      </c>
      <c r="W51" s="16">
        <v>-230.7231189</v>
      </c>
    </row>
    <row r="52" spans="1:23" x14ac:dyDescent="0.2">
      <c r="A52" s="35">
        <v>-11.9</v>
      </c>
      <c r="B52" t="s">
        <v>3</v>
      </c>
      <c r="C52" s="44" t="s">
        <v>135</v>
      </c>
      <c r="D52" s="16">
        <v>-1.158555432</v>
      </c>
      <c r="E52" s="16">
        <v>-0.413956993</v>
      </c>
      <c r="F52" s="16">
        <v>-1.572512425</v>
      </c>
      <c r="G52" s="16">
        <v>-461.4432668</v>
      </c>
      <c r="H52" s="16">
        <v>-0.57741285099999995</v>
      </c>
      <c r="I52" s="16">
        <v>-0.205316042</v>
      </c>
      <c r="J52" s="16">
        <v>-0.78272889300000004</v>
      </c>
      <c r="K52" s="16">
        <v>-230.72216760000001</v>
      </c>
      <c r="L52" s="16">
        <v>-0.57741052299999995</v>
      </c>
      <c r="M52" s="16">
        <v>-0.20531554299999999</v>
      </c>
      <c r="N52" s="16">
        <v>-0.78272606600000005</v>
      </c>
      <c r="O52" s="16">
        <v>-230.72216700000001</v>
      </c>
      <c r="P52" s="16">
        <v>-0.57841969800000004</v>
      </c>
      <c r="Q52" s="16">
        <v>-0.20574842400000001</v>
      </c>
      <c r="R52" s="16">
        <v>-0.78416812199999997</v>
      </c>
      <c r="S52" s="16">
        <v>-230.72297879999999</v>
      </c>
      <c r="T52" s="16">
        <v>-0.57762601400000002</v>
      </c>
      <c r="U52" s="16">
        <v>-0.20540723399999999</v>
      </c>
      <c r="V52" s="16">
        <v>-0.78303324799999996</v>
      </c>
      <c r="W52" s="16">
        <v>-230.72238960000001</v>
      </c>
    </row>
    <row r="53" spans="1:23" x14ac:dyDescent="0.2">
      <c r="A53" s="35">
        <v>-14.8</v>
      </c>
      <c r="B53" t="s">
        <v>21</v>
      </c>
      <c r="C53" s="44" t="s">
        <v>135</v>
      </c>
      <c r="D53" s="16">
        <v>-1.1292117639999999</v>
      </c>
      <c r="E53" s="16">
        <v>-0.37650870800000003</v>
      </c>
      <c r="F53" s="16">
        <v>-1.5057204719999999</v>
      </c>
      <c r="G53" s="16">
        <v>-425.89522879999998</v>
      </c>
      <c r="H53" s="16">
        <v>-0.57740775600000005</v>
      </c>
      <c r="I53" s="16">
        <v>-0.205314898</v>
      </c>
      <c r="J53" s="16">
        <v>-0.78272265399999996</v>
      </c>
      <c r="K53" s="16">
        <v>-230.72217570000001</v>
      </c>
      <c r="L53" s="16">
        <v>-0.54625987300000001</v>
      </c>
      <c r="M53" s="16">
        <v>-0.16643741400000001</v>
      </c>
      <c r="N53" s="16">
        <v>-0.71269728700000001</v>
      </c>
      <c r="O53" s="16">
        <v>-195.17608619999999</v>
      </c>
      <c r="P53" s="16">
        <v>-0.57860582400000005</v>
      </c>
      <c r="Q53" s="16">
        <v>-0.20585926099999999</v>
      </c>
      <c r="R53" s="16">
        <v>-0.78446508400000003</v>
      </c>
      <c r="S53" s="16">
        <v>-230.7233627</v>
      </c>
      <c r="T53" s="16">
        <v>-0.54658814300000003</v>
      </c>
      <c r="U53" s="16">
        <v>-0.166584914</v>
      </c>
      <c r="V53" s="16">
        <v>-0.71317305799999997</v>
      </c>
      <c r="W53" s="16">
        <v>-195.17623470000001</v>
      </c>
    </row>
    <row r="54" spans="1:23" s="47" customFormat="1" x14ac:dyDescent="0.2">
      <c r="A54" s="45">
        <v>-5.8</v>
      </c>
      <c r="B54" t="s">
        <v>22</v>
      </c>
      <c r="C54" s="46" t="s">
        <v>135</v>
      </c>
      <c r="D54" s="42">
        <v>-0.79508464199999995</v>
      </c>
      <c r="E54" s="42">
        <v>-0.26829345700000001</v>
      </c>
      <c r="F54" s="42">
        <v>-1.0633780989999999</v>
      </c>
      <c r="G54" s="42">
        <v>-308.7586781</v>
      </c>
      <c r="H54" s="42">
        <v>-0.57732218400000002</v>
      </c>
      <c r="I54" s="42">
        <v>-0.205299644</v>
      </c>
      <c r="J54" s="42">
        <v>-0.78262182800000002</v>
      </c>
      <c r="K54" s="42">
        <v>-230.72220720000001</v>
      </c>
      <c r="L54" s="42">
        <v>-0.21426625199999999</v>
      </c>
      <c r="M54" s="42">
        <v>-6.0300910999999999E-2</v>
      </c>
      <c r="N54" s="42">
        <v>-0.274567163</v>
      </c>
      <c r="O54" s="42">
        <v>-78.039959269999997</v>
      </c>
      <c r="P54" s="42">
        <v>-0.57770019900000003</v>
      </c>
      <c r="Q54" s="42">
        <v>-0.205463917</v>
      </c>
      <c r="R54" s="42">
        <v>-0.78316411600000002</v>
      </c>
      <c r="S54" s="42">
        <v>-230.7229169</v>
      </c>
      <c r="T54" s="42">
        <v>-0.21441478</v>
      </c>
      <c r="U54" s="42">
        <v>-6.0412942999999997E-2</v>
      </c>
      <c r="V54" s="42">
        <v>-0.27482772300000002</v>
      </c>
      <c r="W54" s="42">
        <v>-78.040667799999994</v>
      </c>
    </row>
    <row r="55" spans="1:23" s="47" customFormat="1" x14ac:dyDescent="0.2">
      <c r="A55" s="45">
        <v>-12</v>
      </c>
      <c r="B55" t="s">
        <v>23</v>
      </c>
      <c r="C55" s="46" t="s">
        <v>135</v>
      </c>
      <c r="D55" s="42">
        <v>-0.77445737299999995</v>
      </c>
      <c r="E55" s="42">
        <v>-0.26944169099999998</v>
      </c>
      <c r="F55" s="42">
        <v>-1.0438990640000001</v>
      </c>
      <c r="G55" s="42">
        <v>-307.54860100000002</v>
      </c>
      <c r="H55" s="42">
        <v>-0.57742786700000004</v>
      </c>
      <c r="I55" s="42">
        <v>-0.20531902599999999</v>
      </c>
      <c r="J55" s="42">
        <v>-0.782746893</v>
      </c>
      <c r="K55" s="42">
        <v>-230.72215209999999</v>
      </c>
      <c r="L55" s="42">
        <v>-0.19488606</v>
      </c>
      <c r="M55" s="42">
        <v>-6.1925843000000001E-2</v>
      </c>
      <c r="N55" s="42">
        <v>-0.25681190300000001</v>
      </c>
      <c r="O55" s="42">
        <v>-76.825080619999994</v>
      </c>
      <c r="P55" s="42">
        <v>-0.57837532599999997</v>
      </c>
      <c r="Q55" s="42">
        <v>-0.20570933199999999</v>
      </c>
      <c r="R55" s="42">
        <v>-0.78408465800000005</v>
      </c>
      <c r="S55" s="42">
        <v>-230.72276350000001</v>
      </c>
      <c r="T55" s="42">
        <v>-0.19506770100000001</v>
      </c>
      <c r="U55" s="42">
        <v>-6.1988660000000001E-2</v>
      </c>
      <c r="V55" s="42">
        <v>-0.25705635999999998</v>
      </c>
      <c r="W55" s="42">
        <v>-76.825240320000006</v>
      </c>
    </row>
    <row r="56" spans="1:23" s="47" customFormat="1" x14ac:dyDescent="0.2">
      <c r="A56" s="45">
        <v>-13.4</v>
      </c>
      <c r="B56" t="s">
        <v>24</v>
      </c>
      <c r="C56" s="46" t="s">
        <v>135</v>
      </c>
      <c r="D56" s="42">
        <v>-0.832733634</v>
      </c>
      <c r="E56" s="42">
        <v>-0.28165963500000002</v>
      </c>
      <c r="F56" s="42">
        <v>-1.114393269</v>
      </c>
      <c r="G56" s="42">
        <v>-325.94337380000002</v>
      </c>
      <c r="H56" s="42">
        <v>-0.57742240300000003</v>
      </c>
      <c r="I56" s="42">
        <v>-0.20531788000000001</v>
      </c>
      <c r="J56" s="42">
        <v>-0.78274028299999998</v>
      </c>
      <c r="K56" s="42">
        <v>-230.72215990000001</v>
      </c>
      <c r="L56" s="42">
        <v>-0.251968466</v>
      </c>
      <c r="M56" s="42">
        <v>-7.3365442000000003E-2</v>
      </c>
      <c r="N56" s="42">
        <v>-0.325333908</v>
      </c>
      <c r="O56" s="42">
        <v>-95.221605429999997</v>
      </c>
      <c r="P56" s="42">
        <v>-0.57830027299999998</v>
      </c>
      <c r="Q56" s="42">
        <v>-0.20569398899999999</v>
      </c>
      <c r="R56" s="42">
        <v>-0.783994262</v>
      </c>
      <c r="S56" s="42">
        <v>-230.7230002</v>
      </c>
      <c r="T56" s="42">
        <v>-0.25227576099999999</v>
      </c>
      <c r="U56" s="42">
        <v>-7.3505230000000005E-2</v>
      </c>
      <c r="V56" s="42">
        <v>-0.32578098999999999</v>
      </c>
      <c r="W56" s="42">
        <v>-95.222070909999999</v>
      </c>
    </row>
    <row r="57" spans="1:23" s="47" customFormat="1" x14ac:dyDescent="0.2">
      <c r="A57" s="45">
        <v>-17.399999999999999</v>
      </c>
      <c r="B57" t="s">
        <v>25</v>
      </c>
      <c r="C57" s="46" t="s">
        <v>135</v>
      </c>
      <c r="D57" s="42">
        <v>-0.83916245199999995</v>
      </c>
      <c r="E57" s="42">
        <v>-0.28825941900000002</v>
      </c>
      <c r="F57" s="42">
        <v>-1.1274218709999999</v>
      </c>
      <c r="G57" s="42">
        <v>-345.77282830000001</v>
      </c>
      <c r="H57" s="42">
        <v>-0.57746776899999996</v>
      </c>
      <c r="I57" s="42">
        <v>-0.20532621000000001</v>
      </c>
      <c r="J57" s="42">
        <v>-0.78279397900000003</v>
      </c>
      <c r="K57" s="42">
        <v>-230.72213350000001</v>
      </c>
      <c r="L57" s="42">
        <v>-0.25847500099999998</v>
      </c>
      <c r="M57" s="42">
        <v>-7.9908986000000001E-2</v>
      </c>
      <c r="N57" s="42">
        <v>-0.338383987</v>
      </c>
      <c r="O57" s="42">
        <v>-115.0491315</v>
      </c>
      <c r="P57" s="42">
        <v>-0.578338558</v>
      </c>
      <c r="Q57" s="42">
        <v>-0.20569111400000001</v>
      </c>
      <c r="R57" s="42">
        <v>-0.78402967099999998</v>
      </c>
      <c r="S57" s="42">
        <v>-230.7229317</v>
      </c>
      <c r="T57" s="42">
        <v>-0.25895307299999998</v>
      </c>
      <c r="U57" s="42">
        <v>-8.0125572000000006E-2</v>
      </c>
      <c r="V57" s="42">
        <v>-0.33907864500000001</v>
      </c>
      <c r="W57" s="42">
        <v>-115.05005939999999</v>
      </c>
    </row>
    <row r="58" spans="1:23" x14ac:dyDescent="0.2">
      <c r="A58" s="35">
        <v>-12</v>
      </c>
      <c r="B58" t="s">
        <v>26</v>
      </c>
      <c r="C58" s="44" t="s">
        <v>135</v>
      </c>
      <c r="D58" s="16">
        <v>-1.1529957159999999</v>
      </c>
      <c r="E58" s="16">
        <v>-0.37588991900000002</v>
      </c>
      <c r="F58" s="16">
        <v>-1.528885635</v>
      </c>
      <c r="G58" s="16">
        <v>-427.06752979999999</v>
      </c>
      <c r="H58" s="16">
        <v>-0.57739398099999995</v>
      </c>
      <c r="I58" s="16">
        <v>-0.20531253299999999</v>
      </c>
      <c r="J58" s="16">
        <v>-0.78270651400000002</v>
      </c>
      <c r="K58" s="16">
        <v>-230.72217900000001</v>
      </c>
      <c r="L58" s="16">
        <v>-0.57123330100000003</v>
      </c>
      <c r="M58" s="16">
        <v>-0.166866933</v>
      </c>
      <c r="N58" s="16">
        <v>-0.73810023400000002</v>
      </c>
      <c r="O58" s="16">
        <v>-196.34745939999999</v>
      </c>
      <c r="P58" s="16">
        <v>-0.57853741800000003</v>
      </c>
      <c r="Q58" s="16">
        <v>-0.20581835900000001</v>
      </c>
      <c r="R58" s="16">
        <v>-0.78435577700000003</v>
      </c>
      <c r="S58" s="16">
        <v>-230.72321220000001</v>
      </c>
      <c r="T58" s="16">
        <v>-0.57146102300000001</v>
      </c>
      <c r="U58" s="16">
        <v>-0.16698036599999999</v>
      </c>
      <c r="V58" s="16">
        <v>-0.73844138999999998</v>
      </c>
      <c r="W58" s="16">
        <v>-196.3475708</v>
      </c>
    </row>
    <row r="59" spans="1:23" x14ac:dyDescent="0.2">
      <c r="A59" s="35">
        <v>-22</v>
      </c>
      <c r="B59" t="s">
        <v>27</v>
      </c>
      <c r="C59" s="44" t="s">
        <v>135</v>
      </c>
      <c r="D59" s="16">
        <v>-1.1560151569999999</v>
      </c>
      <c r="E59" s="16">
        <v>-0.40133118299999998</v>
      </c>
      <c r="F59" s="16">
        <v>-1.5573463400000001</v>
      </c>
      <c r="G59" s="16">
        <v>-477.74924110000001</v>
      </c>
      <c r="H59" s="16">
        <v>-0.57750208800000002</v>
      </c>
      <c r="I59" s="16">
        <v>-0.205332079</v>
      </c>
      <c r="J59" s="16">
        <v>-0.78283416699999997</v>
      </c>
      <c r="K59" s="16">
        <v>-230.72212709999999</v>
      </c>
      <c r="L59" s="16">
        <v>-0.57388273499999998</v>
      </c>
      <c r="M59" s="16">
        <v>-0.19170221100000001</v>
      </c>
      <c r="N59" s="16">
        <v>-0.76558494499999996</v>
      </c>
      <c r="O59" s="16">
        <v>-247.02613070000001</v>
      </c>
      <c r="P59" s="16">
        <v>-0.57872419900000005</v>
      </c>
      <c r="Q59" s="16">
        <v>-0.205873996</v>
      </c>
      <c r="R59" s="16">
        <v>-0.78459819500000005</v>
      </c>
      <c r="S59" s="16">
        <v>-230.7232468</v>
      </c>
      <c r="T59" s="16">
        <v>-0.57426659199999996</v>
      </c>
      <c r="U59" s="16">
        <v>-0.19188882400000001</v>
      </c>
      <c r="V59" s="16">
        <v>-0.76615541600000003</v>
      </c>
      <c r="W59" s="16">
        <v>-247.02670280000001</v>
      </c>
    </row>
    <row r="60" spans="1:23" x14ac:dyDescent="0.2">
      <c r="A60" s="35">
        <v>-14.1</v>
      </c>
      <c r="B60" t="s">
        <v>28</v>
      </c>
      <c r="C60" s="44" t="s">
        <v>135</v>
      </c>
      <c r="D60" s="16">
        <v>-1.1761133779999999</v>
      </c>
      <c r="E60" s="16">
        <v>-0.42615898299999999</v>
      </c>
      <c r="F60" s="16">
        <v>-1.60227236</v>
      </c>
      <c r="G60" s="16">
        <v>-477.433086</v>
      </c>
      <c r="H60" s="16">
        <v>-0.57740235900000003</v>
      </c>
      <c r="I60" s="16">
        <v>-0.20531396800000001</v>
      </c>
      <c r="J60" s="16">
        <v>-0.78271632700000005</v>
      </c>
      <c r="K60" s="16">
        <v>-230.7221692</v>
      </c>
      <c r="L60" s="16">
        <v>-0.59242463999999995</v>
      </c>
      <c r="M60" s="16">
        <v>-0.215664041</v>
      </c>
      <c r="N60" s="16">
        <v>-0.80808868099999998</v>
      </c>
      <c r="O60" s="16">
        <v>-246.7149206</v>
      </c>
      <c r="P60" s="16">
        <v>-0.57801330200000001</v>
      </c>
      <c r="Q60" s="16">
        <v>-0.20558242600000001</v>
      </c>
      <c r="R60" s="16">
        <v>-0.78359572899999996</v>
      </c>
      <c r="S60" s="16">
        <v>-230.7231377</v>
      </c>
      <c r="T60" s="16">
        <v>-0.59295150100000005</v>
      </c>
      <c r="U60" s="16">
        <v>-0.215893053</v>
      </c>
      <c r="V60" s="16">
        <v>-0.80884455399999999</v>
      </c>
      <c r="W60" s="16">
        <v>-246.71589660000001</v>
      </c>
    </row>
    <row r="61" spans="1:23" x14ac:dyDescent="0.2">
      <c r="A61" s="35">
        <v>-13.8</v>
      </c>
      <c r="B61" t="s">
        <v>29</v>
      </c>
      <c r="C61" s="44" t="s">
        <v>135</v>
      </c>
      <c r="D61" s="16">
        <v>-1.173534235</v>
      </c>
      <c r="E61" s="16">
        <v>-0.42432994400000001</v>
      </c>
      <c r="F61" s="16">
        <v>-1.5978641790000001</v>
      </c>
      <c r="G61" s="16">
        <v>-477.43672770000001</v>
      </c>
      <c r="H61" s="16">
        <v>-0.57743867900000001</v>
      </c>
      <c r="I61" s="16">
        <v>-0.20532062800000001</v>
      </c>
      <c r="J61" s="16">
        <v>-0.78275930699999996</v>
      </c>
      <c r="K61" s="16">
        <v>-230.7221577</v>
      </c>
      <c r="L61" s="16">
        <v>-0.59248804600000005</v>
      </c>
      <c r="M61" s="16">
        <v>-0.21568264400000001</v>
      </c>
      <c r="N61" s="16">
        <v>-0.80817068999999997</v>
      </c>
      <c r="O61" s="16">
        <v>-246.7148765</v>
      </c>
      <c r="P61" s="16">
        <v>-0.57849288499999996</v>
      </c>
      <c r="Q61" s="16">
        <v>-0.205772767</v>
      </c>
      <c r="R61" s="16">
        <v>-0.78426565199999998</v>
      </c>
      <c r="S61" s="16">
        <v>-230.72298430000001</v>
      </c>
      <c r="T61" s="16">
        <v>-0.592716566</v>
      </c>
      <c r="U61" s="16">
        <v>-0.21577269299999999</v>
      </c>
      <c r="V61" s="16">
        <v>-0.80848925900000002</v>
      </c>
      <c r="W61" s="16">
        <v>-246.7150589</v>
      </c>
    </row>
    <row r="62" spans="1:23" x14ac:dyDescent="0.2">
      <c r="A62" s="35">
        <v>-23.5</v>
      </c>
      <c r="B62" t="s">
        <v>30</v>
      </c>
      <c r="C62" s="44" t="s">
        <v>135</v>
      </c>
      <c r="D62" s="16">
        <v>-1.4469212600000001</v>
      </c>
      <c r="E62" s="16">
        <v>-0.53674442200000005</v>
      </c>
      <c r="F62" s="16">
        <v>-1.983665681</v>
      </c>
      <c r="G62" s="16">
        <v>-643.22456279999994</v>
      </c>
      <c r="H62" s="16">
        <v>-0.57744244700000003</v>
      </c>
      <c r="I62" s="16">
        <v>-0.205321842</v>
      </c>
      <c r="J62" s="16">
        <v>-0.78276428899999995</v>
      </c>
      <c r="K62" s="16">
        <v>-230.72213170000001</v>
      </c>
      <c r="L62" s="16">
        <v>-0.86201484900000003</v>
      </c>
      <c r="M62" s="16">
        <v>-0.32495843400000002</v>
      </c>
      <c r="N62" s="16">
        <v>-1.1869732829999999</v>
      </c>
      <c r="O62" s="16">
        <v>-412.50502469999998</v>
      </c>
      <c r="P62" s="16">
        <v>-0.578516955</v>
      </c>
      <c r="Q62" s="16">
        <v>-0.20577988799999999</v>
      </c>
      <c r="R62" s="16">
        <v>-0.78429684300000002</v>
      </c>
      <c r="S62" s="16">
        <v>-230.72336050000001</v>
      </c>
      <c r="T62" s="16">
        <v>-0.86304695899999995</v>
      </c>
      <c r="U62" s="16">
        <v>-0.325433798</v>
      </c>
      <c r="V62" s="16">
        <v>-1.188480757</v>
      </c>
      <c r="W62" s="16">
        <v>-412.50691239999998</v>
      </c>
    </row>
    <row r="63" spans="1:23" x14ac:dyDescent="0.2">
      <c r="A63" s="35">
        <v>-13.7</v>
      </c>
      <c r="B63" t="s">
        <v>208</v>
      </c>
      <c r="C63" s="44" t="s">
        <v>135</v>
      </c>
      <c r="D63" s="16">
        <v>-0.73019791700000003</v>
      </c>
      <c r="E63" s="16">
        <v>-0.25779812800000002</v>
      </c>
      <c r="F63" s="16">
        <v>-0.98799604500000004</v>
      </c>
      <c r="G63" s="16">
        <v>-306.75148869999998</v>
      </c>
      <c r="H63" s="16">
        <v>-0.577451838</v>
      </c>
      <c r="I63" s="16">
        <v>-0.205323274</v>
      </c>
      <c r="J63" s="16">
        <v>-0.78277511200000005</v>
      </c>
      <c r="K63" s="16">
        <v>-230.72214399999999</v>
      </c>
      <c r="L63" s="16">
        <v>-0.15123251600000001</v>
      </c>
      <c r="M63" s="16">
        <v>-5.0798536999999998E-2</v>
      </c>
      <c r="N63" s="16">
        <v>-0.20203105399999999</v>
      </c>
      <c r="O63" s="16">
        <v>-76.026580030000005</v>
      </c>
      <c r="P63" s="16">
        <v>-0.57804278099999995</v>
      </c>
      <c r="Q63" s="16">
        <v>-0.205558293</v>
      </c>
      <c r="R63" s="16">
        <v>-0.78360107400000001</v>
      </c>
      <c r="S63" s="16">
        <v>-230.72258769999999</v>
      </c>
      <c r="T63" s="16">
        <v>-0.15159886</v>
      </c>
      <c r="U63" s="16">
        <v>-5.0986133000000003E-2</v>
      </c>
      <c r="V63" s="16">
        <v>-0.20258499299999999</v>
      </c>
      <c r="W63" s="16">
        <v>-76.027612849999997</v>
      </c>
    </row>
    <row r="64" spans="1:23" x14ac:dyDescent="0.2">
      <c r="A64" s="35">
        <v>-12.5</v>
      </c>
      <c r="B64" t="s">
        <v>32</v>
      </c>
      <c r="C64" s="44" t="s">
        <v>135</v>
      </c>
      <c r="D64" s="16">
        <v>-1.096563808</v>
      </c>
      <c r="E64" s="16">
        <v>-0.336539643</v>
      </c>
      <c r="F64" s="16">
        <v>-1.433103451</v>
      </c>
      <c r="G64" s="16">
        <v>-390.34849739999999</v>
      </c>
      <c r="H64" s="16">
        <v>-0.546237682</v>
      </c>
      <c r="I64" s="16">
        <v>-0.16642979099999999</v>
      </c>
      <c r="J64" s="16">
        <v>-0.712667473</v>
      </c>
      <c r="K64" s="16">
        <v>-195.17611930000001</v>
      </c>
      <c r="L64" s="16">
        <v>-0.54623479699999999</v>
      </c>
      <c r="M64" s="16">
        <v>-0.16642689999999999</v>
      </c>
      <c r="N64" s="16">
        <v>-0.71266169700000004</v>
      </c>
      <c r="O64" s="16">
        <v>-195.17612460000001</v>
      </c>
      <c r="P64" s="16">
        <v>-0.54674844600000005</v>
      </c>
      <c r="Q64" s="16">
        <v>-0.166652357</v>
      </c>
      <c r="R64" s="16">
        <v>-0.71340080299999997</v>
      </c>
      <c r="S64" s="16">
        <v>-195.1762986</v>
      </c>
      <c r="T64" s="16">
        <v>-0.54674562199999999</v>
      </c>
      <c r="U64" s="16">
        <v>-0.166649459</v>
      </c>
      <c r="V64" s="16">
        <v>-0.71339508100000004</v>
      </c>
      <c r="W64" s="16">
        <v>-195.1763038</v>
      </c>
    </row>
    <row r="65" spans="1:23" x14ac:dyDescent="0.2">
      <c r="A65" s="35">
        <v>-10</v>
      </c>
      <c r="B65" t="s">
        <v>33</v>
      </c>
      <c r="C65" s="44" t="s">
        <v>135</v>
      </c>
      <c r="D65" s="16">
        <v>-1.120889246</v>
      </c>
      <c r="E65" s="16">
        <v>-0.33631732800000003</v>
      </c>
      <c r="F65" s="16">
        <v>-1.457206574</v>
      </c>
      <c r="G65" s="16">
        <v>-391.52033949999998</v>
      </c>
      <c r="H65" s="16">
        <v>-0.54618030900000003</v>
      </c>
      <c r="I65" s="16">
        <v>-0.16637664999999999</v>
      </c>
      <c r="J65" s="16">
        <v>-0.71255695900000005</v>
      </c>
      <c r="K65" s="16">
        <v>-195.17619010000001</v>
      </c>
      <c r="L65" s="16">
        <v>-0.57119580800000003</v>
      </c>
      <c r="M65" s="16">
        <v>-0.166847304</v>
      </c>
      <c r="N65" s="16">
        <v>-0.73804311199999995</v>
      </c>
      <c r="O65" s="16">
        <v>-196.347497</v>
      </c>
      <c r="P65" s="16">
        <v>-0.54670581500000004</v>
      </c>
      <c r="Q65" s="16">
        <v>-0.16657997099999999</v>
      </c>
      <c r="R65" s="16">
        <v>-0.71328578499999995</v>
      </c>
      <c r="S65" s="16">
        <v>-195.17638880000001</v>
      </c>
      <c r="T65" s="16">
        <v>-0.57160426799999997</v>
      </c>
      <c r="U65" s="16">
        <v>-0.167032189</v>
      </c>
      <c r="V65" s="16">
        <v>-0.73863645600000005</v>
      </c>
      <c r="W65" s="16">
        <v>-196.34765379999999</v>
      </c>
    </row>
    <row r="66" spans="1:23" x14ac:dyDescent="0.2">
      <c r="A66" s="35">
        <v>-8.3000000000000007</v>
      </c>
      <c r="B66" t="s">
        <v>34</v>
      </c>
      <c r="C66" s="44" t="s">
        <v>135</v>
      </c>
      <c r="D66" s="16">
        <v>-0.78451084599999998</v>
      </c>
      <c r="E66" s="16">
        <v>-0.22597889700000001</v>
      </c>
      <c r="F66" s="16">
        <v>-1.0104897429999999</v>
      </c>
      <c r="G66" s="16">
        <v>-274.384883</v>
      </c>
      <c r="H66" s="16">
        <v>-0.21428204000000001</v>
      </c>
      <c r="I66" s="16">
        <v>-6.0303437000000001E-2</v>
      </c>
      <c r="J66" s="16">
        <v>-0.274585476</v>
      </c>
      <c r="K66" s="16">
        <v>-78.039962040000006</v>
      </c>
      <c r="L66" s="16">
        <v>-0.56756830999999996</v>
      </c>
      <c r="M66" s="16">
        <v>-0.16332791999999999</v>
      </c>
      <c r="N66" s="16">
        <v>-0.73089623000000004</v>
      </c>
      <c r="O66" s="16">
        <v>-196.3472141</v>
      </c>
      <c r="P66" s="16">
        <v>-0.21465219899999999</v>
      </c>
      <c r="Q66" s="16">
        <v>-6.0499375000000001E-2</v>
      </c>
      <c r="R66" s="16">
        <v>-0.27515157400000001</v>
      </c>
      <c r="S66" s="16">
        <v>-78.040503920000006</v>
      </c>
      <c r="T66" s="16">
        <v>-0.567895237</v>
      </c>
      <c r="U66" s="16">
        <v>-0.16344676299999999</v>
      </c>
      <c r="V66" s="16">
        <v>-0.73134200000000005</v>
      </c>
      <c r="W66" s="16">
        <v>-196.3472994</v>
      </c>
    </row>
    <row r="67" spans="1:23" x14ac:dyDescent="0.2">
      <c r="A67" s="35">
        <v>-20.6</v>
      </c>
      <c r="B67" t="s">
        <v>35</v>
      </c>
      <c r="C67" s="44" t="s">
        <v>135</v>
      </c>
      <c r="D67" s="16">
        <v>-0.66893407299999996</v>
      </c>
      <c r="E67" s="16">
        <v>-0.22998439200000001</v>
      </c>
      <c r="F67" s="16">
        <v>-0.89891846500000006</v>
      </c>
      <c r="G67" s="16">
        <v>-304.66293539999998</v>
      </c>
      <c r="H67" s="16">
        <v>-0.19497557400000001</v>
      </c>
      <c r="I67" s="16">
        <v>-6.1956072000000001E-2</v>
      </c>
      <c r="J67" s="16">
        <v>-0.25693164600000001</v>
      </c>
      <c r="K67" s="16">
        <v>-76.824956240000006</v>
      </c>
      <c r="L67" s="16">
        <v>-0.47301744400000001</v>
      </c>
      <c r="M67" s="16">
        <v>-0.16630532100000001</v>
      </c>
      <c r="N67" s="16">
        <v>-0.63932276399999999</v>
      </c>
      <c r="O67" s="16">
        <v>-227.83199440000001</v>
      </c>
      <c r="P67" s="16">
        <v>-0.19541507799999999</v>
      </c>
      <c r="Q67" s="16">
        <v>-6.2106045999999998E-2</v>
      </c>
      <c r="R67" s="16">
        <v>-0.25752112399999999</v>
      </c>
      <c r="S67" s="16">
        <v>-76.825297129999996</v>
      </c>
      <c r="T67" s="16">
        <v>-0.47384894900000002</v>
      </c>
      <c r="U67" s="16">
        <v>-0.16669424299999999</v>
      </c>
      <c r="V67" s="16">
        <v>-0.64054319199999998</v>
      </c>
      <c r="W67" s="16">
        <v>-227.83382460000001</v>
      </c>
    </row>
    <row r="68" spans="1:23" x14ac:dyDescent="0.2">
      <c r="A68" s="35">
        <v>-6.4</v>
      </c>
      <c r="B68" t="s">
        <v>36</v>
      </c>
      <c r="C68" s="44" t="s">
        <v>135</v>
      </c>
      <c r="D68" s="16">
        <v>-0.39022953199999999</v>
      </c>
      <c r="E68" s="16">
        <v>-0.12456413500000001</v>
      </c>
      <c r="F68" s="16">
        <v>-0.51479366800000004</v>
      </c>
      <c r="G68" s="16">
        <v>-153.65154960000001</v>
      </c>
      <c r="H68" s="16">
        <v>-0.19478506800000001</v>
      </c>
      <c r="I68" s="16">
        <v>-6.1893311999999999E-2</v>
      </c>
      <c r="J68" s="16">
        <v>-0.25667837999999998</v>
      </c>
      <c r="K68" s="16">
        <v>-76.825141009999996</v>
      </c>
      <c r="L68" s="16">
        <v>-0.1948298</v>
      </c>
      <c r="M68" s="16">
        <v>-6.1905634000000001E-2</v>
      </c>
      <c r="N68" s="16">
        <v>-0.25673543500000001</v>
      </c>
      <c r="O68" s="16">
        <v>-76.825122539999995</v>
      </c>
      <c r="P68" s="16">
        <v>-0.19513373000000001</v>
      </c>
      <c r="Q68" s="16">
        <v>-6.2002409000000001E-2</v>
      </c>
      <c r="R68" s="16">
        <v>-0.25713613899999999</v>
      </c>
      <c r="S68" s="16">
        <v>-76.8254436</v>
      </c>
      <c r="T68" s="16">
        <v>-0.19494953700000001</v>
      </c>
      <c r="U68" s="16">
        <v>-6.1938163999999997E-2</v>
      </c>
      <c r="V68" s="16">
        <v>-0.25688770100000002</v>
      </c>
      <c r="W68" s="16">
        <v>-76.825196790000007</v>
      </c>
    </row>
    <row r="69" spans="1:23" x14ac:dyDescent="0.2">
      <c r="A69" s="35">
        <v>-7.2</v>
      </c>
      <c r="B69" t="s">
        <v>37</v>
      </c>
      <c r="C69" s="44" t="s">
        <v>135</v>
      </c>
      <c r="D69" s="16">
        <v>-0.764673304</v>
      </c>
      <c r="E69" s="16">
        <v>-0.227209671</v>
      </c>
      <c r="F69" s="16">
        <v>-0.991882975</v>
      </c>
      <c r="G69" s="16">
        <v>-273.17062099999998</v>
      </c>
      <c r="H69" s="16">
        <v>-0.19480112299999999</v>
      </c>
      <c r="I69" s="16">
        <v>-6.1900773999999999E-2</v>
      </c>
      <c r="J69" s="16">
        <v>-0.25670189700000001</v>
      </c>
      <c r="K69" s="16">
        <v>-76.825123349999998</v>
      </c>
      <c r="L69" s="16">
        <v>-0.56757268000000005</v>
      </c>
      <c r="M69" s="16">
        <v>-0.16334585400000001</v>
      </c>
      <c r="N69" s="16">
        <v>-0.73091853399999995</v>
      </c>
      <c r="O69" s="16">
        <v>-196.34711849999999</v>
      </c>
      <c r="P69" s="16">
        <v>-0.19515397600000001</v>
      </c>
      <c r="Q69" s="16">
        <v>-6.2060534000000001E-2</v>
      </c>
      <c r="R69" s="16">
        <v>-0.25721451000000001</v>
      </c>
      <c r="S69" s="16">
        <v>-76.825788099999997</v>
      </c>
      <c r="T69" s="16">
        <v>-0.56776026099999999</v>
      </c>
      <c r="U69" s="16">
        <v>-0.16341809500000001</v>
      </c>
      <c r="V69" s="16">
        <v>-0.73117835600000003</v>
      </c>
      <c r="W69" s="16">
        <v>-196.34716800000001</v>
      </c>
    </row>
    <row r="70" spans="1:23" x14ac:dyDescent="0.2">
      <c r="A70" s="35">
        <v>-12.1</v>
      </c>
      <c r="B70" t="s">
        <v>210</v>
      </c>
      <c r="C70" s="44" t="s">
        <v>135</v>
      </c>
      <c r="D70" s="16">
        <v>-0.34666271300000001</v>
      </c>
      <c r="E70" s="16">
        <v>-0.11358486399999999</v>
      </c>
      <c r="F70" s="16">
        <v>-0.46024757700000002</v>
      </c>
      <c r="G70" s="16">
        <v>-152.85843829999999</v>
      </c>
      <c r="H70" s="16">
        <v>-0.19493363699999999</v>
      </c>
      <c r="I70" s="16">
        <v>-6.1935336000000001E-2</v>
      </c>
      <c r="J70" s="16">
        <v>-0.256868973</v>
      </c>
      <c r="K70" s="16">
        <v>-76.825064949999998</v>
      </c>
      <c r="L70" s="16">
        <v>-0.151076402</v>
      </c>
      <c r="M70" s="16">
        <v>-5.0750050999999997E-2</v>
      </c>
      <c r="N70" s="16">
        <v>-0.20182645299999999</v>
      </c>
      <c r="O70" s="16">
        <v>-76.026698260000003</v>
      </c>
      <c r="P70" s="16">
        <v>-0.195042201</v>
      </c>
      <c r="Q70" s="16">
        <v>-6.1962674000000002E-2</v>
      </c>
      <c r="R70" s="16">
        <v>-0.25700487500000002</v>
      </c>
      <c r="S70" s="16">
        <v>-76.825126299999994</v>
      </c>
      <c r="T70" s="16">
        <v>-0.15202735000000001</v>
      </c>
      <c r="U70" s="16">
        <v>-5.1142852000000003E-2</v>
      </c>
      <c r="V70" s="16">
        <v>-0.20317020199999999</v>
      </c>
      <c r="W70" s="16">
        <v>-76.029078549999994</v>
      </c>
    </row>
    <row r="71" spans="1:23" x14ac:dyDescent="0.2">
      <c r="A71" s="35">
        <v>-17.5</v>
      </c>
      <c r="B71" t="s">
        <v>39</v>
      </c>
      <c r="C71" s="44" t="s">
        <v>135</v>
      </c>
      <c r="D71" s="16">
        <v>-0.50645396600000003</v>
      </c>
      <c r="E71" s="16">
        <v>-0.149072433</v>
      </c>
      <c r="F71" s="16">
        <v>-0.65552639899999998</v>
      </c>
      <c r="G71" s="16">
        <v>-190.4475837</v>
      </c>
      <c r="H71" s="16">
        <v>-0.25198363699999998</v>
      </c>
      <c r="I71" s="16">
        <v>-7.3371501000000006E-2</v>
      </c>
      <c r="J71" s="16">
        <v>-0.32535513700000002</v>
      </c>
      <c r="K71" s="16">
        <v>-95.221563029999999</v>
      </c>
      <c r="L71" s="16">
        <v>-0.251928716</v>
      </c>
      <c r="M71" s="16">
        <v>-7.3331902000000004E-2</v>
      </c>
      <c r="N71" s="16">
        <v>-0.325260618</v>
      </c>
      <c r="O71" s="16">
        <v>-95.221547779999995</v>
      </c>
      <c r="P71" s="16">
        <v>-0.252500628</v>
      </c>
      <c r="Q71" s="16">
        <v>-7.3625047999999998E-2</v>
      </c>
      <c r="R71" s="16">
        <v>-0.32612567599999998</v>
      </c>
      <c r="S71" s="16">
        <v>-95.222584859999998</v>
      </c>
      <c r="T71" s="16">
        <v>-0.25288724200000001</v>
      </c>
      <c r="U71" s="16">
        <v>-7.3718739000000005E-2</v>
      </c>
      <c r="V71" s="16">
        <v>-0.32660598000000002</v>
      </c>
      <c r="W71" s="16">
        <v>-95.223593050000005</v>
      </c>
    </row>
    <row r="72" spans="1:23" x14ac:dyDescent="0.2">
      <c r="A72" s="35">
        <v>-12.9</v>
      </c>
      <c r="B72" t="s">
        <v>40</v>
      </c>
      <c r="C72" s="44" t="s">
        <v>135</v>
      </c>
      <c r="D72" s="16">
        <v>-0.51217576799999998</v>
      </c>
      <c r="E72" s="16">
        <v>-0.154848597</v>
      </c>
      <c r="F72" s="16">
        <v>-0.66702436499999995</v>
      </c>
      <c r="G72" s="16">
        <v>-210.27490510000001</v>
      </c>
      <c r="H72" s="16">
        <v>-0.25193548500000001</v>
      </c>
      <c r="I72" s="16">
        <v>-7.3365801999999994E-2</v>
      </c>
      <c r="J72" s="16">
        <v>-0.32530128800000002</v>
      </c>
      <c r="K72" s="16">
        <v>-95.221604009999993</v>
      </c>
      <c r="L72" s="16">
        <v>-0.25843985899999999</v>
      </c>
      <c r="M72" s="16">
        <v>-7.9870780000000002E-2</v>
      </c>
      <c r="N72" s="16">
        <v>-0.338310638</v>
      </c>
      <c r="O72" s="16">
        <v>-115.0490784</v>
      </c>
      <c r="P72" s="16">
        <v>-0.25210505700000002</v>
      </c>
      <c r="Q72" s="16">
        <v>-7.3430840999999997E-2</v>
      </c>
      <c r="R72" s="16">
        <v>-0.32553589799999999</v>
      </c>
      <c r="S72" s="16">
        <v>-95.221776869999999</v>
      </c>
      <c r="T72" s="16">
        <v>-0.259598569</v>
      </c>
      <c r="U72" s="16">
        <v>-8.0383226000000002E-2</v>
      </c>
      <c r="V72" s="16">
        <v>-0.339981796</v>
      </c>
      <c r="W72" s="16">
        <v>-115.05156049999999</v>
      </c>
    </row>
    <row r="73" spans="1:23" x14ac:dyDescent="0.2">
      <c r="A73" s="35">
        <v>-22.8</v>
      </c>
      <c r="B73" t="s">
        <v>41</v>
      </c>
      <c r="C73" s="44" t="s">
        <v>135</v>
      </c>
      <c r="D73" s="16">
        <v>-0.82842464299999996</v>
      </c>
      <c r="E73" s="16">
        <v>-0.26778332300000002</v>
      </c>
      <c r="F73" s="16">
        <v>-1.0962079659999999</v>
      </c>
      <c r="G73" s="16">
        <v>-342.25374620000002</v>
      </c>
      <c r="H73" s="16">
        <v>-0.25198599100000002</v>
      </c>
      <c r="I73" s="16">
        <v>-7.3367867000000003E-2</v>
      </c>
      <c r="J73" s="16">
        <v>-0.325353858</v>
      </c>
      <c r="K73" s="16">
        <v>-95.221544069999993</v>
      </c>
      <c r="L73" s="16">
        <v>-0.57379458299999997</v>
      </c>
      <c r="M73" s="16">
        <v>-0.19153352000000001</v>
      </c>
      <c r="N73" s="16">
        <v>-0.76532810299999998</v>
      </c>
      <c r="O73" s="16">
        <v>-247.025993</v>
      </c>
      <c r="P73" s="16">
        <v>-0.252875354</v>
      </c>
      <c r="Q73" s="16">
        <v>-7.3785464999999995E-2</v>
      </c>
      <c r="R73" s="16">
        <v>-0.32666082000000002</v>
      </c>
      <c r="S73" s="16">
        <v>-95.223415209999999</v>
      </c>
      <c r="T73" s="16">
        <v>-0.57473556000000003</v>
      </c>
      <c r="U73" s="16">
        <v>-0.19199328099999999</v>
      </c>
      <c r="V73" s="16">
        <v>-0.76672884100000005</v>
      </c>
      <c r="W73" s="16">
        <v>-247.02818719999999</v>
      </c>
    </row>
    <row r="74" spans="1:23" x14ac:dyDescent="0.2">
      <c r="A74" s="35">
        <v>-16.600000000000001</v>
      </c>
      <c r="B74" t="s">
        <v>42</v>
      </c>
      <c r="C74" s="44" t="s">
        <v>135</v>
      </c>
      <c r="D74" s="16">
        <v>-0.84789140500000004</v>
      </c>
      <c r="E74" s="16">
        <v>-0.29216694599999998</v>
      </c>
      <c r="F74" s="16">
        <v>-1.140058351</v>
      </c>
      <c r="G74" s="16">
        <v>-341.93762290000001</v>
      </c>
      <c r="H74" s="16">
        <v>-0.25198145900000002</v>
      </c>
      <c r="I74" s="16">
        <v>-7.3367478E-2</v>
      </c>
      <c r="J74" s="16">
        <v>-0.32534893799999998</v>
      </c>
      <c r="K74" s="16">
        <v>-95.221578550000004</v>
      </c>
      <c r="L74" s="16">
        <v>-0.59243770100000004</v>
      </c>
      <c r="M74" s="16">
        <v>-0.21567183700000001</v>
      </c>
      <c r="N74" s="16">
        <v>-0.80810953799999996</v>
      </c>
      <c r="O74" s="16">
        <v>-246.7148756</v>
      </c>
      <c r="P74" s="16">
        <v>-0.25240496499999998</v>
      </c>
      <c r="Q74" s="16">
        <v>-7.3573621000000006E-2</v>
      </c>
      <c r="R74" s="16">
        <v>-0.32597858600000001</v>
      </c>
      <c r="S74" s="16">
        <v>-95.222229179999999</v>
      </c>
      <c r="T74" s="16">
        <v>-0.59338112399999998</v>
      </c>
      <c r="U74" s="16">
        <v>-0.21609020100000001</v>
      </c>
      <c r="V74" s="16">
        <v>-0.80947132499999996</v>
      </c>
      <c r="W74" s="16">
        <v>-246.71637430000001</v>
      </c>
    </row>
    <row r="75" spans="1:23" x14ac:dyDescent="0.2">
      <c r="A75" s="35">
        <v>-30.7</v>
      </c>
      <c r="B75" t="s">
        <v>211</v>
      </c>
      <c r="C75" s="44" t="s">
        <v>135</v>
      </c>
      <c r="D75" s="16">
        <v>-0.40512508800000002</v>
      </c>
      <c r="E75" s="16">
        <v>-0.126368751</v>
      </c>
      <c r="F75" s="16">
        <v>-0.53149383900000002</v>
      </c>
      <c r="G75" s="16">
        <v>-171.2577842</v>
      </c>
      <c r="H75" s="16">
        <v>-0.25189009800000001</v>
      </c>
      <c r="I75" s="16">
        <v>-7.3314328999999998E-2</v>
      </c>
      <c r="J75" s="16">
        <v>-0.32520442599999999</v>
      </c>
      <c r="K75" s="16">
        <v>-95.221516440000002</v>
      </c>
      <c r="L75" s="16">
        <v>-0.151418478</v>
      </c>
      <c r="M75" s="16">
        <v>-5.0816544999999998E-2</v>
      </c>
      <c r="N75" s="16">
        <v>-0.20223502300000001</v>
      </c>
      <c r="O75" s="16">
        <v>-76.026233099999999</v>
      </c>
      <c r="P75" s="16">
        <v>-0.25308778500000001</v>
      </c>
      <c r="Q75" s="16">
        <v>-7.3797694999999996E-2</v>
      </c>
      <c r="R75" s="16">
        <v>-0.32688548000000001</v>
      </c>
      <c r="S75" s="16">
        <v>-95.223972239999995</v>
      </c>
      <c r="T75" s="16">
        <v>-0.15184041200000001</v>
      </c>
      <c r="U75" s="16">
        <v>-5.1017953999999997E-2</v>
      </c>
      <c r="V75" s="16">
        <v>-0.20285836600000001</v>
      </c>
      <c r="W75" s="16">
        <v>-76.027175249999999</v>
      </c>
    </row>
    <row r="76" spans="1:23" x14ac:dyDescent="0.2">
      <c r="A76" s="35">
        <v>-31.9</v>
      </c>
      <c r="B76" t="s">
        <v>44</v>
      </c>
      <c r="C76" s="44" t="s">
        <v>135</v>
      </c>
      <c r="D76" s="16">
        <v>-0.51328860399999998</v>
      </c>
      <c r="E76" s="16">
        <v>-0.156131201</v>
      </c>
      <c r="F76" s="16">
        <v>-0.66941980499999998</v>
      </c>
      <c r="G76" s="16">
        <v>-210.28077740000001</v>
      </c>
      <c r="H76" s="16">
        <v>-0.25881000500000001</v>
      </c>
      <c r="I76" s="16">
        <v>-8.0030454000000001E-2</v>
      </c>
      <c r="J76" s="16">
        <v>-0.33884045899999998</v>
      </c>
      <c r="K76" s="16">
        <v>-115.04866939999999</v>
      </c>
      <c r="L76" s="16">
        <v>-0.25189412799999999</v>
      </c>
      <c r="M76" s="16">
        <v>-7.3319647000000002E-2</v>
      </c>
      <c r="N76" s="16">
        <v>-0.32521377499999998</v>
      </c>
      <c r="O76" s="16">
        <v>-95.221555379999998</v>
      </c>
      <c r="P76" s="16">
        <v>-0.25929933300000002</v>
      </c>
      <c r="Q76" s="16">
        <v>-8.0236948000000002E-2</v>
      </c>
      <c r="R76" s="16">
        <v>-0.339536281</v>
      </c>
      <c r="S76" s="16">
        <v>-115.049503</v>
      </c>
      <c r="T76" s="16">
        <v>-0.25328156299999999</v>
      </c>
      <c r="U76" s="16">
        <v>-7.3896081000000002E-2</v>
      </c>
      <c r="V76" s="16">
        <v>-0.32717764399999999</v>
      </c>
      <c r="W76" s="16">
        <v>-95.224427289999994</v>
      </c>
    </row>
    <row r="77" spans="1:23" x14ac:dyDescent="0.2">
      <c r="A77" s="35">
        <v>-24.3</v>
      </c>
      <c r="B77" t="s">
        <v>45</v>
      </c>
      <c r="C77" s="44" t="s">
        <v>135</v>
      </c>
      <c r="D77" s="16">
        <v>-0.51884576400000004</v>
      </c>
      <c r="E77" s="16">
        <v>-0.16177661300000001</v>
      </c>
      <c r="F77" s="16">
        <v>-0.68062237599999997</v>
      </c>
      <c r="G77" s="16">
        <v>-230.10746259999999</v>
      </c>
      <c r="H77" s="16">
        <v>-0.25857993200000001</v>
      </c>
      <c r="I77" s="16">
        <v>-7.9950784999999996E-2</v>
      </c>
      <c r="J77" s="16">
        <v>-0.33853071600000001</v>
      </c>
      <c r="K77" s="16">
        <v>-115.04899949999999</v>
      </c>
      <c r="L77" s="16">
        <v>-0.25844049099999999</v>
      </c>
      <c r="M77" s="16">
        <v>-7.9842340999999997E-2</v>
      </c>
      <c r="N77" s="16">
        <v>-0.33828283199999998</v>
      </c>
      <c r="O77" s="16">
        <v>-115.0489652</v>
      </c>
      <c r="P77" s="16">
        <v>-0.25905946099999999</v>
      </c>
      <c r="Q77" s="16">
        <v>-8.0180060999999997E-2</v>
      </c>
      <c r="R77" s="16">
        <v>-0.33923952200000002</v>
      </c>
      <c r="S77" s="16">
        <v>-115.05000459999999</v>
      </c>
      <c r="T77" s="16">
        <v>-0.259736415</v>
      </c>
      <c r="U77" s="16">
        <v>-8.0416100000000004E-2</v>
      </c>
      <c r="V77" s="16">
        <v>-0.34015251499999999</v>
      </c>
      <c r="W77" s="16">
        <v>-115.05164689999999</v>
      </c>
    </row>
    <row r="78" spans="1:23" x14ac:dyDescent="0.2">
      <c r="A78" s="35">
        <v>-34.700000000000003</v>
      </c>
      <c r="B78" t="s">
        <v>46</v>
      </c>
      <c r="C78" s="44" t="s">
        <v>135</v>
      </c>
      <c r="D78" s="16">
        <v>-0.83455022999999995</v>
      </c>
      <c r="E78" s="16">
        <v>-0.27423472999999998</v>
      </c>
      <c r="F78" s="16">
        <v>-1.1087849599999999</v>
      </c>
      <c r="G78" s="16">
        <v>-362.08751380000001</v>
      </c>
      <c r="H78" s="16">
        <v>-0.25873621400000002</v>
      </c>
      <c r="I78" s="16">
        <v>-8.0000496000000004E-2</v>
      </c>
      <c r="J78" s="16">
        <v>-0.33873671</v>
      </c>
      <c r="K78" s="16">
        <v>-115.048783</v>
      </c>
      <c r="L78" s="16">
        <v>-0.57380820799999999</v>
      </c>
      <c r="M78" s="16">
        <v>-0.191562602</v>
      </c>
      <c r="N78" s="16">
        <v>-0.76537081100000004</v>
      </c>
      <c r="O78" s="16">
        <v>-247.0258244</v>
      </c>
      <c r="P78" s="16">
        <v>-0.2599455</v>
      </c>
      <c r="Q78" s="16">
        <v>-8.0609069000000005E-2</v>
      </c>
      <c r="R78" s="16">
        <v>-0.34055456899999997</v>
      </c>
      <c r="S78" s="16">
        <v>-115.0513751</v>
      </c>
      <c r="T78" s="16">
        <v>-0.57508676199999997</v>
      </c>
      <c r="U78" s="16">
        <v>-0.19213406499999999</v>
      </c>
      <c r="V78" s="16">
        <v>-0.76722082599999997</v>
      </c>
      <c r="W78" s="16">
        <v>-247.02820550000001</v>
      </c>
    </row>
    <row r="79" spans="1:23" x14ac:dyDescent="0.2">
      <c r="A79" s="35">
        <v>-31.3</v>
      </c>
      <c r="B79" t="s">
        <v>47</v>
      </c>
      <c r="C79" s="44" t="s">
        <v>135</v>
      </c>
      <c r="D79" s="16">
        <v>-0.85358447100000001</v>
      </c>
      <c r="E79" s="16">
        <v>-0.29830583500000002</v>
      </c>
      <c r="F79" s="16">
        <v>-1.1518903060000001</v>
      </c>
      <c r="G79" s="16">
        <v>-361.77309279999997</v>
      </c>
      <c r="H79" s="16">
        <v>-0.25881257600000002</v>
      </c>
      <c r="I79" s="16">
        <v>-8.0031853999999999E-2</v>
      </c>
      <c r="J79" s="16">
        <v>-0.33884442999999997</v>
      </c>
      <c r="K79" s="16">
        <v>-115.04868039999999</v>
      </c>
      <c r="L79" s="16">
        <v>-0.59231416100000001</v>
      </c>
      <c r="M79" s="16">
        <v>-0.21564781899999999</v>
      </c>
      <c r="N79" s="16">
        <v>-0.807961979</v>
      </c>
      <c r="O79" s="16">
        <v>-246.7149039</v>
      </c>
      <c r="P79" s="16">
        <v>-0.25941146999999998</v>
      </c>
      <c r="Q79" s="16">
        <v>-8.0308927000000002E-2</v>
      </c>
      <c r="R79" s="16">
        <v>-0.33972039700000001</v>
      </c>
      <c r="S79" s="16">
        <v>-115.0498984</v>
      </c>
      <c r="T79" s="16">
        <v>-0.59351133099999998</v>
      </c>
      <c r="U79" s="16">
        <v>-0.216171423</v>
      </c>
      <c r="V79" s="16">
        <v>-0.809682754</v>
      </c>
      <c r="W79" s="16">
        <v>-246.7169591</v>
      </c>
    </row>
    <row r="80" spans="1:23" x14ac:dyDescent="0.2">
      <c r="A80" s="35">
        <v>-21.1</v>
      </c>
      <c r="B80" t="s">
        <v>212</v>
      </c>
      <c r="C80" s="44" t="s">
        <v>135</v>
      </c>
      <c r="D80" s="16">
        <v>-0.41104695499999999</v>
      </c>
      <c r="E80" s="16">
        <v>-0.132203653</v>
      </c>
      <c r="F80" s="16">
        <v>-0.54325060800000002</v>
      </c>
      <c r="G80" s="16">
        <v>-191.08533130000001</v>
      </c>
      <c r="H80" s="16">
        <v>-0.25853036299999999</v>
      </c>
      <c r="I80" s="16">
        <v>-7.9937869999999994E-2</v>
      </c>
      <c r="J80" s="16">
        <v>-0.33846823399999998</v>
      </c>
      <c r="K80" s="16">
        <v>-115.0490602</v>
      </c>
      <c r="L80" s="16">
        <v>-0.15109261299999999</v>
      </c>
      <c r="M80" s="16">
        <v>-5.075122E-2</v>
      </c>
      <c r="N80" s="16">
        <v>-0.201843834</v>
      </c>
      <c r="O80" s="16">
        <v>-76.026675729999994</v>
      </c>
      <c r="P80" s="16">
        <v>-0.25878964599999998</v>
      </c>
      <c r="Q80" s="16">
        <v>-8.0046192000000002E-2</v>
      </c>
      <c r="R80" s="16">
        <v>-0.33883583699999997</v>
      </c>
      <c r="S80" s="16">
        <v>-115.04953570000001</v>
      </c>
      <c r="T80" s="16">
        <v>-0.15232327000000001</v>
      </c>
      <c r="U80" s="16">
        <v>-5.1268671000000002E-2</v>
      </c>
      <c r="V80" s="16">
        <v>-0.203591941</v>
      </c>
      <c r="W80" s="16">
        <v>-76.029504739999993</v>
      </c>
    </row>
    <row r="81" spans="1:23" x14ac:dyDescent="0.2">
      <c r="A81" s="35">
        <v>-7.3</v>
      </c>
      <c r="B81" t="s">
        <v>49</v>
      </c>
      <c r="C81" s="44" t="s">
        <v>135</v>
      </c>
      <c r="D81" s="16">
        <v>-1.144884504</v>
      </c>
      <c r="E81" s="16">
        <v>-0.33589535300000001</v>
      </c>
      <c r="F81" s="16">
        <v>-1.4807798560000001</v>
      </c>
      <c r="G81" s="16">
        <v>-392.69261030000001</v>
      </c>
      <c r="H81" s="16">
        <v>-0.57118979800000003</v>
      </c>
      <c r="I81" s="16">
        <v>-0.166849307</v>
      </c>
      <c r="J81" s="16">
        <v>-0.73803910500000003</v>
      </c>
      <c r="K81" s="16">
        <v>-196.3475004</v>
      </c>
      <c r="L81" s="16">
        <v>-0.57118971900000004</v>
      </c>
      <c r="M81" s="16">
        <v>-0.16684930100000001</v>
      </c>
      <c r="N81" s="16">
        <v>-0.73803901999999999</v>
      </c>
      <c r="O81" s="16">
        <v>-196.34750030000001</v>
      </c>
      <c r="P81" s="16">
        <v>-0.57150900199999999</v>
      </c>
      <c r="Q81" s="16">
        <v>-0.16698934600000001</v>
      </c>
      <c r="R81" s="16">
        <v>-0.73849834700000005</v>
      </c>
      <c r="S81" s="16">
        <v>-196.34762549999999</v>
      </c>
      <c r="T81" s="16">
        <v>-0.571508927</v>
      </c>
      <c r="U81" s="16">
        <v>-0.16698934400000001</v>
      </c>
      <c r="V81" s="16">
        <v>-0.73849827099999998</v>
      </c>
      <c r="W81" s="16">
        <v>-196.3476253</v>
      </c>
    </row>
    <row r="82" spans="1:23" x14ac:dyDescent="0.2">
      <c r="A82" s="35">
        <v>-10.8</v>
      </c>
      <c r="B82" t="s">
        <v>50</v>
      </c>
      <c r="C82" s="44" t="s">
        <v>135</v>
      </c>
      <c r="D82" s="16">
        <v>-1.1424171780000001</v>
      </c>
      <c r="E82" s="16">
        <v>-0.33336792599999998</v>
      </c>
      <c r="F82" s="16">
        <v>-1.4757851049999999</v>
      </c>
      <c r="G82" s="16">
        <v>-392.69137430000001</v>
      </c>
      <c r="H82" s="16">
        <v>-0.56757181999999995</v>
      </c>
      <c r="I82" s="16">
        <v>-0.163323253</v>
      </c>
      <c r="J82" s="16">
        <v>-0.73089507300000001</v>
      </c>
      <c r="K82" s="16">
        <v>-196.34723249999999</v>
      </c>
      <c r="L82" s="16">
        <v>-0.57119356099999996</v>
      </c>
      <c r="M82" s="16">
        <v>-0.16685546500000001</v>
      </c>
      <c r="N82" s="16">
        <v>-0.73804902699999997</v>
      </c>
      <c r="O82" s="16">
        <v>-196.3474879</v>
      </c>
      <c r="P82" s="16">
        <v>-0.56815448300000004</v>
      </c>
      <c r="Q82" s="16">
        <v>-0.1635326</v>
      </c>
      <c r="R82" s="16">
        <v>-0.73168708199999999</v>
      </c>
      <c r="S82" s="16">
        <v>-196.3474319</v>
      </c>
      <c r="T82" s="16">
        <v>-0.57160303099999998</v>
      </c>
      <c r="U82" s="16">
        <v>-0.16704898900000001</v>
      </c>
      <c r="V82" s="16">
        <v>-0.73865201999999996</v>
      </c>
      <c r="W82" s="16">
        <v>-196.34766049999999</v>
      </c>
    </row>
    <row r="83" spans="1:23" x14ac:dyDescent="0.2">
      <c r="A83" s="35">
        <v>-14.7</v>
      </c>
      <c r="B83" t="s">
        <v>51</v>
      </c>
      <c r="C83" s="44" t="s">
        <v>135</v>
      </c>
      <c r="D83" s="16">
        <v>-1.0361851689999999</v>
      </c>
      <c r="E83" s="16">
        <v>-0.32605660199999997</v>
      </c>
      <c r="F83" s="16">
        <v>-1.36224177</v>
      </c>
      <c r="G83" s="16">
        <v>-404.34250029999998</v>
      </c>
      <c r="H83" s="16">
        <v>-0.56761058099999995</v>
      </c>
      <c r="I83" s="16">
        <v>-0.16333383300000001</v>
      </c>
      <c r="J83" s="16">
        <v>-0.73094441399999999</v>
      </c>
      <c r="K83" s="16">
        <v>-196.347159</v>
      </c>
      <c r="L83" s="16">
        <v>-0.46421345800000002</v>
      </c>
      <c r="M83" s="16">
        <v>-0.15891455800000001</v>
      </c>
      <c r="N83" s="16">
        <v>-0.62312801600000001</v>
      </c>
      <c r="O83" s="16">
        <v>-207.99555810000001</v>
      </c>
      <c r="P83" s="16">
        <v>-0.56803542900000004</v>
      </c>
      <c r="Q83" s="16">
        <v>-0.16349318600000001</v>
      </c>
      <c r="R83" s="16">
        <v>-0.73152861499999999</v>
      </c>
      <c r="S83" s="16">
        <v>-196.3472917</v>
      </c>
      <c r="T83" s="16">
        <v>-0.46559500199999998</v>
      </c>
      <c r="U83" s="16">
        <v>-0.15961700000000001</v>
      </c>
      <c r="V83" s="16">
        <v>-0.62521200200000004</v>
      </c>
      <c r="W83" s="16">
        <v>-207.99885760000001</v>
      </c>
    </row>
    <row r="84" spans="1:23" x14ac:dyDescent="0.2">
      <c r="A84" s="35">
        <v>-12.1</v>
      </c>
      <c r="B84" t="s">
        <v>52</v>
      </c>
      <c r="C84" s="44" t="s">
        <v>135</v>
      </c>
      <c r="D84" s="16">
        <v>-1.044359034</v>
      </c>
      <c r="E84" s="16">
        <v>-0.33288569099999998</v>
      </c>
      <c r="F84" s="16">
        <v>-1.3772447249999999</v>
      </c>
      <c r="G84" s="16">
        <v>-424.17842839999997</v>
      </c>
      <c r="H84" s="16">
        <v>-0.56758541799999995</v>
      </c>
      <c r="I84" s="16">
        <v>-0.16332036599999999</v>
      </c>
      <c r="J84" s="16">
        <v>-0.73090578399999995</v>
      </c>
      <c r="K84" s="16">
        <v>-196.34718380000001</v>
      </c>
      <c r="L84" s="16">
        <v>-0.47299434699999998</v>
      </c>
      <c r="M84" s="16">
        <v>-0.16630313599999999</v>
      </c>
      <c r="N84" s="16">
        <v>-0.639297483</v>
      </c>
      <c r="O84" s="16">
        <v>-227.8321382</v>
      </c>
      <c r="P84" s="16">
        <v>-0.56795064100000003</v>
      </c>
      <c r="Q84" s="16">
        <v>-0.16346323600000001</v>
      </c>
      <c r="R84" s="16">
        <v>-0.73141387700000005</v>
      </c>
      <c r="S84" s="16">
        <v>-196.3473051</v>
      </c>
      <c r="T84" s="16">
        <v>-0.47406133099999997</v>
      </c>
      <c r="U84" s="16">
        <v>-0.16681093599999999</v>
      </c>
      <c r="V84" s="16">
        <v>-0.640872267</v>
      </c>
      <c r="W84" s="16">
        <v>-227.8346037</v>
      </c>
    </row>
    <row r="85" spans="1:23" x14ac:dyDescent="0.2">
      <c r="A85" s="35">
        <v>-15.7</v>
      </c>
      <c r="B85" t="s">
        <v>53</v>
      </c>
      <c r="C85" s="44" t="s">
        <v>135</v>
      </c>
      <c r="D85" s="16">
        <v>-1.1402611760000001</v>
      </c>
      <c r="E85" s="16">
        <v>-0.331144151</v>
      </c>
      <c r="F85" s="16">
        <v>-1.471405327</v>
      </c>
      <c r="G85" s="16">
        <v>-392.6894906</v>
      </c>
      <c r="H85" s="16">
        <v>-0.56756980099999998</v>
      </c>
      <c r="I85" s="16">
        <v>-0.163324726</v>
      </c>
      <c r="J85" s="16">
        <v>-0.73089452700000002</v>
      </c>
      <c r="K85" s="16">
        <v>-196.34723120000001</v>
      </c>
      <c r="L85" s="16">
        <v>-0.56756926799999996</v>
      </c>
      <c r="M85" s="16">
        <v>-0.16332432199999999</v>
      </c>
      <c r="N85" s="16">
        <v>-0.73089358999999998</v>
      </c>
      <c r="O85" s="16">
        <v>-196.3472324</v>
      </c>
      <c r="P85" s="16">
        <v>-0.56818595199999999</v>
      </c>
      <c r="Q85" s="16">
        <v>-0.16356174700000001</v>
      </c>
      <c r="R85" s="16">
        <v>-0.73174769900000003</v>
      </c>
      <c r="S85" s="16">
        <v>-196.3474099</v>
      </c>
      <c r="T85" s="16">
        <v>-0.56818532899999996</v>
      </c>
      <c r="U85" s="16">
        <v>-0.163561339</v>
      </c>
      <c r="V85" s="16">
        <v>-0.73174666799999999</v>
      </c>
      <c r="W85" s="16">
        <v>-196.34741120000001</v>
      </c>
    </row>
    <row r="86" spans="1:23" s="47" customFormat="1" x14ac:dyDescent="0.2">
      <c r="A86" s="45">
        <v>-12.5</v>
      </c>
      <c r="B86" t="s">
        <v>54</v>
      </c>
      <c r="C86" s="46" t="s">
        <v>135</v>
      </c>
      <c r="D86" s="42">
        <v>-0.79051338699999996</v>
      </c>
      <c r="E86" s="42">
        <v>-0.25436437299999998</v>
      </c>
      <c r="F86" s="42">
        <v>-1.0448777600000001</v>
      </c>
      <c r="G86" s="42">
        <v>-325.06753190000001</v>
      </c>
      <c r="H86" s="42">
        <v>-0.57379034299999998</v>
      </c>
      <c r="I86" s="42">
        <v>-0.19164242100000001</v>
      </c>
      <c r="J86" s="42">
        <v>-0.76543276299999996</v>
      </c>
      <c r="K86" s="42">
        <v>-247.02623589999999</v>
      </c>
      <c r="L86" s="42">
        <v>-0.214337685</v>
      </c>
      <c r="M86" s="42">
        <v>-6.0322562000000003E-2</v>
      </c>
      <c r="N86" s="42">
        <v>-0.27466024700000002</v>
      </c>
      <c r="O86" s="42">
        <v>-78.039903330000001</v>
      </c>
      <c r="P86" s="42">
        <v>-0.57463634600000002</v>
      </c>
      <c r="Q86" s="42">
        <v>-0.19205950999999999</v>
      </c>
      <c r="R86" s="42">
        <v>-0.76669585600000001</v>
      </c>
      <c r="S86" s="42">
        <v>-247.02814499999999</v>
      </c>
      <c r="T86" s="42">
        <v>-0.21463923200000001</v>
      </c>
      <c r="U86" s="42">
        <v>-6.0483969999999998E-2</v>
      </c>
      <c r="V86" s="42">
        <v>-0.27512320200000001</v>
      </c>
      <c r="W86" s="42">
        <v>-78.040420330000003</v>
      </c>
    </row>
    <row r="87" spans="1:23" s="47" customFormat="1" x14ac:dyDescent="0.2">
      <c r="A87" s="45">
        <v>-31.5</v>
      </c>
      <c r="B87" t="s">
        <v>55</v>
      </c>
      <c r="C87" s="46" t="s">
        <v>135</v>
      </c>
      <c r="D87" s="42">
        <v>-0.82919189800000004</v>
      </c>
      <c r="E87" s="42">
        <v>-0.26808791700000001</v>
      </c>
      <c r="F87" s="42">
        <v>-1.097279815</v>
      </c>
      <c r="G87" s="42">
        <v>-342.25666999999999</v>
      </c>
      <c r="H87" s="42">
        <v>-0.57407341899999997</v>
      </c>
      <c r="I87" s="42">
        <v>-0.19157988000000001</v>
      </c>
      <c r="J87" s="42">
        <v>-0.76565329900000001</v>
      </c>
      <c r="K87" s="42">
        <v>-247.02554749999999</v>
      </c>
      <c r="L87" s="42">
        <v>-0.25194978899999998</v>
      </c>
      <c r="M87" s="42">
        <v>-7.3327429E-2</v>
      </c>
      <c r="N87" s="42">
        <v>-0.32527721799999998</v>
      </c>
      <c r="O87" s="42">
        <v>-95.221531040000002</v>
      </c>
      <c r="P87" s="42">
        <v>-0.57448783800000003</v>
      </c>
      <c r="Q87" s="42">
        <v>-0.191782915</v>
      </c>
      <c r="R87" s="42">
        <v>-0.76627075200000005</v>
      </c>
      <c r="S87" s="42">
        <v>-247.02627620000001</v>
      </c>
      <c r="T87" s="42">
        <v>-0.25335836499999997</v>
      </c>
      <c r="U87" s="42">
        <v>-7.3920079E-2</v>
      </c>
      <c r="V87" s="42">
        <v>-0.327278444</v>
      </c>
      <c r="W87" s="42">
        <v>-95.224427660000003</v>
      </c>
    </row>
    <row r="88" spans="1:23" x14ac:dyDescent="0.2">
      <c r="A88" s="35">
        <v>-26.1</v>
      </c>
      <c r="B88" t="s">
        <v>56</v>
      </c>
      <c r="C88" s="44" t="s">
        <v>135</v>
      </c>
      <c r="D88" s="16">
        <v>-0.83468813600000002</v>
      </c>
      <c r="E88" s="16">
        <v>-0.27382064699999997</v>
      </c>
      <c r="F88" s="16">
        <v>-1.108508783</v>
      </c>
      <c r="G88" s="16">
        <v>-362.08434990000001</v>
      </c>
      <c r="H88" s="16">
        <v>-0.57388567700000004</v>
      </c>
      <c r="I88" s="16">
        <v>-0.19151806499999999</v>
      </c>
      <c r="J88" s="16">
        <v>-0.76540374200000005</v>
      </c>
      <c r="K88" s="16">
        <v>-247.0258474</v>
      </c>
      <c r="L88" s="16">
        <v>-0.25841184499999997</v>
      </c>
      <c r="M88" s="16">
        <v>-7.9833263000000002E-2</v>
      </c>
      <c r="N88" s="16">
        <v>-0.33824510899999999</v>
      </c>
      <c r="O88" s="16">
        <v>-115.049015</v>
      </c>
      <c r="P88" s="16">
        <v>-0.57429705799999997</v>
      </c>
      <c r="Q88" s="16">
        <v>-0.19173035099999999</v>
      </c>
      <c r="R88" s="16">
        <v>-0.76602740899999999</v>
      </c>
      <c r="S88" s="16">
        <v>-247.02676099999999</v>
      </c>
      <c r="T88" s="16">
        <v>-0.25983835300000002</v>
      </c>
      <c r="U88" s="16">
        <v>-8.0474748999999998E-2</v>
      </c>
      <c r="V88" s="16">
        <v>-0.34031310199999998</v>
      </c>
      <c r="W88" s="16">
        <v>-115.0522023</v>
      </c>
    </row>
    <row r="89" spans="1:23" x14ac:dyDescent="0.2">
      <c r="A89" s="35">
        <v>-17.8</v>
      </c>
      <c r="B89" t="s">
        <v>57</v>
      </c>
      <c r="C89" s="44" t="s">
        <v>135</v>
      </c>
      <c r="D89" s="16">
        <v>-1.146889571</v>
      </c>
      <c r="E89" s="16">
        <v>-0.35970541499999997</v>
      </c>
      <c r="F89" s="16">
        <v>-1.5065949860000001</v>
      </c>
      <c r="G89" s="16">
        <v>-443.37149649999998</v>
      </c>
      <c r="H89" s="16">
        <v>-0.57383136199999996</v>
      </c>
      <c r="I89" s="16">
        <v>-0.19168237199999999</v>
      </c>
      <c r="J89" s="16">
        <v>-0.765513734</v>
      </c>
      <c r="K89" s="16">
        <v>-247.0262276</v>
      </c>
      <c r="L89" s="16">
        <v>-0.56761254100000003</v>
      </c>
      <c r="M89" s="16">
        <v>-0.16333998899999999</v>
      </c>
      <c r="N89" s="16">
        <v>-0.73095253000000004</v>
      </c>
      <c r="O89" s="16">
        <v>-196.34715120000001</v>
      </c>
      <c r="P89" s="16">
        <v>-0.57520197399999995</v>
      </c>
      <c r="Q89" s="16">
        <v>-0.19232577100000001</v>
      </c>
      <c r="R89" s="16">
        <v>-0.76752774499999998</v>
      </c>
      <c r="S89" s="16">
        <v>-247.02879709999999</v>
      </c>
      <c r="T89" s="16">
        <v>-0.56822255700000002</v>
      </c>
      <c r="U89" s="16">
        <v>-0.16357274599999999</v>
      </c>
      <c r="V89" s="16">
        <v>-0.73179530299999995</v>
      </c>
      <c r="W89" s="16">
        <v>-196.34734030000001</v>
      </c>
    </row>
    <row r="90" spans="1:23" x14ac:dyDescent="0.2">
      <c r="A90" s="35">
        <v>-36.299999999999997</v>
      </c>
      <c r="B90" t="s">
        <v>58</v>
      </c>
      <c r="C90" s="44" t="s">
        <v>135</v>
      </c>
      <c r="D90" s="16">
        <v>-1.150635847</v>
      </c>
      <c r="E90" s="16">
        <v>-0.38670310099999999</v>
      </c>
      <c r="F90" s="16">
        <v>-1.5373389479999999</v>
      </c>
      <c r="G90" s="16">
        <v>-494.06291670000002</v>
      </c>
      <c r="H90" s="16">
        <v>-0.57414263499999996</v>
      </c>
      <c r="I90" s="16">
        <v>-0.19183177700000001</v>
      </c>
      <c r="J90" s="16">
        <v>-0.76597441200000005</v>
      </c>
      <c r="K90" s="16">
        <v>-247.02570510000001</v>
      </c>
      <c r="L90" s="16">
        <v>-0.573888026</v>
      </c>
      <c r="M90" s="16">
        <v>-0.19174163599999999</v>
      </c>
      <c r="N90" s="16">
        <v>-0.76562966200000004</v>
      </c>
      <c r="O90" s="16">
        <v>-247.02586880000001</v>
      </c>
      <c r="P90" s="16">
        <v>-0.57479656499999998</v>
      </c>
      <c r="Q90" s="16">
        <v>-0.192153977</v>
      </c>
      <c r="R90" s="16">
        <v>-0.76695054100000004</v>
      </c>
      <c r="S90" s="16">
        <v>-247.02694210000001</v>
      </c>
      <c r="T90" s="16">
        <v>-0.57539872999999997</v>
      </c>
      <c r="U90" s="16">
        <v>-0.19244266099999999</v>
      </c>
      <c r="V90" s="16">
        <v>-0.76784139100000004</v>
      </c>
      <c r="W90" s="16">
        <v>-247.02897369999999</v>
      </c>
    </row>
    <row r="91" spans="1:23" x14ac:dyDescent="0.2">
      <c r="A91" s="35">
        <v>-21.6</v>
      </c>
      <c r="B91" t="s">
        <v>213</v>
      </c>
      <c r="C91" s="44" t="s">
        <v>135</v>
      </c>
      <c r="D91" s="16">
        <v>-0.72653322200000003</v>
      </c>
      <c r="E91" s="16">
        <v>-0.24407366599999999</v>
      </c>
      <c r="F91" s="16">
        <v>-0.97060688699999997</v>
      </c>
      <c r="G91" s="16">
        <v>-323.06237870000001</v>
      </c>
      <c r="H91" s="16">
        <v>-0.57396562900000003</v>
      </c>
      <c r="I91" s="16">
        <v>-0.19178314099999999</v>
      </c>
      <c r="J91" s="16">
        <v>-0.76574876999999997</v>
      </c>
      <c r="K91" s="16">
        <v>-247.02597019999999</v>
      </c>
      <c r="L91" s="16">
        <v>-0.151078394</v>
      </c>
      <c r="M91" s="16">
        <v>-5.0747474000000001E-2</v>
      </c>
      <c r="N91" s="16">
        <v>-0.20182586699999999</v>
      </c>
      <c r="O91" s="16">
        <v>-76.026684739999993</v>
      </c>
      <c r="P91" s="16">
        <v>-0.57408503899999996</v>
      </c>
      <c r="Q91" s="16">
        <v>-0.19182919900000001</v>
      </c>
      <c r="R91" s="16">
        <v>-0.765914239</v>
      </c>
      <c r="S91" s="16">
        <v>-247.0261246</v>
      </c>
      <c r="T91" s="16">
        <v>-0.152352657</v>
      </c>
      <c r="U91" s="16">
        <v>-5.1289882000000002E-2</v>
      </c>
      <c r="V91" s="16">
        <v>-0.20364254000000001</v>
      </c>
      <c r="W91" s="16">
        <v>-76.029915669999994</v>
      </c>
    </row>
    <row r="92" spans="1:23" s="47" customFormat="1" x14ac:dyDescent="0.2">
      <c r="A92" s="45">
        <v>-7.6</v>
      </c>
      <c r="B92" t="s">
        <v>60</v>
      </c>
      <c r="C92" s="46" t="s">
        <v>135</v>
      </c>
      <c r="D92" s="42">
        <v>-0.81037142100000004</v>
      </c>
      <c r="E92" s="42">
        <v>-0.27889636499999998</v>
      </c>
      <c r="F92" s="42">
        <v>-1.0892677850000001</v>
      </c>
      <c r="G92" s="42">
        <v>-324.75188350000002</v>
      </c>
      <c r="H92" s="42">
        <v>-0.59236518900000001</v>
      </c>
      <c r="I92" s="42">
        <v>-0.21564913199999999</v>
      </c>
      <c r="J92" s="42">
        <v>-0.80801432100000004</v>
      </c>
      <c r="K92" s="42">
        <v>-246.71497210000001</v>
      </c>
      <c r="L92" s="42">
        <v>-0.214296023</v>
      </c>
      <c r="M92" s="42">
        <v>-6.0309355000000002E-2</v>
      </c>
      <c r="N92" s="42">
        <v>-0.27460537800000001</v>
      </c>
      <c r="O92" s="42">
        <v>-78.039944640000002</v>
      </c>
      <c r="P92" s="42">
        <v>-0.59276965199999998</v>
      </c>
      <c r="Q92" s="42">
        <v>-0.215819121</v>
      </c>
      <c r="R92" s="42">
        <v>-0.80858877399999995</v>
      </c>
      <c r="S92" s="42">
        <v>-246.7156664</v>
      </c>
      <c r="T92" s="42">
        <v>-0.21455059400000001</v>
      </c>
      <c r="U92" s="42">
        <v>-6.0463085999999999E-2</v>
      </c>
      <c r="V92" s="42">
        <v>-0.27501367900000001</v>
      </c>
      <c r="W92" s="42">
        <v>-78.040651620000006</v>
      </c>
    </row>
    <row r="93" spans="1:23" s="47" customFormat="1" x14ac:dyDescent="0.2">
      <c r="A93" s="45">
        <v>-17</v>
      </c>
      <c r="B93" t="s">
        <v>61</v>
      </c>
      <c r="C93" s="46" t="s">
        <v>135</v>
      </c>
      <c r="D93" s="42">
        <v>-0.78872446399999996</v>
      </c>
      <c r="E93" s="42">
        <v>-0.27921124400000003</v>
      </c>
      <c r="F93" s="42">
        <v>-1.067935708</v>
      </c>
      <c r="G93" s="42">
        <v>-323.5459419</v>
      </c>
      <c r="H93" s="42">
        <v>-0.592372283</v>
      </c>
      <c r="I93" s="42">
        <v>-0.21565648700000001</v>
      </c>
      <c r="J93" s="42">
        <v>-0.80802876999999995</v>
      </c>
      <c r="K93" s="42">
        <v>-246.7149264</v>
      </c>
      <c r="L93" s="42">
        <v>-0.195092239</v>
      </c>
      <c r="M93" s="42">
        <v>-6.1978476999999997E-2</v>
      </c>
      <c r="N93" s="42">
        <v>-0.25707071599999998</v>
      </c>
      <c r="O93" s="42">
        <v>-76.824958030000005</v>
      </c>
      <c r="P93" s="42">
        <v>-0.59340247700000004</v>
      </c>
      <c r="Q93" s="42">
        <v>-0.216110678</v>
      </c>
      <c r="R93" s="42">
        <v>-0.80951315400000001</v>
      </c>
      <c r="S93" s="42">
        <v>-246.71671799999999</v>
      </c>
      <c r="T93" s="42">
        <v>-0.195268792</v>
      </c>
      <c r="U93" s="42">
        <v>-6.2030855000000003E-2</v>
      </c>
      <c r="V93" s="42">
        <v>-0.25729964700000002</v>
      </c>
      <c r="W93" s="42">
        <v>-76.825102659999999</v>
      </c>
    </row>
    <row r="94" spans="1:23" x14ac:dyDescent="0.2">
      <c r="A94" s="35">
        <v>-17.600000000000001</v>
      </c>
      <c r="B94" t="s">
        <v>62</v>
      </c>
      <c r="C94" s="44" t="s">
        <v>135</v>
      </c>
      <c r="D94" s="16">
        <v>-1.1876691580000001</v>
      </c>
      <c r="E94" s="16">
        <v>-0.43385647100000002</v>
      </c>
      <c r="F94" s="16">
        <v>-1.621525629</v>
      </c>
      <c r="G94" s="16">
        <v>-493.43409059999999</v>
      </c>
      <c r="H94" s="16">
        <v>-0.59256773900000004</v>
      </c>
      <c r="I94" s="16">
        <v>-0.215706278</v>
      </c>
      <c r="J94" s="16">
        <v>-0.80827401700000001</v>
      </c>
      <c r="K94" s="16">
        <v>-246.71477830000001</v>
      </c>
      <c r="L94" s="16">
        <v>-0.59256774700000003</v>
      </c>
      <c r="M94" s="16">
        <v>-0.215706276</v>
      </c>
      <c r="N94" s="16">
        <v>-0.80827402400000004</v>
      </c>
      <c r="O94" s="16">
        <v>-246.71477820000001</v>
      </c>
      <c r="P94" s="16">
        <v>-0.59335568999999999</v>
      </c>
      <c r="Q94" s="16">
        <v>-0.21603588600000001</v>
      </c>
      <c r="R94" s="16">
        <v>-0.80939157699999997</v>
      </c>
      <c r="S94" s="16">
        <v>-246.7160178</v>
      </c>
      <c r="T94" s="16">
        <v>-0.59335591799999998</v>
      </c>
      <c r="U94" s="16">
        <v>-0.21603597999999999</v>
      </c>
      <c r="V94" s="16">
        <v>-0.80939189700000003</v>
      </c>
      <c r="W94" s="16">
        <v>-246.71601810000001</v>
      </c>
    </row>
    <row r="95" spans="1:23" x14ac:dyDescent="0.2">
      <c r="A95" s="35">
        <v>-16</v>
      </c>
      <c r="B95" t="s">
        <v>63</v>
      </c>
      <c r="C95" s="44" t="s">
        <v>135</v>
      </c>
      <c r="D95" s="16">
        <v>-1.1914351110000001</v>
      </c>
      <c r="E95" s="16">
        <v>-0.43674341799999999</v>
      </c>
      <c r="F95" s="16">
        <v>-1.6281785289999999</v>
      </c>
      <c r="G95" s="16">
        <v>-493.42634390000001</v>
      </c>
      <c r="H95" s="16">
        <v>-0.59247589099999998</v>
      </c>
      <c r="I95" s="16">
        <v>-0.21567455399999999</v>
      </c>
      <c r="J95" s="16">
        <v>-0.808150445</v>
      </c>
      <c r="K95" s="16">
        <v>-246.7148924</v>
      </c>
      <c r="L95" s="16">
        <v>-0.59247363200000003</v>
      </c>
      <c r="M95" s="16">
        <v>-0.21567393500000001</v>
      </c>
      <c r="N95" s="16">
        <v>-0.80814756700000001</v>
      </c>
      <c r="O95" s="16">
        <v>-246.71489539999999</v>
      </c>
      <c r="P95" s="16">
        <v>-0.59308041300000003</v>
      </c>
      <c r="Q95" s="16">
        <v>-0.21593111400000001</v>
      </c>
      <c r="R95" s="16">
        <v>-0.80901152600000004</v>
      </c>
      <c r="S95" s="16">
        <v>-246.71589169999999</v>
      </c>
      <c r="T95" s="16">
        <v>-0.59307960000000004</v>
      </c>
      <c r="U95" s="16">
        <v>-0.215931172</v>
      </c>
      <c r="V95" s="16">
        <v>-0.80901077200000004</v>
      </c>
      <c r="W95" s="16">
        <v>-246.71590119999999</v>
      </c>
    </row>
    <row r="96" spans="1:23" x14ac:dyDescent="0.2">
      <c r="A96" s="35">
        <v>-14.7</v>
      </c>
      <c r="B96" t="s">
        <v>214</v>
      </c>
      <c r="C96" s="44" t="s">
        <v>135</v>
      </c>
      <c r="D96" s="16">
        <v>-1.1887858870000001</v>
      </c>
      <c r="E96" s="16">
        <v>-0.43481733</v>
      </c>
      <c r="F96" s="16">
        <v>-1.6236032170000001</v>
      </c>
      <c r="G96" s="16">
        <v>-493.43019090000001</v>
      </c>
      <c r="H96" s="16">
        <v>-0.59249838600000004</v>
      </c>
      <c r="I96" s="16">
        <v>-0.215681606</v>
      </c>
      <c r="J96" s="16">
        <v>-0.80817999200000001</v>
      </c>
      <c r="K96" s="16">
        <v>-246.71487859999999</v>
      </c>
      <c r="L96" s="16">
        <v>-0.59251827099999999</v>
      </c>
      <c r="M96" s="16">
        <v>-0.21568206400000001</v>
      </c>
      <c r="N96" s="16">
        <v>-0.80820033499999999</v>
      </c>
      <c r="O96" s="16">
        <v>-246.7148809</v>
      </c>
      <c r="P96" s="16">
        <v>-0.59367624399999996</v>
      </c>
      <c r="Q96" s="16">
        <v>-0.21619592800000001</v>
      </c>
      <c r="R96" s="16">
        <v>-0.80987217199999995</v>
      </c>
      <c r="S96" s="16">
        <v>-246.7163841</v>
      </c>
      <c r="T96" s="16">
        <v>-0.59276477800000005</v>
      </c>
      <c r="U96" s="16">
        <v>-0.21577992300000001</v>
      </c>
      <c r="V96" s="16">
        <v>-0.80854470099999998</v>
      </c>
      <c r="W96" s="16">
        <v>-246.71509560000001</v>
      </c>
    </row>
    <row r="97" spans="1:23" x14ac:dyDescent="0.2">
      <c r="A97" s="35">
        <v>-28.2</v>
      </c>
      <c r="B97" t="s">
        <v>65</v>
      </c>
      <c r="C97" s="44" t="s">
        <v>135</v>
      </c>
      <c r="D97" s="16">
        <v>-1.4617430769999999</v>
      </c>
      <c r="E97" s="16">
        <v>-0.54706248800000001</v>
      </c>
      <c r="F97" s="16">
        <v>-2.0088055649999998</v>
      </c>
      <c r="G97" s="16">
        <v>-659.21919030000004</v>
      </c>
      <c r="H97" s="16">
        <v>-0.59257688600000002</v>
      </c>
      <c r="I97" s="16">
        <v>-0.21570230200000001</v>
      </c>
      <c r="J97" s="16">
        <v>-0.80827918799999998</v>
      </c>
      <c r="K97" s="16">
        <v>-246.71477730000001</v>
      </c>
      <c r="L97" s="16">
        <v>-0.86205217899999997</v>
      </c>
      <c r="M97" s="16">
        <v>-0.32500956399999997</v>
      </c>
      <c r="N97" s="16">
        <v>-1.1870617429999999</v>
      </c>
      <c r="O97" s="16">
        <v>-412.5048481</v>
      </c>
      <c r="P97" s="16">
        <v>-0.59367013199999996</v>
      </c>
      <c r="Q97" s="16">
        <v>-0.21615741499999999</v>
      </c>
      <c r="R97" s="16">
        <v>-0.80982754700000004</v>
      </c>
      <c r="S97" s="16">
        <v>-246.71625069999999</v>
      </c>
      <c r="T97" s="16">
        <v>-0.86312894699999998</v>
      </c>
      <c r="U97" s="16">
        <v>-0.32549271400000002</v>
      </c>
      <c r="V97" s="16">
        <v>-1.188621661</v>
      </c>
      <c r="W97" s="16">
        <v>-412.5067497</v>
      </c>
    </row>
    <row r="98" spans="1:23" s="47" customFormat="1" x14ac:dyDescent="0.2">
      <c r="A98" s="45">
        <v>-17.100000000000001</v>
      </c>
      <c r="B98" t="s">
        <v>66</v>
      </c>
      <c r="C98" s="46" t="s">
        <v>135</v>
      </c>
      <c r="D98" s="42">
        <v>-1.4143759970000001</v>
      </c>
      <c r="E98" s="42">
        <v>-0.49643696799999998</v>
      </c>
      <c r="F98" s="42">
        <v>-1.9108129650000001</v>
      </c>
      <c r="G98" s="42">
        <v>-607.67861240000002</v>
      </c>
      <c r="H98" s="42">
        <v>-0.86208922899999996</v>
      </c>
      <c r="I98" s="42">
        <v>-0.32494551399999999</v>
      </c>
      <c r="J98" s="42">
        <v>-1.1870347429999999</v>
      </c>
      <c r="K98" s="42">
        <v>-412.50509069999998</v>
      </c>
      <c r="L98" s="42">
        <v>-0.546245965</v>
      </c>
      <c r="M98" s="42">
        <v>-0.16641571699999999</v>
      </c>
      <c r="N98" s="42">
        <v>-0.71266168299999999</v>
      </c>
      <c r="O98" s="42">
        <v>-195.176118</v>
      </c>
      <c r="P98" s="42">
        <v>-0.86368226699999995</v>
      </c>
      <c r="Q98" s="42">
        <v>-0.325658534</v>
      </c>
      <c r="R98" s="42">
        <v>-1.1893408009999999</v>
      </c>
      <c r="S98" s="42">
        <v>-412.50743829999999</v>
      </c>
      <c r="T98" s="42">
        <v>-0.54669661899999999</v>
      </c>
      <c r="U98" s="42">
        <v>-0.16660352</v>
      </c>
      <c r="V98" s="42">
        <v>-0.713300139</v>
      </c>
      <c r="W98" s="42">
        <v>-195.17630869999999</v>
      </c>
    </row>
    <row r="99" spans="1:23" s="47" customFormat="1" x14ac:dyDescent="0.2">
      <c r="A99" s="45">
        <v>-14</v>
      </c>
      <c r="B99" t="s">
        <v>67</v>
      </c>
      <c r="C99" s="46" t="s">
        <v>135</v>
      </c>
      <c r="D99" s="42">
        <v>-1.0797295</v>
      </c>
      <c r="E99" s="42">
        <v>-0.38838156899999998</v>
      </c>
      <c r="F99" s="42">
        <v>-1.4681110690000001</v>
      </c>
      <c r="G99" s="42">
        <v>-490.54433060000002</v>
      </c>
      <c r="H99" s="42">
        <v>-0.86199694599999999</v>
      </c>
      <c r="I99" s="42">
        <v>-0.32495169400000001</v>
      </c>
      <c r="J99" s="42">
        <v>-1.18694864</v>
      </c>
      <c r="K99" s="42">
        <v>-412.50503659999998</v>
      </c>
      <c r="L99" s="42">
        <v>-0.21435062699999999</v>
      </c>
      <c r="M99" s="42">
        <v>-6.0314113000000003E-2</v>
      </c>
      <c r="N99" s="42">
        <v>-0.27466474000000002</v>
      </c>
      <c r="O99" s="42">
        <v>-78.039932379999996</v>
      </c>
      <c r="P99" s="42">
        <v>-0.86261846200000003</v>
      </c>
      <c r="Q99" s="42">
        <v>-0.32521864900000003</v>
      </c>
      <c r="R99" s="42">
        <v>-1.1878371109999999</v>
      </c>
      <c r="S99" s="42">
        <v>-412.50621489999997</v>
      </c>
      <c r="T99" s="42">
        <v>-0.214784315</v>
      </c>
      <c r="U99" s="42">
        <v>-6.0542117999999999E-2</v>
      </c>
      <c r="V99" s="42">
        <v>-0.27532643299999998</v>
      </c>
      <c r="W99" s="42">
        <v>-78.040668409999995</v>
      </c>
    </row>
    <row r="100" spans="1:23" s="47" customFormat="1" x14ac:dyDescent="0.2">
      <c r="A100" s="45">
        <v>-15.5</v>
      </c>
      <c r="B100" t="s">
        <v>68</v>
      </c>
      <c r="C100" s="46" t="s">
        <v>135</v>
      </c>
      <c r="D100" s="42">
        <v>-1.059579552</v>
      </c>
      <c r="E100" s="42">
        <v>-0.389534889</v>
      </c>
      <c r="F100" s="42">
        <v>-1.4491144410000001</v>
      </c>
      <c r="G100" s="42">
        <v>-489.33066650000001</v>
      </c>
      <c r="H100" s="42">
        <v>-0.861979775</v>
      </c>
      <c r="I100" s="42">
        <v>-0.32494190499999998</v>
      </c>
      <c r="J100" s="42">
        <v>-1.18692168</v>
      </c>
      <c r="K100" s="42">
        <v>-412.50494739999999</v>
      </c>
      <c r="L100" s="42">
        <v>-0.19490627499999999</v>
      </c>
      <c r="M100" s="42">
        <v>-6.1935152E-2</v>
      </c>
      <c r="N100" s="42">
        <v>-0.25684142599999998</v>
      </c>
      <c r="O100" s="42">
        <v>-76.825032849999999</v>
      </c>
      <c r="P100" s="42">
        <v>-0.86254598599999999</v>
      </c>
      <c r="Q100" s="42">
        <v>-0.32518514700000001</v>
      </c>
      <c r="R100" s="42">
        <v>-1.1877311319999999</v>
      </c>
      <c r="S100" s="42">
        <v>-412.50600279999998</v>
      </c>
      <c r="T100" s="42">
        <v>-0.19531005800000001</v>
      </c>
      <c r="U100" s="42">
        <v>-6.2094372000000002E-2</v>
      </c>
      <c r="V100" s="42">
        <v>-0.25740443000000002</v>
      </c>
      <c r="W100" s="42">
        <v>-76.825650640000006</v>
      </c>
    </row>
    <row r="101" spans="1:23" s="47" customFormat="1" x14ac:dyDescent="0.2">
      <c r="A101" s="45">
        <v>-15.4</v>
      </c>
      <c r="B101" t="s">
        <v>69</v>
      </c>
      <c r="C101" s="46" t="s">
        <v>135</v>
      </c>
      <c r="D101" s="42">
        <v>-1.437904442</v>
      </c>
      <c r="E101" s="42">
        <v>-0.495784958</v>
      </c>
      <c r="F101" s="42">
        <v>-1.9336894</v>
      </c>
      <c r="G101" s="42">
        <v>-608.85107779999998</v>
      </c>
      <c r="H101" s="42">
        <v>-0.86205093600000005</v>
      </c>
      <c r="I101" s="42">
        <v>-0.32495011299999998</v>
      </c>
      <c r="J101" s="42">
        <v>-1.187001049</v>
      </c>
      <c r="K101" s="42">
        <v>-412.5050359</v>
      </c>
      <c r="L101" s="42">
        <v>-0.57125207</v>
      </c>
      <c r="M101" s="42">
        <v>-0.166867232</v>
      </c>
      <c r="N101" s="42">
        <v>-0.73811930100000001</v>
      </c>
      <c r="O101" s="42">
        <v>-196.34744430000001</v>
      </c>
      <c r="P101" s="42">
        <v>-0.86325110800000004</v>
      </c>
      <c r="Q101" s="42">
        <v>-0.32549712400000003</v>
      </c>
      <c r="R101" s="42">
        <v>-1.1887482330000001</v>
      </c>
      <c r="S101" s="42">
        <v>-412.50696979999998</v>
      </c>
      <c r="T101" s="42">
        <v>-0.57169283900000001</v>
      </c>
      <c r="U101" s="42">
        <v>-0.16706362199999999</v>
      </c>
      <c r="V101" s="42">
        <v>-0.73875646100000003</v>
      </c>
      <c r="W101" s="42">
        <v>-196.34759990000001</v>
      </c>
    </row>
    <row r="102" spans="1:23" s="47" customFormat="1" x14ac:dyDescent="0.2">
      <c r="A102" s="45">
        <v>-20.100000000000001</v>
      </c>
      <c r="B102" t="s">
        <v>70</v>
      </c>
      <c r="C102" s="46" t="s">
        <v>135</v>
      </c>
      <c r="D102" s="42">
        <v>-1.4364963449999999</v>
      </c>
      <c r="E102" s="42">
        <v>-0.49406736499999998</v>
      </c>
      <c r="F102" s="42">
        <v>-1.9305637099999999</v>
      </c>
      <c r="G102" s="42">
        <v>-608.84956520000003</v>
      </c>
      <c r="H102" s="42">
        <v>-0.86208482799999997</v>
      </c>
      <c r="I102" s="42">
        <v>-0.32495212400000001</v>
      </c>
      <c r="J102" s="42">
        <v>-1.1870369519999999</v>
      </c>
      <c r="K102" s="42">
        <v>-412.50507320000003</v>
      </c>
      <c r="L102" s="42">
        <v>-0.56761900600000004</v>
      </c>
      <c r="M102" s="42">
        <v>-0.16332761300000001</v>
      </c>
      <c r="N102" s="42">
        <v>-0.73094661900000002</v>
      </c>
      <c r="O102" s="42">
        <v>-196.34717939999999</v>
      </c>
      <c r="P102" s="42">
        <v>-0.863960442</v>
      </c>
      <c r="Q102" s="42">
        <v>-0.32581789500000002</v>
      </c>
      <c r="R102" s="42">
        <v>-1.1897783369999999</v>
      </c>
      <c r="S102" s="42">
        <v>-412.50788110000002</v>
      </c>
      <c r="T102" s="42">
        <v>-0.56815070300000003</v>
      </c>
      <c r="U102" s="42">
        <v>-0.163543036</v>
      </c>
      <c r="V102" s="42">
        <v>-0.73169373800000004</v>
      </c>
      <c r="W102" s="42">
        <v>-196.34737190000001</v>
      </c>
    </row>
    <row r="103" spans="1:23" x14ac:dyDescent="0.2">
      <c r="A103" s="35">
        <v>-72.599999999999994</v>
      </c>
      <c r="B103" t="s">
        <v>71</v>
      </c>
      <c r="C103" s="44" t="s">
        <v>135</v>
      </c>
      <c r="D103" s="16">
        <v>-1.7263343229999999</v>
      </c>
      <c r="E103" s="16">
        <v>-0.65471689899999996</v>
      </c>
      <c r="F103" s="16">
        <v>-2.381051223</v>
      </c>
      <c r="G103" s="16">
        <v>-825.03128730000003</v>
      </c>
      <c r="H103" s="16">
        <v>-0.86268468200000004</v>
      </c>
      <c r="I103" s="16">
        <v>-0.32526233500000001</v>
      </c>
      <c r="J103" s="16">
        <v>-1.1879470169999999</v>
      </c>
      <c r="K103" s="16">
        <v>-412.5031793</v>
      </c>
      <c r="L103" s="16">
        <v>-0.86259166399999998</v>
      </c>
      <c r="M103" s="16">
        <v>-0.32522078599999998</v>
      </c>
      <c r="N103" s="16">
        <v>-1.1878124489999999</v>
      </c>
      <c r="O103" s="16">
        <v>-412.50346330000002</v>
      </c>
      <c r="P103" s="16">
        <v>-0.86429217800000002</v>
      </c>
      <c r="Q103" s="16">
        <v>-0.325950764</v>
      </c>
      <c r="R103" s="16">
        <v>-1.1902429430000001</v>
      </c>
      <c r="S103" s="16">
        <v>-412.50564809999997</v>
      </c>
      <c r="T103" s="16">
        <v>-0.86404349199999997</v>
      </c>
      <c r="U103" s="16">
        <v>-0.32582136699999997</v>
      </c>
      <c r="V103" s="16">
        <v>-1.1898648590000001</v>
      </c>
      <c r="W103" s="16">
        <v>-412.5056677</v>
      </c>
    </row>
    <row r="104" spans="1:23" x14ac:dyDescent="0.2">
      <c r="A104" s="35">
        <v>-40.9</v>
      </c>
      <c r="B104" t="s">
        <v>72</v>
      </c>
      <c r="C104" s="44" t="s">
        <v>135</v>
      </c>
      <c r="D104" s="16">
        <v>-1.7322752109999999</v>
      </c>
      <c r="E104" s="16">
        <v>-0.65755295300000005</v>
      </c>
      <c r="F104" s="16">
        <v>-2.3898281629999998</v>
      </c>
      <c r="G104" s="16">
        <v>-825.01233390000004</v>
      </c>
      <c r="H104" s="16">
        <v>-0.86231222299999999</v>
      </c>
      <c r="I104" s="16">
        <v>-0.32504201799999999</v>
      </c>
      <c r="J104" s="16">
        <v>-1.187354241</v>
      </c>
      <c r="K104" s="16">
        <v>-412.50429270000001</v>
      </c>
      <c r="L104" s="16">
        <v>-0.86231222299999999</v>
      </c>
      <c r="M104" s="16">
        <v>-0.32504201799999999</v>
      </c>
      <c r="N104" s="16">
        <v>-1.187354241</v>
      </c>
      <c r="O104" s="16">
        <v>-412.50429270000001</v>
      </c>
      <c r="P104" s="16">
        <v>-0.86394261500000002</v>
      </c>
      <c r="Q104" s="16">
        <v>-0.32577168400000001</v>
      </c>
      <c r="R104" s="16">
        <v>-1.189714299</v>
      </c>
      <c r="S104" s="16">
        <v>-412.50673310000002</v>
      </c>
      <c r="T104" s="16">
        <v>-0.86394261500000002</v>
      </c>
      <c r="U104" s="16">
        <v>-0.32577168400000001</v>
      </c>
      <c r="V104" s="16">
        <v>-1.189714299</v>
      </c>
      <c r="W104" s="16">
        <v>-412.50673310000002</v>
      </c>
    </row>
    <row r="105" spans="1:23" x14ac:dyDescent="0.2">
      <c r="A105" s="35">
        <v>-29.2</v>
      </c>
      <c r="B105" t="s">
        <v>73</v>
      </c>
      <c r="C105" s="44" t="s">
        <v>135</v>
      </c>
      <c r="D105" s="16">
        <v>-0.40487657399999999</v>
      </c>
      <c r="E105" s="16">
        <v>-0.126119921</v>
      </c>
      <c r="F105" s="16">
        <v>-0.53099649400000004</v>
      </c>
      <c r="G105" s="16">
        <v>-171.25798459999999</v>
      </c>
      <c r="H105" s="16">
        <v>-0.151409128</v>
      </c>
      <c r="I105" s="16">
        <v>-5.0815954000000003E-2</v>
      </c>
      <c r="J105" s="16">
        <v>-0.202225082</v>
      </c>
      <c r="K105" s="16">
        <v>-76.026257389999998</v>
      </c>
      <c r="L105" s="16">
        <v>-0.25188913600000001</v>
      </c>
      <c r="M105" s="16">
        <v>-7.3323879999999994E-2</v>
      </c>
      <c r="N105" s="16">
        <v>-0.32521301600000002</v>
      </c>
      <c r="O105" s="16">
        <v>-95.221570889999995</v>
      </c>
      <c r="P105" s="16">
        <v>-0.151715076</v>
      </c>
      <c r="Q105" s="16">
        <v>-5.0939173999999997E-2</v>
      </c>
      <c r="R105" s="16">
        <v>-0.20265425000000001</v>
      </c>
      <c r="S105" s="16">
        <v>-76.026860319999997</v>
      </c>
      <c r="T105" s="16">
        <v>-0.25318205100000002</v>
      </c>
      <c r="U105" s="16">
        <v>-7.3878157999999999E-2</v>
      </c>
      <c r="V105" s="16">
        <v>-0.32706020899999999</v>
      </c>
      <c r="W105" s="16">
        <v>-95.224460399999998</v>
      </c>
    </row>
    <row r="106" spans="1:23" x14ac:dyDescent="0.2">
      <c r="A106" s="35">
        <v>-23.7</v>
      </c>
      <c r="B106" t="s">
        <v>74</v>
      </c>
      <c r="C106" s="44" t="s">
        <v>135</v>
      </c>
      <c r="D106" s="16">
        <v>-0.41104532599999999</v>
      </c>
      <c r="E106" s="16">
        <v>-0.13226731799999999</v>
      </c>
      <c r="F106" s="16">
        <v>-0.54331264400000001</v>
      </c>
      <c r="G106" s="16">
        <v>-191.08444800000001</v>
      </c>
      <c r="H106" s="16">
        <v>-0.151259745</v>
      </c>
      <c r="I106" s="16">
        <v>-5.0788198999999999E-2</v>
      </c>
      <c r="J106" s="16">
        <v>-0.20204794400000001</v>
      </c>
      <c r="K106" s="16">
        <v>-76.026493799999997</v>
      </c>
      <c r="L106" s="16">
        <v>-0.25846171600000001</v>
      </c>
      <c r="M106" s="16">
        <v>-7.9848893000000004E-2</v>
      </c>
      <c r="N106" s="16">
        <v>-0.33831060899999998</v>
      </c>
      <c r="O106" s="16">
        <v>-115.0489444</v>
      </c>
      <c r="P106" s="16">
        <v>-0.15160516900000001</v>
      </c>
      <c r="Q106" s="16">
        <v>-5.0949556E-2</v>
      </c>
      <c r="R106" s="16">
        <v>-0.20255472499999999</v>
      </c>
      <c r="S106" s="16">
        <v>-76.027281119999998</v>
      </c>
      <c r="T106" s="16">
        <v>-0.25970940300000001</v>
      </c>
      <c r="U106" s="16">
        <v>-8.0397537000000005E-2</v>
      </c>
      <c r="V106" s="16">
        <v>-0.34010694000000002</v>
      </c>
      <c r="W106" s="16">
        <v>-115.0515587</v>
      </c>
    </row>
    <row r="107" spans="1:23" x14ac:dyDescent="0.2">
      <c r="A107" s="35">
        <v>-34.200000000000003</v>
      </c>
      <c r="B107" t="s">
        <v>75</v>
      </c>
      <c r="C107" s="44" t="s">
        <v>135</v>
      </c>
      <c r="D107" s="16">
        <v>-0.72607248400000002</v>
      </c>
      <c r="E107" s="16">
        <v>-0.24441093999999999</v>
      </c>
      <c r="F107" s="16">
        <v>-0.97048342399999998</v>
      </c>
      <c r="G107" s="16">
        <v>-323.06415759999999</v>
      </c>
      <c r="H107" s="16">
        <v>-0.15136727799999999</v>
      </c>
      <c r="I107" s="16">
        <v>-5.0807545000000003E-2</v>
      </c>
      <c r="J107" s="16">
        <v>-0.202174823</v>
      </c>
      <c r="K107" s="16">
        <v>-76.026325049999997</v>
      </c>
      <c r="L107" s="16">
        <v>-0.57386293600000005</v>
      </c>
      <c r="M107" s="16">
        <v>-0.19176786600000001</v>
      </c>
      <c r="N107" s="16">
        <v>-0.765630802</v>
      </c>
      <c r="O107" s="16">
        <v>-247.0258164</v>
      </c>
      <c r="P107" s="16">
        <v>-0.151988234</v>
      </c>
      <c r="Q107" s="16">
        <v>-5.1110719999999998E-2</v>
      </c>
      <c r="R107" s="16">
        <v>-0.203098953</v>
      </c>
      <c r="S107" s="16">
        <v>-76.027786820000003</v>
      </c>
      <c r="T107" s="16">
        <v>-0.57512968399999997</v>
      </c>
      <c r="U107" s="16">
        <v>-0.192313234</v>
      </c>
      <c r="V107" s="16">
        <v>-0.76744291799999997</v>
      </c>
      <c r="W107" s="16">
        <v>-247.0281627</v>
      </c>
    </row>
    <row r="108" spans="1:23" x14ac:dyDescent="0.2">
      <c r="A108" s="35">
        <v>-29</v>
      </c>
      <c r="B108" t="s">
        <v>76</v>
      </c>
      <c r="C108" s="44" t="s">
        <v>135</v>
      </c>
      <c r="D108" s="16">
        <v>-0.74533891900000004</v>
      </c>
      <c r="E108" s="16">
        <v>-0.268390295</v>
      </c>
      <c r="F108" s="16">
        <v>-1.013729214</v>
      </c>
      <c r="G108" s="16">
        <v>-322.74999709999997</v>
      </c>
      <c r="H108" s="16">
        <v>-0.151411621</v>
      </c>
      <c r="I108" s="16">
        <v>-5.0820949999999997E-2</v>
      </c>
      <c r="J108" s="16">
        <v>-0.202232571</v>
      </c>
      <c r="K108" s="16">
        <v>-76.026288050000005</v>
      </c>
      <c r="L108" s="16">
        <v>-0.59231784899999995</v>
      </c>
      <c r="M108" s="16">
        <v>-0.21564804600000001</v>
      </c>
      <c r="N108" s="16">
        <v>-0.80796589500000005</v>
      </c>
      <c r="O108" s="16">
        <v>-246.71491130000001</v>
      </c>
      <c r="P108" s="16">
        <v>-0.15186760799999999</v>
      </c>
      <c r="Q108" s="16">
        <v>-5.1019764000000002E-2</v>
      </c>
      <c r="R108" s="16">
        <v>-0.20288737200000001</v>
      </c>
      <c r="S108" s="16">
        <v>-76.027283620000006</v>
      </c>
      <c r="T108" s="16">
        <v>-0.59341728599999999</v>
      </c>
      <c r="U108" s="16">
        <v>-0.21612321900000001</v>
      </c>
      <c r="V108" s="16">
        <v>-0.80954050499999997</v>
      </c>
      <c r="W108" s="16">
        <v>-246.71676400000001</v>
      </c>
    </row>
    <row r="109" spans="1:23" x14ac:dyDescent="0.2">
      <c r="A109" s="35">
        <v>-20.8</v>
      </c>
      <c r="B109" t="s">
        <v>215</v>
      </c>
      <c r="C109" s="44" t="s">
        <v>135</v>
      </c>
      <c r="D109" s="16">
        <v>-0.30340362199999998</v>
      </c>
      <c r="E109" s="16">
        <v>-0.102814092</v>
      </c>
      <c r="F109" s="16">
        <v>-0.40621771400000001</v>
      </c>
      <c r="G109" s="16">
        <v>-152.06246300000001</v>
      </c>
      <c r="H109" s="16">
        <v>-0.151225521</v>
      </c>
      <c r="I109" s="16">
        <v>-5.0783066000000002E-2</v>
      </c>
      <c r="J109" s="16">
        <v>-0.20200858599999999</v>
      </c>
      <c r="K109" s="16">
        <v>-76.026545870000007</v>
      </c>
      <c r="L109" s="16">
        <v>-0.151100026</v>
      </c>
      <c r="M109" s="16">
        <v>-5.0754186E-2</v>
      </c>
      <c r="N109" s="16">
        <v>-0.20185421200000001</v>
      </c>
      <c r="O109" s="16">
        <v>-76.026674920000005</v>
      </c>
      <c r="P109" s="16">
        <v>-0.15141196100000001</v>
      </c>
      <c r="Q109" s="16">
        <v>-5.0850409999999999E-2</v>
      </c>
      <c r="R109" s="16">
        <v>-0.202262371</v>
      </c>
      <c r="S109" s="16">
        <v>-76.026879129999998</v>
      </c>
      <c r="T109" s="16">
        <v>-0.15232327600000001</v>
      </c>
      <c r="U109" s="16">
        <v>-5.1269547999999998E-2</v>
      </c>
      <c r="V109" s="16">
        <v>-0.20359282400000001</v>
      </c>
      <c r="W109" s="16">
        <v>-76.029498200000006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3"/>
  <sheetViews>
    <sheetView topLeftCell="A54" workbookViewId="0">
      <pane xSplit="2" topLeftCell="C1" activePane="topRight" state="frozen"/>
      <selection pane="topRight" activeCell="D20" sqref="D20"/>
    </sheetView>
  </sheetViews>
  <sheetFormatPr baseColWidth="10" defaultRowHeight="16" x14ac:dyDescent="0.2"/>
  <cols>
    <col min="1" max="1" width="28.33203125" customWidth="1"/>
    <col min="2" max="2" width="23.6640625" customWidth="1"/>
    <col min="3" max="3" width="10" customWidth="1"/>
  </cols>
  <sheetData>
    <row r="1" spans="1:39" x14ac:dyDescent="0.2">
      <c r="A1" s="7" t="s">
        <v>106</v>
      </c>
      <c r="B1" s="18" t="s">
        <v>90</v>
      </c>
      <c r="C1" s="21" t="s">
        <v>79</v>
      </c>
      <c r="D1" s="22" t="s">
        <v>79</v>
      </c>
      <c r="E1" s="22" t="s">
        <v>79</v>
      </c>
      <c r="F1" s="22" t="s">
        <v>79</v>
      </c>
      <c r="G1" s="22" t="s">
        <v>79</v>
      </c>
      <c r="H1" s="23" t="s">
        <v>79</v>
      </c>
      <c r="I1" s="21" t="s">
        <v>78</v>
      </c>
      <c r="J1" s="22" t="s">
        <v>78</v>
      </c>
      <c r="K1" s="22" t="s">
        <v>78</v>
      </c>
      <c r="L1" s="22" t="s">
        <v>78</v>
      </c>
      <c r="M1" s="22" t="s">
        <v>78</v>
      </c>
      <c r="N1" s="23" t="s">
        <v>78</v>
      </c>
      <c r="O1" s="21" t="s">
        <v>80</v>
      </c>
      <c r="P1" s="22" t="s">
        <v>80</v>
      </c>
      <c r="Q1" s="22" t="s">
        <v>80</v>
      </c>
      <c r="R1" s="22" t="s">
        <v>80</v>
      </c>
      <c r="S1" s="22" t="s">
        <v>80</v>
      </c>
      <c r="T1" s="23" t="s">
        <v>80</v>
      </c>
      <c r="U1" s="21" t="s">
        <v>81</v>
      </c>
      <c r="V1" s="22" t="s">
        <v>81</v>
      </c>
      <c r="W1" s="22" t="s">
        <v>81</v>
      </c>
      <c r="X1" s="22" t="s">
        <v>81</v>
      </c>
      <c r="Y1" s="22" t="s">
        <v>81</v>
      </c>
      <c r="Z1" s="23" t="s">
        <v>81</v>
      </c>
      <c r="AA1" s="21" t="s">
        <v>82</v>
      </c>
      <c r="AB1" s="22" t="s">
        <v>82</v>
      </c>
      <c r="AC1" s="22" t="s">
        <v>82</v>
      </c>
      <c r="AD1" s="22" t="s">
        <v>82</v>
      </c>
      <c r="AE1" s="22" t="s">
        <v>82</v>
      </c>
      <c r="AF1" s="23" t="s">
        <v>82</v>
      </c>
      <c r="AG1" s="21" t="s">
        <v>83</v>
      </c>
      <c r="AH1" s="22" t="s">
        <v>83</v>
      </c>
      <c r="AI1" s="22" t="s">
        <v>83</v>
      </c>
      <c r="AJ1" s="22" t="s">
        <v>83</v>
      </c>
      <c r="AK1" s="22" t="s">
        <v>83</v>
      </c>
      <c r="AL1" s="23" t="s">
        <v>83</v>
      </c>
    </row>
    <row r="2" spans="1:39" x14ac:dyDescent="0.2">
      <c r="A2" s="8"/>
      <c r="B2" s="19"/>
      <c r="C2" s="24" t="s">
        <v>84</v>
      </c>
      <c r="D2" s="25" t="s">
        <v>85</v>
      </c>
      <c r="E2" s="25" t="s">
        <v>86</v>
      </c>
      <c r="F2" s="25" t="s">
        <v>87</v>
      </c>
      <c r="G2" s="25" t="s">
        <v>88</v>
      </c>
      <c r="H2" s="26" t="s">
        <v>89</v>
      </c>
      <c r="I2" s="24" t="s">
        <v>84</v>
      </c>
      <c r="J2" s="25" t="s">
        <v>85</v>
      </c>
      <c r="K2" s="25" t="s">
        <v>86</v>
      </c>
      <c r="L2" s="25" t="s">
        <v>87</v>
      </c>
      <c r="M2" s="25" t="s">
        <v>88</v>
      </c>
      <c r="N2" s="26" t="s">
        <v>89</v>
      </c>
      <c r="O2" s="24" t="s">
        <v>84</v>
      </c>
      <c r="P2" s="25" t="s">
        <v>85</v>
      </c>
      <c r="Q2" s="25" t="s">
        <v>86</v>
      </c>
      <c r="R2" s="25" t="s">
        <v>87</v>
      </c>
      <c r="S2" s="25" t="s">
        <v>88</v>
      </c>
      <c r="T2" s="26" t="s">
        <v>89</v>
      </c>
      <c r="U2" s="24" t="s">
        <v>84</v>
      </c>
      <c r="V2" s="25" t="s">
        <v>85</v>
      </c>
      <c r="W2" s="25" t="s">
        <v>86</v>
      </c>
      <c r="X2" s="25" t="s">
        <v>87</v>
      </c>
      <c r="Y2" s="25" t="s">
        <v>88</v>
      </c>
      <c r="Z2" s="26" t="s">
        <v>89</v>
      </c>
      <c r="AA2" s="24" t="s">
        <v>84</v>
      </c>
      <c r="AB2" s="25" t="s">
        <v>85</v>
      </c>
      <c r="AC2" s="25" t="s">
        <v>86</v>
      </c>
      <c r="AD2" s="25" t="s">
        <v>87</v>
      </c>
      <c r="AE2" s="25" t="s">
        <v>88</v>
      </c>
      <c r="AF2" s="26" t="s">
        <v>89</v>
      </c>
      <c r="AG2" s="24" t="s">
        <v>84</v>
      </c>
      <c r="AH2" s="25" t="s">
        <v>85</v>
      </c>
      <c r="AI2" s="25" t="s">
        <v>86</v>
      </c>
      <c r="AJ2" s="25" t="s">
        <v>87</v>
      </c>
      <c r="AK2" s="25" t="s">
        <v>88</v>
      </c>
      <c r="AL2" s="26" t="s">
        <v>89</v>
      </c>
    </row>
    <row r="3" spans="1:39" x14ac:dyDescent="0.2">
      <c r="A3" s="9" t="s">
        <v>107</v>
      </c>
      <c r="B3" s="27">
        <v>-7.6567200000000009</v>
      </c>
      <c r="C3" s="33">
        <v>-1.3214094240398127</v>
      </c>
      <c r="D3" s="33">
        <v>-5.158076203491337</v>
      </c>
      <c r="E3" s="33">
        <v>-7.8415708728738762</v>
      </c>
      <c r="F3" s="33">
        <v>-5.725961876797621</v>
      </c>
      <c r="H3" s="33"/>
      <c r="I3" s="33">
        <v>1.0544546403137349</v>
      </c>
      <c r="J3" s="33">
        <v>-2.0666354047640794</v>
      </c>
      <c r="K3" s="33">
        <v>-4.3989837143637871</v>
      </c>
      <c r="L3" s="33">
        <v>-2.4947684610943845</v>
      </c>
      <c r="M3" s="33"/>
      <c r="N3" s="33"/>
      <c r="O3" s="33">
        <v>2.24238680376541</v>
      </c>
      <c r="P3" s="33">
        <v>-0.52091500540074243</v>
      </c>
      <c r="Q3" s="33">
        <v>-2.6776900038337339</v>
      </c>
      <c r="R3" s="33">
        <v>-0.87917188451766837</v>
      </c>
      <c r="T3" s="33"/>
      <c r="U3" s="33">
        <v>-4.5560233412553508</v>
      </c>
      <c r="V3" s="33">
        <v>-5.7045254041545297</v>
      </c>
      <c r="W3" s="33">
        <v>-6.1489857272060293</v>
      </c>
      <c r="X3" s="33">
        <v>-8.1577455729706561</v>
      </c>
      <c r="Y3" s="33"/>
      <c r="Z3" s="33"/>
      <c r="AA3" s="33">
        <v>-3.2481968190312651</v>
      </c>
      <c r="AB3" s="33">
        <v>-4.1353996351237541</v>
      </c>
      <c r="AC3" s="33">
        <v>-4.4330967045450933</v>
      </c>
      <c r="AD3" s="33">
        <v>-6.6282384500123248</v>
      </c>
      <c r="AF3" s="33"/>
      <c r="AG3" s="33">
        <v>-5.7048665200032618</v>
      </c>
      <c r="AH3" s="33">
        <v>-7.1303161230188081</v>
      </c>
      <c r="AI3" s="33">
        <v>-7.7237348962816608</v>
      </c>
      <c r="AJ3" s="33">
        <v>-9.4681754037428068</v>
      </c>
      <c r="AK3" s="33"/>
      <c r="AL3" s="33"/>
      <c r="AM3" s="33"/>
    </row>
    <row r="4" spans="1:39" x14ac:dyDescent="0.2">
      <c r="A4" s="10" t="s">
        <v>108</v>
      </c>
      <c r="B4" s="28">
        <v>-4.85344</v>
      </c>
      <c r="C4" s="33">
        <v>-0.63079344062912557</v>
      </c>
      <c r="D4" s="33">
        <v>-2.6255131277071713</v>
      </c>
      <c r="E4" s="33">
        <v>-3.8685280095321328</v>
      </c>
      <c r="F4" s="33">
        <v>-3.6450717048857104</v>
      </c>
      <c r="H4" s="33"/>
      <c r="I4" s="33">
        <v>0.10386976857093766</v>
      </c>
      <c r="J4" s="33">
        <v>-1.3232041110868153</v>
      </c>
      <c r="K4" s="33">
        <v>-2.2309321759189253</v>
      </c>
      <c r="L4" s="33">
        <v>-2.0647517488859171</v>
      </c>
      <c r="M4" s="33"/>
      <c r="N4" s="33"/>
      <c r="O4" s="33">
        <v>0.47120150444590703</v>
      </c>
      <c r="P4" s="33">
        <v>-0.67204947150184502</v>
      </c>
      <c r="Q4" s="33">
        <v>-1.412134259112249</v>
      </c>
      <c r="R4" s="33">
        <v>-1.274591770885912</v>
      </c>
      <c r="T4" s="33"/>
      <c r="U4" s="33">
        <v>-6.4376654382587324</v>
      </c>
      <c r="V4" s="33">
        <v>-5.187343895014898</v>
      </c>
      <c r="W4" s="33">
        <v>-4.0853821449633116</v>
      </c>
      <c r="X4" s="33">
        <v>-5.0525088396173032</v>
      </c>
      <c r="Y4" s="33"/>
      <c r="Z4" s="33"/>
      <c r="AA4" s="33">
        <v>-5.9474863384428636</v>
      </c>
      <c r="AB4" s="33">
        <v>-4.4367950630582262</v>
      </c>
      <c r="AC4" s="33">
        <v>-3.220952241904198</v>
      </c>
      <c r="AD4" s="33">
        <v>-4.3031488951730319</v>
      </c>
      <c r="AF4" s="33"/>
      <c r="AG4" s="33">
        <v>-6.8747445441677684</v>
      </c>
      <c r="AH4" s="33">
        <v>-5.8855168725182407</v>
      </c>
      <c r="AI4" s="33">
        <v>-4.895832019493751</v>
      </c>
      <c r="AJ4" s="33">
        <v>-5.7202693438476073</v>
      </c>
      <c r="AK4" s="33"/>
      <c r="AL4" s="33"/>
      <c r="AM4" s="33"/>
    </row>
    <row r="5" spans="1:39" x14ac:dyDescent="0.2">
      <c r="A5" s="10" t="s">
        <v>109</v>
      </c>
      <c r="B5" s="28">
        <v>-4.4350400000000008</v>
      </c>
      <c r="C5" s="33">
        <v>-1.4432541531739544</v>
      </c>
      <c r="D5" s="33">
        <v>-2.8976099703349041</v>
      </c>
      <c r="E5" s="33">
        <v>-3.8377028018209218</v>
      </c>
      <c r="F5" s="33">
        <v>-3.5859793136215772</v>
      </c>
      <c r="H5" s="33"/>
      <c r="I5" s="33">
        <v>-0.64318840872102045</v>
      </c>
      <c r="J5" s="33">
        <v>-1.6175364357382795</v>
      </c>
      <c r="K5" s="33">
        <v>-2.288439237697669</v>
      </c>
      <c r="L5" s="33">
        <v>-2.1075057932482602</v>
      </c>
      <c r="M5" s="33"/>
      <c r="N5" s="33"/>
      <c r="O5" s="33">
        <v>-0.24315553649440794</v>
      </c>
      <c r="P5" s="33">
        <v>-0.97749979971490608</v>
      </c>
      <c r="Q5" s="33">
        <v>-1.5138074556360437</v>
      </c>
      <c r="R5" s="33">
        <v>-1.3682689017865919</v>
      </c>
      <c r="T5" s="33"/>
      <c r="U5" s="33">
        <v>-5.5491798903064442</v>
      </c>
      <c r="V5" s="33">
        <v>-4.0777013321069688</v>
      </c>
      <c r="W5" s="33">
        <v>-3.4366670061262226</v>
      </c>
      <c r="X5" s="33">
        <v>-4.8579269604871298</v>
      </c>
      <c r="Y5" s="33"/>
      <c r="Z5" s="33"/>
      <c r="AA5" s="33">
        <v>-5.0766538299831252</v>
      </c>
      <c r="AB5" s="33">
        <v>-3.3958354837326992</v>
      </c>
      <c r="AC5" s="33">
        <v>-2.6498668192145471</v>
      </c>
      <c r="AD5" s="33">
        <v>-4.1579260047145317</v>
      </c>
      <c r="AF5" s="33"/>
      <c r="AG5" s="33">
        <v>-5.9571952854740928</v>
      </c>
      <c r="AH5" s="33">
        <v>-4.7031930296692606</v>
      </c>
      <c r="AI5" s="33">
        <v>-4.1675308849070705</v>
      </c>
      <c r="AJ5" s="33">
        <v>-5.4710390115955896</v>
      </c>
      <c r="AK5" s="33"/>
      <c r="AL5" s="33"/>
      <c r="AM5" s="33"/>
    </row>
    <row r="6" spans="1:39" x14ac:dyDescent="0.2">
      <c r="A6" s="10" t="s">
        <v>110</v>
      </c>
      <c r="B6" s="28">
        <v>-2.9287999999999998</v>
      </c>
      <c r="C6" s="33">
        <v>0.81162921685922185</v>
      </c>
      <c r="D6" s="33">
        <v>-1.0895368163916794</v>
      </c>
      <c r="E6" s="33">
        <v>-2.4469155903874911</v>
      </c>
      <c r="F6" s="33">
        <v>-2.4996532213633547</v>
      </c>
      <c r="H6" s="33"/>
      <c r="I6" s="33">
        <v>1.2295212301795246</v>
      </c>
      <c r="J6" s="33">
        <v>-0.16653352222154524</v>
      </c>
      <c r="K6" s="33">
        <v>-1.2118326062865774</v>
      </c>
      <c r="L6" s="33">
        <v>-1.2267031758632312</v>
      </c>
      <c r="M6" s="33"/>
      <c r="N6" s="33"/>
      <c r="O6" s="33">
        <v>1.4384672368395304</v>
      </c>
      <c r="P6" s="33">
        <v>0.29496799358843806</v>
      </c>
      <c r="Q6" s="33">
        <v>-0.59429124551156887</v>
      </c>
      <c r="R6" s="33">
        <v>-0.59022815311324239</v>
      </c>
      <c r="T6" s="33"/>
      <c r="U6" s="33">
        <v>-4.6181328168085782</v>
      </c>
      <c r="V6" s="33">
        <v>-3.8353100785261733</v>
      </c>
      <c r="W6" s="33">
        <v>-2.8124742472889452</v>
      </c>
      <c r="X6" s="33">
        <v>-4.617532119913573</v>
      </c>
      <c r="Y6" s="33"/>
      <c r="Z6" s="33"/>
      <c r="AA6" s="33">
        <v>-4.3067923013969027</v>
      </c>
      <c r="AB6" s="33">
        <v>-3.2901191747669452</v>
      </c>
      <c r="AC6" s="33">
        <v>-2.159581999293982</v>
      </c>
      <c r="AD6" s="33">
        <v>-4.0229652758028296</v>
      </c>
      <c r="AF6" s="33"/>
      <c r="AG6" s="33">
        <v>-4.9006024161704245</v>
      </c>
      <c r="AH6" s="33">
        <v>-4.337334852932929</v>
      </c>
      <c r="AI6" s="33">
        <v>-3.4267882988304019</v>
      </c>
      <c r="AJ6" s="33">
        <v>-5.1264399106698022</v>
      </c>
      <c r="AK6" s="33"/>
      <c r="AL6" s="33"/>
      <c r="AM6" s="33"/>
    </row>
    <row r="7" spans="1:39" x14ac:dyDescent="0.2">
      <c r="A7" s="10" t="s">
        <v>111</v>
      </c>
      <c r="B7" s="28">
        <v>-2.0920000000000001</v>
      </c>
      <c r="C7" s="33">
        <v>0.19855159948638451</v>
      </c>
      <c r="D7" s="33">
        <v>-0.41389904789240745</v>
      </c>
      <c r="E7" s="33">
        <v>-1.1250831984970393</v>
      </c>
      <c r="F7" s="33">
        <v>-1.0304444251313354</v>
      </c>
      <c r="H7" s="33"/>
      <c r="I7" s="33">
        <v>0.51397185309338844</v>
      </c>
      <c r="J7" s="33">
        <v>0.21053478423436228</v>
      </c>
      <c r="K7" s="33">
        <v>-0.31032282810007328</v>
      </c>
      <c r="L7" s="33">
        <v>-0.16129892263452186</v>
      </c>
      <c r="M7" s="33"/>
      <c r="N7" s="33"/>
      <c r="O7" s="33">
        <v>0.6716819798967083</v>
      </c>
      <c r="P7" s="33">
        <v>0.52275183157268479</v>
      </c>
      <c r="Q7" s="33">
        <v>9.7057357098263478E-2</v>
      </c>
      <c r="R7" s="33">
        <v>0.27327395988882297</v>
      </c>
      <c r="T7" s="33"/>
      <c r="U7" s="33">
        <v>-2.7261059046170852</v>
      </c>
      <c r="V7" s="33">
        <v>-3.0287831013154918</v>
      </c>
      <c r="W7" s="33">
        <v>-1.8373003429315116</v>
      </c>
      <c r="X7" s="33">
        <v>-2.7502343719505835</v>
      </c>
      <c r="Y7" s="33"/>
      <c r="Z7" s="33"/>
      <c r="AA7" s="33">
        <v>-2.518713406157882</v>
      </c>
      <c r="AB7" s="33">
        <v>-2.6271715246904814</v>
      </c>
      <c r="AC7" s="33">
        <v>-1.3785168586424283</v>
      </c>
      <c r="AD7" s="33">
        <v>-2.3494565317514873</v>
      </c>
      <c r="AF7" s="33"/>
      <c r="AG7" s="33">
        <v>-2.9042468933727892</v>
      </c>
      <c r="AH7" s="33">
        <v>-3.3822289693920053</v>
      </c>
      <c r="AI7" s="33">
        <v>-2.2525109813849258</v>
      </c>
      <c r="AJ7" s="33">
        <v>-3.0694378740630044</v>
      </c>
      <c r="AK7" s="33"/>
      <c r="AL7" s="33"/>
      <c r="AM7" s="33"/>
    </row>
    <row r="8" spans="1:39" x14ac:dyDescent="0.2">
      <c r="A8" s="10" t="s">
        <v>112</v>
      </c>
      <c r="B8" s="28">
        <v>-2.8032800000000004</v>
      </c>
      <c r="C8" s="33">
        <v>-2.0093153663317693</v>
      </c>
      <c r="D8" s="33">
        <v>-2.7661989697300209</v>
      </c>
      <c r="E8" s="33">
        <v>-2.9691913401156471</v>
      </c>
      <c r="F8" s="33">
        <v>-2.0744298667635475</v>
      </c>
      <c r="H8" s="33"/>
      <c r="I8" s="33">
        <v>-1.0698071639685098</v>
      </c>
      <c r="J8" s="33">
        <v>-1.7094178564234861</v>
      </c>
      <c r="K8" s="33">
        <v>-1.8853644962228706</v>
      </c>
      <c r="L8" s="33">
        <v>-1.0201673605998509</v>
      </c>
      <c r="M8" s="33"/>
      <c r="N8" s="33"/>
      <c r="O8" s="33">
        <v>-0.60005306278688064</v>
      </c>
      <c r="P8" s="33">
        <v>-1.1810270372201979</v>
      </c>
      <c r="Q8" s="33">
        <v>-1.3434510742762646</v>
      </c>
      <c r="R8" s="33">
        <v>-0.49303610751818516</v>
      </c>
      <c r="T8" s="33"/>
      <c r="U8" s="33">
        <v>-4.8699706193151595</v>
      </c>
      <c r="V8" s="33">
        <v>-3.8121701818876645</v>
      </c>
      <c r="W8" s="33">
        <v>-3.0026673751984254</v>
      </c>
      <c r="X8" s="33">
        <v>-6.4129509242618115</v>
      </c>
      <c r="Y8" s="33"/>
      <c r="Z8" s="33"/>
      <c r="AA8" s="33">
        <v>-4.2871140739135081</v>
      </c>
      <c r="AB8" s="33">
        <v>-3.2681315839353786</v>
      </c>
      <c r="AC8" s="33">
        <v>-2.4610689257351268</v>
      </c>
      <c r="AD8" s="33">
        <v>-5.9440793849424738</v>
      </c>
      <c r="AF8" s="33"/>
      <c r="AG8" s="33">
        <v>-5.309597865015979</v>
      </c>
      <c r="AH8" s="33">
        <v>-4.2343538190918357</v>
      </c>
      <c r="AI8" s="33">
        <v>-3.4424134028950339</v>
      </c>
      <c r="AJ8" s="33">
        <v>-6.6756019657914338</v>
      </c>
      <c r="AK8" s="33"/>
      <c r="AL8" s="33"/>
      <c r="AM8" s="33"/>
    </row>
    <row r="9" spans="1:39" x14ac:dyDescent="0.2">
      <c r="A9" s="10" t="s">
        <v>113</v>
      </c>
      <c r="B9" s="28">
        <v>-3.2635200000000002</v>
      </c>
      <c r="C9" s="33">
        <v>-1.0533190940037809</v>
      </c>
      <c r="D9" s="33">
        <v>-2.0808838710226993</v>
      </c>
      <c r="E9" s="33">
        <v>-2.5974024241400491</v>
      </c>
      <c r="F9" s="33">
        <v>-2.6910839397549009</v>
      </c>
      <c r="H9" s="33"/>
      <c r="I9" s="33">
        <v>-0.50259018823742341</v>
      </c>
      <c r="J9" s="33">
        <v>-1.2420086506955392</v>
      </c>
      <c r="K9" s="33">
        <v>-1.6207799087297583</v>
      </c>
      <c r="L9" s="33">
        <v>-1.7215183307621267</v>
      </c>
      <c r="M9" s="33"/>
      <c r="N9" s="33"/>
      <c r="O9" s="33">
        <v>-0.22722560407908823</v>
      </c>
      <c r="P9" s="33">
        <v>-0.82257104053217789</v>
      </c>
      <c r="Q9" s="33">
        <v>-1.1324686510247588</v>
      </c>
      <c r="R9" s="33">
        <v>-1.2367353949904734</v>
      </c>
      <c r="T9" s="33"/>
      <c r="U9" s="33">
        <v>-13.360189995941619</v>
      </c>
      <c r="V9" s="33">
        <v>-6.5251740361445592</v>
      </c>
      <c r="W9" s="33">
        <v>-3.7568608913408585</v>
      </c>
      <c r="X9" s="33">
        <v>-5.5272300802555714</v>
      </c>
      <c r="Y9" s="33"/>
      <c r="Z9" s="33"/>
      <c r="AA9" s="33">
        <v>-12.822722744510575</v>
      </c>
      <c r="AB9" s="33">
        <v>-5.949002013817533</v>
      </c>
      <c r="AC9" s="33">
        <v>-3.2036430290028997</v>
      </c>
      <c r="AD9" s="33">
        <v>-5.0872038504472492</v>
      </c>
      <c r="AF9" s="33"/>
      <c r="AG9" s="33">
        <v>-13.780345873804118</v>
      </c>
      <c r="AH9" s="33">
        <v>-7.0432855056989983</v>
      </c>
      <c r="AI9" s="33">
        <v>-4.2717064006519179</v>
      </c>
      <c r="AJ9" s="33">
        <v>-5.8745031807907218</v>
      </c>
      <c r="AK9" s="33"/>
      <c r="AL9" s="33"/>
      <c r="AM9" s="33"/>
    </row>
    <row r="10" spans="1:39" x14ac:dyDescent="0.2">
      <c r="A10" s="10" t="s">
        <v>114</v>
      </c>
      <c r="B10" s="28">
        <v>-3.01248</v>
      </c>
      <c r="C10" s="33">
        <v>-2.4385331565936355</v>
      </c>
      <c r="D10" s="33">
        <v>-2.5638598236299619</v>
      </c>
      <c r="E10" s="33">
        <v>-2.6497525311194488</v>
      </c>
      <c r="F10" s="33">
        <v>-2.3373613518853276</v>
      </c>
      <c r="H10" s="33"/>
      <c r="I10" s="33">
        <v>-1.8205609425167946</v>
      </c>
      <c r="J10" s="33">
        <v>-1.7707809897628581</v>
      </c>
      <c r="K10" s="33">
        <v>-1.7934907071895989</v>
      </c>
      <c r="L10" s="33">
        <v>-1.4970114582219745</v>
      </c>
      <c r="M10" s="33"/>
      <c r="N10" s="33"/>
      <c r="O10" s="33">
        <v>-1.5115747042034369</v>
      </c>
      <c r="P10" s="33">
        <v>-1.3742417041044628</v>
      </c>
      <c r="Q10" s="33">
        <v>-1.365359795224601</v>
      </c>
      <c r="R10" s="33">
        <v>-1.0768363801153236</v>
      </c>
      <c r="T10" s="33"/>
      <c r="U10" s="33">
        <v>-8.4096913358541325</v>
      </c>
      <c r="V10" s="33">
        <v>-4.3214897016041309</v>
      </c>
      <c r="W10" s="33">
        <v>-2.8095635830539494</v>
      </c>
      <c r="X10" s="33">
        <v>-4.9052007334595853</v>
      </c>
      <c r="Y10" s="33"/>
      <c r="Z10" s="33"/>
      <c r="AA10" s="33">
        <v>-7.9984127033104269</v>
      </c>
      <c r="AB10" s="33">
        <v>-3.878767748422435</v>
      </c>
      <c r="AC10" s="33">
        <v>-2.3685574378433167</v>
      </c>
      <c r="AD10" s="33">
        <v>-4.5290257010425643</v>
      </c>
      <c r="AF10" s="33"/>
      <c r="AG10" s="33">
        <v>-8.7355188641209125</v>
      </c>
      <c r="AH10" s="33">
        <v>-4.7175213074549998</v>
      </c>
      <c r="AI10" s="33">
        <v>-3.2200568673232937</v>
      </c>
      <c r="AJ10" s="33">
        <v>-5.1938095237930133</v>
      </c>
      <c r="AK10" s="33"/>
      <c r="AL10" s="33"/>
      <c r="AM10" s="33"/>
    </row>
    <row r="11" spans="1:39" x14ac:dyDescent="0.2">
      <c r="A11" s="10" t="s">
        <v>115</v>
      </c>
      <c r="B11" s="28">
        <v>-4.3932000000000002</v>
      </c>
      <c r="C11" s="33">
        <v>-1.7353391904587805</v>
      </c>
      <c r="D11" s="33">
        <v>-2.6306890382206776</v>
      </c>
      <c r="E11" s="33">
        <v>-3.5967871843485084</v>
      </c>
      <c r="F11" s="33">
        <v>-3.8675644510392715</v>
      </c>
      <c r="H11" s="33"/>
      <c r="I11" s="33">
        <v>-1.2365914389789292</v>
      </c>
      <c r="J11" s="33">
        <v>-1.7998612379436905</v>
      </c>
      <c r="K11" s="33">
        <v>-2.5689600150288241</v>
      </c>
      <c r="L11" s="33">
        <v>-2.7502755396328569</v>
      </c>
      <c r="M11" s="33"/>
      <c r="N11" s="33"/>
      <c r="O11" s="33">
        <v>-0.98721756323889398</v>
      </c>
      <c r="P11" s="33">
        <v>-1.3844474690803537</v>
      </c>
      <c r="Q11" s="33">
        <v>-2.0550465616438474</v>
      </c>
      <c r="R11" s="33">
        <v>-2.1916310839295043</v>
      </c>
      <c r="T11" s="33"/>
      <c r="U11" s="33">
        <v>-5.513920020520545</v>
      </c>
      <c r="V11" s="33">
        <v>-4.1581816939039946</v>
      </c>
      <c r="W11" s="33">
        <v>-3.6759847967682355</v>
      </c>
      <c r="X11" s="33">
        <v>-6.5968429046885264</v>
      </c>
      <c r="Y11" s="33"/>
      <c r="Z11" s="33"/>
      <c r="AA11" s="33">
        <v>-5.2044585492038689</v>
      </c>
      <c r="AB11" s="33">
        <v>-3.7145151820533817</v>
      </c>
      <c r="AC11" s="33">
        <v>-3.15297820414925</v>
      </c>
      <c r="AD11" s="33">
        <v>-6.0741681052935048</v>
      </c>
      <c r="AF11" s="33"/>
      <c r="AG11" s="33">
        <v>-5.8172421836678785</v>
      </c>
      <c r="AH11" s="33">
        <v>-4.5888261055023181</v>
      </c>
      <c r="AI11" s="33">
        <v>-4.1883917740977719</v>
      </c>
      <c r="AJ11" s="33">
        <v>-7.0467035284830564</v>
      </c>
      <c r="AK11" s="33"/>
      <c r="AL11" s="33"/>
      <c r="AM11" s="33"/>
    </row>
    <row r="12" spans="1:39" x14ac:dyDescent="0.2">
      <c r="A12" s="10" t="s">
        <v>116</v>
      </c>
      <c r="B12" s="28">
        <v>-1.6736000000000002</v>
      </c>
      <c r="C12" s="33">
        <v>0.11315563695921932</v>
      </c>
      <c r="D12" s="33">
        <v>-6.5355783818084545E-2</v>
      </c>
      <c r="E12" s="33">
        <v>-0.74752422093596027</v>
      </c>
      <c r="F12" s="33">
        <v>-0.71037969712907345</v>
      </c>
      <c r="H12" s="33"/>
      <c r="I12" s="33">
        <v>0.48965508498273397</v>
      </c>
      <c r="J12" s="33">
        <v>0.54258864806829121</v>
      </c>
      <c r="K12" s="33">
        <v>7.5466321944510839E-3</v>
      </c>
      <c r="L12" s="33">
        <v>0.12340662156756028</v>
      </c>
      <c r="M12" s="33"/>
      <c r="N12" s="33"/>
      <c r="O12" s="33">
        <v>0.67790454644439657</v>
      </c>
      <c r="P12" s="33">
        <v>0.84656086401162489</v>
      </c>
      <c r="Q12" s="33">
        <v>0.38508205875943763</v>
      </c>
      <c r="R12" s="33">
        <v>0.54029991219088791</v>
      </c>
      <c r="T12" s="33"/>
      <c r="U12" s="33">
        <v>-4.3361451549482792</v>
      </c>
      <c r="V12" s="33">
        <v>-3.3494756737713365</v>
      </c>
      <c r="W12" s="33">
        <v>-1.66779853543361</v>
      </c>
      <c r="X12" s="33">
        <v>-2.5955364987533045</v>
      </c>
      <c r="Y12" s="33"/>
      <c r="Z12" s="33"/>
      <c r="AA12" s="33">
        <v>-4.0649512738828735</v>
      </c>
      <c r="AB12" s="33">
        <v>-2.9342124599043085</v>
      </c>
      <c r="AC12" s="33">
        <v>-1.2322853564149183</v>
      </c>
      <c r="AD12" s="33">
        <v>-2.2082297050799751</v>
      </c>
      <c r="AF12" s="33"/>
      <c r="AG12" s="33">
        <v>-4.5503435479469401</v>
      </c>
      <c r="AH12" s="33">
        <v>-3.7074381073067615</v>
      </c>
      <c r="AI12" s="33">
        <v>-2.0604277340298793</v>
      </c>
      <c r="AJ12" s="33">
        <v>-2.897426227607971</v>
      </c>
      <c r="AK12" s="33"/>
      <c r="AL12" s="33"/>
      <c r="AM12" s="33"/>
    </row>
    <row r="13" spans="1:39" x14ac:dyDescent="0.2">
      <c r="A13" s="10" t="s">
        <v>117</v>
      </c>
      <c r="B13" s="28">
        <v>-7.6567200000000009</v>
      </c>
      <c r="C13" s="33">
        <v>-4.2568607261943106</v>
      </c>
      <c r="D13" s="33">
        <v>-6.819082763117561</v>
      </c>
      <c r="E13" s="33">
        <v>-7.6257894296369786</v>
      </c>
      <c r="F13" s="33">
        <v>-6.0142333751626582</v>
      </c>
      <c r="H13" s="33"/>
      <c r="I13" s="33">
        <v>-2.7848173003674153</v>
      </c>
      <c r="J13" s="33">
        <v>-5.1623605120708804</v>
      </c>
      <c r="K13" s="33">
        <v>-5.9401643093307364</v>
      </c>
      <c r="L13" s="33">
        <v>-4.4204485074061921</v>
      </c>
      <c r="M13" s="33"/>
      <c r="N13" s="33"/>
      <c r="O13" s="33">
        <v>-2.0487955874540771</v>
      </c>
      <c r="P13" s="33">
        <v>-4.3339995178225514</v>
      </c>
      <c r="Q13" s="33">
        <v>-5.0973518804524076</v>
      </c>
      <c r="R13" s="33">
        <v>-3.6235560735278867</v>
      </c>
      <c r="T13" s="33"/>
      <c r="U13" s="33">
        <v>-9.8779347356165488</v>
      </c>
      <c r="V13" s="33">
        <v>-9.1758372829772146</v>
      </c>
      <c r="W13" s="33">
        <v>-8.0898620800986247</v>
      </c>
      <c r="X13" s="33">
        <v>-9.9759489038450617</v>
      </c>
      <c r="Y13" s="33"/>
      <c r="Z13" s="33"/>
      <c r="AA13" s="33">
        <v>-8.9923223771359257</v>
      </c>
      <c r="AB13" s="33">
        <v>-8.3229413326185284</v>
      </c>
      <c r="AC13" s="33">
        <v>-7.242776553776574</v>
      </c>
      <c r="AD13" s="33">
        <v>-9.2391458421317676</v>
      </c>
      <c r="AF13" s="33"/>
      <c r="AG13" s="33">
        <v>-10.576186637362879</v>
      </c>
      <c r="AH13" s="33">
        <v>-9.8693715026504769</v>
      </c>
      <c r="AI13" s="33">
        <v>-8.8010250654925901</v>
      </c>
      <c r="AJ13" s="33">
        <v>-10.495559107618682</v>
      </c>
      <c r="AK13" s="33"/>
      <c r="AL13" s="33"/>
      <c r="AM13" s="33"/>
    </row>
    <row r="14" spans="1:39" x14ac:dyDescent="0.2">
      <c r="A14" s="10" t="s">
        <v>118</v>
      </c>
      <c r="B14" s="28">
        <v>-5.1044799999999997</v>
      </c>
      <c r="C14" s="33">
        <v>-3.0213744651115837</v>
      </c>
      <c r="D14" s="33">
        <v>-3.6754174962464696</v>
      </c>
      <c r="E14" s="33">
        <v>-4.3544471479782327</v>
      </c>
      <c r="F14" s="33">
        <v>-4.2535310671668514</v>
      </c>
      <c r="H14" s="33"/>
      <c r="I14" s="33">
        <v>-2.423730307308082</v>
      </c>
      <c r="J14" s="33">
        <v>-2.7538041942864484</v>
      </c>
      <c r="K14" s="33">
        <v>-3.3158311165283356</v>
      </c>
      <c r="L14" s="33">
        <v>-3.2772846633837163</v>
      </c>
      <c r="M14" s="33"/>
      <c r="N14" s="33"/>
      <c r="O14" s="33">
        <v>-2.1249083596813789</v>
      </c>
      <c r="P14" s="33">
        <v>-2.2929976745814491</v>
      </c>
      <c r="Q14" s="33">
        <v>-2.7965231008033871</v>
      </c>
      <c r="R14" s="33">
        <v>-2.7891614614920393</v>
      </c>
      <c r="T14" s="33"/>
      <c r="U14" s="33">
        <v>-12.110731279065451</v>
      </c>
      <c r="V14" s="33">
        <v>-7.8704558190203793</v>
      </c>
      <c r="W14" s="33">
        <v>-5.6180945918342218</v>
      </c>
      <c r="X14" s="33">
        <v>-6.2295383077684612</v>
      </c>
      <c r="Y14" s="33"/>
      <c r="Z14" s="33"/>
      <c r="AA14" s="33">
        <v>-11.622990437490438</v>
      </c>
      <c r="AB14" s="33">
        <v>-7.2963952237933656</v>
      </c>
      <c r="AC14" s="33">
        <v>-5.0484489498905027</v>
      </c>
      <c r="AD14" s="33">
        <v>-5.7727993789824161</v>
      </c>
      <c r="AF14" s="33"/>
      <c r="AG14" s="33">
        <v>-12.528276209161968</v>
      </c>
      <c r="AH14" s="33">
        <v>-8.3998750807797986</v>
      </c>
      <c r="AI14" s="33">
        <v>-6.1644836328170109</v>
      </c>
      <c r="AJ14" s="33">
        <v>-6.6347479151394673</v>
      </c>
      <c r="AK14" s="33"/>
      <c r="AL14" s="33"/>
      <c r="AM14" s="33"/>
    </row>
    <row r="15" spans="1:39" x14ac:dyDescent="0.2">
      <c r="A15" s="10" t="s">
        <v>119</v>
      </c>
      <c r="B15" s="28">
        <v>-5.5228800000000007</v>
      </c>
      <c r="C15" s="33">
        <v>-4.5990027587209603</v>
      </c>
      <c r="D15" s="33">
        <v>-4.5212299351228253</v>
      </c>
      <c r="E15" s="33">
        <v>-4.9334599525842684</v>
      </c>
      <c r="F15" s="33">
        <v>-4.4788462259624113</v>
      </c>
      <c r="H15" s="33"/>
      <c r="I15" s="33">
        <v>-3.9111111341973572</v>
      </c>
      <c r="J15" s="33">
        <v>-3.5773868397230415</v>
      </c>
      <c r="K15" s="33">
        <v>-3.9252189432509823</v>
      </c>
      <c r="L15" s="33">
        <v>-3.543670256128697</v>
      </c>
      <c r="M15" s="33"/>
      <c r="N15" s="33"/>
      <c r="O15" s="33">
        <v>-3.5671651906606545</v>
      </c>
      <c r="P15" s="33">
        <v>-3.1054654232980878</v>
      </c>
      <c r="Q15" s="33">
        <v>-3.4210984385843397</v>
      </c>
      <c r="R15" s="33">
        <v>-3.0760822712120222</v>
      </c>
      <c r="T15" s="33"/>
      <c r="U15" s="33">
        <v>-10.636260403585093</v>
      </c>
      <c r="V15" s="33">
        <v>-7.2069557546469056</v>
      </c>
      <c r="W15" s="33">
        <v>-5.5129842747549089</v>
      </c>
      <c r="X15" s="33">
        <v>-6.3213033483553573</v>
      </c>
      <c r="Y15" s="33"/>
      <c r="Z15" s="33"/>
      <c r="AA15" s="33">
        <v>-10.201112370242772</v>
      </c>
      <c r="AB15" s="33">
        <v>-6.6872925087719191</v>
      </c>
      <c r="AC15" s="33">
        <v>-4.993745607273878</v>
      </c>
      <c r="AD15" s="33">
        <v>-5.8868896412199776</v>
      </c>
      <c r="AF15" s="33"/>
      <c r="AG15" s="33">
        <v>-11.008155187534287</v>
      </c>
      <c r="AH15" s="33">
        <v>-7.6816397563033814</v>
      </c>
      <c r="AI15" s="33">
        <v>-6.0100454164494046</v>
      </c>
      <c r="AJ15" s="33">
        <v>-6.7018870697619883</v>
      </c>
      <c r="AK15" s="33"/>
      <c r="AL15" s="33"/>
      <c r="AM15" s="33"/>
    </row>
    <row r="16" spans="1:39" x14ac:dyDescent="0.2">
      <c r="A16" s="10" t="s">
        <v>120</v>
      </c>
      <c r="B16" s="28">
        <v>-3.4727199999999998</v>
      </c>
      <c r="C16" s="33">
        <v>-4.597821283705696</v>
      </c>
      <c r="D16" s="33">
        <v>-4.5211635100087202</v>
      </c>
      <c r="E16" s="33">
        <v>-4.9338359244001806</v>
      </c>
      <c r="F16" s="33">
        <v>-4.4795081145762126</v>
      </c>
      <c r="H16" s="33"/>
      <c r="I16" s="33">
        <v>-3.9096504285058655</v>
      </c>
      <c r="J16" s="33">
        <v>-3.5769225288357664</v>
      </c>
      <c r="K16" s="33">
        <v>-3.925150382910048</v>
      </c>
      <c r="L16" s="33">
        <v>-3.5439070762933174</v>
      </c>
      <c r="M16" s="33"/>
      <c r="N16" s="33"/>
      <c r="O16" s="33">
        <v>-3.5655650009058406</v>
      </c>
      <c r="P16" s="33">
        <v>-3.1048019069741328</v>
      </c>
      <c r="Q16" s="33">
        <v>-3.420807612165055</v>
      </c>
      <c r="R16" s="33">
        <v>-3.0761066884266248</v>
      </c>
      <c r="T16" s="33"/>
      <c r="U16" s="33">
        <v>-10.636487789313779</v>
      </c>
      <c r="V16" s="33">
        <v>-7.2078587689812608</v>
      </c>
      <c r="W16" s="33">
        <v>-5.5135008331843114</v>
      </c>
      <c r="X16" s="33">
        <v>-6.3222799645350589</v>
      </c>
      <c r="Y16" s="33"/>
      <c r="Z16" s="33"/>
      <c r="AA16" s="33">
        <v>-10.201179084160421</v>
      </c>
      <c r="AB16" s="33">
        <v>-6.6879687324535775</v>
      </c>
      <c r="AC16" s="33">
        <v>-4.9940234377399575</v>
      </c>
      <c r="AD16" s="33">
        <v>-5.8876657653560711</v>
      </c>
      <c r="AF16" s="33"/>
      <c r="AG16" s="33">
        <v>-11.008512426154478</v>
      </c>
      <c r="AH16" s="33">
        <v>-7.6827354981280633</v>
      </c>
      <c r="AI16" s="33">
        <v>-6.0107712149764598</v>
      </c>
      <c r="AJ16" s="33">
        <v>-6.7030320740225946</v>
      </c>
      <c r="AK16" s="33"/>
      <c r="AL16" s="33"/>
      <c r="AM16" s="33"/>
    </row>
    <row r="17" spans="1:39" x14ac:dyDescent="0.2">
      <c r="A17" s="10" t="s">
        <v>121</v>
      </c>
      <c r="B17" s="28">
        <v>-1.5480800000000001</v>
      </c>
      <c r="C17" s="33">
        <v>-6.8097068484133605E-2</v>
      </c>
      <c r="D17" s="33">
        <v>1.9682848460355062E-2</v>
      </c>
      <c r="E17" s="33">
        <v>-0.42576394493625702</v>
      </c>
      <c r="F17" s="33">
        <v>-0.2854997581745487</v>
      </c>
      <c r="H17" s="33"/>
      <c r="I17" s="33">
        <v>0.13405417918257168</v>
      </c>
      <c r="J17" s="33">
        <v>0.40300961167664773</v>
      </c>
      <c r="K17" s="33">
        <v>7.6971310923891756E-2</v>
      </c>
      <c r="L17" s="33">
        <v>0.26351126543849152</v>
      </c>
      <c r="M17" s="33"/>
      <c r="N17" s="33"/>
      <c r="O17" s="33">
        <v>0.23512980301592429</v>
      </c>
      <c r="P17" s="33">
        <v>0.59467286201000169</v>
      </c>
      <c r="Q17" s="33">
        <v>0.32833880757888217</v>
      </c>
      <c r="R17" s="33">
        <v>0.53801703979514259</v>
      </c>
      <c r="T17" s="33"/>
      <c r="U17" s="33">
        <v>-2.5513378691813822</v>
      </c>
      <c r="V17" s="33">
        <v>-2.8537716645687436</v>
      </c>
      <c r="W17" s="33">
        <v>-1.4063286836869955</v>
      </c>
      <c r="X17" s="33">
        <v>-2.0666009758968142</v>
      </c>
      <c r="Y17" s="33"/>
      <c r="Z17" s="33"/>
      <c r="AA17" s="33">
        <v>-2.4105151595917418</v>
      </c>
      <c r="AB17" s="33">
        <v>-2.5791801676370878</v>
      </c>
      <c r="AC17" s="33">
        <v>-1.1072521150703236</v>
      </c>
      <c r="AD17" s="33">
        <v>-1.8136575929174603</v>
      </c>
      <c r="AF17" s="33"/>
      <c r="AG17" s="33">
        <v>-2.6641209658852922</v>
      </c>
      <c r="AH17" s="33">
        <v>-3.0870263504465671</v>
      </c>
      <c r="AI17" s="33">
        <v>-1.6724545376723317</v>
      </c>
      <c r="AJ17" s="33">
        <v>-2.2576453591604522</v>
      </c>
      <c r="AK17" s="33"/>
      <c r="AL17" s="33"/>
      <c r="AM17" s="33"/>
    </row>
    <row r="18" spans="1:39" x14ac:dyDescent="0.2">
      <c r="A18" s="10" t="s">
        <v>122</v>
      </c>
      <c r="B18" s="28">
        <v>-6.0667999999999997</v>
      </c>
      <c r="C18" s="33">
        <v>-4.3257858771251563</v>
      </c>
      <c r="D18" s="33">
        <v>-6.0159304982430708</v>
      </c>
      <c r="E18" s="33">
        <v>-6.3906612870925699</v>
      </c>
      <c r="F18" s="33">
        <v>-4.9030361837385108</v>
      </c>
      <c r="H18" s="33"/>
      <c r="I18" s="33">
        <v>-2.8534392410551361</v>
      </c>
      <c r="J18" s="33">
        <v>-4.3702672732760837</v>
      </c>
      <c r="K18" s="33">
        <v>-4.7190470775225917</v>
      </c>
      <c r="L18" s="33">
        <v>-3.2803292455651207</v>
      </c>
      <c r="M18" s="33"/>
      <c r="N18" s="33"/>
      <c r="O18" s="33">
        <v>-2.1172659230201267</v>
      </c>
      <c r="P18" s="33">
        <v>-3.5474356607927371</v>
      </c>
      <c r="Q18" s="33">
        <v>-3.883239972737603</v>
      </c>
      <c r="R18" s="33">
        <v>-2.4689759077534372</v>
      </c>
      <c r="T18" s="33"/>
      <c r="U18" s="33">
        <v>-7.6910186643638756</v>
      </c>
      <c r="V18" s="33">
        <v>-7.1251840144409631</v>
      </c>
      <c r="W18" s="33">
        <v>-6.2330396396617855</v>
      </c>
      <c r="X18" s="33">
        <v>-10.253338947500746</v>
      </c>
      <c r="Y18" s="33"/>
      <c r="Z18" s="33"/>
      <c r="AA18" s="33">
        <v>-6.8284106394012003</v>
      </c>
      <c r="AB18" s="33">
        <v>-6.2922475439139012</v>
      </c>
      <c r="AC18" s="33">
        <v>-5.4043356063723644</v>
      </c>
      <c r="AD18" s="33">
        <v>-9.4995703948434294</v>
      </c>
      <c r="AF18" s="33"/>
      <c r="AG18" s="33">
        <v>-8.3735685498941663</v>
      </c>
      <c r="AH18" s="33">
        <v>-7.7968443070704403</v>
      </c>
      <c r="AI18" s="33">
        <v>-6.9224908584815239</v>
      </c>
      <c r="AJ18" s="33">
        <v>-10.759254786533457</v>
      </c>
      <c r="AK18" s="33"/>
      <c r="AL18" s="33"/>
      <c r="AM18" s="33"/>
    </row>
    <row r="19" spans="1:39" x14ac:dyDescent="0.2">
      <c r="A19" s="10" t="s">
        <v>123</v>
      </c>
      <c r="B19" s="28">
        <v>-5.1881599999999999</v>
      </c>
      <c r="C19" s="33">
        <v>-3.4907810465918589</v>
      </c>
      <c r="D19" s="33">
        <v>-4.2522395836956912</v>
      </c>
      <c r="E19" s="33">
        <v>-4.9291171132037013</v>
      </c>
      <c r="F19" s="33">
        <v>-4.9609426364895173</v>
      </c>
      <c r="H19" s="33"/>
      <c r="I19" s="33">
        <v>-2.6834846051249559</v>
      </c>
      <c r="J19" s="33">
        <v>-3.0996198088822089</v>
      </c>
      <c r="K19" s="33">
        <v>-3.6314426641898976</v>
      </c>
      <c r="L19" s="33">
        <v>-3.6851116823493237</v>
      </c>
      <c r="M19" s="33"/>
      <c r="N19" s="33"/>
      <c r="O19" s="33">
        <v>-2.2798363843916145</v>
      </c>
      <c r="P19" s="33">
        <v>-2.523310052750551</v>
      </c>
      <c r="Q19" s="33">
        <v>-2.9826054396832147</v>
      </c>
      <c r="R19" s="33">
        <v>-3.0471962052793358</v>
      </c>
      <c r="T19" s="33"/>
      <c r="U19" s="33">
        <v>-14.536554127760759</v>
      </c>
      <c r="V19" s="33">
        <v>-8.4159359825647559</v>
      </c>
      <c r="W19" s="33">
        <v>-5.8500970045499869</v>
      </c>
      <c r="X19" s="33">
        <v>-8.4918938154540395</v>
      </c>
      <c r="Y19" s="33"/>
      <c r="Z19" s="33"/>
      <c r="AA19" s="33">
        <v>-13.889553081648435</v>
      </c>
      <c r="AB19" s="33">
        <v>-7.6964137518487252</v>
      </c>
      <c r="AC19" s="33">
        <v>-5.1434922075416889</v>
      </c>
      <c r="AD19" s="33">
        <v>-7.889307556477366</v>
      </c>
      <c r="AF19" s="33"/>
      <c r="AG19" s="33">
        <v>-15.061490624710967</v>
      </c>
      <c r="AH19" s="33">
        <v>-9.0637241360737431</v>
      </c>
      <c r="AI19" s="33">
        <v>-6.5048029435691159</v>
      </c>
      <c r="AJ19" s="33">
        <v>-8.982687149095387</v>
      </c>
      <c r="AK19" s="33"/>
      <c r="AL19" s="33"/>
      <c r="AM19" s="33"/>
    </row>
    <row r="20" spans="1:39" x14ac:dyDescent="0.2">
      <c r="A20" s="10" t="s">
        <v>124</v>
      </c>
      <c r="B20" s="28">
        <v>-5.3136800000000006</v>
      </c>
      <c r="C20" s="33">
        <v>-4.9522364783976167</v>
      </c>
      <c r="D20" s="33">
        <v>-4.9428237985455876</v>
      </c>
      <c r="E20" s="33">
        <v>-5.2364316255337515</v>
      </c>
      <c r="F20" s="33">
        <v>-4.7398146248451818</v>
      </c>
      <c r="H20" s="33"/>
      <c r="I20" s="33">
        <v>-4.0456422441675395</v>
      </c>
      <c r="J20" s="33">
        <v>-3.786126044622284</v>
      </c>
      <c r="K20" s="33">
        <v>-4.0061182997671292</v>
      </c>
      <c r="L20" s="33">
        <v>-3.5498197548224204</v>
      </c>
      <c r="M20" s="33"/>
      <c r="N20" s="33"/>
      <c r="O20" s="33">
        <v>-3.5923449957775269</v>
      </c>
      <c r="P20" s="33">
        <v>-3.2077771676606335</v>
      </c>
      <c r="Q20" s="33">
        <v>-3.390961636883818</v>
      </c>
      <c r="R20" s="33">
        <v>-2.9548224510857959</v>
      </c>
      <c r="T20" s="33"/>
      <c r="U20" s="33">
        <v>-11.041581015190648</v>
      </c>
      <c r="V20" s="33">
        <v>-6.9142856334460863</v>
      </c>
      <c r="W20" s="33">
        <v>-5.3114879492482387</v>
      </c>
      <c r="X20" s="33">
        <v>-8.1619645938571637</v>
      </c>
      <c r="Y20" s="33"/>
      <c r="Z20" s="33"/>
      <c r="AA20" s="33">
        <v>-10.484381162134621</v>
      </c>
      <c r="AB20" s="33">
        <v>-6.2870112203967263</v>
      </c>
      <c r="AC20" s="33">
        <v>-4.6854820289459562</v>
      </c>
      <c r="AD20" s="33">
        <v>-7.6022139099838659</v>
      </c>
      <c r="AF20" s="33"/>
      <c r="AG20" s="33">
        <v>-11.500600512862626</v>
      </c>
      <c r="AH20" s="33">
        <v>-7.478548984748735</v>
      </c>
      <c r="AI20" s="33">
        <v>-5.8939608924343894</v>
      </c>
      <c r="AJ20" s="33">
        <v>-8.6182946028057863</v>
      </c>
      <c r="AK20" s="33"/>
      <c r="AL20" s="33"/>
      <c r="AM20" s="33"/>
    </row>
    <row r="21" spans="1:39" x14ac:dyDescent="0.2">
      <c r="A21" s="10" t="s">
        <v>125</v>
      </c>
      <c r="B21" s="28">
        <v>-3.8911200000000004</v>
      </c>
      <c r="C21" s="33">
        <v>-1.6490303412049747</v>
      </c>
      <c r="D21" s="33">
        <v>-2.3200968514736484</v>
      </c>
      <c r="E21" s="33">
        <v>-3.1935426779237073</v>
      </c>
      <c r="F21" s="33">
        <v>-3.2921084114991128</v>
      </c>
      <c r="H21" s="33"/>
      <c r="I21" s="33">
        <v>-1.1873465106752876</v>
      </c>
      <c r="J21" s="33">
        <v>-1.5867394084437645</v>
      </c>
      <c r="K21" s="33">
        <v>-2.3009243302611218</v>
      </c>
      <c r="L21" s="33">
        <v>-2.3322282545021329</v>
      </c>
      <c r="M21" s="33"/>
      <c r="N21" s="33"/>
      <c r="O21" s="33">
        <v>-0.95650459541029809</v>
      </c>
      <c r="P21" s="33">
        <v>-1.2200606869288222</v>
      </c>
      <c r="Q21" s="33">
        <v>-1.8546151564294648</v>
      </c>
      <c r="R21" s="33">
        <v>-1.8522881760037879</v>
      </c>
      <c r="T21" s="33"/>
      <c r="U21" s="33">
        <v>-5.374371457423063</v>
      </c>
      <c r="V21" s="33">
        <v>-3.8197740499219974</v>
      </c>
      <c r="W21" s="33">
        <v>-3.3517700982774121</v>
      </c>
      <c r="X21" s="33">
        <v>-5.6761873501483056</v>
      </c>
      <c r="Y21" s="33"/>
      <c r="Z21" s="33"/>
      <c r="AA21" s="33">
        <v>-5.074954317660743</v>
      </c>
      <c r="AB21" s="33">
        <v>-3.4230829228470498</v>
      </c>
      <c r="AC21" s="33">
        <v>-2.8925354041980351</v>
      </c>
      <c r="AD21" s="33">
        <v>-5.2454903358195555</v>
      </c>
      <c r="AF21" s="33"/>
      <c r="AG21" s="33">
        <v>-5.649686872055268</v>
      </c>
      <c r="AH21" s="33">
        <v>-4.18844670478643</v>
      </c>
      <c r="AI21" s="33">
        <v>-3.7849200123480697</v>
      </c>
      <c r="AJ21" s="33">
        <v>-6.018532358377648</v>
      </c>
      <c r="AK21" s="33"/>
      <c r="AL21" s="33"/>
      <c r="AM21" s="33"/>
    </row>
    <row r="22" spans="1:39" x14ac:dyDescent="0.2">
      <c r="A22" s="10" t="s">
        <v>126</v>
      </c>
      <c r="B22" s="28">
        <v>-1.3388800000000001</v>
      </c>
      <c r="C22" s="33">
        <v>-3.5222111696291996</v>
      </c>
      <c r="D22" s="33">
        <v>-4.2766249650742445</v>
      </c>
      <c r="E22" s="33">
        <v>-4.936675927623134</v>
      </c>
      <c r="F22" s="33">
        <v>-4.9866113624092332</v>
      </c>
      <c r="H22" s="33"/>
      <c r="I22" s="33">
        <v>-2.7296335962224072</v>
      </c>
      <c r="J22" s="33">
        <v>-3.1436272320813634</v>
      </c>
      <c r="K22" s="33">
        <v>-3.6600297382297939</v>
      </c>
      <c r="L22" s="33">
        <v>-3.731175029719151</v>
      </c>
      <c r="M22" s="33"/>
      <c r="N22" s="33"/>
      <c r="O22" s="33">
        <v>-2.3333448095190472</v>
      </c>
      <c r="P22" s="33">
        <v>-2.5771283655847044</v>
      </c>
      <c r="Q22" s="33">
        <v>-3.0217065122581137</v>
      </c>
      <c r="R22" s="33">
        <v>-3.1034566008241611</v>
      </c>
      <c r="T22" s="33"/>
      <c r="U22" s="33">
        <v>-14.513985942317683</v>
      </c>
      <c r="V22" s="33">
        <v>-8.4227624401558732</v>
      </c>
      <c r="W22" s="33">
        <v>-5.8604806643354657</v>
      </c>
      <c r="X22" s="33">
        <v>-8.5074362330086419</v>
      </c>
      <c r="Y22" s="33"/>
      <c r="Z22" s="33"/>
      <c r="AA22" s="33">
        <v>-13.875453884001388</v>
      </c>
      <c r="AB22" s="33">
        <v>-7.7134181701552516</v>
      </c>
      <c r="AC22" s="33">
        <v>-5.1643855163211176</v>
      </c>
      <c r="AD22" s="33">
        <v>-7.91449395184301</v>
      </c>
      <c r="AF22" s="33"/>
      <c r="AG22" s="33">
        <v>-15.030429132265914</v>
      </c>
      <c r="AH22" s="33">
        <v>-9.0607283565442085</v>
      </c>
      <c r="AI22" s="33">
        <v>-6.5049180768545982</v>
      </c>
      <c r="AJ22" s="33">
        <v>-8.9886767732544754</v>
      </c>
      <c r="AK22" s="33"/>
      <c r="AL22" s="33"/>
      <c r="AM22" s="33"/>
    </row>
    <row r="23" spans="1:39" x14ac:dyDescent="0.2">
      <c r="A23" s="9" t="s">
        <v>127</v>
      </c>
      <c r="B23" s="7">
        <v>-69.914640000000006</v>
      </c>
      <c r="C23" s="33">
        <v>-57.827944736484604</v>
      </c>
      <c r="D23" s="33">
        <v>-66.556290311913429</v>
      </c>
      <c r="E23" s="33">
        <v>-70.17786142841986</v>
      </c>
      <c r="F23" s="33">
        <v>-65.085813662092605</v>
      </c>
      <c r="H23" s="33"/>
      <c r="I23" s="33">
        <v>-50.829805989028607</v>
      </c>
      <c r="J23" s="33">
        <v>-58.321132431636435</v>
      </c>
      <c r="K23" s="33">
        <v>-61.702473168689366</v>
      </c>
      <c r="L23" s="33">
        <v>-56.675205886651511</v>
      </c>
      <c r="M23" s="33"/>
      <c r="N23" s="33"/>
      <c r="O23" s="33">
        <v>-47.33073674657534</v>
      </c>
      <c r="P23" s="33">
        <v>-54.20355322894806</v>
      </c>
      <c r="Q23" s="33">
        <v>-57.464778907549416</v>
      </c>
      <c r="R23" s="33">
        <v>-52.469901998931469</v>
      </c>
      <c r="T23" s="33"/>
      <c r="U23" s="33">
        <v>-74.373611559627051</v>
      </c>
      <c r="V23" s="33">
        <v>-68.68951394533731</v>
      </c>
      <c r="W23" s="33">
        <v>-66.512090631858285</v>
      </c>
      <c r="X23" s="33">
        <v>-71.221118083912785</v>
      </c>
      <c r="Y23" s="33"/>
      <c r="Z23" s="33"/>
      <c r="AA23" s="33">
        <v>-70.513976914878796</v>
      </c>
      <c r="AB23" s="33">
        <v>-64.501812249777288</v>
      </c>
      <c r="AC23" s="33">
        <v>-62.306517122791611</v>
      </c>
      <c r="AD23" s="33">
        <v>-67.156811947792761</v>
      </c>
      <c r="AF23" s="33"/>
      <c r="AG23" s="33">
        <v>-78.270072884270107</v>
      </c>
      <c r="AH23" s="33">
        <v>-72.837366957117339</v>
      </c>
      <c r="AI23" s="33">
        <v>-70.678853368054618</v>
      </c>
      <c r="AJ23" s="33">
        <v>-75.077262313696821</v>
      </c>
      <c r="AK23" s="33"/>
      <c r="AL23" s="33"/>
      <c r="AM23" s="33"/>
    </row>
    <row r="24" spans="1:39" x14ac:dyDescent="0.2">
      <c r="A24" s="10" t="s">
        <v>128</v>
      </c>
      <c r="B24" s="29">
        <v>-51.170320000000004</v>
      </c>
      <c r="C24" s="33">
        <v>-33.869299979222447</v>
      </c>
      <c r="D24" s="33">
        <v>-51.407280548111004</v>
      </c>
      <c r="E24" s="33">
        <v>-57.847961023432326</v>
      </c>
      <c r="F24" s="33">
        <v>-55.389061600781389</v>
      </c>
      <c r="H24" s="33"/>
      <c r="I24" s="33">
        <v>-21.342501671802886</v>
      </c>
      <c r="J24" s="33">
        <v>-35.400214676327849</v>
      </c>
      <c r="K24" s="33">
        <v>-40.754745510403396</v>
      </c>
      <c r="L24" s="33">
        <v>-38.505329149188313</v>
      </c>
      <c r="M24" s="33"/>
      <c r="N24" s="33"/>
      <c r="O24" s="33">
        <v>-15.079102649367906</v>
      </c>
      <c r="P24" s="33">
        <v>-27.396681871711216</v>
      </c>
      <c r="Q24" s="33">
        <v>-32.208137885163438</v>
      </c>
      <c r="R24" s="33">
        <v>-30.063462923391715</v>
      </c>
      <c r="T24" s="33"/>
      <c r="U24" s="33">
        <v>-53.645087858623263</v>
      </c>
      <c r="V24" s="33">
        <v>-52.512233582736123</v>
      </c>
      <c r="W24" s="33">
        <v>-48.415218372687086</v>
      </c>
      <c r="X24" s="33">
        <v>-73.938242467600077</v>
      </c>
      <c r="Y24" s="33"/>
      <c r="Z24" s="33"/>
      <c r="AA24" s="33">
        <v>-46.845662047791585</v>
      </c>
      <c r="AB24" s="33">
        <v>-44.365509806342793</v>
      </c>
      <c r="AC24" s="33">
        <v>-39.866339584927076</v>
      </c>
      <c r="AD24" s="33">
        <v>-65.732821402900129</v>
      </c>
      <c r="AF24" s="33"/>
      <c r="AG24" s="33">
        <v>-59.682694468295104</v>
      </c>
      <c r="AH24" s="33">
        <v>-59.805957951743792</v>
      </c>
      <c r="AI24" s="33">
        <v>-56.198673141661118</v>
      </c>
      <c r="AJ24" s="33">
        <v>-80.504335794613041</v>
      </c>
      <c r="AK24" s="33"/>
      <c r="AL24" s="33"/>
      <c r="AM24" s="33"/>
    </row>
    <row r="25" spans="1:39" x14ac:dyDescent="0.2">
      <c r="A25" s="10" t="s">
        <v>0</v>
      </c>
      <c r="B25" s="29">
        <v>-68.492080000000001</v>
      </c>
      <c r="C25" s="33">
        <v>-52.963719481521039</v>
      </c>
      <c r="D25" s="33">
        <v>-62.422111324151707</v>
      </c>
      <c r="E25" s="33">
        <v>-66.470625235320185</v>
      </c>
      <c r="F25" s="33">
        <v>-61.537638135046372</v>
      </c>
      <c r="H25" s="33"/>
      <c r="I25" s="33">
        <v>-46.645721620036909</v>
      </c>
      <c r="J25" s="33">
        <v>-54.823428116557956</v>
      </c>
      <c r="K25" s="33">
        <v>-58.580472127723802</v>
      </c>
      <c r="L25" s="33">
        <v>-53.629034518735764</v>
      </c>
      <c r="M25" s="33"/>
      <c r="N25" s="33"/>
      <c r="O25" s="33">
        <v>-43.486722820570222</v>
      </c>
      <c r="P25" s="33">
        <v>-51.024086512761308</v>
      </c>
      <c r="Q25" s="33">
        <v>-54.635395573925543</v>
      </c>
      <c r="R25" s="33">
        <v>-49.674732710580841</v>
      </c>
      <c r="T25" s="33"/>
      <c r="U25" s="33">
        <v>-73.163410176384772</v>
      </c>
      <c r="V25" s="33">
        <v>-65.692497591292323</v>
      </c>
      <c r="W25" s="33">
        <v>-63.421817533016906</v>
      </c>
      <c r="X25" s="33">
        <v>-69.306812753444035</v>
      </c>
      <c r="Y25" s="33"/>
      <c r="Z25" s="33"/>
      <c r="AA25" s="33">
        <v>-69.613903136061467</v>
      </c>
      <c r="AB25" s="33">
        <v>-61.834315066835636</v>
      </c>
      <c r="AC25" s="33">
        <v>-59.522829303775275</v>
      </c>
      <c r="AD25" s="33">
        <v>-65.499579701800755</v>
      </c>
      <c r="AF25" s="33"/>
      <c r="AG25" s="33">
        <v>-76.721470630119384</v>
      </c>
      <c r="AH25" s="33">
        <v>-69.496424251016691</v>
      </c>
      <c r="AI25" s="33">
        <v>-67.271588124380656</v>
      </c>
      <c r="AJ25" s="33">
        <v>-72.870401281444657</v>
      </c>
      <c r="AK25" s="33"/>
      <c r="AL25" s="33"/>
      <c r="AM25" s="33"/>
    </row>
    <row r="26" spans="1:39" x14ac:dyDescent="0.2">
      <c r="A26" s="10" t="s">
        <v>1</v>
      </c>
      <c r="B26" s="29">
        <v>-9.8324000000000016</v>
      </c>
      <c r="C26" s="33">
        <v>-5.3570749259235582</v>
      </c>
      <c r="D26" s="33">
        <v>-8.8997458294329501</v>
      </c>
      <c r="E26" s="33">
        <v>-10.213603527757298</v>
      </c>
      <c r="F26" s="33">
        <v>-9.2463018524225795</v>
      </c>
      <c r="H26" s="33"/>
      <c r="I26" s="33">
        <v>-3.5822112135263953</v>
      </c>
      <c r="J26" s="33">
        <v>-6.4702649067895379</v>
      </c>
      <c r="K26" s="33">
        <v>-7.5982917455005259</v>
      </c>
      <c r="L26" s="33">
        <v>-6.6933568622926041</v>
      </c>
      <c r="M26" s="33"/>
      <c r="N26" s="33"/>
      <c r="O26" s="33">
        <v>-2.6947793573280685</v>
      </c>
      <c r="P26" s="33">
        <v>-5.2555243141928587</v>
      </c>
      <c r="Q26" s="33">
        <v>-6.290635854372252</v>
      </c>
      <c r="R26" s="33">
        <v>-5.416884235952641</v>
      </c>
      <c r="T26" s="33"/>
      <c r="U26" s="33">
        <v>-8.6431383334880749</v>
      </c>
      <c r="V26" s="33">
        <v>-9.8453799008674192</v>
      </c>
      <c r="W26" s="33">
        <v>-9.5836474289223315</v>
      </c>
      <c r="X26" s="33">
        <v>-14.191649263959931</v>
      </c>
      <c r="Y26" s="33"/>
      <c r="Z26" s="33"/>
      <c r="AA26" s="33">
        <v>-7.6652699132893991</v>
      </c>
      <c r="AB26" s="33">
        <v>-8.5870108934477063</v>
      </c>
      <c r="AC26" s="33">
        <v>-8.2484062494540549</v>
      </c>
      <c r="AD26" s="33">
        <v>-12.97456932460827</v>
      </c>
      <c r="AF26" s="33"/>
      <c r="AG26" s="33">
        <v>-9.5287747502444553</v>
      </c>
      <c r="AH26" s="33">
        <v>-10.981355354331289</v>
      </c>
      <c r="AI26" s="33">
        <v>-10.798731497305418</v>
      </c>
      <c r="AJ26" s="33">
        <v>-15.150068745910772</v>
      </c>
      <c r="AK26" s="33"/>
      <c r="AL26" s="33"/>
      <c r="AM26" s="33"/>
    </row>
    <row r="27" spans="1:39" x14ac:dyDescent="0.2">
      <c r="A27" s="10" t="s">
        <v>2</v>
      </c>
      <c r="B27" s="29">
        <v>-11.422320000000001</v>
      </c>
      <c r="C27" s="33">
        <v>-6.9125237828813244</v>
      </c>
      <c r="D27" s="33">
        <v>-15.730416236750141</v>
      </c>
      <c r="E27" s="33">
        <v>-18.681722670730334</v>
      </c>
      <c r="F27" s="33">
        <v>-17.777798990144326</v>
      </c>
      <c r="H27" s="33"/>
      <c r="I27" s="33">
        <v>-0.72637690358745088</v>
      </c>
      <c r="J27" s="33">
        <v>-7.6669837348401275</v>
      </c>
      <c r="K27" s="33">
        <v>-10.079159321787483</v>
      </c>
      <c r="L27" s="33">
        <v>-9.3052857404309179</v>
      </c>
      <c r="M27" s="33"/>
      <c r="N27" s="33"/>
      <c r="O27" s="33">
        <v>2.3666965360591918</v>
      </c>
      <c r="P27" s="33">
        <v>-3.6352678777101506</v>
      </c>
      <c r="Q27" s="33">
        <v>-5.7778776473158446</v>
      </c>
      <c r="R27" s="33">
        <v>-5.06902911557422</v>
      </c>
      <c r="T27" s="33"/>
      <c r="U27" s="33">
        <v>-10.907375922172559</v>
      </c>
      <c r="V27" s="33">
        <v>-13.540400552806732</v>
      </c>
      <c r="W27" s="33">
        <v>-12.865330329832736</v>
      </c>
      <c r="X27" s="33">
        <v>-25.734902015092832</v>
      </c>
      <c r="Y27" s="33"/>
      <c r="Z27" s="33"/>
      <c r="AA27" s="33">
        <v>-7.6415393315259559</v>
      </c>
      <c r="AB27" s="33">
        <v>-9.4712597859800969</v>
      </c>
      <c r="AC27" s="33">
        <v>-8.5653461074477715</v>
      </c>
      <c r="AD27" s="33">
        <v>-21.63127028230948</v>
      </c>
      <c r="AF27" s="33"/>
      <c r="AG27" s="33">
        <v>-13.658109795450812</v>
      </c>
      <c r="AH27" s="33">
        <v>-17.018326859051015</v>
      </c>
      <c r="AI27" s="33">
        <v>-16.601236481612212</v>
      </c>
      <c r="AJ27" s="33">
        <v>-28.914351038848519</v>
      </c>
      <c r="AK27" s="33"/>
      <c r="AL27" s="33"/>
      <c r="AM27" s="33"/>
    </row>
    <row r="28" spans="1:39" x14ac:dyDescent="0.2">
      <c r="A28" s="10" t="s">
        <v>3</v>
      </c>
      <c r="B28" s="29">
        <v>-11.464160000000001</v>
      </c>
      <c r="C28" s="33">
        <v>-7.7170880416129073</v>
      </c>
      <c r="D28" s="33">
        <v>-12.569360970493443</v>
      </c>
      <c r="E28" s="33">
        <v>-14.169876010020337</v>
      </c>
      <c r="F28" s="33">
        <v>-12.947105045474714</v>
      </c>
      <c r="H28" s="33"/>
      <c r="I28" s="33">
        <v>-4.1083349134688554</v>
      </c>
      <c r="J28" s="33">
        <v>-8.0474655936161774</v>
      </c>
      <c r="K28" s="33">
        <v>-9.399890626903451</v>
      </c>
      <c r="L28" s="33">
        <v>-8.2402876520649748</v>
      </c>
      <c r="M28" s="33"/>
      <c r="N28" s="33"/>
      <c r="O28" s="33">
        <v>-2.303958480672132</v>
      </c>
      <c r="P28" s="33">
        <v>-5.7865179051778339</v>
      </c>
      <c r="Q28" s="33">
        <v>-7.0148979353451208</v>
      </c>
      <c r="R28" s="33">
        <v>-5.8868790866350436</v>
      </c>
      <c r="T28" s="33"/>
      <c r="U28" s="33">
        <v>-11.522406351032048</v>
      </c>
      <c r="V28" s="33">
        <v>-11.675553656487883</v>
      </c>
      <c r="W28" s="33">
        <v>-11.208611947196271</v>
      </c>
      <c r="X28" s="33">
        <v>-22.653453554168824</v>
      </c>
      <c r="Y28" s="33"/>
      <c r="Z28" s="33"/>
      <c r="AA28" s="33">
        <v>-9.5754571116819989</v>
      </c>
      <c r="AB28" s="33">
        <v>-9.3926261659678936</v>
      </c>
      <c r="AC28" s="33">
        <v>-8.8272760170312878</v>
      </c>
      <c r="AD28" s="33">
        <v>-20.401820544617198</v>
      </c>
      <c r="AF28" s="33"/>
      <c r="AG28" s="33">
        <v>-13.25888907265613</v>
      </c>
      <c r="AH28" s="33">
        <v>-13.727176655399877</v>
      </c>
      <c r="AI28" s="33">
        <v>-13.369212301871752</v>
      </c>
      <c r="AJ28" s="33">
        <v>-24.363666782157601</v>
      </c>
      <c r="AK28" s="33"/>
      <c r="AL28" s="33"/>
      <c r="AM28" s="33"/>
    </row>
    <row r="29" spans="1:39" x14ac:dyDescent="0.2">
      <c r="A29" s="10" t="s">
        <v>4</v>
      </c>
      <c r="B29" s="29">
        <v>-18.660640000000001</v>
      </c>
      <c r="C29" s="33">
        <v>-14.00769388662337</v>
      </c>
      <c r="D29" s="33">
        <v>-19.244966984885799</v>
      </c>
      <c r="E29" s="33">
        <v>-20.724436234847747</v>
      </c>
      <c r="F29" s="33">
        <v>-18.304438320600411</v>
      </c>
      <c r="H29" s="33"/>
      <c r="I29" s="33">
        <v>-11.042010547136973</v>
      </c>
      <c r="J29" s="33">
        <v>-15.607729562195928</v>
      </c>
      <c r="K29" s="33">
        <v>-16.944242927651281</v>
      </c>
      <c r="L29" s="33">
        <v>-14.619545009826984</v>
      </c>
      <c r="M29" s="33"/>
      <c r="N29" s="33"/>
      <c r="O29" s="33">
        <v>-9.5591690086686771</v>
      </c>
      <c r="P29" s="33">
        <v>-13.789110982125964</v>
      </c>
      <c r="Q29" s="33">
        <v>-15.054146011502958</v>
      </c>
      <c r="R29" s="33">
        <v>-12.777098354440307</v>
      </c>
      <c r="T29" s="33"/>
      <c r="U29" s="33">
        <v>-17.230322553711389</v>
      </c>
      <c r="V29" s="33">
        <v>-18.47985644736044</v>
      </c>
      <c r="W29" s="33">
        <v>-18.318982067821622</v>
      </c>
      <c r="X29" s="33">
        <v>-25.507930253043099</v>
      </c>
      <c r="Y29" s="33"/>
      <c r="Z29" s="33"/>
      <c r="AA29" s="33">
        <v>-15.628869248078072</v>
      </c>
      <c r="AB29" s="33">
        <v>-16.675228246617131</v>
      </c>
      <c r="AC29" s="33">
        <v>-16.454957696926645</v>
      </c>
      <c r="AD29" s="33">
        <v>-23.742098636930759</v>
      </c>
      <c r="AF29" s="33"/>
      <c r="AG29" s="33">
        <v>-18.869453046335032</v>
      </c>
      <c r="AH29" s="33">
        <v>-20.27542940537408</v>
      </c>
      <c r="AI29" s="33">
        <v>-20.170655905557098</v>
      </c>
      <c r="AJ29" s="33">
        <v>-27.067802203264339</v>
      </c>
      <c r="AK29" s="33"/>
      <c r="AL29" s="33"/>
      <c r="AM29" s="33"/>
    </row>
    <row r="30" spans="1:39" x14ac:dyDescent="0.2">
      <c r="A30" s="10" t="s">
        <v>5</v>
      </c>
      <c r="B30" s="29">
        <v>-6.2759999999999998</v>
      </c>
      <c r="C30" s="33">
        <v>-2.5405598239566816</v>
      </c>
      <c r="D30" s="33">
        <v>-5.898717676324587</v>
      </c>
      <c r="E30" s="33">
        <v>-6.9279244408674714</v>
      </c>
      <c r="F30" s="33">
        <v>-6.1430669225849668</v>
      </c>
      <c r="H30" s="33"/>
      <c r="I30" s="33">
        <v>-0.7073628750838481</v>
      </c>
      <c r="J30" s="33">
        <v>-3.4013065970675536</v>
      </c>
      <c r="K30" s="33">
        <v>-4.2578256674807982</v>
      </c>
      <c r="L30" s="33">
        <v>-3.5297939285947608</v>
      </c>
      <c r="M30" s="33"/>
      <c r="N30" s="33"/>
      <c r="O30" s="33">
        <v>0.20923559935278727</v>
      </c>
      <c r="P30" s="33">
        <v>-2.1526009261642103</v>
      </c>
      <c r="Q30" s="33">
        <v>-2.9227765433374842</v>
      </c>
      <c r="R30" s="33">
        <v>-2.223157431599768</v>
      </c>
      <c r="T30" s="33"/>
      <c r="U30" s="33">
        <v>-5.0118511865620547</v>
      </c>
      <c r="V30" s="33">
        <v>-5.3492863276735747</v>
      </c>
      <c r="W30" s="33">
        <v>-5.1280130033733506</v>
      </c>
      <c r="X30" s="33">
        <v>-11.223326911937543</v>
      </c>
      <c r="Y30" s="33"/>
      <c r="Z30" s="33"/>
      <c r="AA30" s="33">
        <v>-4.0160901938847724</v>
      </c>
      <c r="AB30" s="33">
        <v>-4.102846979637226</v>
      </c>
      <c r="AC30" s="33">
        <v>-3.8022592081443616</v>
      </c>
      <c r="AD30" s="33">
        <v>-9.9708398471559203</v>
      </c>
      <c r="AF30" s="33"/>
      <c r="AG30" s="33">
        <v>-5.8698081645297009</v>
      </c>
      <c r="AH30" s="33">
        <v>-6.4519307400767412</v>
      </c>
      <c r="AI30" s="33">
        <v>-6.3185902538928911</v>
      </c>
      <c r="AJ30" s="33">
        <v>-12.173768155763311</v>
      </c>
      <c r="AK30" s="33"/>
      <c r="AL30" s="33"/>
      <c r="AM30" s="33"/>
    </row>
    <row r="31" spans="1:39" x14ac:dyDescent="0.2">
      <c r="A31" s="10" t="s">
        <v>6</v>
      </c>
      <c r="B31" s="29">
        <v>-66.77664</v>
      </c>
      <c r="C31" s="33">
        <v>-48.795436823949572</v>
      </c>
      <c r="D31" s="33">
        <v>-59.60974451225173</v>
      </c>
      <c r="E31" s="33">
        <v>-63.56615982168578</v>
      </c>
      <c r="F31" s="33">
        <v>-58.381328985389835</v>
      </c>
      <c r="H31" s="33"/>
      <c r="I31" s="33">
        <v>-44.501488302252568</v>
      </c>
      <c r="J31" s="33">
        <v>-54.093372362301977</v>
      </c>
      <c r="K31" s="33">
        <v>-57.798472781349133</v>
      </c>
      <c r="L31" s="33">
        <v>-52.767283527043013</v>
      </c>
      <c r="M31" s="33"/>
      <c r="N31" s="33"/>
      <c r="O31" s="33">
        <v>-42.354514041404229</v>
      </c>
      <c r="P31" s="33">
        <v>-51.33518628732697</v>
      </c>
      <c r="Q31" s="33">
        <v>-54.914629261180828</v>
      </c>
      <c r="R31" s="33">
        <v>-49.960260535319655</v>
      </c>
      <c r="T31" s="33"/>
      <c r="U31" s="33">
        <v>-71.044448241346899</v>
      </c>
      <c r="V31" s="33">
        <v>-64.315761758191712</v>
      </c>
      <c r="W31" s="33">
        <v>-62.175016714967811</v>
      </c>
      <c r="X31" s="33">
        <v>-62.29324333012331</v>
      </c>
      <c r="Y31" s="33"/>
      <c r="Z31" s="33"/>
      <c r="AA31" s="33">
        <v>-68.565717025731885</v>
      </c>
      <c r="AB31" s="33">
        <v>-61.471230812206706</v>
      </c>
      <c r="AC31" s="33">
        <v>-59.316746772529498</v>
      </c>
      <c r="AD31" s="33">
        <v>-59.638805436693275</v>
      </c>
      <c r="AF31" s="33"/>
      <c r="AG31" s="33">
        <v>-73.739608692602431</v>
      </c>
      <c r="AH31" s="33">
        <v>-67.328781806352197</v>
      </c>
      <c r="AI31" s="33">
        <v>-65.196954960008966</v>
      </c>
      <c r="AJ31" s="33">
        <v>-65.100711478872341</v>
      </c>
      <c r="AK31" s="33"/>
      <c r="AL31" s="33"/>
      <c r="AM31" s="33"/>
    </row>
    <row r="32" spans="1:39" x14ac:dyDescent="0.2">
      <c r="A32" s="10" t="s">
        <v>7</v>
      </c>
      <c r="B32" s="29">
        <v>-21.840479999999999</v>
      </c>
      <c r="C32" s="33">
        <v>-14.465287030615704</v>
      </c>
      <c r="D32" s="33">
        <v>-26.895752749960742</v>
      </c>
      <c r="E32" s="33">
        <v>-31.026427745231071</v>
      </c>
      <c r="F32" s="33">
        <v>-29.842182580303824</v>
      </c>
      <c r="H32" s="33"/>
      <c r="I32" s="33">
        <v>-4.8688921514790033</v>
      </c>
      <c r="J32" s="33">
        <v>-14.641366415654142</v>
      </c>
      <c r="K32" s="33">
        <v>-18.023407321110536</v>
      </c>
      <c r="L32" s="33">
        <v>-16.999629110497054</v>
      </c>
      <c r="M32" s="33"/>
      <c r="N32" s="33"/>
      <c r="O32" s="33">
        <v>-7.0694580635715737E-2</v>
      </c>
      <c r="P32" s="33">
        <v>-8.5141733797758192</v>
      </c>
      <c r="Q32" s="33">
        <v>-11.52189710905049</v>
      </c>
      <c r="R32" s="33">
        <v>-10.578352375593717</v>
      </c>
      <c r="T32" s="33"/>
      <c r="U32" s="33">
        <v>-20.48806162976356</v>
      </c>
      <c r="V32" s="33">
        <v>-23.864024677947654</v>
      </c>
      <c r="W32" s="33">
        <v>-22.455657188423821</v>
      </c>
      <c r="X32" s="33">
        <v>-41.175636842374942</v>
      </c>
      <c r="Y32" s="33"/>
      <c r="Z32" s="33"/>
      <c r="AA32" s="33">
        <v>-15.399724849833593</v>
      </c>
      <c r="AB32" s="33">
        <v>-17.673113820227385</v>
      </c>
      <c r="AC32" s="33">
        <v>-15.95236713241046</v>
      </c>
      <c r="AD32" s="33">
        <v>-34.932791546615334</v>
      </c>
      <c r="AF32" s="33"/>
      <c r="AG32" s="33">
        <v>-24.827828005758516</v>
      </c>
      <c r="AH32" s="33">
        <v>-29.213330547258632</v>
      </c>
      <c r="AI32" s="33">
        <v>-28.169655825595541</v>
      </c>
      <c r="AJ32" s="33">
        <v>-46.068386640036842</v>
      </c>
      <c r="AK32" s="33"/>
      <c r="AL32" s="33"/>
      <c r="AM32" s="33"/>
    </row>
    <row r="33" spans="1:39" x14ac:dyDescent="0.2">
      <c r="A33" s="10" t="s">
        <v>8</v>
      </c>
      <c r="B33" s="29">
        <v>-23.974320000000002</v>
      </c>
      <c r="C33" s="33">
        <v>-18.872421137068152</v>
      </c>
      <c r="D33" s="33">
        <v>-25.75372431201923</v>
      </c>
      <c r="E33" s="33">
        <v>-27.82480824152076</v>
      </c>
      <c r="F33" s="33">
        <v>-25.516087944159281</v>
      </c>
      <c r="H33" s="33"/>
      <c r="I33" s="33">
        <v>-13.476662129174498</v>
      </c>
      <c r="J33" s="33">
        <v>-19.131082281626288</v>
      </c>
      <c r="K33" s="33">
        <v>-20.901399958227803</v>
      </c>
      <c r="L33" s="33">
        <v>-18.702353972232238</v>
      </c>
      <c r="M33" s="33"/>
      <c r="N33" s="33"/>
      <c r="O33" s="33">
        <v>-10.778782625227896</v>
      </c>
      <c r="P33" s="33">
        <v>-15.819761266429667</v>
      </c>
      <c r="Q33" s="33">
        <v>-17.439695816581107</v>
      </c>
      <c r="R33" s="33">
        <v>-15.295486986268831</v>
      </c>
      <c r="T33" s="33"/>
      <c r="U33" s="33">
        <v>-23.936335481116384</v>
      </c>
      <c r="V33" s="33">
        <v>-24.940011008558411</v>
      </c>
      <c r="W33" s="33">
        <v>-23.925592652692863</v>
      </c>
      <c r="X33" s="33">
        <v>-36.794985576429795</v>
      </c>
      <c r="Y33" s="33"/>
      <c r="Z33" s="33"/>
      <c r="AA33" s="33">
        <v>-21.018715586078066</v>
      </c>
      <c r="AB33" s="33">
        <v>-21.575381972711408</v>
      </c>
      <c r="AC33" s="33">
        <v>-20.454111814098191</v>
      </c>
      <c r="AD33" s="33">
        <v>-33.48866249811438</v>
      </c>
      <c r="AF33" s="33"/>
      <c r="AG33" s="33">
        <v>-26.603088199155536</v>
      </c>
      <c r="AH33" s="33">
        <v>-28.003328397414844</v>
      </c>
      <c r="AI33" s="33">
        <v>-27.106133266506333</v>
      </c>
      <c r="AJ33" s="33">
        <v>-39.419625835525487</v>
      </c>
      <c r="AK33" s="33"/>
      <c r="AL33" s="33"/>
      <c r="AM33" s="33"/>
    </row>
    <row r="34" spans="1:39" x14ac:dyDescent="0.2">
      <c r="A34" s="10" t="s">
        <v>9</v>
      </c>
      <c r="B34" s="29">
        <v>-29.497199999999999</v>
      </c>
      <c r="C34" s="33">
        <v>-22.472584189600937</v>
      </c>
      <c r="D34" s="33">
        <v>-28.063119100681213</v>
      </c>
      <c r="E34" s="33">
        <v>-30.67413474227817</v>
      </c>
      <c r="F34" s="33">
        <v>-28.420767598563899</v>
      </c>
      <c r="H34" s="33"/>
      <c r="I34" s="33">
        <v>-18.11092862628109</v>
      </c>
      <c r="J34" s="33">
        <v>-22.459123181167637</v>
      </c>
      <c r="K34" s="33">
        <v>-24.754251965298643</v>
      </c>
      <c r="L34" s="33">
        <v>-22.610184054021193</v>
      </c>
      <c r="M34" s="33"/>
      <c r="N34" s="33"/>
      <c r="O34" s="33">
        <v>-15.930100975896037</v>
      </c>
      <c r="P34" s="33">
        <v>-19.657125221410997</v>
      </c>
      <c r="Q34" s="33">
        <v>-21.794310576808659</v>
      </c>
      <c r="R34" s="33">
        <v>-19.70489241302456</v>
      </c>
      <c r="T34" s="33"/>
      <c r="U34" s="33">
        <v>-36.032360494715256</v>
      </c>
      <c r="V34" s="33">
        <v>-30.656273955797303</v>
      </c>
      <c r="W34" s="33">
        <v>-28.513969873065484</v>
      </c>
      <c r="X34" s="33">
        <v>-36.602255130344403</v>
      </c>
      <c r="Y34" s="33"/>
      <c r="Z34" s="33"/>
      <c r="AA34" s="33">
        <v>-33.540200091646831</v>
      </c>
      <c r="AB34" s="33">
        <v>-27.74980933766895</v>
      </c>
      <c r="AC34" s="33">
        <v>-25.540502599957136</v>
      </c>
      <c r="AD34" s="33">
        <v>-33.841875975219423</v>
      </c>
      <c r="AF34" s="33"/>
      <c r="AG34" s="33">
        <v>-38.289007119684555</v>
      </c>
      <c r="AH34" s="33">
        <v>-33.323940689151513</v>
      </c>
      <c r="AI34" s="33">
        <v>-31.273357130918658</v>
      </c>
      <c r="AJ34" s="33">
        <v>-38.885489040343877</v>
      </c>
      <c r="AK34" s="33"/>
      <c r="AL34" s="33"/>
      <c r="AM34" s="33"/>
    </row>
    <row r="35" spans="1:39" x14ac:dyDescent="0.2">
      <c r="A35" s="10" t="s">
        <v>10</v>
      </c>
      <c r="B35" s="29">
        <v>-18.493280000000002</v>
      </c>
      <c r="C35" s="33">
        <v>-13.56342095421852</v>
      </c>
      <c r="D35" s="33">
        <v>-22.741824488844923</v>
      </c>
      <c r="E35" s="33">
        <v>-26.262957890542836</v>
      </c>
      <c r="F35" s="33">
        <v>-25.093064758620258</v>
      </c>
      <c r="H35" s="33"/>
      <c r="I35" s="33">
        <v>-6.6963658953286318</v>
      </c>
      <c r="J35" s="33">
        <v>-14.057315609202023</v>
      </c>
      <c r="K35" s="33">
        <v>-17.002368452166337</v>
      </c>
      <c r="L35" s="33">
        <v>-15.961426507696638</v>
      </c>
      <c r="M35" s="33"/>
      <c r="N35" s="33"/>
      <c r="O35" s="33">
        <v>-3.2628384971586279</v>
      </c>
      <c r="P35" s="33">
        <v>-9.7150614319303763</v>
      </c>
      <c r="Q35" s="33">
        <v>-12.372073732978018</v>
      </c>
      <c r="R35" s="33">
        <v>-11.395607382234941</v>
      </c>
      <c r="T35" s="33"/>
      <c r="U35" s="33">
        <v>-19.664526523228133</v>
      </c>
      <c r="V35" s="33">
        <v>-20.57124811186991</v>
      </c>
      <c r="W35" s="33">
        <v>-19.840838965114891</v>
      </c>
      <c r="X35" s="33">
        <v>-32.506003695495352</v>
      </c>
      <c r="Y35" s="33"/>
      <c r="Z35" s="33"/>
      <c r="AA35" s="33">
        <v>-16.031967776544853</v>
      </c>
      <c r="AB35" s="33">
        <v>-16.195628056653231</v>
      </c>
      <c r="AC35" s="33">
        <v>-15.221561334019912</v>
      </c>
      <c r="AD35" s="33">
        <v>-28.104557130630333</v>
      </c>
      <c r="AF35" s="33"/>
      <c r="AG35" s="33">
        <v>-22.747570069782732</v>
      </c>
      <c r="AH35" s="33">
        <v>-24.33911722579824</v>
      </c>
      <c r="AI35" s="33">
        <v>-23.870665305030343</v>
      </c>
      <c r="AJ35" s="33">
        <v>-35.889632082526887</v>
      </c>
      <c r="AK35" s="33"/>
      <c r="AL35" s="33"/>
      <c r="AM35" s="33"/>
    </row>
    <row r="36" spans="1:39" x14ac:dyDescent="0.2">
      <c r="A36" s="10" t="s">
        <v>11</v>
      </c>
      <c r="B36" s="29">
        <v>-85.646479999999997</v>
      </c>
      <c r="C36" s="33">
        <v>-67.484639281375493</v>
      </c>
      <c r="D36" s="33">
        <v>-78.413296421699613</v>
      </c>
      <c r="E36" s="33">
        <v>-82.642407188293632</v>
      </c>
      <c r="F36" s="33">
        <v>-77.030491780452152</v>
      </c>
      <c r="H36" s="33"/>
      <c r="I36" s="33">
        <v>-61.205067642779134</v>
      </c>
      <c r="J36" s="33">
        <v>-70.75851690363028</v>
      </c>
      <c r="K36" s="33">
        <v>-74.69900003149894</v>
      </c>
      <c r="L36" s="33">
        <v>-69.158443490735934</v>
      </c>
      <c r="M36" s="33"/>
      <c r="N36" s="33"/>
      <c r="O36" s="33">
        <v>-58.065281692205801</v>
      </c>
      <c r="P36" s="33">
        <v>-66.931127144595322</v>
      </c>
      <c r="Q36" s="33">
        <v>-70.727296190552167</v>
      </c>
      <c r="R36" s="33">
        <v>-65.22241934587754</v>
      </c>
      <c r="T36" s="33"/>
      <c r="U36" s="33">
        <v>-84.073023234294055</v>
      </c>
      <c r="V36" s="33">
        <v>-80.404819754645558</v>
      </c>
      <c r="W36" s="33">
        <v>-79.223475837238723</v>
      </c>
      <c r="X36" s="33">
        <v>-83.299596005558925</v>
      </c>
      <c r="Y36" s="33"/>
      <c r="Z36" s="33"/>
      <c r="AA36" s="33">
        <v>-80.634829114894018</v>
      </c>
      <c r="AB36" s="33">
        <v>-76.538273568663968</v>
      </c>
      <c r="AC36" s="33">
        <v>-75.311556451638637</v>
      </c>
      <c r="AD36" s="33">
        <v>-79.508517051550527</v>
      </c>
      <c r="AF36" s="33"/>
      <c r="AG36" s="33">
        <v>-87.991250168353119</v>
      </c>
      <c r="AH36" s="33">
        <v>-84.649334722595285</v>
      </c>
      <c r="AI36" s="33">
        <v>-83.503714073199802</v>
      </c>
      <c r="AJ36" s="33">
        <v>-87.327184031460206</v>
      </c>
      <c r="AK36" s="33"/>
      <c r="AL36" s="33"/>
      <c r="AM36" s="33"/>
    </row>
    <row r="37" spans="1:39" x14ac:dyDescent="0.2">
      <c r="A37" s="10" t="s">
        <v>12</v>
      </c>
      <c r="B37" s="29">
        <v>-41.337920000000004</v>
      </c>
      <c r="C37" s="33">
        <v>-24.79467379563803</v>
      </c>
      <c r="D37" s="33">
        <v>-38.025861354114959</v>
      </c>
      <c r="E37" s="33">
        <v>-43.036196472053788</v>
      </c>
      <c r="F37" s="33">
        <v>-41.018609205351183</v>
      </c>
      <c r="H37" s="33"/>
      <c r="I37" s="33">
        <v>-16.849776317527621</v>
      </c>
      <c r="J37" s="33">
        <v>-27.62435907039178</v>
      </c>
      <c r="K37" s="33">
        <v>-31.779483544585585</v>
      </c>
      <c r="L37" s="33">
        <v>-29.870535039541693</v>
      </c>
      <c r="M37" s="33"/>
      <c r="N37" s="33"/>
      <c r="O37" s="33">
        <v>-12.877327578472711</v>
      </c>
      <c r="P37" s="33">
        <v>-22.423608059805197</v>
      </c>
      <c r="Q37" s="33">
        <v>-26.151127080852213</v>
      </c>
      <c r="R37" s="33">
        <v>-24.296497956636806</v>
      </c>
      <c r="T37" s="33"/>
      <c r="U37" s="33">
        <v>-40.461917911948056</v>
      </c>
      <c r="V37" s="33">
        <v>-40.158218607779624</v>
      </c>
      <c r="W37" s="33">
        <v>-37.490348096105109</v>
      </c>
      <c r="X37" s="33">
        <v>-54.380217181488611</v>
      </c>
      <c r="Y37" s="33"/>
      <c r="Z37" s="33"/>
      <c r="AA37" s="33">
        <v>-36.082697482326502</v>
      </c>
      <c r="AB37" s="33">
        <v>-34.828893081473069</v>
      </c>
      <c r="AC37" s="33">
        <v>-31.84527472380514</v>
      </c>
      <c r="AD37" s="33">
        <v>-48.987578816640308</v>
      </c>
      <c r="AF37" s="33"/>
      <c r="AG37" s="33">
        <v>-44.498318316577752</v>
      </c>
      <c r="AH37" s="33">
        <v>-45.077672732710809</v>
      </c>
      <c r="AI37" s="33">
        <v>-42.781051369193072</v>
      </c>
      <c r="AJ37" s="33">
        <v>-58.862810926390743</v>
      </c>
      <c r="AK37" s="33"/>
      <c r="AL37" s="33"/>
      <c r="AM37" s="33"/>
    </row>
    <row r="38" spans="1:39" x14ac:dyDescent="0.2">
      <c r="A38" s="9" t="s">
        <v>13</v>
      </c>
      <c r="B38" s="30">
        <v>-68.759856000000013</v>
      </c>
      <c r="C38" s="33">
        <v>-51.035372697165037</v>
      </c>
      <c r="D38" s="33">
        <v>-61.218764071334618</v>
      </c>
      <c r="E38" s="33">
        <v>-65.163437619538968</v>
      </c>
      <c r="F38" s="33">
        <v>-69.633553795681067</v>
      </c>
      <c r="H38" s="33"/>
      <c r="I38" s="33">
        <v>-46.639901463991393</v>
      </c>
      <c r="J38" s="33">
        <v>-55.599888025550911</v>
      </c>
      <c r="K38" s="33">
        <v>-59.280056101355939</v>
      </c>
      <c r="L38" s="33">
        <v>-62.779543078454672</v>
      </c>
      <c r="M38" s="33"/>
      <c r="N38" s="33"/>
      <c r="O38" s="33">
        <v>-44.442165847404723</v>
      </c>
      <c r="P38" s="33">
        <v>-52.79045026520923</v>
      </c>
      <c r="Q38" s="33">
        <v>-56.338365342264268</v>
      </c>
      <c r="R38" s="33">
        <v>-59.352537588566335</v>
      </c>
      <c r="T38" s="33"/>
      <c r="U38" s="33">
        <v>-71.327684608328198</v>
      </c>
      <c r="V38" s="33">
        <v>-65.829167591229989</v>
      </c>
      <c r="W38" s="33">
        <v>-63.735854060665247</v>
      </c>
      <c r="X38" s="33">
        <v>-74.688706146008201</v>
      </c>
      <c r="Y38" s="33"/>
      <c r="Z38" s="33"/>
      <c r="AA38" s="33">
        <v>-68.820511246193206</v>
      </c>
      <c r="AB38" s="33">
        <v>-62.936968539834986</v>
      </c>
      <c r="AC38" s="33">
        <v>-60.81999832659357</v>
      </c>
      <c r="AD38" s="33">
        <v>-71.425686148003152</v>
      </c>
      <c r="AF38" s="33"/>
      <c r="AG38" s="33">
        <v>-74.028390971496705</v>
      </c>
      <c r="AH38" s="33">
        <v>-68.857757179952486</v>
      </c>
      <c r="AI38" s="33">
        <v>-66.784432779866094</v>
      </c>
      <c r="AJ38" s="33">
        <v>-78.264352413158761</v>
      </c>
      <c r="AK38" s="33"/>
      <c r="AL38" s="33"/>
      <c r="AM38" s="33"/>
    </row>
    <row r="39" spans="1:39" x14ac:dyDescent="0.2">
      <c r="A39" s="10" t="s">
        <v>14</v>
      </c>
      <c r="B39" s="31">
        <v>-81.044080000000008</v>
      </c>
      <c r="C39" s="33">
        <v>-62.770046784924574</v>
      </c>
      <c r="D39" s="33">
        <v>-73.428171879936016</v>
      </c>
      <c r="E39" s="33">
        <v>-77.518558315059252</v>
      </c>
      <c r="F39" s="33">
        <v>-72.103388425699663</v>
      </c>
      <c r="H39" s="33"/>
      <c r="I39" s="33">
        <v>-57.220139140978247</v>
      </c>
      <c r="J39" s="33">
        <v>-66.582357623642764</v>
      </c>
      <c r="K39" s="33">
        <v>-70.403643016184816</v>
      </c>
      <c r="L39" s="33">
        <v>-65.086000124859723</v>
      </c>
      <c r="M39" s="33"/>
      <c r="N39" s="33"/>
      <c r="O39" s="33">
        <v>-54.445185319004906</v>
      </c>
      <c r="P39" s="33">
        <v>-63.159449839121123</v>
      </c>
      <c r="Q39" s="33">
        <v>-66.846185498023161</v>
      </c>
      <c r="R39" s="33">
        <v>-61.577305974439774</v>
      </c>
      <c r="T39" s="33"/>
      <c r="U39" s="33">
        <v>-81.247274424042104</v>
      </c>
      <c r="V39" s="33">
        <v>-76.658667945357621</v>
      </c>
      <c r="W39" s="33">
        <v>-74.953697580706418</v>
      </c>
      <c r="X39" s="33">
        <v>-77.296918296048077</v>
      </c>
      <c r="Y39" s="33"/>
      <c r="Z39" s="33"/>
      <c r="AA39" s="33">
        <v>-78.16689836623371</v>
      </c>
      <c r="AB39" s="33">
        <v>-73.176853243857636</v>
      </c>
      <c r="AC39" s="33">
        <v>-71.440908770499831</v>
      </c>
      <c r="AD39" s="33">
        <v>-73.928293345469427</v>
      </c>
      <c r="AF39" s="33"/>
      <c r="AG39" s="33">
        <v>-84.732470891190331</v>
      </c>
      <c r="AH39" s="33">
        <v>-80.457746853876614</v>
      </c>
      <c r="AI39" s="33">
        <v>-78.773651552670628</v>
      </c>
      <c r="AJ39" s="33">
        <v>-80.893249198328292</v>
      </c>
      <c r="AK39" s="33"/>
      <c r="AL39" s="33"/>
      <c r="AM39" s="33"/>
    </row>
    <row r="40" spans="1:39" x14ac:dyDescent="0.2">
      <c r="A40" s="10" t="s">
        <v>15</v>
      </c>
      <c r="B40" s="29">
        <v>-80.755383999999992</v>
      </c>
      <c r="C40" s="33">
        <v>-61.187752715528298</v>
      </c>
      <c r="D40" s="33">
        <v>-72.669754196933098</v>
      </c>
      <c r="E40" s="33">
        <v>-76.888796695986059</v>
      </c>
      <c r="F40" s="33">
        <v>-69.633553795681067</v>
      </c>
      <c r="H40" s="33"/>
      <c r="I40" s="33">
        <v>-55.645687685128159</v>
      </c>
      <c r="J40" s="33">
        <v>-65.804657901070044</v>
      </c>
      <c r="K40" s="33">
        <v>-69.804938594142797</v>
      </c>
      <c r="L40" s="33">
        <v>-62.779543078454672</v>
      </c>
      <c r="M40" s="33"/>
      <c r="N40" s="33"/>
      <c r="O40" s="33">
        <v>-52.874655038653152</v>
      </c>
      <c r="P40" s="33">
        <v>-62.37210975313841</v>
      </c>
      <c r="Q40" s="33">
        <v>-66.263009543221116</v>
      </c>
      <c r="R40" s="33">
        <v>-59.352537588566335</v>
      </c>
      <c r="T40" s="33"/>
      <c r="U40" s="33">
        <v>-84.396718801481953</v>
      </c>
      <c r="V40" s="33">
        <v>-77.551040283632588</v>
      </c>
      <c r="W40" s="33">
        <v>-75.005747488216755</v>
      </c>
      <c r="X40" s="33">
        <v>-74.688706146008201</v>
      </c>
      <c r="Y40" s="33"/>
      <c r="Z40" s="33"/>
      <c r="AA40" s="33">
        <v>-81.233321213060265</v>
      </c>
      <c r="AB40" s="33">
        <v>-74.068275973789255</v>
      </c>
      <c r="AC40" s="33">
        <v>-71.532640826325078</v>
      </c>
      <c r="AD40" s="33">
        <v>-71.425686148003152</v>
      </c>
      <c r="AF40" s="33"/>
      <c r="AG40" s="33">
        <v>-87.942927213489796</v>
      </c>
      <c r="AH40" s="33">
        <v>-81.387360574147252</v>
      </c>
      <c r="AI40" s="33">
        <v>-78.828742689727591</v>
      </c>
      <c r="AJ40" s="33">
        <v>-78.264352413158761</v>
      </c>
      <c r="AK40" s="33"/>
      <c r="AL40" s="33"/>
      <c r="AM40" s="33"/>
    </row>
    <row r="41" spans="1:39" x14ac:dyDescent="0.2">
      <c r="A41" s="10" t="s">
        <v>16</v>
      </c>
      <c r="B41" s="29">
        <v>-82.345304000000013</v>
      </c>
      <c r="C41" s="33">
        <v>-63.523233684440783</v>
      </c>
      <c r="D41" s="33">
        <v>-74.500381183806738</v>
      </c>
      <c r="E41" s="33">
        <v>-78.667894044585083</v>
      </c>
      <c r="F41" s="33">
        <v>-72.305253931413034</v>
      </c>
      <c r="H41" s="33"/>
      <c r="I41" s="33">
        <v>-57.696489119694149</v>
      </c>
      <c r="J41" s="33">
        <v>-67.338670093147684</v>
      </c>
      <c r="K41" s="33">
        <v>-71.255095921931641</v>
      </c>
      <c r="L41" s="33">
        <v>-65.042408755786468</v>
      </c>
      <c r="M41" s="33"/>
      <c r="N41" s="33"/>
      <c r="O41" s="33">
        <v>-54.783116837320861</v>
      </c>
      <c r="P41" s="33">
        <v>-63.757814679092697</v>
      </c>
      <c r="Q41" s="33">
        <v>-67.54869699188005</v>
      </c>
      <c r="R41" s="33">
        <v>-61.410986299248144</v>
      </c>
      <c r="T41" s="33"/>
      <c r="U41" s="33">
        <v>-83.415059299575503</v>
      </c>
      <c r="V41" s="33">
        <v>-77.97626174764541</v>
      </c>
      <c r="W41" s="33">
        <v>-76.082215528202696</v>
      </c>
      <c r="X41" s="33">
        <v>-77.814106246879732</v>
      </c>
      <c r="Y41" s="33"/>
      <c r="Z41" s="33"/>
      <c r="AA41" s="33">
        <v>-80.159242395901828</v>
      </c>
      <c r="AB41" s="33">
        <v>-74.349531663472078</v>
      </c>
      <c r="AC41" s="33">
        <v>-72.43835142235227</v>
      </c>
      <c r="AD41" s="33">
        <v>-74.33864702321641</v>
      </c>
      <c r="AF41" s="33"/>
      <c r="AG41" s="33">
        <v>-87.093161916579248</v>
      </c>
      <c r="AH41" s="33">
        <v>-81.963365826412073</v>
      </c>
      <c r="AI41" s="33">
        <v>-80.080412511700871</v>
      </c>
      <c r="AJ41" s="33">
        <v>-81.56351740442642</v>
      </c>
      <c r="AK41" s="33"/>
      <c r="AL41" s="33"/>
      <c r="AM41" s="33"/>
    </row>
    <row r="42" spans="1:39" x14ac:dyDescent="0.2">
      <c r="A42" s="10" t="s">
        <v>17</v>
      </c>
      <c r="B42" s="29">
        <v>-18.355207999999998</v>
      </c>
      <c r="C42" s="33">
        <v>-10.412515083534212</v>
      </c>
      <c r="D42" s="33">
        <v>-16.358110799704306</v>
      </c>
      <c r="E42" s="33">
        <v>-18.442079370551841</v>
      </c>
      <c r="F42" s="33">
        <v>-17.012384874616373</v>
      </c>
      <c r="H42" s="33"/>
      <c r="I42" s="33">
        <v>-7.5940810561941259</v>
      </c>
      <c r="J42" s="33">
        <v>-12.693730082847248</v>
      </c>
      <c r="K42" s="33">
        <v>-14.510981425088637</v>
      </c>
      <c r="L42" s="33">
        <v>-13.115308578233062</v>
      </c>
      <c r="M42" s="33"/>
      <c r="N42" s="33"/>
      <c r="O42" s="33">
        <v>-6.1848640425241559</v>
      </c>
      <c r="P42" s="33">
        <v>-10.861539199318893</v>
      </c>
      <c r="Q42" s="33">
        <v>-12.545432583632012</v>
      </c>
      <c r="R42" s="33">
        <v>-11.166770430041412</v>
      </c>
      <c r="T42" s="33"/>
      <c r="U42" s="33">
        <v>-19.601160273358733</v>
      </c>
      <c r="V42" s="33">
        <v>-18.326761284280757</v>
      </c>
      <c r="W42" s="33">
        <v>-16.955156448586642</v>
      </c>
      <c r="X42" s="33">
        <v>-22.650477287429531</v>
      </c>
      <c r="Y42" s="33"/>
      <c r="Z42" s="33"/>
      <c r="AA42" s="33">
        <v>-17.95920649481873</v>
      </c>
      <c r="AB42" s="33">
        <v>-16.402723164372382</v>
      </c>
      <c r="AC42" s="33">
        <v>-14.966342097698309</v>
      </c>
      <c r="AD42" s="33">
        <v>-20.783426205127896</v>
      </c>
      <c r="AF42" s="33"/>
      <c r="AG42" s="33">
        <v>-21.162959936605763</v>
      </c>
      <c r="AH42" s="33">
        <v>-20.13116083985599</v>
      </c>
      <c r="AI42" s="33">
        <v>-18.831239143242808</v>
      </c>
      <c r="AJ42" s="33">
        <v>-24.234656197203318</v>
      </c>
      <c r="AK42" s="33"/>
      <c r="AL42" s="33"/>
      <c r="AM42" s="33"/>
    </row>
    <row r="43" spans="1:39" x14ac:dyDescent="0.2">
      <c r="A43" s="10" t="s">
        <v>19</v>
      </c>
      <c r="B43" s="29">
        <v>-19.72756</v>
      </c>
      <c r="C43" s="33">
        <v>-8.7192419166346458</v>
      </c>
      <c r="D43" s="33">
        <v>-15.074737519180754</v>
      </c>
      <c r="E43" s="33">
        <v>-17.459482057305252</v>
      </c>
      <c r="F43" s="33">
        <v>-18.152032509136959</v>
      </c>
      <c r="H43" s="33"/>
      <c r="I43" s="33">
        <v>-4.8659458852618096</v>
      </c>
      <c r="J43" s="33">
        <v>-10.009335969533979</v>
      </c>
      <c r="K43" s="33">
        <v>-12.032226676245443</v>
      </c>
      <c r="L43" s="33">
        <v>-13.785629131643434</v>
      </c>
      <c r="M43" s="33"/>
      <c r="N43" s="33"/>
      <c r="O43" s="33">
        <v>-2.9392978695752108</v>
      </c>
      <c r="P43" s="33">
        <v>-7.4766345383356443</v>
      </c>
      <c r="Q43" s="33">
        <v>-9.3185988544404896</v>
      </c>
      <c r="R43" s="33">
        <v>-11.602427311621739</v>
      </c>
      <c r="T43" s="33"/>
      <c r="U43" s="33">
        <v>-14.771349914674248</v>
      </c>
      <c r="V43" s="33">
        <v>-15.349264717604623</v>
      </c>
      <c r="W43" s="33">
        <v>-14.447821801981586</v>
      </c>
      <c r="X43" s="33">
        <v>-25.914711623053162</v>
      </c>
      <c r="Y43" s="33"/>
      <c r="Z43" s="33"/>
      <c r="AA43" s="33">
        <v>-12.69071793429428</v>
      </c>
      <c r="AB43" s="33">
        <v>-12.785676729372973</v>
      </c>
      <c r="AC43" s="33">
        <v>-11.735196089768287</v>
      </c>
      <c r="AD43" s="33">
        <v>-23.809609510083185</v>
      </c>
      <c r="AF43" s="33"/>
      <c r="AG43" s="33">
        <v>-16.656885558424207</v>
      </c>
      <c r="AH43" s="33">
        <v>-17.661456072257444</v>
      </c>
      <c r="AI43" s="33">
        <v>-16.925509243070206</v>
      </c>
      <c r="AJ43" s="33">
        <v>-27.64403695337414</v>
      </c>
      <c r="AK43" s="33"/>
      <c r="AL43" s="33"/>
      <c r="AM43" s="33"/>
    </row>
    <row r="44" spans="1:39" x14ac:dyDescent="0.2">
      <c r="A44" s="10" t="s">
        <v>18</v>
      </c>
      <c r="B44" s="29">
        <v>-15.73184</v>
      </c>
      <c r="C44" s="33">
        <v>-11.951171242588263</v>
      </c>
      <c r="D44" s="33">
        <v>-18.319092548966907</v>
      </c>
      <c r="E44" s="33">
        <v>-20.554519650928064</v>
      </c>
      <c r="F44" s="33">
        <v>-16.172403146124882</v>
      </c>
      <c r="H44" s="33"/>
      <c r="I44" s="33">
        <v>-8.7429973357183215</v>
      </c>
      <c r="J44" s="33">
        <v>-14.128393582606231</v>
      </c>
      <c r="K44" s="33">
        <v>-16.078645035741349</v>
      </c>
      <c r="L44" s="33">
        <v>-10.833551430651765</v>
      </c>
      <c r="M44" s="33"/>
      <c r="N44" s="33"/>
      <c r="O44" s="33">
        <v>-7.1389102510083395</v>
      </c>
      <c r="P44" s="33">
        <v>-12.033044099426181</v>
      </c>
      <c r="Q44" s="33">
        <v>-13.840707728148031</v>
      </c>
      <c r="R44" s="33">
        <v>-8.1641254416401239</v>
      </c>
      <c r="T44" s="33"/>
      <c r="U44" s="33">
        <v>-19.750891768208401</v>
      </c>
      <c r="V44" s="33">
        <v>-19.828311882102639</v>
      </c>
      <c r="W44" s="33">
        <v>-18.670449911398165</v>
      </c>
      <c r="X44" s="33">
        <v>-24.771711382722941</v>
      </c>
      <c r="Y44" s="33"/>
      <c r="Z44" s="33"/>
      <c r="AA44" s="33">
        <v>-17.953432390195058</v>
      </c>
      <c r="AB44" s="33">
        <v>-17.667245906379275</v>
      </c>
      <c r="AC44" s="33">
        <v>-16.418529593381542</v>
      </c>
      <c r="AD44" s="33">
        <v>-22.21215039514297</v>
      </c>
      <c r="AF44" s="33"/>
      <c r="AG44" s="33">
        <v>-21.425597859346087</v>
      </c>
      <c r="AH44" s="33">
        <v>-21.825367773759353</v>
      </c>
      <c r="AI44" s="33">
        <v>-20.764916666471439</v>
      </c>
      <c r="AJ44" s="33">
        <v>-26.800151657718903</v>
      </c>
      <c r="AK44" s="33"/>
      <c r="AL44" s="33"/>
      <c r="AM44" s="33"/>
    </row>
    <row r="45" spans="1:39" x14ac:dyDescent="0.2">
      <c r="A45" s="10" t="s">
        <v>20</v>
      </c>
      <c r="B45" s="29">
        <v>-11.539472</v>
      </c>
      <c r="C45" s="33">
        <v>-7.6533705698400158</v>
      </c>
      <c r="D45" s="33">
        <v>-15.404635795134075</v>
      </c>
      <c r="E45" s="33">
        <v>-17.921085127447654</v>
      </c>
      <c r="F45" s="33">
        <v>-17.423603287151053</v>
      </c>
      <c r="H45" s="33"/>
      <c r="I45" s="33">
        <v>-2.5243527176096809</v>
      </c>
      <c r="J45" s="33">
        <v>-8.6303862801243465</v>
      </c>
      <c r="K45" s="33">
        <v>-10.665723887061169</v>
      </c>
      <c r="L45" s="33">
        <v>-10.24187044855096</v>
      </c>
      <c r="M45" s="33"/>
      <c r="N45" s="33"/>
      <c r="O45" s="33">
        <v>4.0156208505339117E-2</v>
      </c>
      <c r="P45" s="33">
        <v>-5.2432620477193463</v>
      </c>
      <c r="Q45" s="33">
        <v>-7.0380433981428325</v>
      </c>
      <c r="R45" s="33">
        <v>-6.6510040292509549</v>
      </c>
      <c r="T45" s="33"/>
      <c r="U45" s="33">
        <v>-10.934359813603141</v>
      </c>
      <c r="V45" s="33">
        <v>-13.658718552749455</v>
      </c>
      <c r="W45" s="33">
        <v>-13.07888550686789</v>
      </c>
      <c r="X45" s="33">
        <v>-24.703207221762984</v>
      </c>
      <c r="Y45" s="33"/>
      <c r="Z45" s="33"/>
      <c r="AA45" s="33">
        <v>-8.2373895465614719</v>
      </c>
      <c r="AB45" s="33">
        <v>-10.235368922832793</v>
      </c>
      <c r="AC45" s="33">
        <v>-9.448979897947936</v>
      </c>
      <c r="AD45" s="33">
        <v>-21.231745558144663</v>
      </c>
      <c r="AF45" s="33"/>
      <c r="AG45" s="33">
        <v>-13.210773989102995</v>
      </c>
      <c r="AH45" s="33">
        <v>-16.590625074531768</v>
      </c>
      <c r="AI45" s="33">
        <v>-16.23972943597083</v>
      </c>
      <c r="AJ45" s="33">
        <v>-27.38383113368112</v>
      </c>
      <c r="AK45" s="33"/>
      <c r="AL45" s="33"/>
      <c r="AM45" s="33"/>
    </row>
    <row r="46" spans="1:39" x14ac:dyDescent="0.2">
      <c r="A46" s="10" t="s">
        <v>3</v>
      </c>
      <c r="B46" s="29">
        <v>-11.895112000000001</v>
      </c>
      <c r="C46" s="33">
        <v>-8.4264873770279074</v>
      </c>
      <c r="D46" s="33">
        <v>-13.042830513106916</v>
      </c>
      <c r="E46" s="33">
        <v>-14.647248620733528</v>
      </c>
      <c r="F46" s="33">
        <v>-13.631686842341844</v>
      </c>
      <c r="H46" s="33"/>
      <c r="I46" s="33">
        <v>-4.8410693078112317</v>
      </c>
      <c r="J46" s="33">
        <v>-8.5376994613275539</v>
      </c>
      <c r="K46" s="33">
        <v>-9.8850781258836928</v>
      </c>
      <c r="L46" s="33">
        <v>-8.9288960382550044</v>
      </c>
      <c r="M46" s="33"/>
      <c r="N46" s="33"/>
      <c r="O46" s="33">
        <v>-3.0483602732028596</v>
      </c>
      <c r="P46" s="33">
        <v>-6.285134460537555</v>
      </c>
      <c r="Q46" s="33">
        <v>-7.5039928784586696</v>
      </c>
      <c r="R46" s="33">
        <v>-6.5775007674866348</v>
      </c>
      <c r="T46" s="33"/>
      <c r="U46" s="33">
        <v>-11.8649491574204</v>
      </c>
      <c r="V46" s="33">
        <v>-12.091067841981401</v>
      </c>
      <c r="W46" s="33">
        <v>-11.642856274514401</v>
      </c>
      <c r="X46" s="33">
        <v>-22.785971693609309</v>
      </c>
      <c r="Y46" s="33"/>
      <c r="Z46" s="33"/>
      <c r="AA46" s="33">
        <v>-9.9345143743320552</v>
      </c>
      <c r="AB46" s="33">
        <v>-9.8158961747297244</v>
      </c>
      <c r="AC46" s="33">
        <v>-9.2657643425760448</v>
      </c>
      <c r="AD46" s="33">
        <v>-20.536609986604308</v>
      </c>
      <c r="AF46" s="33"/>
      <c r="AG46" s="33">
        <v>-13.575133532914588</v>
      </c>
      <c r="AH46" s="33">
        <v>-14.125579380063241</v>
      </c>
      <c r="AI46" s="33">
        <v>-13.790734126567605</v>
      </c>
      <c r="AJ46" s="33">
        <v>-24.488293885079809</v>
      </c>
      <c r="AK46" s="33"/>
      <c r="AL46" s="33"/>
      <c r="AM46" s="33"/>
    </row>
    <row r="47" spans="1:39" x14ac:dyDescent="0.2">
      <c r="A47" s="10" t="s">
        <v>21</v>
      </c>
      <c r="B47" s="29">
        <v>-14.782071999999999</v>
      </c>
      <c r="C47" s="33">
        <v>-9.7504031034054464</v>
      </c>
      <c r="D47" s="33">
        <v>-16.046793974982144</v>
      </c>
      <c r="E47" s="33">
        <v>-17.974022033682466</v>
      </c>
      <c r="F47" s="33">
        <v>-106.13452737551444</v>
      </c>
      <c r="H47" s="33"/>
      <c r="I47" s="33">
        <v>-4.7458602236791689</v>
      </c>
      <c r="J47" s="33">
        <v>-9.7246891138626239</v>
      </c>
      <c r="K47" s="33">
        <v>-11.325841922319253</v>
      </c>
      <c r="L47" s="33">
        <v>-98.432911317898117</v>
      </c>
      <c r="M47" s="33"/>
      <c r="N47" s="33"/>
      <c r="O47" s="33">
        <v>-2.2435889150908603</v>
      </c>
      <c r="P47" s="33">
        <v>-6.5636361582026783</v>
      </c>
      <c r="Q47" s="33">
        <v>-8.0017521291875955</v>
      </c>
      <c r="R47" s="33">
        <v>-94.582103420364845</v>
      </c>
      <c r="T47" s="33"/>
      <c r="U47" s="33">
        <v>-13.666682569285038</v>
      </c>
      <c r="V47" s="33">
        <v>-14.163869215957362</v>
      </c>
      <c r="W47" s="33">
        <v>-13.421858790113287</v>
      </c>
      <c r="X47" s="33">
        <v>-26.658297454038941</v>
      </c>
      <c r="Y47" s="33"/>
      <c r="Z47" s="33"/>
      <c r="AA47" s="33">
        <v>-10.959656287176728</v>
      </c>
      <c r="AB47" s="33">
        <v>-10.988444763390717</v>
      </c>
      <c r="AC47" s="33">
        <v>-10.114207978869944</v>
      </c>
      <c r="AD47" s="33">
        <v>-23.50649624403065</v>
      </c>
      <c r="AF47" s="33"/>
      <c r="AG47" s="33">
        <v>-16.02080215774717</v>
      </c>
      <c r="AH47" s="33">
        <v>-16.957704951300666</v>
      </c>
      <c r="AI47" s="33">
        <v>-16.369015031550973</v>
      </c>
      <c r="AJ47" s="33">
        <v>-29.053676638475046</v>
      </c>
      <c r="AK47" s="33"/>
      <c r="AL47" s="33"/>
      <c r="AM47" s="33"/>
    </row>
    <row r="48" spans="1:39" x14ac:dyDescent="0.2">
      <c r="A48" s="10" t="s">
        <v>22</v>
      </c>
      <c r="B48" s="29">
        <v>-5.8073920000000001</v>
      </c>
      <c r="C48" s="33">
        <v>-1.2594709910319386</v>
      </c>
      <c r="D48" s="33">
        <v>-6.491496239978428</v>
      </c>
      <c r="E48" s="33">
        <v>-8.3234974136695534</v>
      </c>
      <c r="F48" s="33">
        <v>-8.0326789176892301</v>
      </c>
      <c r="H48" s="33"/>
      <c r="I48" s="33">
        <v>1.4110100726577952</v>
      </c>
      <c r="J48" s="33">
        <v>-2.7051931842418431</v>
      </c>
      <c r="K48" s="33">
        <v>-4.1744822155630663</v>
      </c>
      <c r="L48" s="33">
        <v>-3.9437157658893582</v>
      </c>
      <c r="M48" s="33"/>
      <c r="N48" s="33"/>
      <c r="O48" s="33">
        <v>2.7462506045027704</v>
      </c>
      <c r="P48" s="33">
        <v>-0.81204191892350386</v>
      </c>
      <c r="Q48" s="33">
        <v>-2.0999746165097526</v>
      </c>
      <c r="R48" s="33">
        <v>-1.8992343212643603</v>
      </c>
      <c r="T48" s="33"/>
      <c r="U48" s="33">
        <v>-4.2132822745829319</v>
      </c>
      <c r="V48" s="33">
        <v>-5.7082566073828183</v>
      </c>
      <c r="W48" s="33">
        <v>-5.5132952390151004</v>
      </c>
      <c r="X48" s="33">
        <v>-10.906999863145415</v>
      </c>
      <c r="Y48" s="33"/>
      <c r="Z48" s="33"/>
      <c r="AA48" s="33">
        <v>-2.7744727603569377</v>
      </c>
      <c r="AB48" s="33">
        <v>-3.7847276419378058</v>
      </c>
      <c r="AC48" s="33">
        <v>-3.4362011023444805</v>
      </c>
      <c r="AD48" s="33">
        <v>-8.9439150622277239</v>
      </c>
      <c r="AF48" s="33"/>
      <c r="AG48" s="33">
        <v>-5.3866197981698782</v>
      </c>
      <c r="AH48" s="33">
        <v>-7.3315963811983327</v>
      </c>
      <c r="AI48" s="33">
        <v>-7.2991460912644364</v>
      </c>
      <c r="AJ48" s="33">
        <v>-12.398707721277232</v>
      </c>
      <c r="AK48" s="33"/>
      <c r="AL48" s="33"/>
      <c r="AM48" s="33"/>
    </row>
    <row r="49" spans="1:39" x14ac:dyDescent="0.2">
      <c r="A49" s="10" t="s">
        <v>23</v>
      </c>
      <c r="B49" s="29">
        <v>-11.966239999999999</v>
      </c>
      <c r="C49" s="33">
        <v>-8.809069723432021</v>
      </c>
      <c r="D49" s="33">
        <v>-12.516628590734591</v>
      </c>
      <c r="E49" s="33">
        <v>-13.733296055135956</v>
      </c>
      <c r="F49" s="33">
        <v>-12.191556246450158</v>
      </c>
      <c r="H49" s="33"/>
      <c r="I49" s="33">
        <v>-6.2896476424023691</v>
      </c>
      <c r="J49" s="33">
        <v>-9.3508394431146122</v>
      </c>
      <c r="K49" s="33">
        <v>-10.399257533618998</v>
      </c>
      <c r="L49" s="33">
        <v>-8.9202961604534838</v>
      </c>
      <c r="M49" s="33"/>
      <c r="N49" s="33"/>
      <c r="O49" s="33">
        <v>-5.0299366018873624</v>
      </c>
      <c r="P49" s="33">
        <v>-7.7679444754796263</v>
      </c>
      <c r="Q49" s="33">
        <v>-8.732238272860668</v>
      </c>
      <c r="R49" s="33">
        <v>-7.2846661174551857</v>
      </c>
      <c r="T49" s="33"/>
      <c r="U49" s="33">
        <v>-12.268133819929972</v>
      </c>
      <c r="V49" s="33">
        <v>-12.03856566598542</v>
      </c>
      <c r="W49" s="33">
        <v>-11.710168073354668</v>
      </c>
      <c r="X49" s="33">
        <v>-20.377457698903022</v>
      </c>
      <c r="Y49" s="33"/>
      <c r="Z49" s="33"/>
      <c r="AA49" s="33">
        <v>-10.908311037855997</v>
      </c>
      <c r="AB49" s="33">
        <v>-10.461561418928774</v>
      </c>
      <c r="AC49" s="33">
        <v>-10.060888773493</v>
      </c>
      <c r="AD49" s="33">
        <v>-18.822030204671382</v>
      </c>
      <c r="AF49" s="33"/>
      <c r="AG49" s="33">
        <v>-13.541636818447005</v>
      </c>
      <c r="AH49" s="33">
        <v>-13.519708511204716</v>
      </c>
      <c r="AI49" s="33">
        <v>-13.268087089196504</v>
      </c>
      <c r="AJ49" s="33">
        <v>-21.612456314310826</v>
      </c>
      <c r="AK49" s="33"/>
      <c r="AL49" s="33"/>
      <c r="AM49" s="33"/>
    </row>
    <row r="50" spans="1:39" x14ac:dyDescent="0.2">
      <c r="A50" s="10" t="s">
        <v>24</v>
      </c>
      <c r="B50" s="29">
        <v>-13.405536000000001</v>
      </c>
      <c r="C50" s="33">
        <v>-7.6682416643151683</v>
      </c>
      <c r="D50" s="33">
        <v>-13.036859075846863</v>
      </c>
      <c r="E50" s="33">
        <v>-14.878012217469129</v>
      </c>
      <c r="F50" s="33">
        <v>-13.510649454393915</v>
      </c>
      <c r="H50" s="33"/>
      <c r="I50" s="33">
        <v>-4.4946494431784441</v>
      </c>
      <c r="J50" s="33">
        <v>-8.8364060969331426</v>
      </c>
      <c r="K50" s="33">
        <v>-10.402326515758839</v>
      </c>
      <c r="L50" s="33">
        <v>-9.1513688658637307</v>
      </c>
      <c r="M50" s="33"/>
      <c r="N50" s="33"/>
      <c r="O50" s="33">
        <v>-2.9078533326101184</v>
      </c>
      <c r="P50" s="33">
        <v>-6.7361794762014551</v>
      </c>
      <c r="Q50" s="33">
        <v>-8.1644836649038446</v>
      </c>
      <c r="R50" s="33">
        <v>-6.9717285715987494</v>
      </c>
      <c r="T50" s="33"/>
      <c r="U50" s="33">
        <v>-12.108562563666668</v>
      </c>
      <c r="V50" s="33">
        <v>-13.289898289680549</v>
      </c>
      <c r="W50" s="33">
        <v>-12.643470434053249</v>
      </c>
      <c r="X50" s="33">
        <v>-20.346547144668918</v>
      </c>
      <c r="Y50" s="33"/>
      <c r="Z50" s="33"/>
      <c r="AA50" s="33">
        <v>-10.381435385961662</v>
      </c>
      <c r="AB50" s="33">
        <v>-11.139552659288848</v>
      </c>
      <c r="AC50" s="33">
        <v>-10.38545917479099</v>
      </c>
      <c r="AD50" s="33">
        <v>-18.255496506410598</v>
      </c>
      <c r="AF50" s="33"/>
      <c r="AG50" s="33">
        <v>-13.638102910577183</v>
      </c>
      <c r="AH50" s="33">
        <v>-15.209491382953441</v>
      </c>
      <c r="AI50" s="33">
        <v>-14.681944311935363</v>
      </c>
      <c r="AJ50" s="33">
        <v>-21.979082005846074</v>
      </c>
      <c r="AK50" s="33"/>
      <c r="AL50" s="33"/>
      <c r="AM50" s="33"/>
    </row>
    <row r="51" spans="1:39" x14ac:dyDescent="0.2">
      <c r="A51" s="10" t="s">
        <v>25</v>
      </c>
      <c r="B51" s="29">
        <v>-17.438912000000002</v>
      </c>
      <c r="C51" s="33">
        <v>-10.897717985609663</v>
      </c>
      <c r="D51" s="33">
        <v>-16.638356144652054</v>
      </c>
      <c r="E51" s="33">
        <v>-18.659175664390808</v>
      </c>
      <c r="F51" s="33">
        <v>-16.713329922540883</v>
      </c>
      <c r="H51" s="33"/>
      <c r="I51" s="33">
        <v>-7.6044895359594875</v>
      </c>
      <c r="J51" s="33">
        <v>-12.317770367658321</v>
      </c>
      <c r="K51" s="33">
        <v>-14.067036470287745</v>
      </c>
      <c r="L51" s="33">
        <v>-12.276394727973916</v>
      </c>
      <c r="M51" s="33"/>
      <c r="N51" s="33"/>
      <c r="O51" s="33">
        <v>-5.9578751798594984</v>
      </c>
      <c r="P51" s="33">
        <v>-10.157477347886591</v>
      </c>
      <c r="Q51" s="33">
        <v>-11.770966873236103</v>
      </c>
      <c r="R51" s="33">
        <v>-10.05792713069058</v>
      </c>
      <c r="T51" s="33"/>
      <c r="U51" s="33">
        <v>-16.894904426751104</v>
      </c>
      <c r="V51" s="33">
        <v>-17.956678908424056</v>
      </c>
      <c r="W51" s="33">
        <v>-16.846363482617267</v>
      </c>
      <c r="X51" s="33">
        <v>-23.681612114184848</v>
      </c>
      <c r="Y51" s="33"/>
      <c r="Z51" s="33"/>
      <c r="AA51" s="33">
        <v>-15.093532292342806</v>
      </c>
      <c r="AB51" s="33">
        <v>-15.719444219637376</v>
      </c>
      <c r="AC51" s="33">
        <v>-14.515017545005001</v>
      </c>
      <c r="AD51" s="33">
        <v>-21.556671504423189</v>
      </c>
      <c r="AF51" s="33"/>
      <c r="AG51" s="33">
        <v>-18.528019318639227</v>
      </c>
      <c r="AH51" s="33">
        <v>-19.982521851534393</v>
      </c>
      <c r="AI51" s="33">
        <v>-18.9759190588404</v>
      </c>
      <c r="AJ51" s="33">
        <v>-25.383459837547679</v>
      </c>
      <c r="AK51" s="33"/>
      <c r="AL51" s="33"/>
      <c r="AM51" s="33"/>
    </row>
    <row r="52" spans="1:39" x14ac:dyDescent="0.2">
      <c r="A52" s="10" t="s">
        <v>26</v>
      </c>
      <c r="B52" s="29">
        <v>-11.978792</v>
      </c>
      <c r="C52" s="33">
        <v>-7.4440313156944624</v>
      </c>
      <c r="D52" s="33">
        <v>-12.602620016814212</v>
      </c>
      <c r="E52" s="33">
        <v>-14.120863438594117</v>
      </c>
      <c r="F52" s="33">
        <v>-13.071543506100902</v>
      </c>
      <c r="H52" s="33"/>
      <c r="I52" s="33">
        <v>-3.6072816579108502</v>
      </c>
      <c r="J52" s="33">
        <v>-7.722984161870853</v>
      </c>
      <c r="K52" s="33">
        <v>-8.9943268764009741</v>
      </c>
      <c r="L52" s="33">
        <v>-8.0067510549505005</v>
      </c>
      <c r="M52" s="33"/>
      <c r="N52" s="33"/>
      <c r="O52" s="33">
        <v>-1.6889065664691703</v>
      </c>
      <c r="P52" s="33">
        <v>-5.2831667594991805</v>
      </c>
      <c r="Q52" s="33">
        <v>-6.43105846402936</v>
      </c>
      <c r="R52" s="33">
        <v>-5.47435482937545</v>
      </c>
      <c r="T52" s="33"/>
      <c r="U52" s="33">
        <v>-11.474056753338681</v>
      </c>
      <c r="V52" s="33">
        <v>-11.370064671646746</v>
      </c>
      <c r="W52" s="33">
        <v>-10.715715752590731</v>
      </c>
      <c r="X52" s="33">
        <v>-22.661708196199342</v>
      </c>
      <c r="Y52" s="33"/>
      <c r="Z52" s="33"/>
      <c r="AA52" s="33">
        <v>-9.3737239836420034</v>
      </c>
      <c r="AB52" s="33">
        <v>-8.9141738445033933</v>
      </c>
      <c r="AC52" s="33">
        <v>-8.1636657166458004</v>
      </c>
      <c r="AD52" s="33">
        <v>-20.248494468979292</v>
      </c>
      <c r="AF52" s="33"/>
      <c r="AG52" s="33">
        <v>-13.291099384035041</v>
      </c>
      <c r="AH52" s="33">
        <v>-13.533784383747449</v>
      </c>
      <c r="AI52" s="33">
        <v>-12.991187240565139</v>
      </c>
      <c r="AJ52" s="33">
        <v>-24.445267912912414</v>
      </c>
      <c r="AK52" s="33"/>
      <c r="AL52" s="33"/>
      <c r="AM52" s="33"/>
    </row>
    <row r="53" spans="1:39" x14ac:dyDescent="0.2">
      <c r="A53" s="10" t="s">
        <v>27</v>
      </c>
      <c r="B53" s="29">
        <v>-21.999472000000001</v>
      </c>
      <c r="C53" s="33">
        <v>-15.448968937802364</v>
      </c>
      <c r="D53" s="33">
        <v>-22.360622105051839</v>
      </c>
      <c r="E53" s="33">
        <v>-24.570026563803328</v>
      </c>
      <c r="F53" s="33">
        <v>-22.579832451354704</v>
      </c>
      <c r="H53" s="33"/>
      <c r="I53" s="33">
        <v>-10.791238662538497</v>
      </c>
      <c r="J53" s="33">
        <v>-16.427766294988572</v>
      </c>
      <c r="K53" s="33">
        <v>-18.328686125952949</v>
      </c>
      <c r="L53" s="33">
        <v>-16.465937581727353</v>
      </c>
      <c r="M53" s="33"/>
      <c r="N53" s="33"/>
      <c r="O53" s="33">
        <v>-8.4623735249068588</v>
      </c>
      <c r="P53" s="33">
        <v>-13.461338915056912</v>
      </c>
      <c r="Q53" s="33">
        <v>-15.208015907027905</v>
      </c>
      <c r="R53" s="33">
        <v>-13.408990146913968</v>
      </c>
      <c r="T53" s="33"/>
      <c r="U53" s="33">
        <v>-20.930345693304531</v>
      </c>
      <c r="V53" s="33">
        <v>-21.920435816002435</v>
      </c>
      <c r="W53" s="33">
        <v>-21.019715385325533</v>
      </c>
      <c r="X53" s="33">
        <v>-33.05029911108489</v>
      </c>
      <c r="Y53" s="33"/>
      <c r="Z53" s="33"/>
      <c r="AA53" s="33">
        <v>-18.385542483694511</v>
      </c>
      <c r="AB53" s="33">
        <v>-18.902735501657403</v>
      </c>
      <c r="AC53" s="33">
        <v>-17.891469251143828</v>
      </c>
      <c r="AD53" s="33">
        <v>-30.109497678856549</v>
      </c>
      <c r="AF53" s="33"/>
      <c r="AG53" s="33">
        <v>-23.225842439512569</v>
      </c>
      <c r="AH53" s="33">
        <v>-24.643954072215973</v>
      </c>
      <c r="AI53" s="33">
        <v>-23.86303381152343</v>
      </c>
      <c r="AJ53" s="33">
        <v>-35.343238474140072</v>
      </c>
      <c r="AK53" s="33"/>
      <c r="AL53" s="33"/>
      <c r="AM53" s="33"/>
    </row>
    <row r="54" spans="1:39" x14ac:dyDescent="0.2">
      <c r="A54" s="10" t="s">
        <v>28</v>
      </c>
      <c r="B54" s="29">
        <v>-14.121</v>
      </c>
      <c r="C54" s="33">
        <v>-10.196942629939421</v>
      </c>
      <c r="D54" s="33">
        <v>-18.190014304838655</v>
      </c>
      <c r="E54" s="33">
        <v>-20.853953725187992</v>
      </c>
      <c r="F54" s="33">
        <v>-20.249772089948202</v>
      </c>
      <c r="H54" s="33"/>
      <c r="I54" s="33">
        <v>-4.7027672621424044</v>
      </c>
      <c r="J54" s="33">
        <v>-11.025051514925165</v>
      </c>
      <c r="K54" s="33">
        <v>-13.206589879358045</v>
      </c>
      <c r="L54" s="33">
        <v>-12.687258593011721</v>
      </c>
      <c r="M54" s="33"/>
      <c r="N54" s="33"/>
      <c r="O54" s="33">
        <v>-1.9556798407940286</v>
      </c>
      <c r="P54" s="33">
        <v>-7.4425707763435138</v>
      </c>
      <c r="Q54" s="33">
        <v>-9.3829080877180129</v>
      </c>
      <c r="R54" s="33">
        <v>-8.9060019758183913</v>
      </c>
      <c r="T54" s="33"/>
      <c r="U54" s="33">
        <v>-13.828240663986655</v>
      </c>
      <c r="V54" s="33">
        <v>-16.290266987151938</v>
      </c>
      <c r="W54" s="33">
        <v>-15.673792743217009</v>
      </c>
      <c r="X54" s="33">
        <v>-27.389514396931897</v>
      </c>
      <c r="Y54" s="33"/>
      <c r="Z54" s="33"/>
      <c r="AA54" s="33">
        <v>-10.944514451158293</v>
      </c>
      <c r="AB54" s="33">
        <v>-12.680189994391984</v>
      </c>
      <c r="AC54" s="33">
        <v>-11.853987782380317</v>
      </c>
      <c r="AD54" s="33">
        <v>-23.731987521570222</v>
      </c>
      <c r="AF54" s="33"/>
      <c r="AG54" s="33">
        <v>-16.282099101206889</v>
      </c>
      <c r="AH54" s="33">
        <v>-19.39991988868989</v>
      </c>
      <c r="AI54" s="33">
        <v>-19.014585923590371</v>
      </c>
      <c r="AJ54" s="33">
        <v>-30.227510393776747</v>
      </c>
      <c r="AK54" s="33"/>
      <c r="AL54" s="33"/>
      <c r="AM54" s="33"/>
    </row>
    <row r="55" spans="1:39" x14ac:dyDescent="0.2">
      <c r="A55" s="10" t="s">
        <v>29</v>
      </c>
      <c r="B55" s="29">
        <v>-13.823936</v>
      </c>
      <c r="C55" s="33">
        <v>-9.9605751660321875</v>
      </c>
      <c r="D55" s="33">
        <v>-14.781664243821119</v>
      </c>
      <c r="E55" s="33">
        <v>-16.440543360769976</v>
      </c>
      <c r="F55" s="33">
        <v>-15.234185446947647</v>
      </c>
      <c r="H55" s="33"/>
      <c r="I55" s="33">
        <v>-6.3075447832316582</v>
      </c>
      <c r="J55" s="33">
        <v>-10.219564883001418</v>
      </c>
      <c r="K55" s="33">
        <v>-11.634162456493026</v>
      </c>
      <c r="L55" s="33">
        <v>-10.491653166998157</v>
      </c>
      <c r="M55" s="33"/>
      <c r="N55" s="33"/>
      <c r="O55" s="33">
        <v>-4.4810294605566758</v>
      </c>
      <c r="P55" s="33">
        <v>-7.9385153338663947</v>
      </c>
      <c r="Q55" s="33">
        <v>-9.2309720043546637</v>
      </c>
      <c r="R55" s="33">
        <v>-8.1203870270231917</v>
      </c>
      <c r="T55" s="33"/>
      <c r="U55" s="33">
        <v>-13.472402010576836</v>
      </c>
      <c r="V55" s="33">
        <v>-13.79792755108711</v>
      </c>
      <c r="W55" s="33">
        <v>-13.380027363840322</v>
      </c>
      <c r="X55" s="33">
        <v>-24.383979695494862</v>
      </c>
      <c r="Y55" s="33"/>
      <c r="Z55" s="33"/>
      <c r="AA55" s="33">
        <v>-11.508162173406863</v>
      </c>
      <c r="AB55" s="33">
        <v>-11.501449347470411</v>
      </c>
      <c r="AC55" s="33">
        <v>-10.984447098485321</v>
      </c>
      <c r="AD55" s="33">
        <v>-22.11145756031987</v>
      </c>
      <c r="AF55" s="33"/>
      <c r="AG55" s="33">
        <v>-15.23945819135781</v>
      </c>
      <c r="AH55" s="33">
        <v>-15.873823861106487</v>
      </c>
      <c r="AI55" s="33">
        <v>-15.565812843018833</v>
      </c>
      <c r="AJ55" s="33">
        <v>-26.130269749201354</v>
      </c>
      <c r="AK55" s="33"/>
      <c r="AL55" s="33"/>
      <c r="AM55" s="33"/>
    </row>
    <row r="56" spans="1:39" x14ac:dyDescent="0.2">
      <c r="A56" s="10" t="s">
        <v>30</v>
      </c>
      <c r="B56" s="29">
        <v>-23.547552000000003</v>
      </c>
      <c r="C56" s="33">
        <v>-13.594851865029808</v>
      </c>
      <c r="D56" s="33">
        <v>-24.732475438035483</v>
      </c>
      <c r="E56" s="33">
        <v>-28.824057788721628</v>
      </c>
      <c r="F56" s="33">
        <v>-27.624656925025143</v>
      </c>
      <c r="H56" s="33"/>
      <c r="I56" s="33">
        <v>-6.7273637736737326</v>
      </c>
      <c r="J56" s="33">
        <v>-15.667648128082185</v>
      </c>
      <c r="K56" s="33">
        <v>-19.064287636411429</v>
      </c>
      <c r="L56" s="33">
        <v>-17.970285667370778</v>
      </c>
      <c r="M56" s="33"/>
      <c r="N56" s="33"/>
      <c r="O56" s="33">
        <v>-3.2936198592704193</v>
      </c>
      <c r="P56" s="33">
        <v>-11.135234998205542</v>
      </c>
      <c r="Q56" s="33">
        <v>-14.184402691531455</v>
      </c>
      <c r="R56" s="33">
        <v>-13.14310003854407</v>
      </c>
      <c r="T56" s="33"/>
      <c r="U56" s="33">
        <v>-22.363551620491751</v>
      </c>
      <c r="V56" s="33">
        <v>-24.728664664817543</v>
      </c>
      <c r="W56" s="33">
        <v>-23.204630353047303</v>
      </c>
      <c r="X56" s="33">
        <v>-39.80482573037424</v>
      </c>
      <c r="Y56" s="33"/>
      <c r="Z56" s="33"/>
      <c r="AA56" s="33">
        <v>-18.66601073354051</v>
      </c>
      <c r="AB56" s="33">
        <v>-20.111675332005913</v>
      </c>
      <c r="AC56" s="33">
        <v>-18.317615127702698</v>
      </c>
      <c r="AD56" s="33">
        <v>-35.13594128973714</v>
      </c>
      <c r="AF56" s="33"/>
      <c r="AG56" s="33">
        <v>-25.594480653521405</v>
      </c>
      <c r="AH56" s="33">
        <v>-28.779624207338333</v>
      </c>
      <c r="AI56" s="33">
        <v>-27.565350860220672</v>
      </c>
      <c r="AJ56" s="33">
        <v>-43.444696717799779</v>
      </c>
      <c r="AK56" s="33"/>
      <c r="AL56" s="33"/>
      <c r="AM56" s="33"/>
    </row>
    <row r="57" spans="1:39" x14ac:dyDescent="0.2">
      <c r="A57" s="10" t="s">
        <v>31</v>
      </c>
      <c r="B57" s="29">
        <v>-13.710968000000001</v>
      </c>
      <c r="C57" s="33">
        <v>-8.134304146290301</v>
      </c>
      <c r="D57" s="33">
        <v>-12.202459422870245</v>
      </c>
      <c r="E57" s="33">
        <v>-13.791128993984648</v>
      </c>
      <c r="F57" s="33">
        <v>-12.350077635237902</v>
      </c>
      <c r="H57" s="33"/>
      <c r="I57" s="33">
        <v>-6.2320083607400569</v>
      </c>
      <c r="J57" s="33">
        <v>-9.6214115358268462</v>
      </c>
      <c r="K57" s="33">
        <v>-11.020880138025007</v>
      </c>
      <c r="L57" s="33">
        <v>-9.6833932195814469</v>
      </c>
      <c r="M57" s="33"/>
      <c r="N57" s="33"/>
      <c r="O57" s="33">
        <v>-5.2808603366900693</v>
      </c>
      <c r="P57" s="33">
        <v>-8.3308877235801582</v>
      </c>
      <c r="Q57" s="33">
        <v>-9.6357557100450411</v>
      </c>
      <c r="R57" s="33">
        <v>-8.3500508804781344</v>
      </c>
      <c r="T57" s="33"/>
      <c r="U57" s="33">
        <v>-13.494370426798868</v>
      </c>
      <c r="V57" s="33">
        <v>-15.188951740242675</v>
      </c>
      <c r="W57" s="33">
        <v>-14.298854047502774</v>
      </c>
      <c r="X57" s="33">
        <v>-17.255352127797444</v>
      </c>
      <c r="Y57" s="33"/>
      <c r="Z57" s="33"/>
      <c r="AA57" s="33">
        <v>-12.424699123722858</v>
      </c>
      <c r="AB57" s="33">
        <v>-13.802974042265994</v>
      </c>
      <c r="AC57" s="33">
        <v>-12.84786810311109</v>
      </c>
      <c r="AD57" s="33">
        <v>-15.987317840916814</v>
      </c>
      <c r="AF57" s="33"/>
      <c r="AG57" s="33">
        <v>-14.520600802062827</v>
      </c>
      <c r="AH57" s="33">
        <v>-16.474235520078039</v>
      </c>
      <c r="AI57" s="33">
        <v>-15.649106693878629</v>
      </c>
      <c r="AJ57" s="33">
        <v>-18.310368248691795</v>
      </c>
      <c r="AK57" s="33"/>
      <c r="AL57" s="33"/>
      <c r="AM57" s="33"/>
    </row>
    <row r="58" spans="1:39" x14ac:dyDescent="0.2">
      <c r="A58" s="10" t="s">
        <v>32</v>
      </c>
      <c r="B58" s="29">
        <v>-12.455767999999999</v>
      </c>
      <c r="C58" s="33">
        <v>-5.7828911182785765</v>
      </c>
      <c r="D58" s="33">
        <v>-10.764568903519637</v>
      </c>
      <c r="E58" s="33">
        <v>-12.250045034945305</v>
      </c>
      <c r="F58" s="33">
        <v>-11.0492264012997</v>
      </c>
      <c r="H58" s="33"/>
      <c r="I58" s="33">
        <v>-1.7275361868251076</v>
      </c>
      <c r="J58" s="33">
        <v>-5.7452575337823291</v>
      </c>
      <c r="K58" s="33">
        <v>-7.0057547452415614</v>
      </c>
      <c r="L58" s="33">
        <v>-5.9003645299764029</v>
      </c>
      <c r="M58" s="33"/>
      <c r="N58" s="33"/>
      <c r="O58" s="33">
        <v>0.30014127890155329</v>
      </c>
      <c r="P58" s="33">
        <v>-3.2356015863639844</v>
      </c>
      <c r="Q58" s="33">
        <v>-4.3836097316649223</v>
      </c>
      <c r="R58" s="33">
        <v>-3.325933594314721</v>
      </c>
      <c r="T58" s="33"/>
      <c r="U58" s="33">
        <v>-6.2769124271958043</v>
      </c>
      <c r="V58" s="33">
        <v>-7.8042526811346207</v>
      </c>
      <c r="W58" s="33">
        <v>-8.029114083783492</v>
      </c>
      <c r="X58" s="33">
        <v>-18.642245355191541</v>
      </c>
      <c r="Y58" s="33"/>
      <c r="Z58" s="33"/>
      <c r="AA58" s="33">
        <v>-4.1278940133091648</v>
      </c>
      <c r="AB58" s="33">
        <v>-5.3111862530229574</v>
      </c>
      <c r="AC58" s="33">
        <v>-5.4311939460901266</v>
      </c>
      <c r="AD58" s="33">
        <v>-16.167644506163185</v>
      </c>
      <c r="AF58" s="33"/>
      <c r="AG58" s="33">
        <v>-8.189717350605104</v>
      </c>
      <c r="AH58" s="33">
        <v>-10.041389114084458</v>
      </c>
      <c r="AI58" s="33">
        <v>-10.374720554133212</v>
      </c>
      <c r="AJ58" s="33">
        <v>-20.498814630213761</v>
      </c>
      <c r="AK58" s="33"/>
      <c r="AL58" s="33"/>
      <c r="AM58" s="33"/>
    </row>
    <row r="59" spans="1:39" x14ac:dyDescent="0.2">
      <c r="A59" s="10" t="s">
        <v>33</v>
      </c>
      <c r="B59" s="29">
        <v>-9.9830240000000003</v>
      </c>
      <c r="C59" s="33">
        <v>-4.1513870397861075</v>
      </c>
      <c r="D59" s="33">
        <v>-8.4223915970131582</v>
      </c>
      <c r="E59" s="33">
        <v>-9.6707682753304542</v>
      </c>
      <c r="F59" s="33">
        <v>-8.609146825276909</v>
      </c>
      <c r="H59" s="33"/>
      <c r="I59" s="33">
        <v>-0.77075951086275318</v>
      </c>
      <c r="J59" s="33">
        <v>-4.2372386493363789</v>
      </c>
      <c r="K59" s="33">
        <v>-5.3042375960940102</v>
      </c>
      <c r="L59" s="33">
        <v>-4.3088536428030517</v>
      </c>
      <c r="M59" s="33"/>
      <c r="N59" s="33"/>
      <c r="O59" s="33">
        <v>0.91955412232391331</v>
      </c>
      <c r="P59" s="33">
        <v>-2.1446627005979981</v>
      </c>
      <c r="Q59" s="33">
        <v>-3.1209722564756794</v>
      </c>
      <c r="R59" s="33">
        <v>-2.158707051566342</v>
      </c>
      <c r="T59" s="33"/>
      <c r="U59" s="33">
        <v>-4.9863007305699281</v>
      </c>
      <c r="V59" s="33">
        <v>-6.0543400580105313</v>
      </c>
      <c r="W59" s="33">
        <v>-6.2113308678237598</v>
      </c>
      <c r="X59" s="33">
        <v>-16.538171212992623</v>
      </c>
      <c r="Y59" s="33"/>
      <c r="Z59" s="33"/>
      <c r="AA59" s="33">
        <v>-3.2014547008915617</v>
      </c>
      <c r="AB59" s="33">
        <v>-3.9764481106921741</v>
      </c>
      <c r="AC59" s="33">
        <v>-4.0494525011387639</v>
      </c>
      <c r="AD59" s="33">
        <v>-14.505564353512586</v>
      </c>
      <c r="AF59" s="33"/>
      <c r="AG59" s="33">
        <v>-6.5586412205861446</v>
      </c>
      <c r="AH59" s="33">
        <v>-7.910892587593727</v>
      </c>
      <c r="AI59" s="33">
        <v>-8.15532172265425</v>
      </c>
      <c r="AJ59" s="33">
        <v>-18.004278180280689</v>
      </c>
      <c r="AK59" s="33"/>
      <c r="AL59" s="33"/>
      <c r="AM59" s="33"/>
    </row>
    <row r="60" spans="1:39" x14ac:dyDescent="0.2">
      <c r="A60" s="10" t="s">
        <v>34</v>
      </c>
      <c r="B60" s="29">
        <v>-8.3177920000000007</v>
      </c>
      <c r="C60" s="33">
        <v>-2.8245659350716368</v>
      </c>
      <c r="D60" s="33">
        <v>-6.8416365956573779</v>
      </c>
      <c r="E60" s="33">
        <v>-8.196699153677665</v>
      </c>
      <c r="F60" s="33">
        <v>-7.2379862764754472</v>
      </c>
      <c r="H60" s="33"/>
      <c r="I60" s="33">
        <v>-0.29754590208843756</v>
      </c>
      <c r="J60" s="33">
        <v>-3.519462131030394</v>
      </c>
      <c r="K60" s="33">
        <v>-4.6525643064344475</v>
      </c>
      <c r="L60" s="33">
        <v>-3.7849187170788534</v>
      </c>
      <c r="M60" s="33"/>
      <c r="N60" s="33"/>
      <c r="O60" s="33">
        <v>0.96596398312824117</v>
      </c>
      <c r="P60" s="33">
        <v>-1.8583745048920695</v>
      </c>
      <c r="Q60" s="33">
        <v>-2.8804968828127682</v>
      </c>
      <c r="R60" s="33">
        <v>-2.0583849373805396</v>
      </c>
      <c r="T60" s="33"/>
      <c r="U60" s="33">
        <v>-4.4160798678789384</v>
      </c>
      <c r="V60" s="33">
        <v>-5.431445486461759</v>
      </c>
      <c r="W60" s="33">
        <v>-5.5350912822231706</v>
      </c>
      <c r="X60" s="33">
        <v>-11.010608849427525</v>
      </c>
      <c r="Y60" s="33"/>
      <c r="Z60" s="33"/>
      <c r="AA60" s="33">
        <v>-3.0601037146812513</v>
      </c>
      <c r="AB60" s="33">
        <v>-3.7605969076983943</v>
      </c>
      <c r="AC60" s="33">
        <v>-3.7710730202331493</v>
      </c>
      <c r="AD60" s="33">
        <v>-9.4042094781158649</v>
      </c>
      <c r="AF60" s="33"/>
      <c r="AG60" s="33">
        <v>-5.6118150217437481</v>
      </c>
      <c r="AH60" s="33">
        <v>-6.9229440458224856</v>
      </c>
      <c r="AI60" s="33">
        <v>-7.1185872058042081</v>
      </c>
      <c r="AJ60" s="33">
        <v>-12.230010083471356</v>
      </c>
      <c r="AK60" s="33"/>
      <c r="AL60" s="33"/>
      <c r="AM60" s="33"/>
    </row>
    <row r="61" spans="1:39" x14ac:dyDescent="0.2">
      <c r="A61" s="10" t="s">
        <v>35</v>
      </c>
      <c r="B61" s="29">
        <v>-20.639672000000001</v>
      </c>
      <c r="C61" s="33">
        <v>-12.255369549021934</v>
      </c>
      <c r="D61" s="33">
        <v>-17.625232235247054</v>
      </c>
      <c r="E61" s="33">
        <v>-19.570935149707207</v>
      </c>
      <c r="F61" s="33">
        <v>-16.731885643901975</v>
      </c>
      <c r="H61" s="33"/>
      <c r="I61" s="33">
        <v>-10.009536155198262</v>
      </c>
      <c r="J61" s="33">
        <v>-14.737079560693635</v>
      </c>
      <c r="K61" s="33">
        <v>-16.474599386283924</v>
      </c>
      <c r="L61" s="33">
        <v>-13.767282575142012</v>
      </c>
      <c r="M61" s="33"/>
      <c r="N61" s="33"/>
      <c r="O61" s="33">
        <v>-8.8866194582866029</v>
      </c>
      <c r="P61" s="33">
        <v>-13.293002829591948</v>
      </c>
      <c r="Q61" s="33">
        <v>-14.926431504572244</v>
      </c>
      <c r="R61" s="33">
        <v>-12.284980909487016</v>
      </c>
      <c r="T61" s="33"/>
      <c r="U61" s="33">
        <v>-20.185724715247307</v>
      </c>
      <c r="V61" s="33">
        <v>-18.906493878638258</v>
      </c>
      <c r="W61" s="33">
        <v>-18.245416730578665</v>
      </c>
      <c r="X61" s="33">
        <v>-19.925214623702537</v>
      </c>
      <c r="Y61" s="33"/>
      <c r="Z61" s="33"/>
      <c r="AA61" s="33">
        <v>-18.924886950196285</v>
      </c>
      <c r="AB61" s="33">
        <v>-17.421560201705919</v>
      </c>
      <c r="AC61" s="33">
        <v>-16.703410652320269</v>
      </c>
      <c r="AD61" s="33">
        <v>-18.557523550729222</v>
      </c>
      <c r="AF61" s="33"/>
      <c r="AG61" s="33">
        <v>-21.514876582229792</v>
      </c>
      <c r="AH61" s="33">
        <v>-20.431874168020492</v>
      </c>
      <c r="AI61" s="33">
        <v>-19.81594692259193</v>
      </c>
      <c r="AJ61" s="33">
        <v>-21.224043911143173</v>
      </c>
      <c r="AK61" s="33"/>
      <c r="AL61" s="33"/>
      <c r="AM61" s="33"/>
    </row>
    <row r="62" spans="1:39" x14ac:dyDescent="0.2">
      <c r="A62" s="10" t="s">
        <v>36</v>
      </c>
      <c r="B62" s="29">
        <v>-6.4266240000000003</v>
      </c>
      <c r="C62" s="33">
        <v>-4.4083218829266384</v>
      </c>
      <c r="D62" s="33">
        <v>-5.7973886042176863</v>
      </c>
      <c r="E62" s="33">
        <v>-6.4632768409089776</v>
      </c>
      <c r="F62" s="33">
        <v>-5.628284087462144</v>
      </c>
      <c r="H62" s="33"/>
      <c r="I62" s="33">
        <v>-3.3936841403999618</v>
      </c>
      <c r="J62" s="33">
        <v>-4.5764089134475316</v>
      </c>
      <c r="K62" s="33">
        <v>-5.1636831163889143</v>
      </c>
      <c r="L62" s="33">
        <v>-4.3391538556089086</v>
      </c>
      <c r="M62" s="33"/>
      <c r="N62" s="33"/>
      <c r="O62" s="33">
        <v>-2.8863652691366419</v>
      </c>
      <c r="P62" s="33">
        <v>-3.965918411687527</v>
      </c>
      <c r="Q62" s="33">
        <v>-4.5138863854039126</v>
      </c>
      <c r="R62" s="33">
        <v>-3.694588870957249</v>
      </c>
      <c r="T62" s="33"/>
      <c r="U62" s="33">
        <v>-5.9827858712173327</v>
      </c>
      <c r="V62" s="33">
        <v>-5.6136427416549983</v>
      </c>
      <c r="W62" s="33">
        <v>-5.7159282134050802</v>
      </c>
      <c r="X62" s="33">
        <v>-8.741181662392993</v>
      </c>
      <c r="Y62" s="33"/>
      <c r="Z62" s="33"/>
      <c r="AA62" s="33">
        <v>-5.4744979716623474</v>
      </c>
      <c r="AB62" s="33">
        <v>-5.0059386130316703</v>
      </c>
      <c r="AC62" s="33">
        <v>-5.0777254541250914</v>
      </c>
      <c r="AD62" s="33">
        <v>-8.1919816815446662</v>
      </c>
      <c r="AF62" s="33"/>
      <c r="AG62" s="33">
        <v>-6.4852546309508092</v>
      </c>
      <c r="AH62" s="33">
        <v>-6.2152948162256587</v>
      </c>
      <c r="AI62" s="33">
        <v>-6.3413976074940637</v>
      </c>
      <c r="AJ62" s="33">
        <v>-9.1667382777341455</v>
      </c>
      <c r="AK62" s="33"/>
      <c r="AL62" s="33"/>
      <c r="AM62" s="33"/>
    </row>
    <row r="63" spans="1:39" x14ac:dyDescent="0.2">
      <c r="A63" s="10" t="s">
        <v>37</v>
      </c>
      <c r="B63" s="29">
        <v>-7.2257680000000004</v>
      </c>
      <c r="C63" s="33">
        <v>-3.0326142308121149</v>
      </c>
      <c r="D63" s="33">
        <v>-6.6200065884755688</v>
      </c>
      <c r="E63" s="33">
        <v>-7.9115215445466482</v>
      </c>
      <c r="F63" s="33">
        <v>-7.209934646886202</v>
      </c>
      <c r="H63" s="33"/>
      <c r="I63" s="33">
        <v>-0.92640025359855882</v>
      </c>
      <c r="J63" s="33">
        <v>-3.7841728650391873</v>
      </c>
      <c r="K63" s="33">
        <v>-4.8414155938268486</v>
      </c>
      <c r="L63" s="33">
        <v>-4.2174341178367172</v>
      </c>
      <c r="M63" s="33"/>
      <c r="N63" s="33"/>
      <c r="O63" s="33">
        <v>0.12670673500810789</v>
      </c>
      <c r="P63" s="33">
        <v>-2.3662554782208809</v>
      </c>
      <c r="Q63" s="33">
        <v>-3.3063623559168565</v>
      </c>
      <c r="R63" s="33">
        <v>-2.7211839845867507</v>
      </c>
      <c r="T63" s="33"/>
      <c r="U63" s="33">
        <v>-4.7073579838866761</v>
      </c>
      <c r="V63" s="33">
        <v>-5.6083680945707508</v>
      </c>
      <c r="W63" s="33">
        <v>-5.6502203150776831</v>
      </c>
      <c r="X63" s="33">
        <v>-10.594944660373324</v>
      </c>
      <c r="Y63" s="33"/>
      <c r="Z63" s="33"/>
      <c r="AA63" s="33">
        <v>-3.5931015862789852</v>
      </c>
      <c r="AB63" s="33">
        <v>-4.1844689960957417</v>
      </c>
      <c r="AC63" s="33">
        <v>-4.12627347601937</v>
      </c>
      <c r="AD63" s="33">
        <v>-9.2273690306349927</v>
      </c>
      <c r="AF63" s="33"/>
      <c r="AG63" s="33">
        <v>-5.6738790377374926</v>
      </c>
      <c r="AH63" s="33">
        <v>-6.8603392424762699</v>
      </c>
      <c r="AI63" s="33">
        <v>-7.0001891309008286</v>
      </c>
      <c r="AJ63" s="33">
        <v>-11.600329266608483</v>
      </c>
      <c r="AK63" s="33"/>
      <c r="AL63" s="33"/>
      <c r="AM63" s="33"/>
    </row>
    <row r="64" spans="1:39" x14ac:dyDescent="0.2">
      <c r="A64" s="10" t="s">
        <v>38</v>
      </c>
      <c r="B64" s="29">
        <v>-12.129416000000001</v>
      </c>
      <c r="C64" s="33">
        <v>-11.305282226975663</v>
      </c>
      <c r="D64" s="33">
        <v>-11.558227097800277</v>
      </c>
      <c r="E64" s="33">
        <v>-11.814333595715839</v>
      </c>
      <c r="F64" s="33">
        <v>-10.581993734028444</v>
      </c>
      <c r="H64" s="33"/>
      <c r="I64" s="33">
        <v>-10.252650698915692</v>
      </c>
      <c r="J64" s="33">
        <v>-10.283922416823819</v>
      </c>
      <c r="K64" s="33">
        <v>-10.490726733135787</v>
      </c>
      <c r="L64" s="33">
        <v>-9.2708427510451497</v>
      </c>
      <c r="M64" s="33"/>
      <c r="N64" s="33"/>
      <c r="O64" s="33">
        <v>-9.7263349348856973</v>
      </c>
      <c r="P64" s="33">
        <v>-9.6467706014354846</v>
      </c>
      <c r="Q64" s="33">
        <v>-9.82892330184578</v>
      </c>
      <c r="R64" s="33">
        <v>-8.6152671282784912</v>
      </c>
      <c r="T64" s="33"/>
      <c r="U64" s="33">
        <v>-20.368956592349267</v>
      </c>
      <c r="V64" s="33">
        <v>-15.083807519024733</v>
      </c>
      <c r="W64" s="33">
        <v>-12.620568635040348</v>
      </c>
      <c r="X64" s="33">
        <v>-13.577384833566995</v>
      </c>
      <c r="Y64" s="33"/>
      <c r="Z64" s="33"/>
      <c r="AA64" s="33">
        <v>-19.753123871967613</v>
      </c>
      <c r="AB64" s="33">
        <v>-14.380651333769723</v>
      </c>
      <c r="AC64" s="33">
        <v>-11.934274968582015</v>
      </c>
      <c r="AD64" s="33">
        <v>-13.000210351506997</v>
      </c>
      <c r="AF64" s="33"/>
      <c r="AG64" s="33">
        <v>-20.990788428827088</v>
      </c>
      <c r="AH64" s="33">
        <v>-15.812959360015244</v>
      </c>
      <c r="AI64" s="33">
        <v>-13.354671269359512</v>
      </c>
      <c r="AJ64" s="33">
        <v>-14.153203864494998</v>
      </c>
      <c r="AK64" s="33"/>
      <c r="AL64" s="33"/>
      <c r="AM64" s="33"/>
    </row>
    <row r="65" spans="1:39" x14ac:dyDescent="0.2">
      <c r="A65" s="10" t="s">
        <v>39</v>
      </c>
      <c r="B65" s="29">
        <v>-17.543512</v>
      </c>
      <c r="C65" s="33">
        <v>-11.028442943277119</v>
      </c>
      <c r="D65" s="33">
        <v>-15.272150439520535</v>
      </c>
      <c r="E65" s="33">
        <v>-16.807924849811751</v>
      </c>
      <c r="F65" s="33">
        <v>-15.257065104170088</v>
      </c>
      <c r="H65" s="33"/>
      <c r="I65" s="33">
        <v>-8.5625423973835879</v>
      </c>
      <c r="J65" s="33">
        <v>-12.093095007970341</v>
      </c>
      <c r="K65" s="33">
        <v>-13.457691561665024</v>
      </c>
      <c r="L65" s="33">
        <v>-11.993304128803267</v>
      </c>
      <c r="M65" s="33"/>
      <c r="N65" s="33"/>
      <c r="O65" s="33">
        <v>-7.3295922557119058</v>
      </c>
      <c r="P65" s="33">
        <v>-10.503567292195315</v>
      </c>
      <c r="Q65" s="33">
        <v>-11.782575048866686</v>
      </c>
      <c r="R65" s="33">
        <v>-10.361423641119947</v>
      </c>
      <c r="T65" s="33"/>
      <c r="U65" s="33">
        <v>-21.824423556432162</v>
      </c>
      <c r="V65" s="33">
        <v>-18.34076622643483</v>
      </c>
      <c r="W65" s="33">
        <v>-16.205669596367731</v>
      </c>
      <c r="X65" s="33">
        <v>-18.425527325891629</v>
      </c>
      <c r="Y65" s="33"/>
      <c r="Z65" s="33"/>
      <c r="AA65" s="33">
        <v>-20.418428250053815</v>
      </c>
      <c r="AB65" s="33">
        <v>-16.656764706576482</v>
      </c>
      <c r="AC65" s="33">
        <v>-14.49188998807273</v>
      </c>
      <c r="AD65" s="33">
        <v>-16.867839389931632</v>
      </c>
      <c r="AF65" s="33"/>
      <c r="AG65" s="33">
        <v>-23.095035689575358</v>
      </c>
      <c r="AH65" s="33">
        <v>-19.897179293984021</v>
      </c>
      <c r="AI65" s="33">
        <v>-17.803791847010224</v>
      </c>
      <c r="AJ65" s="33">
        <v>-19.769506876494631</v>
      </c>
      <c r="AK65" s="33"/>
      <c r="AL65" s="33"/>
      <c r="AM65" s="33"/>
    </row>
    <row r="66" spans="1:39" x14ac:dyDescent="0.2">
      <c r="A66" s="10" t="s">
        <v>40</v>
      </c>
      <c r="B66" s="29">
        <v>-12.907640000000001</v>
      </c>
      <c r="C66" s="33">
        <v>-8.0717699872213409</v>
      </c>
      <c r="D66" s="33">
        <v>-10.670348897854536</v>
      </c>
      <c r="E66" s="33">
        <v>-11.847386015197786</v>
      </c>
      <c r="F66" s="33">
        <v>-11.033395423939442</v>
      </c>
      <c r="H66" s="33"/>
      <c r="I66" s="33">
        <v>-6.5089208608644444</v>
      </c>
      <c r="J66" s="33">
        <v>-8.5810571083011862</v>
      </c>
      <c r="K66" s="33">
        <v>-9.6088603505580927</v>
      </c>
      <c r="L66" s="33">
        <v>-8.8485443960927306</v>
      </c>
      <c r="M66" s="33"/>
      <c r="N66" s="33"/>
      <c r="O66" s="33">
        <v>-5.7274962976861055</v>
      </c>
      <c r="P66" s="33">
        <v>-7.536410819699535</v>
      </c>
      <c r="Q66" s="33">
        <v>-8.4895975182381012</v>
      </c>
      <c r="R66" s="33">
        <v>-7.756118750894383</v>
      </c>
      <c r="T66" s="33"/>
      <c r="U66" s="33">
        <v>-18.169968804846391</v>
      </c>
      <c r="V66" s="33">
        <v>-13.758115501861472</v>
      </c>
      <c r="W66" s="33">
        <v>-11.8233341072222</v>
      </c>
      <c r="X66" s="33">
        <v>-13.717181698959926</v>
      </c>
      <c r="Y66" s="33"/>
      <c r="Z66" s="33"/>
      <c r="AA66" s="33">
        <v>-17.231888384389727</v>
      </c>
      <c r="AB66" s="33">
        <v>-12.628543652543144</v>
      </c>
      <c r="AC66" s="33">
        <v>-10.67036010870053</v>
      </c>
      <c r="AD66" s="33">
        <v>-12.694070645276579</v>
      </c>
      <c r="AF66" s="33"/>
      <c r="AG66" s="33">
        <v>-19.002883350772727</v>
      </c>
      <c r="AH66" s="33">
        <v>-14.808088444245641</v>
      </c>
      <c r="AI66" s="33">
        <v>-12.912956345915035</v>
      </c>
      <c r="AJ66" s="33">
        <v>-14.595213258716608</v>
      </c>
      <c r="AK66" s="33"/>
      <c r="AL66" s="33"/>
      <c r="AM66" s="33"/>
    </row>
    <row r="67" spans="1:39" x14ac:dyDescent="0.2">
      <c r="A67" s="10" t="s">
        <v>41</v>
      </c>
      <c r="B67" s="29">
        <v>-22.806984</v>
      </c>
      <c r="C67" s="33">
        <v>-13.028035295495785</v>
      </c>
      <c r="D67" s="33">
        <v>-19.410858677307235</v>
      </c>
      <c r="E67" s="33">
        <v>-21.638853513851142</v>
      </c>
      <c r="F67" s="33">
        <v>-19.835185423479381</v>
      </c>
      <c r="H67" s="33"/>
      <c r="I67" s="33">
        <v>-9.9466464160557209</v>
      </c>
      <c r="J67" s="33">
        <v>-15.312169710824055</v>
      </c>
      <c r="K67" s="33">
        <v>-17.258104281834456</v>
      </c>
      <c r="L67" s="33">
        <v>-15.561628005062373</v>
      </c>
      <c r="M67" s="33"/>
      <c r="N67" s="33"/>
      <c r="O67" s="33">
        <v>-8.405952107610716</v>
      </c>
      <c r="P67" s="33">
        <v>-13.262825227582395</v>
      </c>
      <c r="Q67" s="33">
        <v>-15.067729797101105</v>
      </c>
      <c r="R67" s="33">
        <v>-13.424849427129008</v>
      </c>
      <c r="T67" s="33"/>
      <c r="U67" s="33">
        <v>-27.154653882585691</v>
      </c>
      <c r="V67" s="33">
        <v>-22.867051579390726</v>
      </c>
      <c r="W67" s="33">
        <v>-20.415908426327199</v>
      </c>
      <c r="X67" s="33">
        <v>-24.149712841720198</v>
      </c>
      <c r="Y67" s="33"/>
      <c r="Z67" s="33"/>
      <c r="AA67" s="33">
        <v>-25.326679595815701</v>
      </c>
      <c r="AB67" s="33">
        <v>-20.689989044746728</v>
      </c>
      <c r="AC67" s="33">
        <v>-18.189799591347175</v>
      </c>
      <c r="AD67" s="33">
        <v>-22.112541944315147</v>
      </c>
      <c r="AF67" s="33"/>
      <c r="AG67" s="33">
        <v>-28.900235941336689</v>
      </c>
      <c r="AH67" s="33">
        <v>-24.946986711775779</v>
      </c>
      <c r="AI67" s="33">
        <v>-22.555311058485231</v>
      </c>
      <c r="AJ67" s="33">
        <v>-25.948271113131767</v>
      </c>
      <c r="AK67" s="33"/>
      <c r="AL67" s="33"/>
      <c r="AM67" s="33"/>
    </row>
    <row r="68" spans="1:39" x14ac:dyDescent="0.2">
      <c r="A68" s="10" t="s">
        <v>42</v>
      </c>
      <c r="B68" s="29">
        <v>-16.581192000000001</v>
      </c>
      <c r="C68" s="33">
        <v>-9.5249293642339676</v>
      </c>
      <c r="D68" s="33">
        <v>-15.36175612903728</v>
      </c>
      <c r="E68" s="33">
        <v>-17.539047834872463</v>
      </c>
      <c r="F68" s="33">
        <v>-16.465935621444821</v>
      </c>
      <c r="H68" s="33"/>
      <c r="I68" s="33">
        <v>-6.2491285635041658</v>
      </c>
      <c r="J68" s="33">
        <v>-11.063890326334164</v>
      </c>
      <c r="K68" s="33">
        <v>-12.95127124158225</v>
      </c>
      <c r="L68" s="33">
        <v>-11.967620945275133</v>
      </c>
      <c r="M68" s="33"/>
      <c r="N68" s="33"/>
      <c r="O68" s="33">
        <v>-4.6112284256891769</v>
      </c>
      <c r="P68" s="33">
        <v>-8.9149578188075136</v>
      </c>
      <c r="Q68" s="33">
        <v>-10.657383076212248</v>
      </c>
      <c r="R68" s="33">
        <v>-9.7184636071901647</v>
      </c>
      <c r="T68" s="33"/>
      <c r="U68" s="33">
        <v>-16.745456975932044</v>
      </c>
      <c r="V68" s="33">
        <v>-15.861447870333643</v>
      </c>
      <c r="W68" s="33">
        <v>-15.110911045694687</v>
      </c>
      <c r="X68" s="33">
        <v>-20.782166411627852</v>
      </c>
      <c r="Y68" s="33"/>
      <c r="Z68" s="33"/>
      <c r="AA68" s="33">
        <v>-14.919896083731453</v>
      </c>
      <c r="AB68" s="33">
        <v>-13.662232066860328</v>
      </c>
      <c r="AC68" s="33">
        <v>-12.81083450684868</v>
      </c>
      <c r="AD68" s="33">
        <v>-18.622474823892858</v>
      </c>
      <c r="AF68" s="33"/>
      <c r="AG68" s="33">
        <v>-18.370823216505318</v>
      </c>
      <c r="AH68" s="33">
        <v>-17.837025775224273</v>
      </c>
      <c r="AI68" s="33">
        <v>-17.193455149756637</v>
      </c>
      <c r="AJ68" s="33">
        <v>-22.531324204466355</v>
      </c>
      <c r="AK68" s="33"/>
      <c r="AL68" s="33"/>
      <c r="AM68" s="33"/>
    </row>
    <row r="69" spans="1:39" x14ac:dyDescent="0.2">
      <c r="A69" s="10" t="s">
        <v>43</v>
      </c>
      <c r="B69" s="32">
        <v>-30.739848000000002</v>
      </c>
      <c r="C69" s="33">
        <v>-22.019402935714112</v>
      </c>
      <c r="D69" s="33">
        <v>-27.050738640368746</v>
      </c>
      <c r="E69" s="33">
        <v>-29.441743683160482</v>
      </c>
      <c r="F69" s="33">
        <v>-27.807554505891122</v>
      </c>
      <c r="H69" s="33"/>
      <c r="I69" s="33">
        <v>-19.404344986797113</v>
      </c>
      <c r="J69" s="33">
        <v>-23.818189731525269</v>
      </c>
      <c r="K69" s="33">
        <v>-26.091751573443776</v>
      </c>
      <c r="L69" s="33">
        <v>-24.511580010784417</v>
      </c>
      <c r="M69" s="33"/>
      <c r="N69" s="33"/>
      <c r="O69" s="33">
        <v>-18.096816012338781</v>
      </c>
      <c r="P69" s="33">
        <v>-22.201915670928582</v>
      </c>
      <c r="Q69" s="33">
        <v>-24.416755518585457</v>
      </c>
      <c r="R69" s="33">
        <v>-22.863592894506105</v>
      </c>
      <c r="T69" s="33"/>
      <c r="U69" s="33">
        <v>-34.02773913726395</v>
      </c>
      <c r="V69" s="33">
        <v>-31.362594402328121</v>
      </c>
      <c r="W69" s="33">
        <v>-29.604927679928377</v>
      </c>
      <c r="X69" s="33">
        <v>-30.665829130466957</v>
      </c>
      <c r="Y69" s="33"/>
      <c r="Z69" s="33"/>
      <c r="AA69" s="33">
        <v>-32.546148588283955</v>
      </c>
      <c r="AB69" s="33">
        <v>-29.660184758078113</v>
      </c>
      <c r="AC69" s="33">
        <v>-27.895360651376713</v>
      </c>
      <c r="AD69" s="33">
        <v>-29.086962204931964</v>
      </c>
      <c r="AF69" s="33"/>
      <c r="AG69" s="33">
        <v>-35.488844495545941</v>
      </c>
      <c r="AH69" s="33">
        <v>-33.017253721010128</v>
      </c>
      <c r="AI69" s="33">
        <v>-31.266974776663201</v>
      </c>
      <c r="AJ69" s="33">
        <v>-32.157277190085452</v>
      </c>
      <c r="AK69" s="33"/>
      <c r="AL69" s="33"/>
      <c r="AM69" s="33"/>
    </row>
    <row r="70" spans="1:39" x14ac:dyDescent="0.2">
      <c r="A70" s="10" t="s">
        <v>44</v>
      </c>
      <c r="B70" s="29">
        <v>-31.877896</v>
      </c>
      <c r="C70" s="33">
        <v>-25.081401499980704</v>
      </c>
      <c r="D70" s="33">
        <v>-28.72706709274097</v>
      </c>
      <c r="E70" s="33">
        <v>-30.739909555792469</v>
      </c>
      <c r="F70" s="33">
        <v>-28.741674062021502</v>
      </c>
      <c r="H70" s="33"/>
      <c r="I70" s="33">
        <v>-21.955552893633886</v>
      </c>
      <c r="J70" s="33">
        <v>-24.925653321820953</v>
      </c>
      <c r="K70" s="33">
        <v>-26.81643912541227</v>
      </c>
      <c r="L70" s="33">
        <v>-24.913501142591635</v>
      </c>
      <c r="M70" s="33"/>
      <c r="N70" s="33"/>
      <c r="O70" s="33">
        <v>-20.39262832791054</v>
      </c>
      <c r="P70" s="33">
        <v>-23.024947224010958</v>
      </c>
      <c r="Q70" s="33">
        <v>-24.854703910222263</v>
      </c>
      <c r="R70" s="33">
        <v>-22.999414551601635</v>
      </c>
      <c r="T70" s="33"/>
      <c r="U70" s="33">
        <v>-38.282434561114265</v>
      </c>
      <c r="V70" s="33">
        <v>-32.923230722322288</v>
      </c>
      <c r="W70" s="33">
        <v>-30.357137963285474</v>
      </c>
      <c r="X70" s="33">
        <v>-31.96003459383941</v>
      </c>
      <c r="Y70" s="33"/>
      <c r="Z70" s="33"/>
      <c r="AA70" s="33">
        <v>-36.527062096879256</v>
      </c>
      <c r="AB70" s="33">
        <v>-30.93355895314728</v>
      </c>
      <c r="AC70" s="33">
        <v>-28.364013950415483</v>
      </c>
      <c r="AD70" s="33">
        <v>-30.128810988269404</v>
      </c>
      <c r="AF70" s="33"/>
      <c r="AG70" s="33">
        <v>-39.952248032126775</v>
      </c>
      <c r="AH70" s="33">
        <v>-34.836827849223795</v>
      </c>
      <c r="AI70" s="33">
        <v>-32.288485951284471</v>
      </c>
      <c r="AJ70" s="33">
        <v>-33.656006821898423</v>
      </c>
      <c r="AK70" s="33"/>
      <c r="AL70" s="33"/>
      <c r="AM70" s="33"/>
    </row>
    <row r="71" spans="1:39" x14ac:dyDescent="0.2">
      <c r="A71" s="10" t="s">
        <v>45</v>
      </c>
      <c r="B71" s="29">
        <v>-24.313224000000002</v>
      </c>
      <c r="C71" s="33">
        <v>-18.487165244200185</v>
      </c>
      <c r="D71" s="33">
        <v>-21.441847283554623</v>
      </c>
      <c r="E71" s="33">
        <v>-23.217347959803064</v>
      </c>
      <c r="F71" s="33">
        <v>-102.61310831927061</v>
      </c>
      <c r="H71" s="33"/>
      <c r="I71" s="33">
        <v>-16.447177596623455</v>
      </c>
      <c r="J71" s="33">
        <v>-18.754363289327699</v>
      </c>
      <c r="K71" s="33">
        <v>-20.389150153049819</v>
      </c>
      <c r="L71" s="33">
        <v>-97.761359370107158</v>
      </c>
      <c r="M71" s="33"/>
      <c r="N71" s="33"/>
      <c r="O71" s="33">
        <v>-15.427183772835122</v>
      </c>
      <c r="P71" s="33">
        <v>-17.410621029664345</v>
      </c>
      <c r="Q71" s="33">
        <v>-18.975051249673172</v>
      </c>
      <c r="R71" s="33">
        <v>-95.335484764250538</v>
      </c>
      <c r="T71" s="33"/>
      <c r="U71" s="33">
        <v>-32.423693465473683</v>
      </c>
      <c r="V71" s="33">
        <v>-26.599762351463649</v>
      </c>
      <c r="W71" s="33">
        <v>-23.85866778268629</v>
      </c>
      <c r="X71" s="33">
        <v>-24.058648862079359</v>
      </c>
      <c r="Y71" s="33"/>
      <c r="Z71" s="33"/>
      <c r="AA71" s="33">
        <v>-31.167054645032028</v>
      </c>
      <c r="AB71" s="33">
        <v>-25.115006692220309</v>
      </c>
      <c r="AC71" s="33">
        <v>-22.387996171857957</v>
      </c>
      <c r="AD71" s="33">
        <v>-22.777055075466038</v>
      </c>
      <c r="AF71" s="33"/>
      <c r="AG71" s="33">
        <v>-33.622603197117513</v>
      </c>
      <c r="AH71" s="33">
        <v>-28.042588556915327</v>
      </c>
      <c r="AI71" s="33">
        <v>-25.307729190944453</v>
      </c>
      <c r="AJ71" s="33">
        <v>-25.269008534874015</v>
      </c>
      <c r="AK71" s="33"/>
      <c r="AL71" s="33"/>
      <c r="AM71" s="33"/>
    </row>
    <row r="72" spans="1:39" x14ac:dyDescent="0.2">
      <c r="A72" s="10" t="s">
        <v>46</v>
      </c>
      <c r="B72" s="29">
        <v>-34.693728</v>
      </c>
      <c r="C72" s="33">
        <v>-23.479141553214792</v>
      </c>
      <c r="D72" s="33">
        <v>-30.012641854949493</v>
      </c>
      <c r="E72" s="33">
        <v>-32.586763707998649</v>
      </c>
      <c r="F72" s="33">
        <v>-30.051365879642763</v>
      </c>
      <c r="H72" s="33"/>
      <c r="I72" s="33">
        <v>-20.615234583511558</v>
      </c>
      <c r="J72" s="33">
        <v>-26.198570776073012</v>
      </c>
      <c r="K72" s="33">
        <v>-28.538516092561572</v>
      </c>
      <c r="L72" s="33">
        <v>-26.147024859766301</v>
      </c>
      <c r="M72" s="33"/>
      <c r="N72" s="33"/>
      <c r="O72" s="33">
        <v>-19.183281229934899</v>
      </c>
      <c r="P72" s="33">
        <v>-24.29153510535971</v>
      </c>
      <c r="Q72" s="33">
        <v>-26.514392284843218</v>
      </c>
      <c r="R72" s="33">
        <v>-24.194854349827963</v>
      </c>
      <c r="T72" s="33"/>
      <c r="U72" s="33">
        <v>-42.543382350569026</v>
      </c>
      <c r="V72" s="33">
        <v>-35.949555637792344</v>
      </c>
      <c r="W72" s="33">
        <v>-32.652899510372912</v>
      </c>
      <c r="X72" s="33">
        <v>-33.587188516454319</v>
      </c>
      <c r="Y72" s="33"/>
      <c r="Z72" s="33"/>
      <c r="AA72" s="33">
        <v>-40.731884284029036</v>
      </c>
      <c r="AB72" s="33">
        <v>-33.848649870261312</v>
      </c>
      <c r="AC72" s="33">
        <v>-30.570476300158575</v>
      </c>
      <c r="AD72" s="33">
        <v>-31.736869273062648</v>
      </c>
      <c r="AF72" s="33"/>
      <c r="AG72" s="33">
        <v>-44.360342780361009</v>
      </c>
      <c r="AH72" s="33">
        <v>-38.068625285650818</v>
      </c>
      <c r="AI72" s="33">
        <v>-34.771560166593027</v>
      </c>
      <c r="AJ72" s="33">
        <v>-35.392997228639167</v>
      </c>
      <c r="AK72" s="33"/>
      <c r="AL72" s="33"/>
      <c r="AM72" s="33"/>
    </row>
    <row r="73" spans="1:39" x14ac:dyDescent="0.2">
      <c r="A73" s="10" t="s">
        <v>47</v>
      </c>
      <c r="B73" s="29">
        <v>-31.275400000000001</v>
      </c>
      <c r="C73" s="33">
        <v>-22.900838158670677</v>
      </c>
      <c r="D73" s="33">
        <v>-28.018836892506684</v>
      </c>
      <c r="E73" s="33">
        <v>-30.465564497077164</v>
      </c>
      <c r="F73" s="33">
        <v>-127.58998341321903</v>
      </c>
      <c r="H73" s="33"/>
      <c r="I73" s="33">
        <v>-20.053076263633727</v>
      </c>
      <c r="J73" s="33">
        <v>-24.494528438500463</v>
      </c>
      <c r="K73" s="33">
        <v>-26.78897737563392</v>
      </c>
      <c r="L73" s="33">
        <v>-122.51862052579564</v>
      </c>
      <c r="M73" s="33"/>
      <c r="N73" s="33"/>
      <c r="O73" s="33">
        <v>-18.629195316115414</v>
      </c>
      <c r="P73" s="33">
        <v>-22.73237447404717</v>
      </c>
      <c r="Q73" s="33">
        <v>-24.950683814912225</v>
      </c>
      <c r="R73" s="33">
        <v>-119.98293908208399</v>
      </c>
      <c r="T73" s="33"/>
      <c r="U73" s="33">
        <v>-35.006164636037923</v>
      </c>
      <c r="V73" s="33">
        <v>-31.849136116847649</v>
      </c>
      <c r="W73" s="33">
        <v>-30.12616124621557</v>
      </c>
      <c r="X73" s="33">
        <v>-32.171472252522591</v>
      </c>
      <c r="Y73" s="33"/>
      <c r="Z73" s="33"/>
      <c r="AA73" s="33">
        <v>-33.353113630392997</v>
      </c>
      <c r="AB73" s="33">
        <v>-29.994352464467084</v>
      </c>
      <c r="AC73" s="33">
        <v>-28.263115828039552</v>
      </c>
      <c r="AD73" s="33">
        <v>-30.433599795950236</v>
      </c>
      <c r="AF73" s="33"/>
      <c r="AG73" s="33">
        <v>-36.575253493313312</v>
      </c>
      <c r="AH73" s="33">
        <v>-33.60304081977489</v>
      </c>
      <c r="AI73" s="33">
        <v>-31.896545545840553</v>
      </c>
      <c r="AJ73" s="33">
        <v>-33.708130230126848</v>
      </c>
      <c r="AK73" s="33"/>
      <c r="AL73" s="33"/>
      <c r="AM73" s="33"/>
    </row>
    <row r="74" spans="1:39" x14ac:dyDescent="0.2">
      <c r="A74" s="10" t="s">
        <v>48</v>
      </c>
      <c r="B74" s="29">
        <v>-21.137567999999998</v>
      </c>
      <c r="C74" s="33">
        <v>-18.677127258065926</v>
      </c>
      <c r="D74" s="33">
        <v>-19.506616438403952</v>
      </c>
      <c r="E74" s="33">
        <v>-20.382748938953185</v>
      </c>
      <c r="F74" s="33">
        <v>-18.675132140573712</v>
      </c>
      <c r="H74" s="33"/>
      <c r="I74" s="33">
        <v>-17.086811078385839</v>
      </c>
      <c r="J74" s="33">
        <v>-17.466596969766972</v>
      </c>
      <c r="K74" s="33">
        <v>-18.254493119093041</v>
      </c>
      <c r="L74" s="33">
        <v>-16.650714373123638</v>
      </c>
      <c r="M74" s="33"/>
      <c r="N74" s="33"/>
      <c r="O74" s="33">
        <v>-16.291652857270822</v>
      </c>
      <c r="P74" s="33">
        <v>-16.446587760548599</v>
      </c>
      <c r="Q74" s="33">
        <v>-17.190365340438035</v>
      </c>
      <c r="R74" s="33">
        <v>-15.638505489398637</v>
      </c>
      <c r="T74" s="33"/>
      <c r="U74" s="33">
        <v>-31.004510771477552</v>
      </c>
      <c r="V74" s="33">
        <v>-24.352897048698726</v>
      </c>
      <c r="W74" s="33">
        <v>-21.447451028238635</v>
      </c>
      <c r="X74" s="33">
        <v>-20.679593202480081</v>
      </c>
      <c r="Y74" s="33"/>
      <c r="Z74" s="33"/>
      <c r="AA74" s="33">
        <v>-30.052881974619201</v>
      </c>
      <c r="AB74" s="33">
        <v>-23.232066040235374</v>
      </c>
      <c r="AC74" s="33">
        <v>-20.340550275151951</v>
      </c>
      <c r="AD74" s="33">
        <v>-19.741521734978416</v>
      </c>
      <c r="AF74" s="33"/>
      <c r="AG74" s="33">
        <v>-31.906512776038735</v>
      </c>
      <c r="AH74" s="33">
        <v>-25.454281242962406</v>
      </c>
      <c r="AI74" s="33">
        <v>-22.558713585736999</v>
      </c>
      <c r="AJ74" s="33">
        <v>-21.593086514694924</v>
      </c>
      <c r="AK74" s="33"/>
      <c r="AL74" s="33"/>
      <c r="AM74" s="33"/>
    </row>
    <row r="75" spans="1:39" x14ac:dyDescent="0.2">
      <c r="A75" s="10" t="s">
        <v>49</v>
      </c>
      <c r="B75" s="29">
        <v>-7.3471040000000007</v>
      </c>
      <c r="C75" s="33">
        <v>-3.0003250442673659</v>
      </c>
      <c r="D75" s="33">
        <v>-5.862676125044989</v>
      </c>
      <c r="E75" s="33">
        <v>-6.7626870230994411</v>
      </c>
      <c r="F75" s="33">
        <v>-6.1089448744480208</v>
      </c>
      <c r="H75" s="33"/>
      <c r="I75" s="33">
        <v>-0.62566375647053718</v>
      </c>
      <c r="J75" s="33">
        <v>-2.940398514242061</v>
      </c>
      <c r="K75" s="33">
        <v>-3.7046338327060635</v>
      </c>
      <c r="L75" s="33">
        <v>-3.0774877190013035</v>
      </c>
      <c r="M75" s="33"/>
      <c r="N75" s="33"/>
      <c r="O75" s="33">
        <v>0.56166675615282835</v>
      </c>
      <c r="P75" s="33">
        <v>-1.479259315015383</v>
      </c>
      <c r="Q75" s="33">
        <v>-2.1756073687843869</v>
      </c>
      <c r="R75" s="33">
        <v>-1.5617591412779821</v>
      </c>
      <c r="T75" s="33"/>
      <c r="U75" s="33">
        <v>-3.5386835741329241</v>
      </c>
      <c r="V75" s="33">
        <v>-4.0730417522680309</v>
      </c>
      <c r="W75" s="33">
        <v>-4.3471108009852983</v>
      </c>
      <c r="X75" s="33">
        <v>-13.900284944122253</v>
      </c>
      <c r="Y75" s="33"/>
      <c r="Z75" s="33"/>
      <c r="AA75" s="33">
        <v>-2.2738506644595549</v>
      </c>
      <c r="AB75" s="33">
        <v>-2.6121431363580423</v>
      </c>
      <c r="AC75" s="33">
        <v>-2.8304968083936455</v>
      </c>
      <c r="AD75" s="33">
        <v>-12.504290709847245</v>
      </c>
      <c r="AF75" s="33"/>
      <c r="AG75" s="33">
        <v>-4.6507401790996443</v>
      </c>
      <c r="AH75" s="33">
        <v>-5.3755783314750225</v>
      </c>
      <c r="AI75" s="33">
        <v>-5.701422339086113</v>
      </c>
      <c r="AJ75" s="33">
        <v>-14.808835934621776</v>
      </c>
      <c r="AK75" s="33"/>
      <c r="AL75" s="33"/>
      <c r="AM75" s="33"/>
    </row>
    <row r="76" spans="1:39" x14ac:dyDescent="0.2">
      <c r="A76" s="10" t="s">
        <v>50</v>
      </c>
      <c r="B76" s="29">
        <v>-10.840744000000001</v>
      </c>
      <c r="C76" s="33">
        <v>-4.5367253735849058</v>
      </c>
      <c r="D76" s="33">
        <v>-9.0547138663633966</v>
      </c>
      <c r="E76" s="33">
        <v>-10.419424874456181</v>
      </c>
      <c r="F76" s="33">
        <v>-9.3072628118581484</v>
      </c>
      <c r="H76" s="33"/>
      <c r="I76" s="33">
        <v>-1.0562944506116174</v>
      </c>
      <c r="J76" s="33">
        <v>-4.7116626485536264</v>
      </c>
      <c r="K76" s="33">
        <v>-5.8726786324826579</v>
      </c>
      <c r="L76" s="33">
        <v>-4.8340639137342016</v>
      </c>
      <c r="M76" s="33"/>
      <c r="N76" s="33"/>
      <c r="O76" s="33">
        <v>0.68392101087509938</v>
      </c>
      <c r="P76" s="33">
        <v>-2.54013743347363</v>
      </c>
      <c r="Q76" s="33">
        <v>-3.5993055114959733</v>
      </c>
      <c r="R76" s="33">
        <v>-2.5974643333975127</v>
      </c>
      <c r="T76" s="33"/>
      <c r="U76" s="33">
        <v>-5.5112905121131561</v>
      </c>
      <c r="V76" s="33">
        <v>-6.6648677367862375</v>
      </c>
      <c r="W76" s="33">
        <v>-6.8457477787035241</v>
      </c>
      <c r="X76" s="33">
        <v>-17.609688557668015</v>
      </c>
      <c r="Y76" s="33"/>
      <c r="Z76" s="33"/>
      <c r="AA76" s="33">
        <v>-3.6789813760647969</v>
      </c>
      <c r="AB76" s="33">
        <v>-4.5055748924879078</v>
      </c>
      <c r="AC76" s="33">
        <v>-4.5922457719701359</v>
      </c>
      <c r="AD76" s="33">
        <v>-15.509586324374649</v>
      </c>
      <c r="AF76" s="33"/>
      <c r="AG76" s="33">
        <v>-7.1190283291933651</v>
      </c>
      <c r="AH76" s="33">
        <v>-8.5928528487344025</v>
      </c>
      <c r="AI76" s="33">
        <v>-8.8724182129012803</v>
      </c>
      <c r="AJ76" s="33">
        <v>-19.11667033115074</v>
      </c>
      <c r="AK76" s="33"/>
      <c r="AL76" s="33"/>
      <c r="AM76" s="33"/>
    </row>
    <row r="77" spans="1:39" x14ac:dyDescent="0.2">
      <c r="A77" s="10" t="s">
        <v>51</v>
      </c>
      <c r="B77" s="29">
        <v>-14.710944000000001</v>
      </c>
      <c r="C77" s="33">
        <v>-4.8626762100458532</v>
      </c>
      <c r="D77" s="33">
        <v>-11.630782527793901</v>
      </c>
      <c r="E77" s="33">
        <v>-13.882280577960072</v>
      </c>
      <c r="F77" s="33">
        <v>-12.408431735700159</v>
      </c>
      <c r="H77" s="33"/>
      <c r="I77" s="33">
        <v>-1.0469598703463403</v>
      </c>
      <c r="J77" s="33">
        <v>-6.5824194754573453</v>
      </c>
      <c r="K77" s="33">
        <v>-8.4639104490064145</v>
      </c>
      <c r="L77" s="33">
        <v>-7.0857289631301308</v>
      </c>
      <c r="M77" s="33"/>
      <c r="N77" s="33"/>
      <c r="O77" s="33">
        <v>0.86089829950363439</v>
      </c>
      <c r="P77" s="33">
        <v>-4.0582372929140149</v>
      </c>
      <c r="Q77" s="33">
        <v>-5.7547255158047399</v>
      </c>
      <c r="R77" s="33">
        <v>-4.4243777081201667</v>
      </c>
      <c r="T77" s="33"/>
      <c r="U77" s="33">
        <v>-16.503812974742797</v>
      </c>
      <c r="V77" s="33">
        <v>-13.4535605474858</v>
      </c>
      <c r="W77" s="33">
        <v>-11.501830080130032</v>
      </c>
      <c r="X77" s="33">
        <v>-19.269915606109233</v>
      </c>
      <c r="Y77" s="33"/>
      <c r="Z77" s="33"/>
      <c r="AA77" s="33">
        <v>-14.316008268147806</v>
      </c>
      <c r="AB77" s="33">
        <v>-10.829269441457473</v>
      </c>
      <c r="AC77" s="33">
        <v>-8.766482328233332</v>
      </c>
      <c r="AD77" s="33">
        <v>-16.740908804765915</v>
      </c>
      <c r="AF77" s="33"/>
      <c r="AG77" s="33">
        <v>-18.423358633982279</v>
      </c>
      <c r="AH77" s="33">
        <v>-15.801596841945949</v>
      </c>
      <c r="AI77" s="33">
        <v>-13.981961702438428</v>
      </c>
      <c r="AJ77" s="33">
        <v>-21.254790847583884</v>
      </c>
      <c r="AK77" s="33"/>
      <c r="AL77" s="33"/>
      <c r="AM77" s="33"/>
    </row>
    <row r="78" spans="1:39" x14ac:dyDescent="0.2">
      <c r="A78" s="10" t="s">
        <v>52</v>
      </c>
      <c r="B78" s="29">
        <v>-12.108496000000001</v>
      </c>
      <c r="C78" s="33">
        <v>-3.8807741292818543</v>
      </c>
      <c r="D78" s="33">
        <v>-9.4516545472353304</v>
      </c>
      <c r="E78" s="33">
        <v>-11.410095600118728</v>
      </c>
      <c r="F78" s="33">
        <v>-10.18673442332598</v>
      </c>
      <c r="H78" s="33"/>
      <c r="I78" s="33">
        <v>-0.54218955451533157</v>
      </c>
      <c r="J78" s="33">
        <v>-5.0722878335059827</v>
      </c>
      <c r="K78" s="33">
        <v>-6.7099027632884418</v>
      </c>
      <c r="L78" s="33">
        <v>-5.5763303608622499</v>
      </c>
      <c r="M78" s="33"/>
      <c r="N78" s="33"/>
      <c r="O78" s="33">
        <v>1.1271028641430136</v>
      </c>
      <c r="P78" s="33">
        <v>-2.8826044766409824</v>
      </c>
      <c r="Q78" s="33">
        <v>-4.3598063448734088</v>
      </c>
      <c r="R78" s="33">
        <v>-3.2711283296305651</v>
      </c>
      <c r="T78" s="33"/>
      <c r="U78" s="33">
        <v>-12.415461354334305</v>
      </c>
      <c r="V78" s="33">
        <v>-10.474990116196043</v>
      </c>
      <c r="W78" s="33">
        <v>-9.0249273239252794</v>
      </c>
      <c r="X78" s="33">
        <v>-17.807239754281131</v>
      </c>
      <c r="Y78" s="33"/>
      <c r="Z78" s="33"/>
      <c r="AA78" s="33">
        <v>-10.552749234594277</v>
      </c>
      <c r="AB78" s="33">
        <v>-8.227352575041067</v>
      </c>
      <c r="AC78" s="33">
        <v>-6.6677233707019168</v>
      </c>
      <c r="AD78" s="33">
        <v>-15.625968438154475</v>
      </c>
      <c r="AF78" s="33"/>
      <c r="AG78" s="33">
        <v>-14.04039396386435</v>
      </c>
      <c r="AH78" s="33">
        <v>-12.470381544997499</v>
      </c>
      <c r="AI78" s="33">
        <v>-11.149631722702981</v>
      </c>
      <c r="AJ78" s="33">
        <v>-19.468424901991458</v>
      </c>
      <c r="AK78" s="33"/>
      <c r="AL78" s="33"/>
      <c r="AM78" s="33"/>
    </row>
    <row r="79" spans="1:39" x14ac:dyDescent="0.2">
      <c r="A79" s="10" t="s">
        <v>53</v>
      </c>
      <c r="B79" s="29">
        <v>-15.685816000000001</v>
      </c>
      <c r="C79" s="33">
        <v>-6.7751851907589602</v>
      </c>
      <c r="D79" s="33">
        <v>-13.500705635606296</v>
      </c>
      <c r="E79" s="33">
        <v>-15.448334879612416</v>
      </c>
      <c r="F79" s="33">
        <v>-13.963092942765316</v>
      </c>
      <c r="H79" s="33"/>
      <c r="I79" s="33">
        <v>-1.7795644951725897</v>
      </c>
      <c r="J79" s="33">
        <v>-7.15863220167269</v>
      </c>
      <c r="K79" s="33">
        <v>-8.7969067797025442</v>
      </c>
      <c r="L79" s="33">
        <v>-7.4548253063224754</v>
      </c>
      <c r="M79" s="33"/>
      <c r="N79" s="33"/>
      <c r="O79" s="33">
        <v>0.71824611517068837</v>
      </c>
      <c r="P79" s="33">
        <v>-3.9875950908810407</v>
      </c>
      <c r="Q79" s="33">
        <v>-5.4711928610225833</v>
      </c>
      <c r="R79" s="33">
        <v>-4.2006917506508241</v>
      </c>
      <c r="T79" s="33"/>
      <c r="U79" s="33">
        <v>-7.0152039899288674</v>
      </c>
      <c r="V79" s="33">
        <v>-9.9101112181226263</v>
      </c>
      <c r="W79" s="33">
        <v>-10.086117141766547</v>
      </c>
      <c r="X79" s="33">
        <v>-22.94720692162031</v>
      </c>
      <c r="Y79" s="33"/>
      <c r="Z79" s="33"/>
      <c r="AA79" s="33">
        <v>-4.4260477624839138</v>
      </c>
      <c r="AB79" s="33">
        <v>-6.769107026797637</v>
      </c>
      <c r="AC79" s="33">
        <v>-6.7908238763932367</v>
      </c>
      <c r="AD79" s="33">
        <v>-19.850204963826972</v>
      </c>
      <c r="AF79" s="33"/>
      <c r="AG79" s="33">
        <v>-9.2924283772253045</v>
      </c>
      <c r="AH79" s="33">
        <v>-12.710172897009109</v>
      </c>
      <c r="AI79" s="33">
        <v>-13.049616989429184</v>
      </c>
      <c r="AJ79" s="33">
        <v>-25.275317275260978</v>
      </c>
      <c r="AK79" s="33"/>
      <c r="AL79" s="33"/>
      <c r="AM79" s="33"/>
    </row>
    <row r="80" spans="1:39" x14ac:dyDescent="0.2">
      <c r="A80" s="10" t="s">
        <v>54</v>
      </c>
      <c r="B80" s="29">
        <v>-12.531080000000001</v>
      </c>
      <c r="C80" s="33">
        <v>-5.317345859961085</v>
      </c>
      <c r="D80" s="33">
        <v>-10.276539650858215</v>
      </c>
      <c r="E80" s="33">
        <v>-5.317345859961085</v>
      </c>
      <c r="F80" s="33">
        <v>-10.924961223674442</v>
      </c>
      <c r="H80" s="33"/>
      <c r="I80" s="33">
        <v>-2.7801491614340872</v>
      </c>
      <c r="J80" s="33">
        <v>-6.8865998585078021</v>
      </c>
      <c r="K80" s="33">
        <v>-2.7801491614340872</v>
      </c>
      <c r="L80" s="33">
        <v>-7.3154575350946418</v>
      </c>
      <c r="M80" s="33"/>
      <c r="N80" s="33"/>
      <c r="O80" s="33">
        <v>-1.5115509434457093</v>
      </c>
      <c r="P80" s="33">
        <v>-5.1916298310577682</v>
      </c>
      <c r="Q80" s="33">
        <v>-1.5115509434457093</v>
      </c>
      <c r="R80" s="33">
        <v>-5.5107056908045964</v>
      </c>
      <c r="T80" s="33"/>
      <c r="U80" s="33">
        <v>-13.271779784173445</v>
      </c>
      <c r="V80" s="33">
        <v>-11.389411508589314</v>
      </c>
      <c r="W80" s="33">
        <v>-13.271779784173445</v>
      </c>
      <c r="X80" s="33">
        <v>-15.116217251173833</v>
      </c>
      <c r="Y80" s="33"/>
      <c r="Z80" s="33"/>
      <c r="AA80" s="33">
        <v>-11.798190288913439</v>
      </c>
      <c r="AB80" s="33">
        <v>-9.619437439875961</v>
      </c>
      <c r="AC80" s="33">
        <v>-11.798190288913439</v>
      </c>
      <c r="AD80" s="33">
        <v>-13.422158526022161</v>
      </c>
      <c r="AF80" s="33"/>
      <c r="AG80" s="33">
        <v>-14.642954442310455</v>
      </c>
      <c r="AH80" s="33">
        <v>-13.040175145378013</v>
      </c>
      <c r="AI80" s="33">
        <v>-14.642954442310455</v>
      </c>
      <c r="AJ80" s="33">
        <v>-16.511845684160676</v>
      </c>
      <c r="AK80" s="33"/>
      <c r="AL80" s="33"/>
      <c r="AM80" s="33"/>
    </row>
    <row r="81" spans="1:39" x14ac:dyDescent="0.2">
      <c r="A81" s="10" t="s">
        <v>55</v>
      </c>
      <c r="B81" s="29">
        <v>-31.451128000000004</v>
      </c>
      <c r="C81" s="33">
        <v>-25.458776954872409</v>
      </c>
      <c r="D81" s="33">
        <v>-29.283189738181413</v>
      </c>
      <c r="E81" s="33">
        <v>-30.918745750741436</v>
      </c>
      <c r="F81" s="33">
        <v>-28.835272086690679</v>
      </c>
      <c r="H81" s="33"/>
      <c r="I81" s="33">
        <v>-21.990989232169351</v>
      </c>
      <c r="J81" s="33">
        <v>-25.013140022771431</v>
      </c>
      <c r="K81" s="33">
        <v>-26.497817494534853</v>
      </c>
      <c r="L81" s="33">
        <v>-24.490416712797334</v>
      </c>
      <c r="M81" s="33"/>
      <c r="N81" s="33"/>
      <c r="O81" s="33">
        <v>-20.257095502092689</v>
      </c>
      <c r="P81" s="33">
        <v>-22.878115296341381</v>
      </c>
      <c r="Q81" s="33">
        <v>-24.287353366431528</v>
      </c>
      <c r="R81" s="33">
        <v>-22.31798902585065</v>
      </c>
      <c r="T81" s="33"/>
      <c r="U81" s="33">
        <v>-37.949113123427416</v>
      </c>
      <c r="V81" s="33">
        <v>-32.959484046395467</v>
      </c>
      <c r="W81" s="33">
        <v>-29.998172356840016</v>
      </c>
      <c r="X81" s="33">
        <v>-33.969944460855714</v>
      </c>
      <c r="Y81" s="33"/>
      <c r="Z81" s="33"/>
      <c r="AA81" s="33">
        <v>-35.997490555376402</v>
      </c>
      <c r="AB81" s="33">
        <v>-30.716216098598135</v>
      </c>
      <c r="AC81" s="33">
        <v>-27.751624634517345</v>
      </c>
      <c r="AD81" s="33">
        <v>-31.882823916006757</v>
      </c>
      <c r="AF81" s="33"/>
      <c r="AG81" s="33">
        <v>-39.763747954494875</v>
      </c>
      <c r="AH81" s="33">
        <v>-35.064199391672197</v>
      </c>
      <c r="AI81" s="33">
        <v>-32.121337237719295</v>
      </c>
      <c r="AJ81" s="33">
        <v>-35.789756802353224</v>
      </c>
      <c r="AK81" s="33"/>
      <c r="AL81" s="33"/>
      <c r="AM81" s="33"/>
    </row>
    <row r="82" spans="1:39" x14ac:dyDescent="0.2">
      <c r="A82" s="10" t="s">
        <v>56</v>
      </c>
      <c r="B82" s="29">
        <v>-26.116528000000002</v>
      </c>
      <c r="C82" s="33">
        <v>-19.835230582136894</v>
      </c>
      <c r="D82" s="33">
        <v>-23.542844584806154</v>
      </c>
      <c r="E82" s="33">
        <v>-25.296641565206166</v>
      </c>
      <c r="F82" s="33">
        <v>-23.460802173264273</v>
      </c>
      <c r="H82" s="33"/>
      <c r="I82" s="33">
        <v>-17.297720206373786</v>
      </c>
      <c r="J82" s="33">
        <v>-20.194685371645878</v>
      </c>
      <c r="K82" s="33">
        <v>-21.747288169142827</v>
      </c>
      <c r="L82" s="33">
        <v>-19.98432626848453</v>
      </c>
      <c r="M82" s="33"/>
      <c r="N82" s="33"/>
      <c r="O82" s="33">
        <v>-16.028965018492162</v>
      </c>
      <c r="P82" s="33">
        <v>-18.520605633790876</v>
      </c>
      <c r="Q82" s="33">
        <v>-19.972611602386174</v>
      </c>
      <c r="R82" s="33">
        <v>-18.246088184819541</v>
      </c>
      <c r="T82" s="33"/>
      <c r="U82" s="33">
        <v>-34.602379766699045</v>
      </c>
      <c r="V82" s="33">
        <v>-28.10293235753171</v>
      </c>
      <c r="W82" s="33">
        <v>-25.162840641720649</v>
      </c>
      <c r="X82" s="33">
        <v>-27.686986399917537</v>
      </c>
      <c r="Y82" s="33"/>
      <c r="Z82" s="33"/>
      <c r="AA82" s="33">
        <v>-33.068969365438029</v>
      </c>
      <c r="AB82" s="33">
        <v>-26.293945091648411</v>
      </c>
      <c r="AC82" s="33">
        <v>-23.343650367740025</v>
      </c>
      <c r="AD82" s="33">
        <v>-26.051176291414848</v>
      </c>
      <c r="AF82" s="33"/>
      <c r="AG82" s="33">
        <v>-36.042201935474502</v>
      </c>
      <c r="AH82" s="33">
        <v>-29.827853310083327</v>
      </c>
      <c r="AI82" s="33">
        <v>-26.913389603830975</v>
      </c>
      <c r="AJ82" s="33">
        <v>-29.133463706221857</v>
      </c>
      <c r="AK82" s="33"/>
      <c r="AL82" s="33"/>
      <c r="AM82" s="33"/>
    </row>
    <row r="83" spans="1:39" x14ac:dyDescent="0.2">
      <c r="A83" s="10" t="s">
        <v>57</v>
      </c>
      <c r="B83" s="29">
        <v>-17.752712000000002</v>
      </c>
      <c r="C83" s="33">
        <v>-6.9078530184734888</v>
      </c>
      <c r="D83" s="33">
        <v>-14.81844986181885</v>
      </c>
      <c r="E83" s="33">
        <v>-17.340008417284668</v>
      </c>
      <c r="F83" s="33">
        <v>-15.542910640569486</v>
      </c>
      <c r="H83" s="33"/>
      <c r="I83" s="33">
        <v>-2.0640054940571608</v>
      </c>
      <c r="J83" s="33">
        <v>-8.4873483223724921</v>
      </c>
      <c r="K83" s="33">
        <v>-10.595934333881138</v>
      </c>
      <c r="L83" s="33">
        <v>-8.9466347038325669</v>
      </c>
      <c r="M83" s="33"/>
      <c r="N83" s="33"/>
      <c r="O83" s="33">
        <v>0.35791826815115002</v>
      </c>
      <c r="P83" s="33">
        <v>-5.3217976839241397</v>
      </c>
      <c r="Q83" s="33">
        <v>-7.2238972921794113</v>
      </c>
      <c r="R83" s="33">
        <v>-5.6484967354642217</v>
      </c>
      <c r="T83" s="33"/>
      <c r="U83" s="33">
        <v>-16.313669888927482</v>
      </c>
      <c r="V83" s="33">
        <v>-15.109885770322366</v>
      </c>
      <c r="W83" s="33">
        <v>-13.503152111680583</v>
      </c>
      <c r="X83" s="33">
        <v>-25.202024881434294</v>
      </c>
      <c r="Y83" s="33"/>
      <c r="Z83" s="33"/>
      <c r="AA83" s="33">
        <v>-13.64497707079083</v>
      </c>
      <c r="AB83" s="33">
        <v>-11.880760688512355</v>
      </c>
      <c r="AC83" s="33">
        <v>-10.125641191283853</v>
      </c>
      <c r="AD83" s="33">
        <v>-22.063960086137655</v>
      </c>
      <c r="AF83" s="33"/>
      <c r="AG83" s="33">
        <v>-18.637283000863803</v>
      </c>
      <c r="AH83" s="33">
        <v>-17.990370985435383</v>
      </c>
      <c r="AI83" s="33">
        <v>-16.553580314472022</v>
      </c>
      <c r="AJ83" s="33">
        <v>-27.612544238288582</v>
      </c>
      <c r="AK83" s="33"/>
      <c r="AL83" s="33"/>
      <c r="AM83" s="33"/>
    </row>
    <row r="84" spans="1:39" x14ac:dyDescent="0.2">
      <c r="A84" s="10" t="s">
        <v>58</v>
      </c>
      <c r="B84" s="29">
        <v>-36.321303999999998</v>
      </c>
      <c r="C84" s="33">
        <v>-25.068067898282504</v>
      </c>
      <c r="D84" s="33">
        <v>-31.988142619235639</v>
      </c>
      <c r="E84" s="33">
        <v>-34.654146470302017</v>
      </c>
      <c r="F84" s="33">
        <v>-168.34185389597417</v>
      </c>
      <c r="H84" s="33"/>
      <c r="I84" s="33">
        <v>-21.612388316452471</v>
      </c>
      <c r="J84" s="33">
        <v>-27.487992350995246</v>
      </c>
      <c r="K84" s="33">
        <v>-29.878693886011387</v>
      </c>
      <c r="L84" s="33">
        <v>-160.61191742752052</v>
      </c>
      <c r="M84" s="33"/>
      <c r="N84" s="33"/>
      <c r="O84" s="33">
        <v>-19.884548525537458</v>
      </c>
      <c r="P84" s="33">
        <v>-25.237917216875193</v>
      </c>
      <c r="Q84" s="33">
        <v>-27.490967725141335</v>
      </c>
      <c r="R84" s="33">
        <v>-156.74694919329386</v>
      </c>
      <c r="T84" s="33"/>
      <c r="U84" s="33">
        <v>-40.727346737567551</v>
      </c>
      <c r="V84" s="33">
        <v>-35.727855004714797</v>
      </c>
      <c r="W84" s="33">
        <v>-33.377401124516346</v>
      </c>
      <c r="X84" s="33">
        <v>-38.644309378918599</v>
      </c>
      <c r="Y84" s="33"/>
      <c r="Z84" s="33"/>
      <c r="AA84" s="33">
        <v>-38.672339269617524</v>
      </c>
      <c r="AB84" s="33">
        <v>-33.347884973421444</v>
      </c>
      <c r="AC84" s="33">
        <v>-30.962210955903004</v>
      </c>
      <c r="AD84" s="33">
        <v>-36.41312807793858</v>
      </c>
      <c r="AF84" s="33"/>
      <c r="AG84" s="33">
        <v>-42.741799944867566</v>
      </c>
      <c r="AH84" s="33">
        <v>-38.053303915260493</v>
      </c>
      <c r="AI84" s="33">
        <v>-35.746638817194032</v>
      </c>
      <c r="AJ84" s="33">
        <v>-40.633798318775646</v>
      </c>
      <c r="AK84" s="33"/>
      <c r="AL84" s="33"/>
      <c r="AM84" s="33"/>
    </row>
    <row r="85" spans="1:39" x14ac:dyDescent="0.2">
      <c r="A85" s="10" t="s">
        <v>59</v>
      </c>
      <c r="B85" s="29">
        <v>-21.618728000000001</v>
      </c>
      <c r="C85" s="33">
        <v>-19.398593128914932</v>
      </c>
      <c r="D85" s="33">
        <v>-20.333962160605981</v>
      </c>
      <c r="E85" s="33">
        <v>-21.013083967335906</v>
      </c>
      <c r="F85" s="33">
        <v>-94.323992878253819</v>
      </c>
      <c r="H85" s="33"/>
      <c r="I85" s="33">
        <v>-17.777913759371557</v>
      </c>
      <c r="J85" s="33">
        <v>-18.235944521802299</v>
      </c>
      <c r="K85" s="33">
        <v>-18.80216060427643</v>
      </c>
      <c r="L85" s="33">
        <v>-90.253580511763602</v>
      </c>
      <c r="M85" s="33"/>
      <c r="N85" s="33"/>
      <c r="O85" s="33">
        <v>-16.967573943324897</v>
      </c>
      <c r="P85" s="33">
        <v>-17.186935177300633</v>
      </c>
      <c r="Q85" s="33">
        <v>-17.696698922746439</v>
      </c>
      <c r="R85" s="33">
        <v>-88.218374197243577</v>
      </c>
      <c r="T85" s="33"/>
      <c r="U85" s="33">
        <v>-31.571929578148037</v>
      </c>
      <c r="V85" s="33">
        <v>-25.016586061574582</v>
      </c>
      <c r="W85" s="33">
        <v>-22.089289334842963</v>
      </c>
      <c r="X85" s="33">
        <v>-22.670555343683375</v>
      </c>
      <c r="Y85" s="33"/>
      <c r="Z85" s="33"/>
      <c r="AA85" s="33">
        <v>-30.612492124172405</v>
      </c>
      <c r="AB85" s="33">
        <v>-23.866974532113925</v>
      </c>
      <c r="AC85" s="33">
        <v>-20.939283866647965</v>
      </c>
      <c r="AD85" s="33">
        <v>-21.678088014501053</v>
      </c>
      <c r="AF85" s="33"/>
      <c r="AG85" s="33">
        <v>-32.473742872233856</v>
      </c>
      <c r="AH85" s="33">
        <v>-26.126432284308972</v>
      </c>
      <c r="AI85" s="33">
        <v>-23.220304033812457</v>
      </c>
      <c r="AJ85" s="33">
        <v>-23.580444073654569</v>
      </c>
      <c r="AK85" s="33"/>
      <c r="AL85" s="33"/>
      <c r="AM85" s="33"/>
    </row>
    <row r="86" spans="1:39" x14ac:dyDescent="0.2">
      <c r="A86" s="10" t="s">
        <v>60</v>
      </c>
      <c r="B86" s="29">
        <v>-7.6441680000000005</v>
      </c>
      <c r="C86" s="33">
        <v>-3.2313947740545879</v>
      </c>
      <c r="D86" s="33">
        <v>-8.5137004483355803</v>
      </c>
      <c r="E86" s="33">
        <v>-10.391721123507846</v>
      </c>
      <c r="F86" s="33">
        <v>-10.019083645963477</v>
      </c>
      <c r="H86" s="33"/>
      <c r="I86" s="33">
        <v>-0.25791949317172264</v>
      </c>
      <c r="J86" s="33">
        <v>-4.4178667831155947</v>
      </c>
      <c r="K86" s="33">
        <v>-5.9426048341740714</v>
      </c>
      <c r="L86" s="33">
        <v>-5.6371017241931591</v>
      </c>
      <c r="M86" s="33"/>
      <c r="N86" s="33"/>
      <c r="O86" s="33">
        <v>1.2288180159949176</v>
      </c>
      <c r="P86" s="33">
        <v>-2.3699499505056019</v>
      </c>
      <c r="Q86" s="33">
        <v>-3.718046689507402</v>
      </c>
      <c r="R86" s="33">
        <v>-3.446111025858098</v>
      </c>
      <c r="T86" s="33"/>
      <c r="U86" s="33">
        <v>-6.2968328483816594</v>
      </c>
      <c r="V86" s="33">
        <v>-7.4621805045155325</v>
      </c>
      <c r="W86" s="33">
        <v>-7.2673818470850673</v>
      </c>
      <c r="X86" s="33">
        <v>-12.912654022207084</v>
      </c>
      <c r="Y86" s="33"/>
      <c r="Z86" s="33"/>
      <c r="AA86" s="33">
        <v>-4.6998154212666652</v>
      </c>
      <c r="AB86" s="33">
        <v>-5.3925566943178431</v>
      </c>
      <c r="AC86" s="33">
        <v>-5.045971475667363</v>
      </c>
      <c r="AD86" s="33">
        <v>-10.813224275732058</v>
      </c>
      <c r="AF86" s="33"/>
      <c r="AG86" s="33">
        <v>-7.6233508049751597</v>
      </c>
      <c r="AH86" s="33">
        <v>-9.2303083120393445</v>
      </c>
      <c r="AI86" s="33">
        <v>-9.1940936458309039</v>
      </c>
      <c r="AJ86" s="33">
        <v>-14.516221958925623</v>
      </c>
      <c r="AK86" s="33"/>
      <c r="AL86" s="33"/>
      <c r="AM86" s="33"/>
    </row>
    <row r="87" spans="1:39" x14ac:dyDescent="0.2">
      <c r="A87" s="10" t="s">
        <v>61</v>
      </c>
      <c r="B87" s="29">
        <v>-17.020512</v>
      </c>
      <c r="C87" s="33">
        <v>-13.76861113062583</v>
      </c>
      <c r="D87" s="33">
        <v>-15.856112049179391</v>
      </c>
      <c r="E87" s="33">
        <v>-16.838595940718655</v>
      </c>
      <c r="F87" s="33">
        <v>-15.832128631734271</v>
      </c>
      <c r="H87" s="33"/>
      <c r="I87" s="33">
        <v>-11.924192952282191</v>
      </c>
      <c r="J87" s="33">
        <v>-13.731826107842938</v>
      </c>
      <c r="K87" s="33">
        <v>-14.641893195832132</v>
      </c>
      <c r="L87" s="33">
        <v>-13.575376483544439</v>
      </c>
      <c r="M87" s="33"/>
      <c r="N87" s="33"/>
      <c r="O87" s="33">
        <v>-11.001983863110519</v>
      </c>
      <c r="P87" s="33">
        <v>-12.669683662274611</v>
      </c>
      <c r="Q87" s="33">
        <v>-13.54354169211379</v>
      </c>
      <c r="R87" s="33">
        <v>-12.447000540724423</v>
      </c>
      <c r="T87" s="33"/>
      <c r="U87" s="33">
        <v>-21.252888350676592</v>
      </c>
      <c r="V87" s="33">
        <v>-17.347353638588785</v>
      </c>
      <c r="W87" s="33">
        <v>-16.118717744694823</v>
      </c>
      <c r="X87" s="33">
        <v>-20.212945023980332</v>
      </c>
      <c r="Y87" s="33"/>
      <c r="Z87" s="33"/>
      <c r="AA87" s="33">
        <v>-20.204179048352245</v>
      </c>
      <c r="AB87" s="33">
        <v>-16.260231949725473</v>
      </c>
      <c r="AC87" s="33">
        <v>-15.027239257373225</v>
      </c>
      <c r="AD87" s="33">
        <v>-19.161330159570934</v>
      </c>
      <c r="AF87" s="33"/>
      <c r="AG87" s="33">
        <v>-22.290760188564718</v>
      </c>
      <c r="AH87" s="33">
        <v>-18.433213671432419</v>
      </c>
      <c r="AI87" s="33">
        <v>-17.218814063820563</v>
      </c>
      <c r="AJ87" s="33">
        <v>-21.154697104705033</v>
      </c>
      <c r="AK87" s="33"/>
      <c r="AL87" s="33"/>
      <c r="AM87" s="33"/>
    </row>
    <row r="88" spans="1:39" x14ac:dyDescent="0.2">
      <c r="A88" s="10" t="s">
        <v>62</v>
      </c>
      <c r="B88" s="29">
        <v>-17.593720000000001</v>
      </c>
      <c r="C88" s="33">
        <v>-12.594247297386318</v>
      </c>
      <c r="D88" s="33">
        <v>-15.789524380676868</v>
      </c>
      <c r="E88" s="33">
        <v>-17.185403224244059</v>
      </c>
      <c r="F88" s="33">
        <v>-15.969642082232607</v>
      </c>
      <c r="H88" s="33"/>
      <c r="I88" s="33">
        <v>-9.9734030265229663</v>
      </c>
      <c r="J88" s="33">
        <v>-12.687234875924338</v>
      </c>
      <c r="K88" s="33">
        <v>-13.939636988293705</v>
      </c>
      <c r="L88" s="33">
        <v>-12.693828749115653</v>
      </c>
      <c r="M88" s="33"/>
      <c r="N88" s="33"/>
      <c r="O88" s="33">
        <v>-8.6629807598162802</v>
      </c>
      <c r="P88" s="33">
        <v>-11.136089992272701</v>
      </c>
      <c r="Q88" s="33">
        <v>-12.316753870318678</v>
      </c>
      <c r="R88" s="33">
        <v>-11.055922082557288</v>
      </c>
      <c r="T88" s="33"/>
      <c r="U88" s="33">
        <v>-22.025617091636025</v>
      </c>
      <c r="V88" s="33">
        <v>-17.870525453763648</v>
      </c>
      <c r="W88" s="33">
        <v>-16.066244641873325</v>
      </c>
      <c r="X88" s="33">
        <v>-21.234872659799887</v>
      </c>
      <c r="Y88" s="33"/>
      <c r="Z88" s="33"/>
      <c r="AA88" s="33">
        <v>-20.551998041997731</v>
      </c>
      <c r="AB88" s="33">
        <v>-16.250092504898667</v>
      </c>
      <c r="AC88" s="33">
        <v>-14.437913042540009</v>
      </c>
      <c r="AD88" s="33">
        <v>-19.68796408165985</v>
      </c>
      <c r="AF88" s="33"/>
      <c r="AG88" s="33">
        <v>-23.375798788250133</v>
      </c>
      <c r="AH88" s="33">
        <v>-19.374129489115134</v>
      </c>
      <c r="AI88" s="33">
        <v>-17.587418303557957</v>
      </c>
      <c r="AJ88" s="33">
        <v>-22.502477134789942</v>
      </c>
      <c r="AK88" s="33"/>
      <c r="AL88" s="33"/>
      <c r="AM88" s="33"/>
    </row>
    <row r="89" spans="1:39" x14ac:dyDescent="0.2">
      <c r="A89" s="10" t="s">
        <v>63</v>
      </c>
      <c r="B89" s="29">
        <v>-16.028904000000001</v>
      </c>
      <c r="C89" s="33">
        <v>-12.358916381028685</v>
      </c>
      <c r="D89" s="33">
        <v>-20.41364398512437</v>
      </c>
      <c r="E89" s="33">
        <v>-23.153043163665536</v>
      </c>
      <c r="F89" s="33">
        <v>-22.452408009669874</v>
      </c>
      <c r="H89" s="33"/>
      <c r="I89" s="33">
        <v>-6.5852601089122231</v>
      </c>
      <c r="J89" s="33">
        <v>-12.973824776577144</v>
      </c>
      <c r="K89" s="33">
        <v>-15.238434276212203</v>
      </c>
      <c r="L89" s="33">
        <v>-14.631054326729899</v>
      </c>
      <c r="M89" s="33"/>
      <c r="N89" s="33"/>
      <c r="O89" s="33">
        <v>-3.6984321041288624</v>
      </c>
      <c r="P89" s="33">
        <v>-9.2539150410288151</v>
      </c>
      <c r="Q89" s="33">
        <v>-11.281129832485544</v>
      </c>
      <c r="R89" s="33">
        <v>-10.720377485259915</v>
      </c>
      <c r="T89" s="33"/>
      <c r="U89" s="33">
        <v>-16.112983075139667</v>
      </c>
      <c r="V89" s="33">
        <v>-18.311696585432482</v>
      </c>
      <c r="W89" s="33">
        <v>-17.673245786503408</v>
      </c>
      <c r="X89" s="33">
        <v>-29.148014610425776</v>
      </c>
      <c r="Y89" s="33"/>
      <c r="Z89" s="33"/>
      <c r="AA89" s="33">
        <v>-13.094312340988003</v>
      </c>
      <c r="AB89" s="33">
        <v>-14.575678252164163</v>
      </c>
      <c r="AC89" s="33">
        <v>-13.725411258726702</v>
      </c>
      <c r="AD89" s="33">
        <v>-25.361888994730762</v>
      </c>
      <c r="AF89" s="33"/>
      <c r="AG89" s="33">
        <v>-18.695133874346489</v>
      </c>
      <c r="AH89" s="33">
        <v>-21.539523211339624</v>
      </c>
      <c r="AI89" s="33">
        <v>-21.1332185824328</v>
      </c>
      <c r="AJ89" s="33">
        <v>-32.096000251689325</v>
      </c>
      <c r="AK89" s="33"/>
      <c r="AL89" s="33"/>
      <c r="AM89" s="33"/>
    </row>
    <row r="90" spans="1:39" x14ac:dyDescent="0.2">
      <c r="A90" s="10" t="s">
        <v>64</v>
      </c>
      <c r="B90" s="29">
        <v>-14.698392</v>
      </c>
      <c r="C90" s="33">
        <v>-10.233140660949184</v>
      </c>
      <c r="D90" s="33">
        <v>-15.33737573614339</v>
      </c>
      <c r="E90" s="33">
        <v>-17.174063952295018</v>
      </c>
      <c r="F90" s="33">
        <v>-16.021994027167679</v>
      </c>
      <c r="H90" s="33"/>
      <c r="I90" s="33">
        <v>-6.4908925325297453</v>
      </c>
      <c r="J90" s="33">
        <v>-10.665239062326613</v>
      </c>
      <c r="K90" s="33">
        <v>-12.234716088301644</v>
      </c>
      <c r="L90" s="33">
        <v>-11.147033575107958</v>
      </c>
      <c r="M90" s="33"/>
      <c r="N90" s="33"/>
      <c r="O90" s="33">
        <v>-4.6197684683198084</v>
      </c>
      <c r="P90" s="33">
        <v>-8.3291704628682783</v>
      </c>
      <c r="Q90" s="33">
        <v>-9.7650421563049594</v>
      </c>
      <c r="R90" s="33">
        <v>-8.7095532178029416</v>
      </c>
      <c r="T90" s="33"/>
      <c r="U90" s="33">
        <v>-16.030675540502465</v>
      </c>
      <c r="V90" s="33">
        <v>-14.759010554853322</v>
      </c>
      <c r="W90" s="33">
        <v>-14.104979338561467</v>
      </c>
      <c r="X90" s="33">
        <v>-23.34675218596578</v>
      </c>
      <c r="Y90" s="33"/>
      <c r="Z90" s="33"/>
      <c r="AA90" s="33">
        <v>-13.997757734305829</v>
      </c>
      <c r="AB90" s="33">
        <v>-12.400005981220023</v>
      </c>
      <c r="AC90" s="33">
        <v>-11.644774867428136</v>
      </c>
      <c r="AD90" s="33">
        <v>-21.013651442955776</v>
      </c>
      <c r="AF90" s="33"/>
      <c r="AG90" s="33">
        <v>-17.854470159046759</v>
      </c>
      <c r="AH90" s="33">
        <v>-16.896103942488931</v>
      </c>
      <c r="AI90" s="33">
        <v>-16.349895510459124</v>
      </c>
      <c r="AJ90" s="33">
        <v>-25.173835787613772</v>
      </c>
      <c r="AK90" s="33"/>
      <c r="AL90" s="33"/>
      <c r="AM90" s="33"/>
    </row>
    <row r="91" spans="1:39" x14ac:dyDescent="0.2">
      <c r="A91" s="10" t="s">
        <v>65</v>
      </c>
      <c r="B91" s="29">
        <v>-28.175056000000001</v>
      </c>
      <c r="C91" s="33">
        <v>-17.187224271119529</v>
      </c>
      <c r="D91" s="33">
        <v>-28.834867234669698</v>
      </c>
      <c r="E91" s="33">
        <v>-33.166032761397176</v>
      </c>
      <c r="F91" s="33">
        <v>-32.041247819920109</v>
      </c>
      <c r="H91" s="33"/>
      <c r="I91" s="33">
        <v>-10.309885023709962</v>
      </c>
      <c r="J91" s="33">
        <v>-19.798750834920508</v>
      </c>
      <c r="K91" s="33">
        <v>-23.428367708779906</v>
      </c>
      <c r="L91" s="33">
        <v>-22.380987968343749</v>
      </c>
      <c r="M91" s="33"/>
      <c r="N91" s="33"/>
      <c r="O91" s="33">
        <v>-6.8712151374549784</v>
      </c>
      <c r="P91" s="33">
        <v>-15.280692503770535</v>
      </c>
      <c r="Q91" s="33">
        <v>-18.559535313746572</v>
      </c>
      <c r="R91" s="33">
        <v>-17.550857911280414</v>
      </c>
      <c r="T91" s="33"/>
      <c r="U91" s="33">
        <v>-26.828637163412591</v>
      </c>
      <c r="V91" s="33">
        <v>-28.899702819292497</v>
      </c>
      <c r="W91" s="33">
        <v>-27.513006819582717</v>
      </c>
      <c r="X91" s="33">
        <v>-43.066044591259157</v>
      </c>
      <c r="Y91" s="33"/>
      <c r="Z91" s="33"/>
      <c r="AA91" s="33">
        <v>-23.138568624569295</v>
      </c>
      <c r="AB91" s="33">
        <v>-24.30710833723419</v>
      </c>
      <c r="AC91" s="33">
        <v>-22.640317643814466</v>
      </c>
      <c r="AD91" s="33">
        <v>-38.397951730045818</v>
      </c>
      <c r="AF91" s="33"/>
      <c r="AG91" s="33">
        <v>-30.100513275725213</v>
      </c>
      <c r="AH91" s="33">
        <v>-32.985004759476659</v>
      </c>
      <c r="AI91" s="33">
        <v>-31.911521179663776</v>
      </c>
      <c r="AJ91" s="33">
        <v>-46.757061646237823</v>
      </c>
      <c r="AK91" s="33"/>
      <c r="AL91" s="33"/>
      <c r="AM91" s="33"/>
    </row>
    <row r="92" spans="1:39" x14ac:dyDescent="0.2">
      <c r="A92" s="10" t="s">
        <v>66</v>
      </c>
      <c r="B92" s="29">
        <v>-17.146032000000002</v>
      </c>
      <c r="C92" s="33">
        <v>-7.9746107341930514</v>
      </c>
      <c r="D92" s="33">
        <v>-15.525440826016043</v>
      </c>
      <c r="E92" s="33">
        <v>-18.042560973889596</v>
      </c>
      <c r="F92" s="33">
        <v>-16.716304351733491</v>
      </c>
      <c r="H92" s="33"/>
      <c r="I92" s="33">
        <v>-2.7660020221859445</v>
      </c>
      <c r="J92" s="33">
        <v>-8.8240859030461536</v>
      </c>
      <c r="K92" s="33">
        <v>-10.907499180818245</v>
      </c>
      <c r="L92" s="33">
        <v>-9.6860657161769552</v>
      </c>
      <c r="M92" s="33"/>
      <c r="N92" s="33"/>
      <c r="O92" s="33">
        <v>-0.16169766618261114</v>
      </c>
      <c r="P92" s="33">
        <v>-5.4734087041111623</v>
      </c>
      <c r="Q92" s="33">
        <v>-7.3399682842832306</v>
      </c>
      <c r="R92" s="33">
        <v>-6.1709462671236084</v>
      </c>
      <c r="T92" s="33"/>
      <c r="U92" s="33">
        <v>-16.657703034066063</v>
      </c>
      <c r="V92" s="33">
        <v>-15.858295624867983</v>
      </c>
      <c r="W92" s="33">
        <v>-14.186571967205127</v>
      </c>
      <c r="X92" s="33">
        <v>-27.804264369394613</v>
      </c>
      <c r="Y92" s="33"/>
      <c r="Z92" s="33"/>
      <c r="AA92" s="33">
        <v>-13.801600170576084</v>
      </c>
      <c r="AB92" s="33">
        <v>-12.44502259401261</v>
      </c>
      <c r="AC92" s="33">
        <v>-10.621451664743399</v>
      </c>
      <c r="AD92" s="33">
        <v>-24.428724464357888</v>
      </c>
      <c r="AF92" s="33"/>
      <c r="AG92" s="33">
        <v>-19.114335542205044</v>
      </c>
      <c r="AH92" s="33">
        <v>-18.853062700883616</v>
      </c>
      <c r="AI92" s="33">
        <v>-17.368642180765068</v>
      </c>
      <c r="AJ92" s="33">
        <v>-30.342840204564023</v>
      </c>
      <c r="AK92" s="33"/>
      <c r="AL92" s="33"/>
      <c r="AM92" s="33"/>
    </row>
    <row r="93" spans="1:39" x14ac:dyDescent="0.2">
      <c r="A93" s="10" t="s">
        <v>67</v>
      </c>
      <c r="B93" s="29">
        <v>-13.978744000000001</v>
      </c>
      <c r="C93" s="33">
        <v>-6.2875513382434098</v>
      </c>
      <c r="D93" s="33">
        <v>-12.77343819740997</v>
      </c>
      <c r="E93" s="33">
        <v>-15.11051153201416</v>
      </c>
      <c r="F93" s="33">
        <v>-14.217939463073138</v>
      </c>
      <c r="H93" s="33"/>
      <c r="I93" s="33">
        <v>-2.9220360297897048</v>
      </c>
      <c r="J93" s="33">
        <v>-8.1926404631730776</v>
      </c>
      <c r="K93" s="33">
        <v>-10.144388328927651</v>
      </c>
      <c r="L93" s="33">
        <v>-9.3089028215462246</v>
      </c>
      <c r="M93" s="33"/>
      <c r="N93" s="33"/>
      <c r="O93" s="33">
        <v>-1.2392783755629984</v>
      </c>
      <c r="P93" s="33">
        <v>-5.9022418586047278</v>
      </c>
      <c r="Q93" s="33">
        <v>-7.6613265961093111</v>
      </c>
      <c r="R93" s="33">
        <v>-6.8543845007829178</v>
      </c>
      <c r="T93" s="33"/>
      <c r="U93" s="33">
        <v>-11.70582113816995</v>
      </c>
      <c r="V93" s="33">
        <v>-12.825067009610843</v>
      </c>
      <c r="W93" s="33">
        <v>-12.266866998538605</v>
      </c>
      <c r="X93" s="33">
        <v>-19.675764363412824</v>
      </c>
      <c r="Y93" s="33"/>
      <c r="Z93" s="33"/>
      <c r="AA93" s="33">
        <v>-9.8669351070436289</v>
      </c>
      <c r="AB93" s="33">
        <v>-10.501210538403773</v>
      </c>
      <c r="AC93" s="33">
        <v>-9.7829903368125812</v>
      </c>
      <c r="AD93" s="33">
        <v>-17.347640745671548</v>
      </c>
      <c r="AF93" s="33"/>
      <c r="AG93" s="33">
        <v>-13.359449427303201</v>
      </c>
      <c r="AH93" s="33">
        <v>-14.916426020795349</v>
      </c>
      <c r="AI93" s="33">
        <v>-14.527819882003588</v>
      </c>
      <c r="AJ93" s="33">
        <v>-21.519735398027539</v>
      </c>
      <c r="AK93" s="33"/>
      <c r="AL93" s="33"/>
      <c r="AM93" s="33"/>
    </row>
    <row r="94" spans="1:39" x14ac:dyDescent="0.2">
      <c r="A94" s="10" t="s">
        <v>68</v>
      </c>
      <c r="B94" s="29">
        <v>-15.510088</v>
      </c>
      <c r="C94" s="33">
        <v>-7.8554219610130787</v>
      </c>
      <c r="D94" s="33">
        <v>-14.250589656070463</v>
      </c>
      <c r="E94" s="33">
        <v>-16.646721250292259</v>
      </c>
      <c r="F94" s="33">
        <v>-15.629405900316272</v>
      </c>
      <c r="H94" s="33"/>
      <c r="I94" s="33">
        <v>-4.8127856015993418</v>
      </c>
      <c r="J94" s="33">
        <v>-10.05878299126041</v>
      </c>
      <c r="K94" s="33">
        <v>-12.062908514378881</v>
      </c>
      <c r="L94" s="33">
        <v>-11.130119806649589</v>
      </c>
      <c r="M94" s="33"/>
      <c r="N94" s="33"/>
      <c r="O94" s="33">
        <v>-3.2914674218926923</v>
      </c>
      <c r="P94" s="33">
        <v>-7.9628792650304243</v>
      </c>
      <c r="Q94" s="33">
        <v>-9.771002146422191</v>
      </c>
      <c r="R94" s="33">
        <v>-8.8804770223662697</v>
      </c>
      <c r="T94" s="33"/>
      <c r="U94" s="33">
        <v>-12.613924229721214</v>
      </c>
      <c r="V94" s="33">
        <v>-14.209183700741505</v>
      </c>
      <c r="W94" s="33">
        <v>-13.950584518312553</v>
      </c>
      <c r="X94" s="33">
        <v>-19.859445568617435</v>
      </c>
      <c r="Y94" s="33"/>
      <c r="Z94" s="33"/>
      <c r="AA94" s="33">
        <v>-10.995057006532864</v>
      </c>
      <c r="AB94" s="33">
        <v>-12.090788138668188</v>
      </c>
      <c r="AC94" s="33">
        <v>-11.666867636136228</v>
      </c>
      <c r="AD94" s="33">
        <v>-17.752857002604784</v>
      </c>
      <c r="AF94" s="33"/>
      <c r="AG94" s="33">
        <v>-14.109933589743413</v>
      </c>
      <c r="AH94" s="33">
        <v>-16.158435013498149</v>
      </c>
      <c r="AI94" s="33">
        <v>-16.070636468878831</v>
      </c>
      <c r="AJ94" s="33">
        <v>-21.576551785218697</v>
      </c>
      <c r="AK94" s="33"/>
      <c r="AL94" s="33"/>
      <c r="AM94" s="33"/>
    </row>
    <row r="95" spans="1:39" x14ac:dyDescent="0.2">
      <c r="A95" s="10" t="s">
        <v>69</v>
      </c>
      <c r="B95" s="29">
        <v>-15.434776000000001</v>
      </c>
      <c r="C95" s="33">
        <v>-7.0699456123386994</v>
      </c>
      <c r="D95" s="33">
        <v>-13.393723337007918</v>
      </c>
      <c r="E95" s="33">
        <v>-15.586352688711228</v>
      </c>
      <c r="F95" s="33">
        <v>-14.550463501568393</v>
      </c>
      <c r="H95" s="33"/>
      <c r="I95" s="33">
        <v>-2.9810573923089061</v>
      </c>
      <c r="J95" s="33">
        <v>-8.0957386667513749</v>
      </c>
      <c r="K95" s="33">
        <v>-9.9285947032553246</v>
      </c>
      <c r="L95" s="33">
        <v>-8.9578298883920677</v>
      </c>
      <c r="M95" s="33"/>
      <c r="N95" s="33"/>
      <c r="O95" s="33">
        <v>-0.93661341356894734</v>
      </c>
      <c r="P95" s="33">
        <v>-5.4467463316230322</v>
      </c>
      <c r="Q95" s="33">
        <v>-7.0997155792519981</v>
      </c>
      <c r="R95" s="33">
        <v>-6.1615130818038342</v>
      </c>
      <c r="T95" s="33"/>
      <c r="U95" s="33">
        <v>-14.287536182248264</v>
      </c>
      <c r="V95" s="33">
        <v>-13.809182684649681</v>
      </c>
      <c r="W95" s="33">
        <v>-12.622613181928463</v>
      </c>
      <c r="X95" s="33">
        <v>-24.594463649985727</v>
      </c>
      <c r="Y95" s="33"/>
      <c r="Z95" s="33"/>
      <c r="AA95" s="33">
        <v>-12.023320455194952</v>
      </c>
      <c r="AB95" s="33">
        <v>-11.107887895296349</v>
      </c>
      <c r="AC95" s="33">
        <v>-9.7933521877763727</v>
      </c>
      <c r="AD95" s="33">
        <v>-21.93230299715874</v>
      </c>
      <c r="AF95" s="33"/>
      <c r="AG95" s="33">
        <v>-16.261648548791907</v>
      </c>
      <c r="AH95" s="33">
        <v>-16.201811119608355</v>
      </c>
      <c r="AI95" s="33">
        <v>-15.169457955908468</v>
      </c>
      <c r="AJ95" s="33">
        <v>-26.572789089066113</v>
      </c>
      <c r="AK95" s="33"/>
      <c r="AL95" s="33"/>
      <c r="AM95" s="33"/>
    </row>
    <row r="96" spans="1:39" x14ac:dyDescent="0.2">
      <c r="A96" s="10" t="s">
        <v>70</v>
      </c>
      <c r="B96" s="29">
        <v>-20.129224000000001</v>
      </c>
      <c r="C96" s="33">
        <v>-8.9366621972595919</v>
      </c>
      <c r="D96" s="33">
        <v>-17.963670474803806</v>
      </c>
      <c r="E96" s="33">
        <v>-20.903042173414836</v>
      </c>
      <c r="F96" s="33">
        <v>-19.184245733683611</v>
      </c>
      <c r="H96" s="33"/>
      <c r="I96" s="33">
        <v>-3.0015035261398886</v>
      </c>
      <c r="J96" s="33">
        <v>-10.293598889513802</v>
      </c>
      <c r="K96" s="33">
        <v>-12.744467765187983</v>
      </c>
      <c r="L96" s="33">
        <v>-11.157309992213541</v>
      </c>
      <c r="M96" s="33"/>
      <c r="N96" s="33"/>
      <c r="O96" s="33">
        <v>-3.3924059304809857E-2</v>
      </c>
      <c r="P96" s="33">
        <v>-6.4585632281438157</v>
      </c>
      <c r="Q96" s="33">
        <v>-8.6651806923496384</v>
      </c>
      <c r="R96" s="33">
        <v>-7.1438421214785119</v>
      </c>
      <c r="T96" s="33"/>
      <c r="U96" s="33">
        <v>-19.409923351628048</v>
      </c>
      <c r="V96" s="33">
        <v>-18.457118129391702</v>
      </c>
      <c r="W96" s="33">
        <v>-16.495239421882683</v>
      </c>
      <c r="X96" s="33">
        <v>-30.917781177272794</v>
      </c>
      <c r="Y96" s="33"/>
      <c r="Z96" s="33"/>
      <c r="AA96" s="33">
        <v>-16.128158430091329</v>
      </c>
      <c r="AB96" s="33">
        <v>-14.542193937881237</v>
      </c>
      <c r="AC96" s="33">
        <v>-12.418618911864304</v>
      </c>
      <c r="AD96" s="33">
        <v>-27.069279448926093</v>
      </c>
      <c r="AF96" s="33"/>
      <c r="AG96" s="33">
        <v>-22.253748743497457</v>
      </c>
      <c r="AH96" s="33">
        <v>-21.912848480589954</v>
      </c>
      <c r="AI96" s="33">
        <v>-20.152250173828914</v>
      </c>
      <c r="AJ96" s="33">
        <v>-33.863759328855203</v>
      </c>
      <c r="AK96" s="33"/>
      <c r="AL96" s="33"/>
      <c r="AM96" s="33"/>
    </row>
    <row r="97" spans="1:39" x14ac:dyDescent="0.2">
      <c r="A97" s="10" t="s">
        <v>71</v>
      </c>
      <c r="B97" s="29">
        <v>-72.617504000000011</v>
      </c>
      <c r="C97" s="33">
        <v>-54.911936049517962</v>
      </c>
      <c r="D97" s="33">
        <v>-65.118999719328073</v>
      </c>
      <c r="E97" s="33">
        <v>-69.326661463582184</v>
      </c>
      <c r="F97" s="33">
        <v>-284.89323998225632</v>
      </c>
      <c r="H97" s="33"/>
      <c r="I97" s="33">
        <v>-48.706702187801177</v>
      </c>
      <c r="J97" s="33">
        <v>-57.597917592577993</v>
      </c>
      <c r="K97" s="33">
        <v>-61.501594378462649</v>
      </c>
      <c r="L97" s="33">
        <v>-271.70668014740596</v>
      </c>
      <c r="M97" s="33"/>
      <c r="N97" s="33"/>
      <c r="O97" s="33">
        <v>-45.604085256942803</v>
      </c>
      <c r="P97" s="33">
        <v>-53.837376135378065</v>
      </c>
      <c r="Q97" s="33">
        <v>-57.589060835902721</v>
      </c>
      <c r="R97" s="33">
        <v>-265.11340022998093</v>
      </c>
      <c r="T97" s="33"/>
      <c r="U97" s="33">
        <v>-71.743173728911444</v>
      </c>
      <c r="V97" s="33">
        <v>-67.315575057466091</v>
      </c>
      <c r="W97" s="33">
        <v>-65.93528473498057</v>
      </c>
      <c r="X97" s="33">
        <v>-70.572520024813429</v>
      </c>
      <c r="Y97" s="33"/>
      <c r="Z97" s="33"/>
      <c r="AA97" s="33">
        <v>-68.315683755508104</v>
      </c>
      <c r="AB97" s="33">
        <v>-63.500968184052837</v>
      </c>
      <c r="AC97" s="33">
        <v>-62.073201015080613</v>
      </c>
      <c r="AD97" s="33">
        <v>-66.836624136113386</v>
      </c>
      <c r="AF97" s="33"/>
      <c r="AG97" s="33">
        <v>-75.56906520786417</v>
      </c>
      <c r="AH97" s="33">
        <v>-71.444913220029633</v>
      </c>
      <c r="AI97" s="33">
        <v>-70.111512302408485</v>
      </c>
      <c r="AJ97" s="33">
        <v>-74.478337092038487</v>
      </c>
      <c r="AK97" s="33"/>
      <c r="AL97" s="33"/>
      <c r="AM97" s="33"/>
    </row>
    <row r="98" spans="1:39" x14ac:dyDescent="0.2">
      <c r="A98" s="10" t="s">
        <v>72</v>
      </c>
      <c r="B98" s="29">
        <v>-40.881864000000007</v>
      </c>
      <c r="C98" s="33">
        <v>-24.331064580920135</v>
      </c>
      <c r="D98" s="33">
        <v>-37.987842014163867</v>
      </c>
      <c r="E98" s="33">
        <v>-43.165548293232973</v>
      </c>
      <c r="F98" s="33">
        <v>-265.00615997581252</v>
      </c>
      <c r="H98" s="33"/>
      <c r="I98" s="33">
        <v>-16.117465871370225</v>
      </c>
      <c r="J98" s="33">
        <v>-27.245428864904127</v>
      </c>
      <c r="K98" s="33">
        <v>-31.545131589549634</v>
      </c>
      <c r="L98" s="33">
        <v>-248.31148853648222</v>
      </c>
      <c r="M98" s="33"/>
      <c r="N98" s="33"/>
      <c r="O98" s="33">
        <v>-12.010666516595128</v>
      </c>
      <c r="P98" s="33">
        <v>-21.874221502624195</v>
      </c>
      <c r="Q98" s="33">
        <v>-25.73492323770796</v>
      </c>
      <c r="R98" s="33">
        <v>-239.9641528168172</v>
      </c>
      <c r="T98" s="33"/>
      <c r="U98" s="33">
        <v>-40.482808630376937</v>
      </c>
      <c r="V98" s="33">
        <v>-40.099541360782034</v>
      </c>
      <c r="W98" s="33">
        <v>-37.390940960021027</v>
      </c>
      <c r="X98" s="33">
        <v>-54.621133621530078</v>
      </c>
      <c r="Y98" s="33"/>
      <c r="Z98" s="33"/>
      <c r="AA98" s="33">
        <v>-35.954970530518594</v>
      </c>
      <c r="AB98" s="33">
        <v>-34.59690069835537</v>
      </c>
      <c r="AC98" s="33">
        <v>-31.56485186885271</v>
      </c>
      <c r="AD98" s="33">
        <v>-49.057887002310025</v>
      </c>
      <c r="AF98" s="33"/>
      <c r="AG98" s="33">
        <v>-44.650398245919128</v>
      </c>
      <c r="AH98" s="33">
        <v>-45.174466316565365</v>
      </c>
      <c r="AI98" s="33">
        <v>-42.846041260740179</v>
      </c>
      <c r="AJ98" s="33">
        <v>-59.246600228253143</v>
      </c>
      <c r="AK98" s="33"/>
      <c r="AL98" s="33"/>
      <c r="AM98" s="33"/>
    </row>
    <row r="99" spans="1:39" x14ac:dyDescent="0.2">
      <c r="A99" s="10" t="s">
        <v>73</v>
      </c>
      <c r="B99" s="29">
        <v>-29.221056000000001</v>
      </c>
      <c r="C99" s="33">
        <v>-20.861926581047214</v>
      </c>
      <c r="D99" s="33">
        <v>-25.21377395901203</v>
      </c>
      <c r="E99" s="33">
        <v>-27.564854598606182</v>
      </c>
      <c r="F99" s="33">
        <v>-26.38514629756753</v>
      </c>
      <c r="H99" s="33"/>
      <c r="I99" s="33">
        <v>-18.571169989554217</v>
      </c>
      <c r="J99" s="33">
        <v>-22.44368133780555</v>
      </c>
      <c r="K99" s="33">
        <v>-24.713816604669372</v>
      </c>
      <c r="L99" s="33">
        <v>-23.5515472071944</v>
      </c>
      <c r="M99" s="33"/>
      <c r="N99" s="33"/>
      <c r="O99" s="33">
        <v>-17.425791693807557</v>
      </c>
      <c r="P99" s="33">
        <v>-21.058635552302224</v>
      </c>
      <c r="Q99" s="33">
        <v>-23.288297345151015</v>
      </c>
      <c r="R99" s="33">
        <v>-22.134747793282742</v>
      </c>
      <c r="T99" s="33"/>
      <c r="U99" s="33">
        <v>-33.370886733864218</v>
      </c>
      <c r="V99" s="33">
        <v>-30.234185360724716</v>
      </c>
      <c r="W99" s="33">
        <v>-28.528477230837321</v>
      </c>
      <c r="X99" s="33">
        <v>-28.666100164739461</v>
      </c>
      <c r="Y99" s="33"/>
      <c r="Z99" s="33"/>
      <c r="AA99" s="33">
        <v>-32.052366471225895</v>
      </c>
      <c r="AB99" s="33">
        <v>-28.75301039338806</v>
      </c>
      <c r="AC99" s="33">
        <v>-27.055304621218959</v>
      </c>
      <c r="AD99" s="33">
        <v>-27.315291214296121</v>
      </c>
      <c r="AF99" s="33"/>
      <c r="AG99" s="33">
        <v>-34.676602195832352</v>
      </c>
      <c r="AH99" s="33">
        <v>-31.68356002876504</v>
      </c>
      <c r="AI99" s="33">
        <v>-29.969986692903525</v>
      </c>
      <c r="AJ99" s="33">
        <v>-29.965489922916142</v>
      </c>
      <c r="AK99" s="33"/>
      <c r="AL99" s="33"/>
      <c r="AM99" s="33"/>
    </row>
    <row r="100" spans="1:39" x14ac:dyDescent="0.2">
      <c r="A100" s="10" t="s">
        <v>74</v>
      </c>
      <c r="B100" s="29">
        <v>-23.652151999999997</v>
      </c>
      <c r="C100" s="33">
        <v>-16.433495731096439</v>
      </c>
      <c r="D100" s="33">
        <v>-20.30365181324121</v>
      </c>
      <c r="E100" s="33">
        <v>-22.307258554922857</v>
      </c>
      <c r="F100" s="33">
        <v>-20.986783021222287</v>
      </c>
      <c r="H100" s="33"/>
      <c r="I100" s="33">
        <v>-14.681415162519702</v>
      </c>
      <c r="J100" s="33">
        <v>-17.980263127294577</v>
      </c>
      <c r="K100" s="33">
        <v>-19.860408759552779</v>
      </c>
      <c r="L100" s="33">
        <v>-18.609964832665575</v>
      </c>
      <c r="M100" s="33"/>
      <c r="N100" s="33"/>
      <c r="O100" s="33">
        <v>-13.80537487823136</v>
      </c>
      <c r="P100" s="33">
        <v>-16.818568784321226</v>
      </c>
      <c r="Q100" s="33">
        <v>-18.63698386186778</v>
      </c>
      <c r="R100" s="33">
        <v>-17.421555738387248</v>
      </c>
      <c r="T100" s="33"/>
      <c r="U100" s="33">
        <v>-29.253091548867349</v>
      </c>
      <c r="V100" s="33">
        <v>-24.897727016069606</v>
      </c>
      <c r="W100" s="33">
        <v>-23.021610178492562</v>
      </c>
      <c r="X100" s="33">
        <v>-23.151122137754349</v>
      </c>
      <c r="Y100" s="33"/>
      <c r="Z100" s="33"/>
      <c r="AA100" s="33">
        <v>-28.173953165344013</v>
      </c>
      <c r="AB100" s="33">
        <v>-23.627404824767936</v>
      </c>
      <c r="AC100" s="33">
        <v>-21.757266556999227</v>
      </c>
      <c r="AD100" s="33">
        <v>-22.035033141109352</v>
      </c>
      <c r="AF100" s="33"/>
      <c r="AG100" s="33">
        <v>-30.317198437294021</v>
      </c>
      <c r="AH100" s="33">
        <v>-26.150066497120434</v>
      </c>
      <c r="AI100" s="33">
        <v>-24.276774659911215</v>
      </c>
      <c r="AJ100" s="33">
        <v>-24.231830397869846</v>
      </c>
      <c r="AK100" s="33"/>
      <c r="AL100" s="33"/>
      <c r="AM100" s="33"/>
    </row>
    <row r="101" spans="1:39" x14ac:dyDescent="0.2">
      <c r="A101" s="10" t="s">
        <v>75</v>
      </c>
      <c r="B101" s="29">
        <v>-34.179096000000001</v>
      </c>
      <c r="C101" s="33">
        <v>-21.396921040381137</v>
      </c>
      <c r="D101" s="33">
        <v>-28.657885167681631</v>
      </c>
      <c r="E101" s="33">
        <v>-31.676703446306103</v>
      </c>
      <c r="F101" s="33">
        <v>-29.605306294553088</v>
      </c>
      <c r="H101" s="33"/>
      <c r="I101" s="33">
        <v>-19.12040817146119</v>
      </c>
      <c r="J101" s="33">
        <v>-25.587304579071798</v>
      </c>
      <c r="K101" s="33">
        <v>-28.386677861609279</v>
      </c>
      <c r="L101" s="33">
        <v>-26.399356431229805</v>
      </c>
      <c r="M101" s="33"/>
      <c r="N101" s="33"/>
      <c r="O101" s="33">
        <v>-17.982151868276198</v>
      </c>
      <c r="P101" s="33">
        <v>-24.052013497116807</v>
      </c>
      <c r="Q101" s="33">
        <v>-26.741665069260964</v>
      </c>
      <c r="R101" s="33">
        <v>-24.79638163084314</v>
      </c>
      <c r="T101" s="33"/>
      <c r="U101" s="33">
        <v>-35.808376796842566</v>
      </c>
      <c r="V101" s="33">
        <v>-32.792731732534548</v>
      </c>
      <c r="W101" s="33">
        <v>-31.639331151569834</v>
      </c>
      <c r="X101" s="33">
        <v>-32.643754858879056</v>
      </c>
      <c r="Y101" s="33"/>
      <c r="Z101" s="33"/>
      <c r="AA101" s="33">
        <v>-34.423121190168182</v>
      </c>
      <c r="AB101" s="33">
        <v>-31.163875820813935</v>
      </c>
      <c r="AC101" s="33">
        <v>-29.976837176356536</v>
      </c>
      <c r="AD101" s="33">
        <v>-31.127495238811349</v>
      </c>
      <c r="AF101" s="33"/>
      <c r="AG101" s="33">
        <v>-37.295858772697756</v>
      </c>
      <c r="AH101" s="33">
        <v>-34.492555593560844</v>
      </c>
      <c r="AI101" s="33">
        <v>-33.367081201144444</v>
      </c>
      <c r="AJ101" s="33">
        <v>-34.181854356830911</v>
      </c>
      <c r="AK101" s="33"/>
      <c r="AL101" s="33"/>
      <c r="AM101" s="33"/>
    </row>
    <row r="102" spans="1:39" x14ac:dyDescent="0.2">
      <c r="A102" s="10" t="s">
        <v>76</v>
      </c>
      <c r="B102" s="29">
        <v>-28.999304000000002</v>
      </c>
      <c r="C102" s="33">
        <v>-19.037111926040378</v>
      </c>
      <c r="D102" s="33">
        <v>-24.787945164234547</v>
      </c>
      <c r="E102" s="33">
        <v>-27.507765201514037</v>
      </c>
      <c r="F102" s="33">
        <v>-26.503158584343698</v>
      </c>
      <c r="H102" s="33"/>
      <c r="I102" s="33">
        <v>-16.882268945423789</v>
      </c>
      <c r="J102" s="33">
        <v>-22.107212048144955</v>
      </c>
      <c r="K102" s="33">
        <v>-24.707748479063991</v>
      </c>
      <c r="L102" s="33">
        <v>-23.684300486243426</v>
      </c>
      <c r="M102" s="33"/>
      <c r="N102" s="33"/>
      <c r="O102" s="33">
        <v>-15.804847586390496</v>
      </c>
      <c r="P102" s="33">
        <v>-20.766845490099943</v>
      </c>
      <c r="Q102" s="33">
        <v>-23.307740117838986</v>
      </c>
      <c r="R102" s="33">
        <v>-22.27487130591842</v>
      </c>
      <c r="T102" s="33"/>
      <c r="U102" s="33">
        <v>-29.850799891376067</v>
      </c>
      <c r="V102" s="33">
        <v>-28.949029733288523</v>
      </c>
      <c r="W102" s="33">
        <v>-28.302255556689992</v>
      </c>
      <c r="X102" s="33">
        <v>-29.467646183595857</v>
      </c>
      <c r="Y102" s="33"/>
      <c r="Z102" s="33"/>
      <c r="AA102" s="33">
        <v>-28.591902913391088</v>
      </c>
      <c r="AB102" s="33">
        <v>-27.533974097749134</v>
      </c>
      <c r="AC102" s="33">
        <v>-26.869388607840985</v>
      </c>
      <c r="AD102" s="33">
        <v>-28.134506209243536</v>
      </c>
      <c r="AF102" s="33"/>
      <c r="AG102" s="33">
        <v>-31.082937634209536</v>
      </c>
      <c r="AH102" s="33">
        <v>-30.295511654980221</v>
      </c>
      <c r="AI102" s="33">
        <v>-29.662144822475558</v>
      </c>
      <c r="AJ102" s="33">
        <v>-30.658260509676044</v>
      </c>
      <c r="AK102" s="33"/>
      <c r="AL102" s="33"/>
      <c r="AM102" s="33"/>
    </row>
    <row r="103" spans="1:39" x14ac:dyDescent="0.2">
      <c r="A103" s="11" t="s">
        <v>77</v>
      </c>
      <c r="B103" s="8">
        <v>-20.777744000000002</v>
      </c>
      <c r="C103" s="33">
        <v>-16.929651693974847</v>
      </c>
      <c r="D103" s="33">
        <v>-18.695660925078283</v>
      </c>
      <c r="E103" s="33">
        <v>-19.799204783853792</v>
      </c>
      <c r="F103" s="33">
        <v>-18.351329488135161</v>
      </c>
      <c r="H103" s="33"/>
      <c r="I103" s="33">
        <v>-15.54055358924802</v>
      </c>
      <c r="J103" s="33">
        <v>-16.925010947645127</v>
      </c>
      <c r="K103" s="33">
        <v>-17.958348971427192</v>
      </c>
      <c r="L103" s="33">
        <v>-16.593771916518399</v>
      </c>
      <c r="M103" s="33"/>
      <c r="N103" s="33"/>
      <c r="O103" s="33">
        <v>-14.84600453688468</v>
      </c>
      <c r="P103" s="33">
        <v>-16.039685040003477</v>
      </c>
      <c r="Q103" s="33">
        <v>-17.037921196488867</v>
      </c>
      <c r="R103" s="33">
        <v>-15.714992999435061</v>
      </c>
      <c r="T103" s="33"/>
      <c r="U103" s="33">
        <v>-28.779367997964886</v>
      </c>
      <c r="V103" s="33">
        <v>-23.379038117035982</v>
      </c>
      <c r="W103" s="33">
        <v>-21.055229771181651</v>
      </c>
      <c r="X103" s="33">
        <v>-20.186799874938057</v>
      </c>
      <c r="Y103" s="33"/>
      <c r="Z103" s="33"/>
      <c r="AA103" s="33">
        <v>-27.944968029904878</v>
      </c>
      <c r="AB103" s="33">
        <v>-22.403861280691</v>
      </c>
      <c r="AC103" s="33">
        <v>-20.0944773880783</v>
      </c>
      <c r="AD103" s="33">
        <v>-19.375625990051386</v>
      </c>
      <c r="AF103" s="33"/>
      <c r="AG103" s="33">
        <v>-29.594425749994898</v>
      </c>
      <c r="AH103" s="33">
        <v>-24.352490517104457</v>
      </c>
      <c r="AI103" s="33">
        <v>-22.029754232038339</v>
      </c>
      <c r="AJ103" s="33">
        <v>-20.997451136546392</v>
      </c>
      <c r="AK103" s="33"/>
      <c r="AL103" s="33"/>
      <c r="AM103" s="33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J22" sqref="J22:J43"/>
    </sheetView>
  </sheetViews>
  <sheetFormatPr baseColWidth="10" defaultRowHeight="16" x14ac:dyDescent="0.2"/>
  <cols>
    <col min="1" max="1" width="29" style="49" customWidth="1"/>
    <col min="2" max="2" width="10.83203125" style="15"/>
    <col min="3" max="3" width="14.33203125" style="48" customWidth="1"/>
    <col min="4" max="4" width="13" style="48" customWidth="1"/>
    <col min="5" max="5" width="12.5" style="48" customWidth="1"/>
    <col min="6" max="6" width="12.1640625" style="48" customWidth="1"/>
    <col min="7" max="7" width="15.6640625" style="48" customWidth="1"/>
    <col min="9" max="9" width="10.83203125" style="15"/>
    <col min="10" max="10" width="20.5" style="15" customWidth="1"/>
    <col min="11" max="11" width="17.83203125" customWidth="1"/>
  </cols>
  <sheetData>
    <row r="1" spans="1:12" s="71" customFormat="1" x14ac:dyDescent="0.2">
      <c r="A1" s="14" t="s">
        <v>192</v>
      </c>
      <c r="B1" s="71" t="s">
        <v>193</v>
      </c>
      <c r="C1" s="72" t="s">
        <v>144</v>
      </c>
      <c r="D1" s="72" t="s">
        <v>145</v>
      </c>
      <c r="E1" s="72" t="s">
        <v>146</v>
      </c>
      <c r="F1" s="72" t="s">
        <v>147</v>
      </c>
      <c r="G1" s="72" t="s">
        <v>133</v>
      </c>
      <c r="H1" s="71" t="s">
        <v>143</v>
      </c>
      <c r="I1" s="15" t="s">
        <v>129</v>
      </c>
      <c r="J1" s="15" t="s">
        <v>216</v>
      </c>
      <c r="K1" s="17" t="s">
        <v>130</v>
      </c>
      <c r="L1" s="15" t="s">
        <v>189</v>
      </c>
    </row>
    <row r="2" spans="1:12" x14ac:dyDescent="0.2">
      <c r="A2" s="10" t="s">
        <v>107</v>
      </c>
      <c r="B2" s="68" t="s">
        <v>133</v>
      </c>
      <c r="C2" s="56">
        <v>-18.840547104720002</v>
      </c>
      <c r="D2" s="55">
        <v>37.993245504240008</v>
      </c>
      <c r="E2" s="55">
        <v>-10.59543813016</v>
      </c>
      <c r="F2" s="55">
        <v>-14.31228511616</v>
      </c>
      <c r="G2" s="54">
        <v>-5.6885664</v>
      </c>
      <c r="H2" s="33">
        <f t="shared" ref="H2:H33" si="0">C2+D2+E2+F2</f>
        <v>-5.7550248467999943</v>
      </c>
      <c r="I2" s="35" t="s">
        <v>99</v>
      </c>
      <c r="J2" s="35"/>
      <c r="K2" s="35">
        <v>-7.7</v>
      </c>
      <c r="L2" s="16">
        <v>-5.3318230000000003E-3</v>
      </c>
    </row>
    <row r="3" spans="1:12" x14ac:dyDescent="0.2">
      <c r="A3" s="10" t="s">
        <v>108</v>
      </c>
      <c r="B3" s="68" t="s">
        <v>133</v>
      </c>
      <c r="C3" s="56">
        <v>-4.9619871856</v>
      </c>
      <c r="D3" s="55">
        <v>11.127815059920001</v>
      </c>
      <c r="E3" s="55">
        <v>-2.4890277096000002</v>
      </c>
      <c r="F3" s="55">
        <v>-7.6832904501600003</v>
      </c>
      <c r="G3" s="54">
        <v>-0.68199200000000004</v>
      </c>
      <c r="H3" s="33">
        <f t="shared" si="0"/>
        <v>-4.0064902854399991</v>
      </c>
      <c r="I3" s="35" t="s">
        <v>92</v>
      </c>
      <c r="J3" s="35"/>
      <c r="K3" s="35">
        <v>-4.9000000000000004</v>
      </c>
      <c r="L3" s="16">
        <v>-2.767523E-3</v>
      </c>
    </row>
    <row r="4" spans="1:12" x14ac:dyDescent="0.2">
      <c r="A4" s="10" t="s">
        <v>109</v>
      </c>
      <c r="B4" s="68" t="s">
        <v>133</v>
      </c>
      <c r="C4" s="56">
        <v>-5.0700123335200002</v>
      </c>
      <c r="D4" s="55">
        <v>10.97718553704</v>
      </c>
      <c r="E4" s="55">
        <v>-2.5254303924000001</v>
      </c>
      <c r="F4" s="55">
        <v>-7.2044312317600001</v>
      </c>
      <c r="G4" s="54">
        <v>-0.82801360000000002</v>
      </c>
      <c r="H4" s="33">
        <f t="shared" si="0"/>
        <v>-3.82268842064</v>
      </c>
      <c r="I4" s="35" t="s">
        <v>92</v>
      </c>
      <c r="J4" s="35"/>
      <c r="K4" s="35">
        <v>-4.4000000000000004</v>
      </c>
      <c r="L4" s="16">
        <v>-2.541672E-3</v>
      </c>
    </row>
    <row r="5" spans="1:12" x14ac:dyDescent="0.2">
      <c r="A5" s="10" t="s">
        <v>110</v>
      </c>
      <c r="B5" s="68" t="s">
        <v>133</v>
      </c>
      <c r="C5" s="56">
        <v>-2.9849890698400001</v>
      </c>
      <c r="D5" s="55">
        <v>7.2261390789600002</v>
      </c>
      <c r="E5" s="55">
        <v>-0.47169683800000001</v>
      </c>
      <c r="F5" s="55">
        <v>-6.9733204605600001</v>
      </c>
      <c r="G5" s="54">
        <v>-0.20710800000000001</v>
      </c>
      <c r="H5" s="33">
        <f t="shared" si="0"/>
        <v>-3.2038672894400002</v>
      </c>
      <c r="I5" s="35" t="s">
        <v>91</v>
      </c>
      <c r="J5" s="35"/>
      <c r="K5" s="35">
        <v>-2.9</v>
      </c>
      <c r="L5" s="16">
        <v>-1.8967980000000001E-3</v>
      </c>
    </row>
    <row r="6" spans="1:12" x14ac:dyDescent="0.2">
      <c r="A6" s="10" t="s">
        <v>111</v>
      </c>
      <c r="B6" s="68" t="s">
        <v>133</v>
      </c>
      <c r="C6" s="56">
        <v>-0.71671740088000013</v>
      </c>
      <c r="D6" s="55">
        <v>4.2090753814400008</v>
      </c>
      <c r="E6" s="55">
        <v>-0.2552685596</v>
      </c>
      <c r="F6" s="55">
        <v>-4.5153535117599999</v>
      </c>
      <c r="G6" s="54">
        <v>-0.11171280000000001</v>
      </c>
      <c r="H6" s="33">
        <f t="shared" si="0"/>
        <v>-1.2782640907999996</v>
      </c>
      <c r="I6" s="35" t="s">
        <v>91</v>
      </c>
      <c r="J6" s="35"/>
      <c r="K6" s="35">
        <v>-2.1</v>
      </c>
      <c r="L6" s="16">
        <v>-1.676248E-3</v>
      </c>
    </row>
    <row r="7" spans="1:12" x14ac:dyDescent="0.2">
      <c r="A7" s="10" t="s">
        <v>112</v>
      </c>
      <c r="B7" s="68" t="s">
        <v>133</v>
      </c>
      <c r="C7" s="56">
        <v>-3.4627439632800003</v>
      </c>
      <c r="D7" s="55">
        <v>8.2750677116000002</v>
      </c>
      <c r="E7" s="55">
        <v>-2.6230519824799998</v>
      </c>
      <c r="F7" s="55">
        <v>-4.8909539113599996</v>
      </c>
      <c r="G7" s="54">
        <v>-0.63680480000000006</v>
      </c>
      <c r="H7" s="33">
        <f t="shared" si="0"/>
        <v>-2.7016821455199995</v>
      </c>
      <c r="I7" s="35" t="s">
        <v>92</v>
      </c>
      <c r="J7" s="35"/>
      <c r="K7" s="35">
        <v>-2.8</v>
      </c>
      <c r="L7" s="16">
        <v>-2.0488339999999998E-3</v>
      </c>
    </row>
    <row r="8" spans="1:12" x14ac:dyDescent="0.2">
      <c r="A8" s="10" t="s">
        <v>113</v>
      </c>
      <c r="B8" s="68" t="s">
        <v>133</v>
      </c>
      <c r="C8" s="56">
        <v>-2.8947912346400004</v>
      </c>
      <c r="D8" s="55">
        <v>6.1331638884000004</v>
      </c>
      <c r="E8" s="55">
        <v>-1.8638301624</v>
      </c>
      <c r="F8" s="55">
        <v>-4.98097593488</v>
      </c>
      <c r="G8" s="54">
        <v>-0.4660976</v>
      </c>
      <c r="H8" s="33">
        <f t="shared" si="0"/>
        <v>-3.6064334435200003</v>
      </c>
      <c r="I8" s="35" t="s">
        <v>92</v>
      </c>
      <c r="J8" s="35"/>
      <c r="K8" s="35">
        <v>-3.3</v>
      </c>
      <c r="L8" s="16">
        <v>-1.56514E-3</v>
      </c>
    </row>
    <row r="9" spans="1:12" x14ac:dyDescent="0.2">
      <c r="A9" s="10" t="s">
        <v>114</v>
      </c>
      <c r="B9" s="68" t="s">
        <v>133</v>
      </c>
      <c r="C9" s="56">
        <v>-2.7673483100800005</v>
      </c>
      <c r="D9" s="55">
        <v>5.8689775930400003</v>
      </c>
      <c r="E9" s="55">
        <v>-1.9865922369600002</v>
      </c>
      <c r="F9" s="55">
        <v>-4.1402398368800002</v>
      </c>
      <c r="G9" s="54">
        <v>-0.51797919999999997</v>
      </c>
      <c r="H9" s="33">
        <f t="shared" si="0"/>
        <v>-3.0252027908800008</v>
      </c>
      <c r="I9" s="35" t="s">
        <v>92</v>
      </c>
      <c r="J9" s="35"/>
      <c r="K9" s="35">
        <v>-3</v>
      </c>
      <c r="L9" s="16">
        <v>-1.31923E-3</v>
      </c>
    </row>
    <row r="10" spans="1:12" x14ac:dyDescent="0.2">
      <c r="A10" s="10" t="s">
        <v>115</v>
      </c>
      <c r="B10" s="68" t="s">
        <v>133</v>
      </c>
      <c r="C10" s="56">
        <v>-5.520900214880001</v>
      </c>
      <c r="D10" s="55">
        <v>7.9629717292800004</v>
      </c>
      <c r="E10" s="55">
        <v>-1.16405352648</v>
      </c>
      <c r="F10" s="55">
        <v>-6.17491924608</v>
      </c>
      <c r="G10" s="54">
        <v>-0.32844400000000001</v>
      </c>
      <c r="H10" s="33">
        <f t="shared" si="0"/>
        <v>-4.8969012581600007</v>
      </c>
      <c r="I10" s="35" t="s">
        <v>91</v>
      </c>
      <c r="J10" s="35"/>
      <c r="K10" s="35">
        <v>-4.4000000000000004</v>
      </c>
      <c r="L10" s="16">
        <v>-1.4531069999999999E-3</v>
      </c>
    </row>
    <row r="11" spans="1:12" x14ac:dyDescent="0.2">
      <c r="A11" s="10" t="s">
        <v>116</v>
      </c>
      <c r="B11" s="68" t="s">
        <v>133</v>
      </c>
      <c r="C11" s="56">
        <v>-0.7390734752</v>
      </c>
      <c r="D11" s="55">
        <v>4.534282890080001</v>
      </c>
      <c r="E11" s="55">
        <v>-0.60094921704000004</v>
      </c>
      <c r="F11" s="55">
        <v>-4.3887491444800002</v>
      </c>
      <c r="G11" s="54">
        <v>-0.15690000000000001</v>
      </c>
      <c r="H11" s="33">
        <f t="shared" si="0"/>
        <v>-1.1944889466399995</v>
      </c>
      <c r="I11" s="35" t="s">
        <v>91</v>
      </c>
      <c r="J11" s="35"/>
      <c r="K11" s="35">
        <v>-1.7</v>
      </c>
      <c r="L11" s="16">
        <v>-1.4966809999999999E-3</v>
      </c>
    </row>
    <row r="12" spans="1:12" x14ac:dyDescent="0.2">
      <c r="A12" s="10" t="s">
        <v>117</v>
      </c>
      <c r="B12" s="68" t="s">
        <v>133</v>
      </c>
      <c r="C12" s="56">
        <v>-12.3761994076</v>
      </c>
      <c r="D12" s="55">
        <v>23.818683609840001</v>
      </c>
      <c r="E12" s="55">
        <v>-9.7334480652800011</v>
      </c>
      <c r="F12" s="55">
        <v>-8.1403906092000007</v>
      </c>
      <c r="G12" s="54">
        <v>-3.2769088000000002</v>
      </c>
      <c r="H12" s="33">
        <f t="shared" si="0"/>
        <v>-6.4313544722400007</v>
      </c>
      <c r="I12" s="35" t="s">
        <v>99</v>
      </c>
      <c r="J12" s="35"/>
      <c r="K12" s="35">
        <v>-7.7</v>
      </c>
      <c r="L12" s="16">
        <v>-2.9692080000000001E-3</v>
      </c>
    </row>
    <row r="13" spans="1:12" x14ac:dyDescent="0.2">
      <c r="A13" s="10" t="s">
        <v>118</v>
      </c>
      <c r="B13" s="68" t="s">
        <v>133</v>
      </c>
      <c r="C13" s="56">
        <v>-5.3276490371199996</v>
      </c>
      <c r="D13" s="55">
        <v>10.128823011200002</v>
      </c>
      <c r="E13" s="55">
        <v>-4.5371552479200004</v>
      </c>
      <c r="F13" s="55">
        <v>-5.2635566423200002</v>
      </c>
      <c r="G13" s="54">
        <v>-1.4928512</v>
      </c>
      <c r="H13" s="33">
        <f t="shared" si="0"/>
        <v>-4.9995379161599987</v>
      </c>
      <c r="I13" s="35" t="s">
        <v>99</v>
      </c>
      <c r="J13" s="35"/>
      <c r="K13" s="35">
        <v>-5.0999999999999996</v>
      </c>
      <c r="L13" s="16">
        <v>-1.477971E-3</v>
      </c>
    </row>
    <row r="14" spans="1:12" x14ac:dyDescent="0.2">
      <c r="A14" s="10" t="s">
        <v>119</v>
      </c>
      <c r="B14" s="68" t="s">
        <v>133</v>
      </c>
      <c r="C14" s="56">
        <v>-6.1830890081600005</v>
      </c>
      <c r="D14" s="55">
        <v>11.175413499119999</v>
      </c>
      <c r="E14" s="55">
        <v>-4.9124913024000003</v>
      </c>
      <c r="F14" s="55">
        <v>-5.1078498772800005</v>
      </c>
      <c r="G14" s="54">
        <v>-1.7376152</v>
      </c>
      <c r="H14" s="33">
        <f t="shared" si="0"/>
        <v>-5.028016688720002</v>
      </c>
      <c r="I14" s="35" t="s">
        <v>99</v>
      </c>
      <c r="J14" s="35"/>
      <c r="K14" s="35">
        <v>-5.5</v>
      </c>
      <c r="L14" s="16">
        <v>-1.404738E-3</v>
      </c>
    </row>
    <row r="15" spans="1:12" x14ac:dyDescent="0.2">
      <c r="A15" s="10" t="s">
        <v>120</v>
      </c>
      <c r="B15" s="68" t="s">
        <v>133</v>
      </c>
      <c r="C15" s="56">
        <v>-6.1847302658399999</v>
      </c>
      <c r="D15" s="55">
        <v>11.180233801840002</v>
      </c>
      <c r="E15" s="55">
        <v>-4.9142990832800004</v>
      </c>
      <c r="F15" s="55">
        <v>-5.1096815906400002</v>
      </c>
      <c r="G15" s="54">
        <v>-1.7384519999999999</v>
      </c>
      <c r="H15" s="33">
        <f t="shared" si="0"/>
        <v>-5.0284771379199986</v>
      </c>
      <c r="I15" s="35" t="s">
        <v>99</v>
      </c>
      <c r="J15" s="35"/>
      <c r="K15" s="35">
        <v>-3.5</v>
      </c>
      <c r="L15" s="16">
        <v>-6.2447999999999996E-4</v>
      </c>
    </row>
    <row r="16" spans="1:12" x14ac:dyDescent="0.2">
      <c r="A16" s="10" t="s">
        <v>121</v>
      </c>
      <c r="B16" s="68" t="s">
        <v>133</v>
      </c>
      <c r="C16" s="56">
        <v>-0.12086672256000001</v>
      </c>
      <c r="D16" s="55">
        <v>2.9207057591200001</v>
      </c>
      <c r="E16" s="55">
        <v>-0.38285428408</v>
      </c>
      <c r="F16" s="55">
        <v>-3.0646164055999998</v>
      </c>
      <c r="G16" s="54">
        <v>-0.16066559999999999</v>
      </c>
      <c r="H16" s="33">
        <f t="shared" si="0"/>
        <v>-0.64763165311999993</v>
      </c>
      <c r="I16" s="35" t="s">
        <v>91</v>
      </c>
      <c r="J16" s="35"/>
      <c r="K16" s="35">
        <v>-1.5</v>
      </c>
      <c r="L16" s="16">
        <v>-1.221085E-3</v>
      </c>
    </row>
    <row r="17" spans="1:12" x14ac:dyDescent="0.2">
      <c r="A17" s="10" t="s">
        <v>122</v>
      </c>
      <c r="B17" s="68" t="s">
        <v>133</v>
      </c>
      <c r="C17" s="56">
        <v>-8.0155615968000014</v>
      </c>
      <c r="D17" s="55">
        <v>16.900523499040002</v>
      </c>
      <c r="E17" s="55">
        <v>-6.6960520105600008</v>
      </c>
      <c r="F17" s="55">
        <v>-7.3890166342399999</v>
      </c>
      <c r="G17" s="54">
        <v>-1.6874072</v>
      </c>
      <c r="H17" s="33">
        <f t="shared" si="0"/>
        <v>-5.2001067425600001</v>
      </c>
      <c r="I17" s="35" t="s">
        <v>92</v>
      </c>
      <c r="J17" s="35"/>
      <c r="K17" s="35">
        <v>-6.1</v>
      </c>
      <c r="L17" s="16">
        <v>-2.9899309999999999E-3</v>
      </c>
    </row>
    <row r="18" spans="1:12" x14ac:dyDescent="0.2">
      <c r="A18" s="10" t="s">
        <v>123</v>
      </c>
      <c r="B18" s="68" t="s">
        <v>133</v>
      </c>
      <c r="C18" s="56">
        <v>-5.14351918856</v>
      </c>
      <c r="D18" s="55">
        <v>9.8956280640800003</v>
      </c>
      <c r="E18" s="55">
        <v>-4.1583963048800001</v>
      </c>
      <c r="F18" s="55">
        <v>-6.1200056686400002</v>
      </c>
      <c r="G18" s="54">
        <v>-1.0221511999999999</v>
      </c>
      <c r="H18" s="33">
        <f t="shared" si="0"/>
        <v>-5.526293098</v>
      </c>
      <c r="I18" s="35" t="s">
        <v>92</v>
      </c>
      <c r="J18" s="35"/>
      <c r="K18" s="35">
        <v>-5.2</v>
      </c>
      <c r="L18" s="16">
        <v>-1.896715E-3</v>
      </c>
    </row>
    <row r="19" spans="1:12" x14ac:dyDescent="0.2">
      <c r="A19" s="10" t="s">
        <v>124</v>
      </c>
      <c r="B19" s="68" t="s">
        <v>133</v>
      </c>
      <c r="C19" s="56">
        <v>-5.46347506592</v>
      </c>
      <c r="D19" s="55">
        <v>10.468839160240002</v>
      </c>
      <c r="E19" s="55">
        <v>-4.5148764102400003</v>
      </c>
      <c r="F19" s="55">
        <v>-5.6757904723200001</v>
      </c>
      <c r="G19" s="54">
        <v>-1.1844904000000001</v>
      </c>
      <c r="H19" s="33">
        <f t="shared" si="0"/>
        <v>-5.1853027882399987</v>
      </c>
      <c r="I19" s="35" t="s">
        <v>92</v>
      </c>
      <c r="J19" s="35"/>
      <c r="K19" s="35">
        <v>-5.3</v>
      </c>
      <c r="L19" s="16">
        <v>-1.6892809999999999E-3</v>
      </c>
    </row>
    <row r="20" spans="1:12" x14ac:dyDescent="0.2">
      <c r="A20" s="10" t="s">
        <v>125</v>
      </c>
      <c r="B20" s="68" t="s">
        <v>133</v>
      </c>
      <c r="C20" s="56">
        <v>-5.5929189884800001</v>
      </c>
      <c r="D20" s="55">
        <v>7.5296484891200004</v>
      </c>
      <c r="E20" s="55">
        <v>-0.9498542322400001</v>
      </c>
      <c r="F20" s="55">
        <v>-5.53470728936</v>
      </c>
      <c r="G20" s="54">
        <v>-0.23095680000000002</v>
      </c>
      <c r="H20" s="33">
        <f t="shared" si="0"/>
        <v>-4.5478320209599996</v>
      </c>
      <c r="I20" s="35" t="s">
        <v>91</v>
      </c>
      <c r="J20" s="35"/>
      <c r="K20" s="35">
        <v>-3.9</v>
      </c>
      <c r="L20" s="16">
        <v>-1.4339929999999999E-3</v>
      </c>
    </row>
    <row r="21" spans="1:12" x14ac:dyDescent="0.2">
      <c r="A21" s="10" t="s">
        <v>126</v>
      </c>
      <c r="B21" s="68" t="s">
        <v>133</v>
      </c>
      <c r="C21" s="56">
        <v>-5.0336209056800003</v>
      </c>
      <c r="D21" s="55">
        <v>9.5644601964000007</v>
      </c>
      <c r="E21" s="55">
        <v>-4.0569873579999998</v>
      </c>
      <c r="F21" s="55">
        <v>-6.0156105172800007</v>
      </c>
      <c r="G21" s="54">
        <v>-0.99160800000000004</v>
      </c>
      <c r="H21" s="33">
        <f t="shared" si="0"/>
        <v>-5.5417585845600001</v>
      </c>
      <c r="I21" s="35" t="s">
        <v>92</v>
      </c>
      <c r="J21" s="35"/>
      <c r="K21" s="35">
        <v>-1.3</v>
      </c>
      <c r="L21" s="16">
        <v>-4.0312399999999998E-4</v>
      </c>
    </row>
    <row r="22" spans="1:12" x14ac:dyDescent="0.2">
      <c r="A22" t="s">
        <v>194</v>
      </c>
      <c r="B22" s="70" t="s">
        <v>134</v>
      </c>
      <c r="C22" s="66">
        <v>-113.92741165976001</v>
      </c>
      <c r="D22" s="65">
        <v>139.64321505144</v>
      </c>
      <c r="E22" s="65">
        <v>-53.30355273424</v>
      </c>
      <c r="F22" s="65">
        <v>-42.329877154800002</v>
      </c>
      <c r="G22" s="64">
        <v>-18.244750400000001</v>
      </c>
      <c r="H22" s="33">
        <f t="shared" si="0"/>
        <v>-69.917626497360018</v>
      </c>
      <c r="I22" s="35" t="s">
        <v>99</v>
      </c>
      <c r="J22" s="73">
        <v>-44.079704597628101</v>
      </c>
      <c r="K22" s="36">
        <v>-69.914640000000006</v>
      </c>
      <c r="L22" s="16">
        <v>-9.9287460000000004E-3</v>
      </c>
    </row>
    <row r="23" spans="1:12" x14ac:dyDescent="0.2">
      <c r="A23" t="s">
        <v>195</v>
      </c>
      <c r="B23" s="68" t="s">
        <v>134</v>
      </c>
      <c r="C23" s="56">
        <v>-46.7928457732</v>
      </c>
      <c r="D23" s="55">
        <v>80.282087325920003</v>
      </c>
      <c r="E23" s="55">
        <v>-10.546809590160001</v>
      </c>
      <c r="F23" s="55">
        <v>-77.166356038319989</v>
      </c>
      <c r="G23" s="54">
        <v>-1.8187848</v>
      </c>
      <c r="H23" s="33">
        <f t="shared" si="0"/>
        <v>-54.223924075759989</v>
      </c>
      <c r="I23" s="35" t="s">
        <v>91</v>
      </c>
      <c r="J23" s="73">
        <v>13.2362952065738</v>
      </c>
      <c r="K23" s="35">
        <v>-51.170320000000004</v>
      </c>
      <c r="L23" s="16">
        <v>-2.4731705E-2</v>
      </c>
    </row>
    <row r="24" spans="1:12" x14ac:dyDescent="0.2">
      <c r="A24" t="s">
        <v>196</v>
      </c>
      <c r="B24" s="68" t="s">
        <v>134</v>
      </c>
      <c r="C24" s="56">
        <v>-112.47815041776001</v>
      </c>
      <c r="D24" s="55">
        <v>137.24837566704002</v>
      </c>
      <c r="E24" s="55">
        <v>-50.041192078800002</v>
      </c>
      <c r="F24" s="55">
        <v>-44.234952980000003</v>
      </c>
      <c r="G24" s="54">
        <v>-17.824258400000002</v>
      </c>
      <c r="H24" s="33">
        <f t="shared" si="0"/>
        <v>-69.50591980951998</v>
      </c>
      <c r="I24" s="35" t="s">
        <v>99</v>
      </c>
      <c r="J24" s="73">
        <v>-42.348706934178701</v>
      </c>
      <c r="K24" s="35">
        <v>-68.492080000000001</v>
      </c>
      <c r="L24" s="16">
        <v>-1.0056269E-2</v>
      </c>
    </row>
    <row r="25" spans="1:12" x14ac:dyDescent="0.2">
      <c r="A25" t="s">
        <v>197</v>
      </c>
      <c r="B25" s="68" t="s">
        <v>134</v>
      </c>
      <c r="C25" s="56">
        <v>-32.595218365439997</v>
      </c>
      <c r="D25" s="55">
        <v>32.125734194000003</v>
      </c>
      <c r="E25" s="55">
        <v>-6.0708369324000007</v>
      </c>
      <c r="F25" s="55">
        <v>-14.491054800480001</v>
      </c>
      <c r="G25" s="54">
        <v>-1.6062376</v>
      </c>
      <c r="H25" s="33">
        <f t="shared" si="0"/>
        <v>-21.031375904319994</v>
      </c>
      <c r="I25" s="35" t="s">
        <v>92</v>
      </c>
      <c r="J25" s="73">
        <v>-5.9355185221422504</v>
      </c>
      <c r="K25" s="35">
        <v>-13.26328</v>
      </c>
      <c r="L25" s="16">
        <v>-2.810561E-3</v>
      </c>
    </row>
    <row r="26" spans="1:12" x14ac:dyDescent="0.2">
      <c r="A26" s="10" t="s">
        <v>1</v>
      </c>
      <c r="B26" s="68" t="s">
        <v>134</v>
      </c>
      <c r="C26" s="56">
        <v>-7.2808864679200003</v>
      </c>
      <c r="D26" s="55">
        <v>12.073866496400001</v>
      </c>
      <c r="E26" s="55">
        <v>-2.2180504056800001</v>
      </c>
      <c r="F26" s="55">
        <v>-11.5337219288</v>
      </c>
      <c r="G26" s="54">
        <v>-0.54852239999999997</v>
      </c>
      <c r="H26" s="33">
        <f t="shared" si="0"/>
        <v>-8.9587923059999994</v>
      </c>
      <c r="I26" s="35" t="s">
        <v>91</v>
      </c>
      <c r="J26" s="73">
        <v>0.63225479408618301</v>
      </c>
      <c r="K26" s="35">
        <v>-9.8324000000000016</v>
      </c>
      <c r="L26" s="16">
        <v>-4.0288520000000003E-3</v>
      </c>
    </row>
    <row r="27" spans="1:12" x14ac:dyDescent="0.2">
      <c r="A27" t="s">
        <v>198</v>
      </c>
      <c r="B27" s="68" t="s">
        <v>134</v>
      </c>
      <c r="C27" s="56">
        <v>-12.1048979692</v>
      </c>
      <c r="D27" s="55">
        <v>39.870478817760002</v>
      </c>
      <c r="E27" s="55">
        <v>-4.1262828496799999</v>
      </c>
      <c r="F27" s="55">
        <v>-34.523725971360001</v>
      </c>
      <c r="G27" s="54">
        <v>-1.2631496</v>
      </c>
      <c r="H27" s="33">
        <f t="shared" si="0"/>
        <v>-10.884427972479997</v>
      </c>
      <c r="I27" s="35" t="s">
        <v>91</v>
      </c>
      <c r="J27" s="73">
        <v>22.1530345845844</v>
      </c>
      <c r="K27" s="35">
        <v>-11.422320000000001</v>
      </c>
      <c r="L27" s="16">
        <v>-1.2885927E-2</v>
      </c>
    </row>
    <row r="28" spans="1:12" x14ac:dyDescent="0.2">
      <c r="A28" t="s">
        <v>199</v>
      </c>
      <c r="B28" s="68" t="s">
        <v>134</v>
      </c>
      <c r="C28" s="56">
        <v>-8.5088291723199987</v>
      </c>
      <c r="D28" s="55">
        <v>19.894031778639999</v>
      </c>
      <c r="E28" s="55">
        <v>-2.9445836379200001</v>
      </c>
      <c r="F28" s="55">
        <v>-19.975406813039999</v>
      </c>
      <c r="G28" s="54">
        <v>-0.66149040000000003</v>
      </c>
      <c r="H28" s="33">
        <f t="shared" si="0"/>
        <v>-11.53478784464</v>
      </c>
      <c r="I28" s="35" t="s">
        <v>91</v>
      </c>
      <c r="J28" s="73">
        <v>6.1543552599452198</v>
      </c>
      <c r="K28" s="35">
        <v>-11.464160000000001</v>
      </c>
      <c r="L28" s="16">
        <v>-6.7815189999999997E-3</v>
      </c>
    </row>
    <row r="29" spans="1:12" x14ac:dyDescent="0.2">
      <c r="A29" t="s">
        <v>4</v>
      </c>
      <c r="B29" s="68" t="s">
        <v>134</v>
      </c>
      <c r="C29" s="56">
        <v>-15.455019698240001</v>
      </c>
      <c r="D29" s="55">
        <v>19.820839016480001</v>
      </c>
      <c r="E29" s="55">
        <v>-7.8659315896799997</v>
      </c>
      <c r="F29" s="55">
        <v>-15.560537040240002</v>
      </c>
      <c r="G29" s="54">
        <v>-1.3267464</v>
      </c>
      <c r="H29" s="33">
        <f t="shared" si="0"/>
        <v>-19.060649311680002</v>
      </c>
      <c r="I29" s="35" t="s">
        <v>92</v>
      </c>
      <c r="J29" s="73">
        <v>-8.4988986670918099</v>
      </c>
      <c r="K29" s="35">
        <v>-18.660640000000001</v>
      </c>
      <c r="L29" s="16">
        <v>-3.9330349999999997E-3</v>
      </c>
    </row>
    <row r="30" spans="1:12" x14ac:dyDescent="0.2">
      <c r="A30" s="10" t="s">
        <v>5</v>
      </c>
      <c r="B30" s="68" t="s">
        <v>134</v>
      </c>
      <c r="C30" s="56">
        <v>-4.1665243943199997</v>
      </c>
      <c r="D30" s="55">
        <v>11.40263222984</v>
      </c>
      <c r="E30" s="55">
        <v>-1.3172897650399999</v>
      </c>
      <c r="F30" s="55">
        <v>-11.486543981600001</v>
      </c>
      <c r="G30" s="54">
        <v>-0.33430160000000003</v>
      </c>
      <c r="H30" s="33">
        <f t="shared" si="0"/>
        <v>-5.5677259111200001</v>
      </c>
      <c r="I30" s="35" t="s">
        <v>91</v>
      </c>
      <c r="J30" s="73">
        <v>4.7691461857294</v>
      </c>
      <c r="K30" s="35">
        <v>-6.2759999999999998</v>
      </c>
      <c r="L30" s="16">
        <v>-4.253232E-3</v>
      </c>
    </row>
    <row r="31" spans="1:12" x14ac:dyDescent="0.2">
      <c r="A31" t="s">
        <v>209</v>
      </c>
      <c r="B31" s="68" t="s">
        <v>134</v>
      </c>
      <c r="C31" s="56">
        <v>-18.09468107288</v>
      </c>
      <c r="D31" s="55">
        <v>22.15056770416</v>
      </c>
      <c r="E31" s="55">
        <v>-6.67827385984</v>
      </c>
      <c r="F31" s="55">
        <v>-20.458340536160001</v>
      </c>
      <c r="G31" s="54">
        <v>-1.0393056000000001</v>
      </c>
      <c r="H31" s="33">
        <f t="shared" si="0"/>
        <v>-23.080727764720002</v>
      </c>
      <c r="I31" s="35" t="s">
        <v>92</v>
      </c>
      <c r="J31" s="73">
        <v>-4.0951007832232298</v>
      </c>
      <c r="K31" s="35">
        <v>-13.723519999999999</v>
      </c>
      <c r="L31" s="16">
        <v>-3.7312489999999999E-3</v>
      </c>
    </row>
    <row r="32" spans="1:12" x14ac:dyDescent="0.2">
      <c r="A32" t="s">
        <v>93</v>
      </c>
      <c r="B32" s="68" t="s">
        <v>134</v>
      </c>
      <c r="C32" s="56">
        <v>-7.5273600921600003</v>
      </c>
      <c r="D32" s="55">
        <v>15.834418584080002</v>
      </c>
      <c r="E32" s="55">
        <v>-1.5297995600800001</v>
      </c>
      <c r="F32" s="55">
        <v>-17.08183115592</v>
      </c>
      <c r="G32" s="54">
        <v>-0.2937168</v>
      </c>
      <c r="H32" s="33">
        <f t="shared" si="0"/>
        <v>-10.304572224079998</v>
      </c>
      <c r="I32" s="35" t="s">
        <v>91</v>
      </c>
      <c r="J32" s="73">
        <v>3.3865762643132999</v>
      </c>
      <c r="K32" s="35">
        <v>-6.3178400000000003</v>
      </c>
      <c r="L32" s="16">
        <v>-3.725627E-3</v>
      </c>
    </row>
    <row r="33" spans="1:12" x14ac:dyDescent="0.2">
      <c r="A33" t="s">
        <v>200</v>
      </c>
      <c r="B33" s="68" t="s">
        <v>134</v>
      </c>
      <c r="C33" s="56">
        <v>-11.804866927440001</v>
      </c>
      <c r="D33" s="55">
        <v>14.759311165520002</v>
      </c>
      <c r="E33" s="55">
        <v>-3.7843877499200005</v>
      </c>
      <c r="F33" s="55">
        <v>-9.6453767480800003</v>
      </c>
      <c r="G33" s="54">
        <v>-0.36275279999999999</v>
      </c>
      <c r="H33" s="33">
        <f t="shared" si="0"/>
        <v>-10.47532025992</v>
      </c>
      <c r="I33" s="35" t="s">
        <v>92</v>
      </c>
      <c r="J33" s="73">
        <v>-1.8884811921781901</v>
      </c>
      <c r="K33" s="35">
        <v>-6.4015200000000005</v>
      </c>
      <c r="L33" s="16">
        <v>-1.7493140000000001E-3</v>
      </c>
    </row>
    <row r="34" spans="1:12" x14ac:dyDescent="0.2">
      <c r="A34" t="s">
        <v>201</v>
      </c>
      <c r="B34" s="68" t="s">
        <v>134</v>
      </c>
      <c r="C34" s="56">
        <v>-107.00933891088</v>
      </c>
      <c r="D34" s="55">
        <v>121.45244423456001</v>
      </c>
      <c r="E34" s="55">
        <v>-47.352641291760001</v>
      </c>
      <c r="F34" s="55">
        <v>-32.356390164399997</v>
      </c>
      <c r="G34" s="54">
        <v>-15.7293296</v>
      </c>
      <c r="H34" s="33">
        <f t="shared" ref="H34:H65" si="1">C34+D34+E34+F34</f>
        <v>-65.26592613247999</v>
      </c>
      <c r="I34" s="35" t="s">
        <v>99</v>
      </c>
      <c r="J34" s="73">
        <v>-51.235290081841903</v>
      </c>
      <c r="K34" s="35">
        <v>-66.77664</v>
      </c>
      <c r="L34" s="16">
        <v>-6.0144559999999996E-3</v>
      </c>
    </row>
    <row r="35" spans="1:12" x14ac:dyDescent="0.2">
      <c r="A35" t="s">
        <v>202</v>
      </c>
      <c r="B35" s="69" t="s">
        <v>134</v>
      </c>
      <c r="C35" s="61">
        <v>-214.73018396696</v>
      </c>
      <c r="D35" s="60">
        <v>275.21977272592005</v>
      </c>
      <c r="E35" s="60">
        <v>-126.45845207912001</v>
      </c>
      <c r="F35" s="60">
        <v>-71.397603403839994</v>
      </c>
      <c r="G35" s="59">
        <v>-98.630687199999997</v>
      </c>
      <c r="H35" s="58">
        <f t="shared" si="1"/>
        <v>-137.36646672399996</v>
      </c>
      <c r="I35" s="35" t="s">
        <v>99</v>
      </c>
      <c r="J35" s="73">
        <v>-64.349335182102607</v>
      </c>
      <c r="K35" s="35">
        <v>-77.864239999999995</v>
      </c>
      <c r="L35" s="16">
        <v>-5.2999090000000002E-3</v>
      </c>
    </row>
    <row r="36" spans="1:12" x14ac:dyDescent="0.2">
      <c r="A36" t="s">
        <v>203</v>
      </c>
      <c r="B36" s="68" t="s">
        <v>134</v>
      </c>
      <c r="C36" s="56">
        <v>-20.19858128936</v>
      </c>
      <c r="D36" s="55">
        <v>58.830662800080006</v>
      </c>
      <c r="E36" s="55">
        <v>-6.4877828668799999</v>
      </c>
      <c r="F36" s="55">
        <v>-52.312756890480003</v>
      </c>
      <c r="G36" s="54">
        <v>-1.4317648000000001</v>
      </c>
      <c r="H36" s="33">
        <f t="shared" si="1"/>
        <v>-20.16845824664</v>
      </c>
      <c r="I36" s="35" t="s">
        <v>91</v>
      </c>
      <c r="J36" s="73">
        <v>29.116736976261599</v>
      </c>
      <c r="K36" s="35">
        <v>-21.840479999999999</v>
      </c>
      <c r="L36" s="16">
        <v>-1.9537019999999999E-2</v>
      </c>
    </row>
    <row r="37" spans="1:12" x14ac:dyDescent="0.2">
      <c r="A37" t="s">
        <v>8</v>
      </c>
      <c r="B37" s="68" t="s">
        <v>134</v>
      </c>
      <c r="C37" s="56">
        <v>-17.588632088640001</v>
      </c>
      <c r="D37" s="55">
        <v>31.009947375199999</v>
      </c>
      <c r="E37" s="55">
        <v>-8.2201226704800003</v>
      </c>
      <c r="F37" s="55">
        <v>-28.397675426880003</v>
      </c>
      <c r="G37" s="54">
        <v>-1.3485031999999999</v>
      </c>
      <c r="H37" s="33">
        <f t="shared" si="1"/>
        <v>-23.196482810800006</v>
      </c>
      <c r="I37" s="35" t="s">
        <v>92</v>
      </c>
      <c r="J37" s="73">
        <v>0.97376670657089903</v>
      </c>
      <c r="K37" s="35">
        <v>-23.974320000000002</v>
      </c>
      <c r="L37" s="16">
        <v>-9.5895359999999992E-3</v>
      </c>
    </row>
    <row r="38" spans="1:12" x14ac:dyDescent="0.2">
      <c r="A38" t="s">
        <v>98</v>
      </c>
      <c r="B38" s="68" t="s">
        <v>134</v>
      </c>
      <c r="C38" s="56">
        <v>-1.0038056152000001</v>
      </c>
      <c r="D38" s="55">
        <v>3.9243714195200003</v>
      </c>
      <c r="E38" s="55">
        <v>-0.18963360768000001</v>
      </c>
      <c r="F38" s="55">
        <v>-6.3511661876000005</v>
      </c>
      <c r="G38" s="54">
        <v>-2.8451199999999999E-2</v>
      </c>
      <c r="H38" s="33">
        <f t="shared" si="1"/>
        <v>-3.6202339909600001</v>
      </c>
      <c r="I38" s="35" t="s">
        <v>91</v>
      </c>
      <c r="J38" s="73">
        <v>1.49296064430205</v>
      </c>
      <c r="K38" s="35">
        <v>-2.2175200000000004</v>
      </c>
      <c r="L38" s="16">
        <v>-1.4293439999999999E-3</v>
      </c>
    </row>
    <row r="39" spans="1:12" x14ac:dyDescent="0.2">
      <c r="A39" t="s">
        <v>204</v>
      </c>
      <c r="B39" s="68" t="s">
        <v>134</v>
      </c>
      <c r="C39" s="56">
        <v>-36.233232557279997</v>
      </c>
      <c r="D39" s="55">
        <v>49.24933171152</v>
      </c>
      <c r="E39" s="55">
        <v>-13.614342327439999</v>
      </c>
      <c r="F39" s="55">
        <v>-28.056719467760001</v>
      </c>
      <c r="G39" s="54">
        <v>-4.6128600000000004</v>
      </c>
      <c r="H39" s="33">
        <f t="shared" si="1"/>
        <v>-28.654962640959997</v>
      </c>
      <c r="I39" s="35" t="s">
        <v>92</v>
      </c>
      <c r="J39" s="73">
        <v>-8.0109017078262603</v>
      </c>
      <c r="K39" s="35">
        <v>-29.497199999999999</v>
      </c>
      <c r="L39" s="16">
        <v>-8.3035560000000001E-3</v>
      </c>
    </row>
    <row r="40" spans="1:12" x14ac:dyDescent="0.2">
      <c r="A40" t="s">
        <v>205</v>
      </c>
      <c r="B40" s="68" t="s">
        <v>134</v>
      </c>
      <c r="C40" s="56">
        <v>-19.104805908800003</v>
      </c>
      <c r="D40" s="55">
        <v>42.820973192480004</v>
      </c>
      <c r="E40" s="55">
        <v>-4.3592760861600004</v>
      </c>
      <c r="F40" s="55">
        <v>-37.771002595520002</v>
      </c>
      <c r="G40" s="54">
        <v>-1.7079088</v>
      </c>
      <c r="H40" s="33">
        <f t="shared" si="1"/>
        <v>-18.414111398000003</v>
      </c>
      <c r="I40" s="35" t="s">
        <v>91</v>
      </c>
      <c r="J40" s="73">
        <v>17.178197539529801</v>
      </c>
      <c r="K40" s="35">
        <v>-18.493280000000002</v>
      </c>
      <c r="L40" s="16">
        <v>-1.3680210999999999E-2</v>
      </c>
    </row>
    <row r="41" spans="1:12" x14ac:dyDescent="0.2">
      <c r="A41" t="s">
        <v>206</v>
      </c>
      <c r="B41" s="69" t="s">
        <v>134</v>
      </c>
      <c r="C41" s="61">
        <v>-125.27028574224001</v>
      </c>
      <c r="D41" s="60">
        <v>137.94094703656</v>
      </c>
      <c r="E41" s="60">
        <v>-58.900115108080001</v>
      </c>
      <c r="F41" s="60">
        <v>-39.715911355919999</v>
      </c>
      <c r="G41" s="59">
        <v>-18.432193600000002</v>
      </c>
      <c r="H41" s="58">
        <f t="shared" si="1"/>
        <v>-85.945365169680002</v>
      </c>
      <c r="I41" s="35" t="s">
        <v>99</v>
      </c>
      <c r="J41" s="73">
        <v>-68.356453097236496</v>
      </c>
      <c r="K41" s="35">
        <v>-85.646479999999997</v>
      </c>
      <c r="L41" s="16">
        <v>-6.6883560000000003E-3</v>
      </c>
    </row>
    <row r="42" spans="1:12" x14ac:dyDescent="0.2">
      <c r="A42" t="s">
        <v>207</v>
      </c>
      <c r="B42" s="68" t="s">
        <v>134</v>
      </c>
      <c r="C42" s="56">
        <v>-36.731867493519999</v>
      </c>
      <c r="D42" s="55">
        <v>51.508454353200001</v>
      </c>
      <c r="E42" s="55">
        <v>-7.4313867470400004</v>
      </c>
      <c r="F42" s="55">
        <v>-50.976410260640002</v>
      </c>
      <c r="G42" s="54">
        <v>-1.9003728</v>
      </c>
      <c r="H42" s="33">
        <f t="shared" si="1"/>
        <v>-43.631210148000001</v>
      </c>
      <c r="I42" s="35" t="s">
        <v>91</v>
      </c>
      <c r="J42" s="73">
        <v>-0.28629003356883198</v>
      </c>
      <c r="K42" s="35">
        <v>-41.337920000000004</v>
      </c>
      <c r="L42" s="16">
        <v>-1.5815275E-2</v>
      </c>
    </row>
    <row r="43" spans="1:12" x14ac:dyDescent="0.2">
      <c r="A43" t="s">
        <v>137</v>
      </c>
      <c r="B43" s="68" t="s">
        <v>134</v>
      </c>
      <c r="C43" s="56">
        <v>-54.004718081599997</v>
      </c>
      <c r="D43" s="55">
        <v>54.318453313280003</v>
      </c>
      <c r="E43" s="55">
        <v>-16.354472922559999</v>
      </c>
      <c r="F43" s="55">
        <v>-17.067963580800001</v>
      </c>
      <c r="G43" s="54">
        <v>-4.9969511999999998</v>
      </c>
      <c r="H43" s="33">
        <f t="shared" si="1"/>
        <v>-33.10870127167999</v>
      </c>
      <c r="I43" s="35" t="s">
        <v>99</v>
      </c>
      <c r="J43" s="73">
        <v>-15.1266134610162</v>
      </c>
      <c r="K43" s="35">
        <v>-21.003679999999999</v>
      </c>
      <c r="L43" s="16">
        <v>-2.2863100000000002E-3</v>
      </c>
    </row>
    <row r="44" spans="1:12" x14ac:dyDescent="0.2">
      <c r="A44" t="s">
        <v>13</v>
      </c>
      <c r="B44" s="67" t="s">
        <v>135</v>
      </c>
      <c r="C44" s="66">
        <v>-107.86350004232001</v>
      </c>
      <c r="D44" s="65">
        <v>120.81541755704001</v>
      </c>
      <c r="E44" s="65">
        <v>-46.744870899520002</v>
      </c>
      <c r="F44" s="65">
        <v>-33.210378161920005</v>
      </c>
      <c r="G44" s="64">
        <v>-15.743136800000002</v>
      </c>
      <c r="H44" s="33">
        <f t="shared" si="1"/>
        <v>-67.003331546720005</v>
      </c>
      <c r="I44" s="35" t="s">
        <v>99</v>
      </c>
      <c r="J44" s="74">
        <v>-51.792063588759</v>
      </c>
      <c r="K44" s="36">
        <v>-68.8</v>
      </c>
      <c r="L44" s="16">
        <v>-6.5576590000000004E-3</v>
      </c>
    </row>
    <row r="45" spans="1:12" x14ac:dyDescent="0.2">
      <c r="A45" t="s">
        <v>14</v>
      </c>
      <c r="B45" s="63" t="s">
        <v>135</v>
      </c>
      <c r="C45" s="56">
        <v>-121.5688289308</v>
      </c>
      <c r="D45" s="55">
        <v>134.1690522504</v>
      </c>
      <c r="E45" s="55">
        <v>-55.807405694720003</v>
      </c>
      <c r="F45" s="55">
        <v>-37.025439150560004</v>
      </c>
      <c r="G45" s="54">
        <v>-18.216299199999998</v>
      </c>
      <c r="H45" s="33">
        <f t="shared" si="1"/>
        <v>-80.232621525680003</v>
      </c>
      <c r="I45" s="35" t="s">
        <v>99</v>
      </c>
      <c r="J45" s="74">
        <v>-64.357039449193906</v>
      </c>
      <c r="K45" s="35">
        <v>-81</v>
      </c>
      <c r="L45" s="16">
        <v>-6.4540179999999997E-3</v>
      </c>
    </row>
    <row r="46" spans="1:12" x14ac:dyDescent="0.2">
      <c r="A46" t="s">
        <v>15</v>
      </c>
      <c r="B46" s="57" t="s">
        <v>135</v>
      </c>
      <c r="C46" s="56">
        <v>-136.21245006960001</v>
      </c>
      <c r="D46" s="55">
        <v>172.76106844656002</v>
      </c>
      <c r="E46" s="55">
        <v>-75.534989208799999</v>
      </c>
      <c r="F46" s="55">
        <v>-41.264658159999996</v>
      </c>
      <c r="G46" s="54">
        <v>-29.590503200000001</v>
      </c>
      <c r="H46" s="33">
        <f t="shared" si="1"/>
        <v>-80.251028991839988</v>
      </c>
      <c r="I46" s="35" t="s">
        <v>99</v>
      </c>
      <c r="J46" s="74">
        <v>-65.6670686436468</v>
      </c>
      <c r="K46" s="35">
        <v>-80.8</v>
      </c>
      <c r="L46" s="16">
        <v>-5.888679E-3</v>
      </c>
    </row>
    <row r="47" spans="1:12" x14ac:dyDescent="0.2">
      <c r="A47" t="s">
        <v>16</v>
      </c>
      <c r="B47" s="57" t="s">
        <v>135</v>
      </c>
      <c r="C47" s="56">
        <v>-128.58676986856</v>
      </c>
      <c r="D47" s="55">
        <v>152.04212855824002</v>
      </c>
      <c r="E47" s="55">
        <v>-65.54364402776001</v>
      </c>
      <c r="F47" s="55">
        <v>-39.782422186399998</v>
      </c>
      <c r="G47" s="54">
        <v>-23.0709944</v>
      </c>
      <c r="H47" s="33">
        <f t="shared" si="1"/>
        <v>-81.870707524479982</v>
      </c>
      <c r="I47" s="35" t="s">
        <v>99</v>
      </c>
      <c r="J47" s="74">
        <v>-66.101386729919199</v>
      </c>
      <c r="K47" s="35">
        <v>-82.3</v>
      </c>
      <c r="L47" s="16">
        <v>-6.310398E-3</v>
      </c>
    </row>
    <row r="48" spans="1:12" x14ac:dyDescent="0.2">
      <c r="A48" t="s">
        <v>17</v>
      </c>
      <c r="B48" s="57" t="s">
        <v>135</v>
      </c>
      <c r="C48" s="56">
        <v>-20.368744150960001</v>
      </c>
      <c r="D48" s="55">
        <v>28.418448359279999</v>
      </c>
      <c r="E48" s="55">
        <v>-7.1192759951999998</v>
      </c>
      <c r="F48" s="55">
        <v>-18.789529417040001</v>
      </c>
      <c r="G48" s="54">
        <v>-1.6702528000000001</v>
      </c>
      <c r="H48" s="33">
        <f t="shared" si="1"/>
        <v>-17.859101203920002</v>
      </c>
      <c r="I48" s="35" t="s">
        <v>92</v>
      </c>
      <c r="J48" s="74">
        <v>-3.8011841972203499</v>
      </c>
      <c r="K48" s="35">
        <v>-18.399999999999999</v>
      </c>
      <c r="L48" s="16">
        <v>-5.6115130000000003E-3</v>
      </c>
    </row>
    <row r="49" spans="1:12" x14ac:dyDescent="0.2">
      <c r="A49" t="s">
        <v>19</v>
      </c>
      <c r="B49" s="57" t="s">
        <v>135</v>
      </c>
      <c r="C49" s="56">
        <v>-16.661370870639999</v>
      </c>
      <c r="D49" s="55">
        <v>27.4209535968</v>
      </c>
      <c r="E49" s="55">
        <v>-8.6439231684800006</v>
      </c>
      <c r="F49" s="55">
        <v>-20.960027072799999</v>
      </c>
      <c r="G49" s="54">
        <v>-2.2037127999999999</v>
      </c>
      <c r="H49" s="33">
        <f t="shared" si="1"/>
        <v>-18.844367515119998</v>
      </c>
      <c r="I49" s="35" t="s">
        <v>91</v>
      </c>
      <c r="J49" s="74">
        <v>5.0013858385699503</v>
      </c>
      <c r="K49" s="41">
        <v>-15.73184</v>
      </c>
      <c r="L49" s="42">
        <v>-8.0012899999999994E-3</v>
      </c>
    </row>
    <row r="50" spans="1:12" x14ac:dyDescent="0.2">
      <c r="A50" t="s">
        <v>18</v>
      </c>
      <c r="B50" s="57" t="s">
        <v>135</v>
      </c>
      <c r="C50" s="56">
        <v>-13.566726901199999</v>
      </c>
      <c r="D50" s="55">
        <v>25.743115581359998</v>
      </c>
      <c r="E50" s="55">
        <v>-3.7006791732000002</v>
      </c>
      <c r="F50" s="55">
        <v>-24.088560898320001</v>
      </c>
      <c r="G50" s="54">
        <v>-0.80709359999999997</v>
      </c>
      <c r="H50" s="33">
        <f t="shared" si="1"/>
        <v>-15.612851391360003</v>
      </c>
      <c r="I50" s="35" t="s">
        <v>92</v>
      </c>
      <c r="J50" s="74">
        <v>-3.1202037988787699</v>
      </c>
      <c r="K50" s="41">
        <v>-19.72756</v>
      </c>
      <c r="L50" s="42">
        <v>-6.428451E-3</v>
      </c>
    </row>
    <row r="51" spans="1:12" x14ac:dyDescent="0.2">
      <c r="A51" t="s">
        <v>20</v>
      </c>
      <c r="B51" s="57" t="s">
        <v>135</v>
      </c>
      <c r="C51" s="56">
        <v>-7.2265396132799999</v>
      </c>
      <c r="D51" s="55">
        <v>27.570558207040001</v>
      </c>
      <c r="E51" s="55">
        <v>-3.0402925542400001</v>
      </c>
      <c r="F51" s="55">
        <v>-28.897920115280002</v>
      </c>
      <c r="G51" s="54">
        <v>-0.80583839999999995</v>
      </c>
      <c r="H51" s="33">
        <f t="shared" si="1"/>
        <v>-11.594194075760001</v>
      </c>
      <c r="I51" s="35" t="s">
        <v>91</v>
      </c>
      <c r="J51" s="74">
        <v>16.3414564657113</v>
      </c>
      <c r="K51" s="35">
        <v>-11.5</v>
      </c>
      <c r="L51" s="16">
        <v>-1.0707568000000001E-2</v>
      </c>
    </row>
    <row r="52" spans="1:12" x14ac:dyDescent="0.2">
      <c r="A52" t="s">
        <v>3</v>
      </c>
      <c r="B52" s="57" t="s">
        <v>135</v>
      </c>
      <c r="C52" s="56">
        <v>-7.9226514836000002</v>
      </c>
      <c r="D52" s="55">
        <v>18.446027242880003</v>
      </c>
      <c r="E52" s="55">
        <v>-2.6140443744000001</v>
      </c>
      <c r="F52" s="55">
        <v>-19.963718850880003</v>
      </c>
      <c r="G52" s="54">
        <v>-0.49413040000000003</v>
      </c>
      <c r="H52" s="33">
        <f t="shared" si="1"/>
        <v>-12.054387466</v>
      </c>
      <c r="I52" s="35" t="s">
        <v>91</v>
      </c>
      <c r="J52" s="74">
        <v>5.8733997173353298</v>
      </c>
      <c r="K52" s="35">
        <v>-11.9</v>
      </c>
      <c r="L52" s="16">
        <v>-6.8369829999999996E-3</v>
      </c>
    </row>
    <row r="53" spans="1:12" x14ac:dyDescent="0.2">
      <c r="A53" t="s">
        <v>21</v>
      </c>
      <c r="B53" s="57" t="s">
        <v>135</v>
      </c>
      <c r="C53" s="56">
        <v>-10.058274411520001</v>
      </c>
      <c r="D53" s="55">
        <v>26.971633585759999</v>
      </c>
      <c r="E53" s="55">
        <v>-2.8032545194399998</v>
      </c>
      <c r="F53" s="55">
        <v>-28.739223338320002</v>
      </c>
      <c r="G53" s="54">
        <v>-0.50668239999999998</v>
      </c>
      <c r="H53" s="33">
        <f t="shared" si="1"/>
        <v>-14.629118683520002</v>
      </c>
      <c r="I53" s="35" t="s">
        <v>91</v>
      </c>
      <c r="J53" s="74">
        <v>11.7744803435438</v>
      </c>
      <c r="K53" s="35">
        <v>-14.8</v>
      </c>
      <c r="L53" s="16">
        <v>-1.0193603000000001E-2</v>
      </c>
    </row>
    <row r="54" spans="1:12" x14ac:dyDescent="0.2">
      <c r="A54" t="s">
        <v>22</v>
      </c>
      <c r="B54" s="57" t="s">
        <v>135</v>
      </c>
      <c r="C54" s="56">
        <v>-4.0695358434399997</v>
      </c>
      <c r="D54" s="55">
        <v>18.635064839760002</v>
      </c>
      <c r="E54" s="55">
        <v>-2.17084191528</v>
      </c>
      <c r="F54" s="55">
        <v>-17.087081573839999</v>
      </c>
      <c r="G54" s="54">
        <v>-0.83136080000000001</v>
      </c>
      <c r="H54" s="33">
        <f t="shared" si="1"/>
        <v>-4.6923944927999983</v>
      </c>
      <c r="I54" s="35" t="s">
        <v>91</v>
      </c>
      <c r="J54" s="74">
        <v>11.8425251644573</v>
      </c>
      <c r="K54" s="45">
        <v>-5.8</v>
      </c>
      <c r="L54" s="16">
        <v>-6.7773390000000003E-3</v>
      </c>
    </row>
    <row r="55" spans="1:12" x14ac:dyDescent="0.2">
      <c r="A55" t="s">
        <v>23</v>
      </c>
      <c r="B55" s="57" t="s">
        <v>135</v>
      </c>
      <c r="C55" s="56">
        <v>-8.8120890905600007</v>
      </c>
      <c r="D55" s="55">
        <v>14.31213775568</v>
      </c>
      <c r="E55" s="55">
        <v>-3.7104012411200005</v>
      </c>
      <c r="F55" s="55">
        <v>-13.494979334480002</v>
      </c>
      <c r="G55" s="54">
        <v>-0.80207280000000003</v>
      </c>
      <c r="H55" s="33">
        <f t="shared" si="1"/>
        <v>-11.705331910480002</v>
      </c>
      <c r="I55" s="35" t="s">
        <v>92</v>
      </c>
      <c r="J55" s="74">
        <v>-1.0916776490901201</v>
      </c>
      <c r="K55" s="45">
        <v>-12</v>
      </c>
      <c r="L55" s="16">
        <v>-4.1993229999999996E-3</v>
      </c>
    </row>
    <row r="56" spans="1:12" x14ac:dyDescent="0.2">
      <c r="A56" t="s">
        <v>24</v>
      </c>
      <c r="B56" s="57" t="s">
        <v>135</v>
      </c>
      <c r="C56" s="56">
        <v>-10.34504602256</v>
      </c>
      <c r="D56" s="55">
        <v>20.396390976959999</v>
      </c>
      <c r="E56" s="55">
        <v>-3.1462639020800003</v>
      </c>
      <c r="F56" s="55">
        <v>-19.480737095439999</v>
      </c>
      <c r="G56" s="54">
        <v>-0.66944000000000004</v>
      </c>
      <c r="H56" s="33">
        <f t="shared" si="1"/>
        <v>-12.575656043119999</v>
      </c>
      <c r="I56" s="35" t="s">
        <v>91</v>
      </c>
      <c r="J56" s="74">
        <v>4.3916108379955796</v>
      </c>
      <c r="K56" s="45">
        <v>-13.4</v>
      </c>
      <c r="L56" s="16">
        <v>-6.8416340000000001E-3</v>
      </c>
    </row>
    <row r="57" spans="1:12" x14ac:dyDescent="0.2">
      <c r="A57" t="s">
        <v>25</v>
      </c>
      <c r="B57" s="57" t="s">
        <v>135</v>
      </c>
      <c r="C57" s="56">
        <v>-13.83466243712</v>
      </c>
      <c r="D57" s="55">
        <v>23.29832965512</v>
      </c>
      <c r="E57" s="55">
        <v>-5.5069638548000004</v>
      </c>
      <c r="F57" s="55">
        <v>-20.142714010960002</v>
      </c>
      <c r="G57" s="54">
        <v>-1.1953688</v>
      </c>
      <c r="H57" s="33">
        <f t="shared" si="1"/>
        <v>-16.186010647760003</v>
      </c>
      <c r="I57" s="35" t="s">
        <v>92</v>
      </c>
      <c r="J57" s="74">
        <v>0.36075000123742001</v>
      </c>
      <c r="K57" s="45">
        <v>-17.399999999999999</v>
      </c>
      <c r="L57" s="16">
        <v>-6.8653170000000001E-3</v>
      </c>
    </row>
    <row r="58" spans="1:12" x14ac:dyDescent="0.2">
      <c r="A58" t="s">
        <v>26</v>
      </c>
      <c r="B58" s="57" t="s">
        <v>135</v>
      </c>
      <c r="C58" s="56">
        <v>-7.6519223745600007</v>
      </c>
      <c r="D58" s="55">
        <v>20.704688933280003</v>
      </c>
      <c r="E58" s="55">
        <v>-2.3252346532800003</v>
      </c>
      <c r="F58" s="55">
        <v>-22.617607499120002</v>
      </c>
      <c r="G58" s="54">
        <v>-0.50082480000000007</v>
      </c>
      <c r="H58" s="33">
        <f t="shared" si="1"/>
        <v>-11.890075593680001</v>
      </c>
      <c r="I58" s="35" t="s">
        <v>91</v>
      </c>
      <c r="J58" s="74">
        <v>8.7390964727220499</v>
      </c>
      <c r="K58" s="35">
        <v>-12</v>
      </c>
      <c r="L58" s="16">
        <v>-7.9590860000000006E-3</v>
      </c>
    </row>
    <row r="59" spans="1:12" x14ac:dyDescent="0.2">
      <c r="A59" t="s">
        <v>27</v>
      </c>
      <c r="B59" s="57" t="s">
        <v>135</v>
      </c>
      <c r="C59" s="56">
        <v>-16.44528308616</v>
      </c>
      <c r="D59" s="55">
        <v>28.447559250560001</v>
      </c>
      <c r="E59" s="55">
        <v>-6.2087025775200004</v>
      </c>
      <c r="F59" s="55">
        <v>-27.45972329392</v>
      </c>
      <c r="G59" s="54">
        <v>-1.0029048</v>
      </c>
      <c r="H59" s="33">
        <f t="shared" si="1"/>
        <v>-21.666149707039999</v>
      </c>
      <c r="I59" s="35" t="s">
        <v>91</v>
      </c>
      <c r="J59" s="74">
        <v>1.9385040560209601</v>
      </c>
      <c r="K59" s="35">
        <v>-22</v>
      </c>
      <c r="L59" s="16">
        <v>-9.2047359999999998E-3</v>
      </c>
    </row>
    <row r="60" spans="1:12" x14ac:dyDescent="0.2">
      <c r="A60" t="s">
        <v>28</v>
      </c>
      <c r="B60" s="57" t="s">
        <v>135</v>
      </c>
      <c r="C60" s="56">
        <v>-10.912076513920001</v>
      </c>
      <c r="D60" s="55">
        <v>30.612069393120002</v>
      </c>
      <c r="E60" s="55">
        <v>-3.38581108168</v>
      </c>
      <c r="F60" s="55">
        <v>-30.734102196480002</v>
      </c>
      <c r="G60" s="54">
        <v>-0.88868160000000007</v>
      </c>
      <c r="H60" s="33">
        <f t="shared" si="1"/>
        <v>-14.419920398959999</v>
      </c>
      <c r="I60" s="35" t="s">
        <v>91</v>
      </c>
      <c r="J60" s="74">
        <v>14.912021631591299</v>
      </c>
      <c r="K60" s="35">
        <v>-14.1</v>
      </c>
      <c r="L60" s="16">
        <v>-1.1145693999999999E-2</v>
      </c>
    </row>
    <row r="61" spans="1:12" x14ac:dyDescent="0.2">
      <c r="A61" t="s">
        <v>29</v>
      </c>
      <c r="B61" s="57" t="s">
        <v>135</v>
      </c>
      <c r="C61" s="56">
        <v>-9.8551096641600004</v>
      </c>
      <c r="D61" s="55">
        <v>19.404803729600001</v>
      </c>
      <c r="E61" s="55">
        <v>-3.23699080408</v>
      </c>
      <c r="F61" s="55">
        <v>-20.40244894872</v>
      </c>
      <c r="G61" s="54">
        <v>-0.53178639999999999</v>
      </c>
      <c r="H61" s="33">
        <f t="shared" si="1"/>
        <v>-14.089745687359999</v>
      </c>
      <c r="I61" s="35" t="s">
        <v>91</v>
      </c>
      <c r="J61" s="74">
        <v>3.7643830887975702</v>
      </c>
      <c r="K61" s="35">
        <v>-13.8</v>
      </c>
      <c r="L61" s="16">
        <v>-6.7678160000000003E-3</v>
      </c>
    </row>
    <row r="62" spans="1:12" x14ac:dyDescent="0.2">
      <c r="A62" t="s">
        <v>30</v>
      </c>
      <c r="B62" s="57" t="s">
        <v>135</v>
      </c>
      <c r="C62" s="56">
        <v>-21.305141509520002</v>
      </c>
      <c r="D62" s="55">
        <v>44.544748682799998</v>
      </c>
      <c r="E62" s="55">
        <v>-5.0143872250400001</v>
      </c>
      <c r="F62" s="55">
        <v>-43.172929306</v>
      </c>
      <c r="G62" s="54">
        <v>-1.4464088000000002</v>
      </c>
      <c r="H62" s="33">
        <f t="shared" si="1"/>
        <v>-24.947709357760004</v>
      </c>
      <c r="I62" s="35" t="s">
        <v>91</v>
      </c>
      <c r="J62" s="74">
        <v>14.0443700210591</v>
      </c>
      <c r="K62" s="35">
        <v>-23.5</v>
      </c>
      <c r="L62" s="16">
        <v>-1.4455081999999999E-2</v>
      </c>
    </row>
    <row r="63" spans="1:12" x14ac:dyDescent="0.2">
      <c r="A63" t="s">
        <v>208</v>
      </c>
      <c r="B63" s="57" t="s">
        <v>135</v>
      </c>
      <c r="C63" s="56">
        <v>-11.965970215680001</v>
      </c>
      <c r="D63" s="55">
        <v>16.641807867360001</v>
      </c>
      <c r="E63" s="55">
        <v>-4.5925832900000003</v>
      </c>
      <c r="F63" s="55">
        <v>-12.71795045224</v>
      </c>
      <c r="G63" s="54">
        <v>-1.1723568</v>
      </c>
      <c r="H63" s="33">
        <f t="shared" si="1"/>
        <v>-12.63469609056</v>
      </c>
      <c r="I63" s="35" t="s">
        <v>92</v>
      </c>
      <c r="J63" s="74">
        <v>-3.3621150059414502</v>
      </c>
      <c r="K63" s="35">
        <v>-13.7</v>
      </c>
      <c r="L63" s="16">
        <v>-4.0078989999999997E-3</v>
      </c>
    </row>
    <row r="64" spans="1:12" x14ac:dyDescent="0.2">
      <c r="A64" t="s">
        <v>32</v>
      </c>
      <c r="B64" s="57" t="s">
        <v>135</v>
      </c>
      <c r="C64" s="56">
        <v>-6.4359968294400005</v>
      </c>
      <c r="D64" s="55">
        <v>21.016789266960004</v>
      </c>
      <c r="E64" s="55">
        <v>-1.8313991834400001</v>
      </c>
      <c r="F64" s="55">
        <v>-24.799235599039999</v>
      </c>
      <c r="G64" s="54">
        <v>-0.70960640000000008</v>
      </c>
      <c r="H64" s="33">
        <f t="shared" si="1"/>
        <v>-12.049842344959997</v>
      </c>
      <c r="I64" s="35" t="s">
        <v>91</v>
      </c>
      <c r="J64" s="74">
        <v>10.710994526014201</v>
      </c>
      <c r="K64" s="35">
        <v>-12.5</v>
      </c>
      <c r="L64" s="16">
        <v>-8.8600650000000003E-3</v>
      </c>
    </row>
    <row r="65" spans="1:12" x14ac:dyDescent="0.2">
      <c r="A65" t="s">
        <v>33</v>
      </c>
      <c r="B65" s="57" t="s">
        <v>135</v>
      </c>
      <c r="C65" s="56">
        <v>-5.6240365680000002</v>
      </c>
      <c r="D65" s="55">
        <v>18.765199624400001</v>
      </c>
      <c r="E65" s="55">
        <v>-1.6983135072800002</v>
      </c>
      <c r="F65" s="55">
        <v>-21.170537710800001</v>
      </c>
      <c r="G65" s="54">
        <v>-0.69914640000000006</v>
      </c>
      <c r="H65" s="33">
        <f t="shared" si="1"/>
        <v>-9.7276881616800015</v>
      </c>
      <c r="I65" s="35" t="s">
        <v>91</v>
      </c>
      <c r="J65" s="74">
        <v>9.5757146733355896</v>
      </c>
      <c r="K65" s="35">
        <v>-10</v>
      </c>
      <c r="L65" s="16">
        <v>-7.4797680000000004E-3</v>
      </c>
    </row>
    <row r="66" spans="1:12" x14ac:dyDescent="0.2">
      <c r="A66" t="s">
        <v>34</v>
      </c>
      <c r="B66" s="57" t="s">
        <v>135</v>
      </c>
      <c r="C66" s="56">
        <v>-4.6096440102400003</v>
      </c>
      <c r="D66" s="55">
        <v>14.84113790456</v>
      </c>
      <c r="E66" s="55">
        <v>-1.4677779105600002</v>
      </c>
      <c r="F66" s="55">
        <v>-16.309260995120002</v>
      </c>
      <c r="G66" s="54">
        <v>-0.39162240000000004</v>
      </c>
      <c r="H66" s="33">
        <f t="shared" ref="H66:H97" si="2">C66+D66+E66+F66</f>
        <v>-7.5455450113600033</v>
      </c>
      <c r="I66" s="35" t="s">
        <v>91</v>
      </c>
      <c r="J66" s="74">
        <v>7.5020364870729104</v>
      </c>
      <c r="K66" s="35">
        <v>-8.3000000000000007</v>
      </c>
      <c r="L66" s="16">
        <v>-6.0620960000000003E-3</v>
      </c>
    </row>
    <row r="67" spans="1:12" x14ac:dyDescent="0.2">
      <c r="A67" t="s">
        <v>35</v>
      </c>
      <c r="B67" s="57" t="s">
        <v>135</v>
      </c>
      <c r="C67" s="56">
        <v>-29.200211060960001</v>
      </c>
      <c r="D67" s="55">
        <v>36.647968251920005</v>
      </c>
      <c r="E67" s="55">
        <v>-11.059344443839999</v>
      </c>
      <c r="F67" s="55">
        <v>-15.304759622559999</v>
      </c>
      <c r="G67" s="54">
        <v>-3.6287832</v>
      </c>
      <c r="H67" s="33">
        <f t="shared" si="2"/>
        <v>-18.916346875439991</v>
      </c>
      <c r="I67" s="35" t="s">
        <v>92</v>
      </c>
      <c r="J67" s="74">
        <v>-11.0420291180503</v>
      </c>
      <c r="K67" s="35">
        <v>-20.6</v>
      </c>
      <c r="L67" s="16">
        <v>-3.703657E-3</v>
      </c>
    </row>
    <row r="68" spans="1:12" x14ac:dyDescent="0.2">
      <c r="A68" t="s">
        <v>36</v>
      </c>
      <c r="B68" s="57" t="s">
        <v>135</v>
      </c>
      <c r="C68" s="56">
        <v>-7.4450917319200007</v>
      </c>
      <c r="D68" s="55">
        <v>9.1327104331199997</v>
      </c>
      <c r="E68" s="55">
        <v>-2.2351681119999998</v>
      </c>
      <c r="F68" s="55">
        <v>-5.39430467584</v>
      </c>
      <c r="G68" s="54">
        <v>-0.45605600000000002</v>
      </c>
      <c r="H68" s="33">
        <f t="shared" si="2"/>
        <v>-5.9418540866400011</v>
      </c>
      <c r="I68" s="35" t="s">
        <v>92</v>
      </c>
      <c r="J68" s="74">
        <v>-2.2178354643736902</v>
      </c>
      <c r="K68" s="35">
        <v>-6.4</v>
      </c>
      <c r="L68" s="16">
        <v>-1.6225440000000001E-3</v>
      </c>
    </row>
    <row r="69" spans="1:12" x14ac:dyDescent="0.2">
      <c r="A69" t="s">
        <v>37</v>
      </c>
      <c r="B69" s="57" t="s">
        <v>135</v>
      </c>
      <c r="C69" s="56">
        <v>-5.0764439783200004</v>
      </c>
      <c r="D69" s="55">
        <v>13.252105582</v>
      </c>
      <c r="E69" s="55">
        <v>-1.4464167914400001</v>
      </c>
      <c r="F69" s="55">
        <v>-13.28062439544</v>
      </c>
      <c r="G69" s="54">
        <v>-0.31505520000000004</v>
      </c>
      <c r="H69" s="33">
        <f t="shared" si="2"/>
        <v>-6.5513795832000001</v>
      </c>
      <c r="I69" s="35" t="s">
        <v>91</v>
      </c>
      <c r="J69" s="74">
        <v>6.05407927579268</v>
      </c>
      <c r="K69" s="35">
        <v>-7.2</v>
      </c>
      <c r="L69" s="16">
        <v>-5.0850310000000003E-3</v>
      </c>
    </row>
    <row r="70" spans="1:12" x14ac:dyDescent="0.2">
      <c r="A70" t="s">
        <v>210</v>
      </c>
      <c r="B70" s="57" t="s">
        <v>135</v>
      </c>
      <c r="C70" s="56">
        <v>-16.288434214639999</v>
      </c>
      <c r="D70" s="55">
        <v>14.7233612752</v>
      </c>
      <c r="E70" s="55">
        <v>-4.1832069646400001</v>
      </c>
      <c r="F70" s="55">
        <v>-5.9755367928799998</v>
      </c>
      <c r="G70" s="54">
        <v>-1.3129392000000002</v>
      </c>
      <c r="H70" s="33">
        <f t="shared" si="2"/>
        <v>-11.723816696959998</v>
      </c>
      <c r="I70" s="35" t="s">
        <v>92</v>
      </c>
      <c r="J70" s="74">
        <v>-9.3283366501776399</v>
      </c>
      <c r="K70" s="35">
        <v>-12.1</v>
      </c>
      <c r="L70" s="16">
        <v>-1.101208E-3</v>
      </c>
    </row>
    <row r="71" spans="1:12" x14ac:dyDescent="0.2">
      <c r="A71" t="s">
        <v>39</v>
      </c>
      <c r="B71" s="62" t="s">
        <v>135</v>
      </c>
      <c r="C71" s="61">
        <v>-24.679557927440001</v>
      </c>
      <c r="D71" s="60">
        <v>31.027633728960001</v>
      </c>
      <c r="E71" s="60">
        <v>-7.0003657947200004</v>
      </c>
      <c r="F71" s="60">
        <v>-15.39285704792</v>
      </c>
      <c r="G71" s="59">
        <v>-2.3455504</v>
      </c>
      <c r="H71" s="58">
        <f t="shared" si="2"/>
        <v>-16.04514704112</v>
      </c>
      <c r="I71" s="35" t="s">
        <v>92</v>
      </c>
      <c r="J71" s="74">
        <v>-3.9202293556841799</v>
      </c>
      <c r="K71" s="35">
        <v>-17.5</v>
      </c>
      <c r="L71" s="16">
        <v>-5.2267549999999996E-3</v>
      </c>
    </row>
    <row r="72" spans="1:12" x14ac:dyDescent="0.2">
      <c r="A72" t="s">
        <v>40</v>
      </c>
      <c r="B72" s="57" t="s">
        <v>135</v>
      </c>
      <c r="C72" s="56">
        <v>-17.57070641008</v>
      </c>
      <c r="D72" s="55">
        <v>21.375627265520002</v>
      </c>
      <c r="E72" s="55">
        <v>-4.71524766816</v>
      </c>
      <c r="F72" s="55">
        <v>-10.865101909120002</v>
      </c>
      <c r="G72" s="54">
        <v>-1.7417992</v>
      </c>
      <c r="H72" s="33">
        <f t="shared" si="2"/>
        <v>-11.775428721839999</v>
      </c>
      <c r="I72" s="35" t="s">
        <v>92</v>
      </c>
      <c r="J72" s="74">
        <v>-3.9387506828496002</v>
      </c>
      <c r="K72" s="35">
        <v>-12.9</v>
      </c>
      <c r="L72" s="16">
        <v>-3.4672539999999999E-3</v>
      </c>
    </row>
    <row r="73" spans="1:12" x14ac:dyDescent="0.2">
      <c r="A73" t="s">
        <v>41</v>
      </c>
      <c r="B73" s="57" t="s">
        <v>135</v>
      </c>
      <c r="C73" s="56">
        <v>-29.207092360240004</v>
      </c>
      <c r="D73" s="55">
        <v>36.780570383200001</v>
      </c>
      <c r="E73" s="55">
        <v>-8.3296922164799998</v>
      </c>
      <c r="F73" s="55">
        <v>-20.885189538400002</v>
      </c>
      <c r="G73" s="54">
        <v>-2.4719072</v>
      </c>
      <c r="H73" s="33">
        <f t="shared" si="2"/>
        <v>-21.641403731920008</v>
      </c>
      <c r="I73" s="35" t="s">
        <v>92</v>
      </c>
      <c r="J73" s="74">
        <v>-6.37771783449098</v>
      </c>
      <c r="K73" s="35">
        <v>-22.8</v>
      </c>
      <c r="L73" s="16">
        <v>-6.320521E-3</v>
      </c>
    </row>
    <row r="74" spans="1:12" x14ac:dyDescent="0.2">
      <c r="A74" t="s">
        <v>42</v>
      </c>
      <c r="B74" s="57" t="s">
        <v>135</v>
      </c>
      <c r="C74" s="56">
        <v>-18.519611962159999</v>
      </c>
      <c r="D74" s="55">
        <v>28.247932326240001</v>
      </c>
      <c r="E74" s="55">
        <v>-4.7730414275200008</v>
      </c>
      <c r="F74" s="55">
        <v>-20.385550525839999</v>
      </c>
      <c r="G74" s="54">
        <v>-1.6200448000000001</v>
      </c>
      <c r="H74" s="33">
        <f t="shared" si="2"/>
        <v>-15.430271589279998</v>
      </c>
      <c r="I74" s="35" t="s">
        <v>91</v>
      </c>
      <c r="J74" s="74">
        <v>1.80446860526542</v>
      </c>
      <c r="K74" s="35">
        <v>-16.600000000000001</v>
      </c>
      <c r="L74" s="16">
        <v>-7.058885E-3</v>
      </c>
    </row>
    <row r="75" spans="1:12" x14ac:dyDescent="0.2">
      <c r="A75" t="s">
        <v>211</v>
      </c>
      <c r="B75" s="57" t="s">
        <v>135</v>
      </c>
      <c r="C75" s="56">
        <v>-51.679831662640005</v>
      </c>
      <c r="D75" s="55">
        <v>58.039776509839996</v>
      </c>
      <c r="E75" s="55">
        <v>-18.726651804799999</v>
      </c>
      <c r="F75" s="55">
        <v>-16.181279547919999</v>
      </c>
      <c r="G75" s="54">
        <v>-7.7655040000000009</v>
      </c>
      <c r="H75" s="33">
        <f t="shared" si="2"/>
        <v>-28.547986505520008</v>
      </c>
      <c r="I75" s="35" t="s">
        <v>99</v>
      </c>
      <c r="J75" s="74">
        <v>-19.066875906732299</v>
      </c>
      <c r="K75" s="35">
        <v>-30.7</v>
      </c>
      <c r="L75" s="16">
        <v>-4.4956420000000002E-3</v>
      </c>
    </row>
    <row r="76" spans="1:12" x14ac:dyDescent="0.2">
      <c r="A76" t="s">
        <v>44</v>
      </c>
      <c r="B76" s="57" t="s">
        <v>135</v>
      </c>
      <c r="C76" s="56">
        <v>-54.089759094960002</v>
      </c>
      <c r="D76" s="55">
        <v>63.270915269120003</v>
      </c>
      <c r="E76" s="55">
        <v>-20.346728737919999</v>
      </c>
      <c r="F76" s="55">
        <v>-18.994567801439999</v>
      </c>
      <c r="G76" s="54">
        <v>-8.8960208000000005</v>
      </c>
      <c r="H76" s="33">
        <f t="shared" si="2"/>
        <v>-30.160140365199997</v>
      </c>
      <c r="I76" s="35" t="s">
        <v>99</v>
      </c>
      <c r="J76" s="74">
        <v>-17.953405557560501</v>
      </c>
      <c r="K76" s="35">
        <v>-31.9</v>
      </c>
      <c r="L76" s="16">
        <v>-5.3642660000000003E-3</v>
      </c>
    </row>
    <row r="77" spans="1:12" x14ac:dyDescent="0.2">
      <c r="A77" t="s">
        <v>45</v>
      </c>
      <c r="B77" s="57" t="s">
        <v>135</v>
      </c>
      <c r="C77" s="56">
        <v>-37.720111432000003</v>
      </c>
      <c r="D77" s="55">
        <v>42.403502417040002</v>
      </c>
      <c r="E77" s="55">
        <v>-12.818031146480001</v>
      </c>
      <c r="F77" s="55">
        <v>-14.03743342824</v>
      </c>
      <c r="G77" s="54">
        <v>-5.327068800000001</v>
      </c>
      <c r="H77" s="33">
        <f t="shared" si="2"/>
        <v>-22.172073589680004</v>
      </c>
      <c r="I77" s="35" t="s">
        <v>99</v>
      </c>
      <c r="J77" s="74">
        <v>-14.9745098443861</v>
      </c>
      <c r="K77" s="35">
        <v>-24.3</v>
      </c>
      <c r="L77" s="16">
        <v>-3.625816E-3</v>
      </c>
    </row>
    <row r="78" spans="1:12" x14ac:dyDescent="0.2">
      <c r="A78" t="s">
        <v>46</v>
      </c>
      <c r="B78" s="57" t="s">
        <v>135</v>
      </c>
      <c r="C78" s="56">
        <v>-53.191962776480004</v>
      </c>
      <c r="D78" s="55">
        <v>61.57210662728</v>
      </c>
      <c r="E78" s="55">
        <v>-19.91142408088</v>
      </c>
      <c r="F78" s="55">
        <v>-21.26802545472</v>
      </c>
      <c r="G78" s="54">
        <v>-7.7140408000000003</v>
      </c>
      <c r="H78" s="33">
        <f t="shared" si="2"/>
        <v>-32.799305684800004</v>
      </c>
      <c r="I78" s="35" t="s">
        <v>99</v>
      </c>
      <c r="J78" s="74">
        <v>-22.085494909819399</v>
      </c>
      <c r="K78" s="35">
        <v>-34.700000000000003</v>
      </c>
      <c r="L78" s="16">
        <v>-4.8784359999999999E-3</v>
      </c>
    </row>
    <row r="79" spans="1:12" x14ac:dyDescent="0.2">
      <c r="A79" t="s">
        <v>47</v>
      </c>
      <c r="B79" s="57" t="s">
        <v>135</v>
      </c>
      <c r="C79" s="56">
        <v>-50.313890973200003</v>
      </c>
      <c r="D79" s="55">
        <v>58.638291350160003</v>
      </c>
      <c r="E79" s="55">
        <v>-19.30387146584</v>
      </c>
      <c r="F79" s="55">
        <v>-19.141029767439999</v>
      </c>
      <c r="G79" s="54">
        <v>-7.5190663999999998</v>
      </c>
      <c r="H79" s="33">
        <f t="shared" si="2"/>
        <v>-30.12050085632</v>
      </c>
      <c r="I79" s="35" t="s">
        <v>99</v>
      </c>
      <c r="J79" s="74">
        <v>-17.954219200054499</v>
      </c>
      <c r="K79" s="35">
        <v>-31.3</v>
      </c>
      <c r="L79" s="16">
        <v>-5.1405549999999998E-3</v>
      </c>
    </row>
    <row r="80" spans="1:12" x14ac:dyDescent="0.2">
      <c r="A80" t="s">
        <v>212</v>
      </c>
      <c r="B80" s="57" t="s">
        <v>135</v>
      </c>
      <c r="C80" s="56">
        <v>-32.814111312720001</v>
      </c>
      <c r="D80" s="55">
        <v>34.137318048720005</v>
      </c>
      <c r="E80" s="55">
        <v>-10.269757243760001</v>
      </c>
      <c r="F80" s="55">
        <v>-10.452502941440001</v>
      </c>
      <c r="G80" s="54">
        <v>-4.3793927999999998</v>
      </c>
      <c r="H80" s="33">
        <f t="shared" si="2"/>
        <v>-19.399053449199997</v>
      </c>
      <c r="I80" s="35" t="s">
        <v>99</v>
      </c>
      <c r="J80" s="74">
        <v>-14.772984340917599</v>
      </c>
      <c r="K80" s="35">
        <v>-21.1</v>
      </c>
      <c r="L80" s="16">
        <v>-2.4785100000000002E-3</v>
      </c>
    </row>
    <row r="81" spans="1:12" x14ac:dyDescent="0.2">
      <c r="A81" t="s">
        <v>49</v>
      </c>
      <c r="B81" s="57" t="s">
        <v>135</v>
      </c>
      <c r="C81" s="56">
        <v>-3.2696916928800004</v>
      </c>
      <c r="D81" s="55">
        <v>12.794186697840001</v>
      </c>
      <c r="E81" s="55">
        <v>-1.2262081016799999</v>
      </c>
      <c r="F81" s="55">
        <v>-15.61579998168</v>
      </c>
      <c r="G81" s="54">
        <v>-0.49329360000000005</v>
      </c>
      <c r="H81" s="33">
        <f t="shared" si="2"/>
        <v>-7.3175130783999993</v>
      </c>
      <c r="I81" s="35" t="s">
        <v>91</v>
      </c>
      <c r="J81" s="74">
        <v>6.9438425848275003</v>
      </c>
      <c r="K81" s="35">
        <v>-7.3</v>
      </c>
      <c r="L81" s="16">
        <v>-5.4682209999999997E-3</v>
      </c>
    </row>
    <row r="82" spans="1:12" x14ac:dyDescent="0.2">
      <c r="A82" t="s">
        <v>50</v>
      </c>
      <c r="B82" s="57" t="s">
        <v>135</v>
      </c>
      <c r="C82" s="56">
        <v>-5.6207565630399996</v>
      </c>
      <c r="D82" s="55">
        <v>18.79090578568</v>
      </c>
      <c r="E82" s="55">
        <v>-1.6535902292</v>
      </c>
      <c r="F82" s="55">
        <v>-21.91650189928</v>
      </c>
      <c r="G82" s="54">
        <v>-0.66400080000000006</v>
      </c>
      <c r="H82" s="33">
        <f t="shared" si="2"/>
        <v>-10.399942905840001</v>
      </c>
      <c r="I82" s="35" t="s">
        <v>91</v>
      </c>
      <c r="J82" s="74">
        <v>9.5930870816432599</v>
      </c>
      <c r="K82" s="35">
        <v>-10.8</v>
      </c>
      <c r="L82" s="16">
        <v>-7.8171630000000002E-3</v>
      </c>
    </row>
    <row r="83" spans="1:12" x14ac:dyDescent="0.2">
      <c r="A83" t="s">
        <v>51</v>
      </c>
      <c r="B83" s="57" t="s">
        <v>135</v>
      </c>
      <c r="C83" s="56">
        <v>-9.9573671262400012</v>
      </c>
      <c r="D83" s="55">
        <v>26.195970068240001</v>
      </c>
      <c r="E83" s="55">
        <v>-4.4870505090400004</v>
      </c>
      <c r="F83" s="55">
        <v>-25.88805201912</v>
      </c>
      <c r="G83" s="54">
        <v>-1.1740304000000001</v>
      </c>
      <c r="H83" s="33">
        <f t="shared" si="2"/>
        <v>-14.136499586159999</v>
      </c>
      <c r="I83" s="35" t="s">
        <v>91</v>
      </c>
      <c r="J83" s="74">
        <v>8.8259488003712896</v>
      </c>
      <c r="K83" s="35">
        <v>-14.7</v>
      </c>
      <c r="L83" s="16">
        <v>-9.0399150000000008E-3</v>
      </c>
    </row>
    <row r="84" spans="1:12" x14ac:dyDescent="0.2">
      <c r="A84" t="s">
        <v>52</v>
      </c>
      <c r="B84" s="57" t="s">
        <v>135</v>
      </c>
      <c r="C84" s="56">
        <v>-7.3332402323199997</v>
      </c>
      <c r="D84" s="55">
        <v>20.618072602080002</v>
      </c>
      <c r="E84" s="55">
        <v>-2.4939453740000004</v>
      </c>
      <c r="F84" s="55">
        <v>-22.299064684080001</v>
      </c>
      <c r="G84" s="54">
        <v>-0.74182320000000013</v>
      </c>
      <c r="H84" s="33">
        <f t="shared" si="2"/>
        <v>-11.50817768832</v>
      </c>
      <c r="I84" s="35" t="s">
        <v>91</v>
      </c>
      <c r="J84" s="74">
        <v>8.4904492828990001</v>
      </c>
      <c r="K84" s="35">
        <v>-12.1</v>
      </c>
      <c r="L84" s="16">
        <v>-7.9393399999999996E-3</v>
      </c>
    </row>
    <row r="85" spans="1:12" x14ac:dyDescent="0.2">
      <c r="A85" t="s">
        <v>53</v>
      </c>
      <c r="B85" s="57" t="s">
        <v>135</v>
      </c>
      <c r="C85" s="56">
        <v>-7.9671772768800002</v>
      </c>
      <c r="D85" s="55">
        <v>26.443199281040002</v>
      </c>
      <c r="E85" s="55">
        <v>-2.14609163064</v>
      </c>
      <c r="F85" s="55">
        <v>-31.310900403200002</v>
      </c>
      <c r="G85" s="54">
        <v>-0.82968720000000007</v>
      </c>
      <c r="H85" s="33">
        <f t="shared" si="2"/>
        <v>-14.980970029680002</v>
      </c>
      <c r="I85" s="35" t="s">
        <v>91</v>
      </c>
      <c r="J85" s="74">
        <v>13.947166397139499</v>
      </c>
      <c r="K85" s="35">
        <v>-15.7</v>
      </c>
      <c r="L85" s="16">
        <v>-1.1334802E-2</v>
      </c>
    </row>
    <row r="86" spans="1:12" x14ac:dyDescent="0.2">
      <c r="A86" t="s">
        <v>54</v>
      </c>
      <c r="B86" s="57" t="s">
        <v>135</v>
      </c>
      <c r="C86" s="56">
        <v>-11.464061132079999</v>
      </c>
      <c r="D86" s="55">
        <v>20.23909303672</v>
      </c>
      <c r="E86" s="55">
        <v>-3.5255149672000003</v>
      </c>
      <c r="F86" s="55">
        <v>-17.040691641200002</v>
      </c>
      <c r="G86" s="54">
        <v>-0.82341120000000001</v>
      </c>
      <c r="H86" s="33">
        <f t="shared" si="2"/>
        <v>-11.791174703760003</v>
      </c>
      <c r="I86" s="35" t="s">
        <v>91</v>
      </c>
      <c r="J86" s="74">
        <v>2.1496664573325499</v>
      </c>
      <c r="K86" s="45">
        <v>-12.5</v>
      </c>
      <c r="L86" s="16">
        <v>-5.6497149999999996E-3</v>
      </c>
    </row>
    <row r="87" spans="1:12" x14ac:dyDescent="0.2">
      <c r="A87" t="s">
        <v>55</v>
      </c>
      <c r="B87" s="57" t="s">
        <v>135</v>
      </c>
      <c r="C87" s="56">
        <v>-46.111274892800004</v>
      </c>
      <c r="D87" s="55">
        <v>52.644745366080002</v>
      </c>
      <c r="E87" s="55">
        <v>-15.864305774720002</v>
      </c>
      <c r="F87" s="55">
        <v>-20.990402452560001</v>
      </c>
      <c r="G87" s="54">
        <v>-5.4822952000000003</v>
      </c>
      <c r="H87" s="33">
        <f t="shared" si="2"/>
        <v>-30.321237754000006</v>
      </c>
      <c r="I87" s="35" t="s">
        <v>99</v>
      </c>
      <c r="J87" s="74">
        <v>-14.641344921539099</v>
      </c>
      <c r="K87" s="45">
        <v>-31.5</v>
      </c>
      <c r="L87" s="16">
        <v>-6.4558050000000002E-3</v>
      </c>
    </row>
    <row r="88" spans="1:12" x14ac:dyDescent="0.2">
      <c r="A88" t="s">
        <v>56</v>
      </c>
      <c r="B88" s="57" t="s">
        <v>135</v>
      </c>
      <c r="C88" s="56">
        <v>-33.085985875440002</v>
      </c>
      <c r="D88" s="55">
        <v>35.79064648504</v>
      </c>
      <c r="E88" s="55">
        <v>-10.141593039440002</v>
      </c>
      <c r="F88" s="55">
        <v>-17.108733564639998</v>
      </c>
      <c r="G88" s="54">
        <v>-3.2877872000000004</v>
      </c>
      <c r="H88" s="33">
        <f t="shared" si="2"/>
        <v>-24.545665994480004</v>
      </c>
      <c r="I88" s="35" t="s">
        <v>92</v>
      </c>
      <c r="J88" s="74">
        <v>-13.364688195022399</v>
      </c>
      <c r="K88" s="35">
        <v>-26.1</v>
      </c>
      <c r="L88" s="16">
        <v>-4.9338259999999997E-3</v>
      </c>
    </row>
    <row r="89" spans="1:12" x14ac:dyDescent="0.2">
      <c r="A89" t="s">
        <v>57</v>
      </c>
      <c r="B89" s="57" t="s">
        <v>135</v>
      </c>
      <c r="C89" s="56">
        <v>-11.012945892160001</v>
      </c>
      <c r="D89" s="55">
        <v>29.873697407360002</v>
      </c>
      <c r="E89" s="55">
        <v>-4.2112477560800006</v>
      </c>
      <c r="F89" s="55">
        <v>-31.829961836639999</v>
      </c>
      <c r="G89" s="54">
        <v>-1.1330271999999999</v>
      </c>
      <c r="H89" s="33">
        <f t="shared" si="2"/>
        <v>-17.180458077520001</v>
      </c>
      <c r="I89" s="35" t="s">
        <v>91</v>
      </c>
      <c r="J89" s="74">
        <v>11.4881669430183</v>
      </c>
      <c r="K89" s="35">
        <v>-17.8</v>
      </c>
      <c r="L89" s="16">
        <v>-1.1219516000000001E-2</v>
      </c>
    </row>
    <row r="90" spans="1:12" x14ac:dyDescent="0.2">
      <c r="A90" t="s">
        <v>58</v>
      </c>
      <c r="B90" s="57" t="s">
        <v>135</v>
      </c>
      <c r="C90" s="56">
        <v>-47.446685687360002</v>
      </c>
      <c r="D90" s="55">
        <v>53.200797585360007</v>
      </c>
      <c r="E90" s="55">
        <v>-16.502013774800002</v>
      </c>
      <c r="F90" s="55">
        <v>-24.759127189280001</v>
      </c>
      <c r="G90" s="54">
        <v>-5.1132663999999997</v>
      </c>
      <c r="H90" s="33">
        <f t="shared" si="2"/>
        <v>-35.507029066079994</v>
      </c>
      <c r="I90" s="35" t="s">
        <v>92</v>
      </c>
      <c r="J90" s="74">
        <v>-19.5123098351621</v>
      </c>
      <c r="K90" s="35">
        <v>-36.299999999999997</v>
      </c>
      <c r="L90" s="16">
        <v>-6.4818430000000002E-3</v>
      </c>
    </row>
    <row r="91" spans="1:12" x14ac:dyDescent="0.2">
      <c r="A91" t="s">
        <v>213</v>
      </c>
      <c r="B91" s="57" t="s">
        <v>135</v>
      </c>
      <c r="C91" s="56">
        <v>-28.052607976480001</v>
      </c>
      <c r="D91" s="55">
        <v>26.285776197360001</v>
      </c>
      <c r="E91" s="55">
        <v>-7.7733613009600004</v>
      </c>
      <c r="F91" s="55">
        <v>-10.988131676</v>
      </c>
      <c r="G91" s="54">
        <v>-2.5735784000000002</v>
      </c>
      <c r="H91" s="33">
        <f t="shared" si="2"/>
        <v>-20.528324756080004</v>
      </c>
      <c r="I91" s="35" t="s">
        <v>92</v>
      </c>
      <c r="J91" s="74">
        <v>-14.4412130333807</v>
      </c>
      <c r="K91" s="35">
        <v>-21.6</v>
      </c>
      <c r="L91" s="16">
        <v>-2.7884089999999999E-3</v>
      </c>
    </row>
    <row r="92" spans="1:12" x14ac:dyDescent="0.2">
      <c r="A92" t="s">
        <v>60</v>
      </c>
      <c r="B92" s="57" t="s">
        <v>135</v>
      </c>
      <c r="C92" s="56">
        <v>-6.9825067672800003</v>
      </c>
      <c r="D92" s="55">
        <v>21.129719945680002</v>
      </c>
      <c r="E92" s="55">
        <v>-2.3631537850399997</v>
      </c>
      <c r="F92" s="55">
        <v>-18.426781177599999</v>
      </c>
      <c r="G92" s="54">
        <v>-1.100392</v>
      </c>
      <c r="H92" s="33">
        <f t="shared" si="2"/>
        <v>-6.6427217842399973</v>
      </c>
      <c r="I92" s="35" t="s">
        <v>91</v>
      </c>
      <c r="J92" s="74">
        <v>10.860742018796</v>
      </c>
      <c r="K92" s="45">
        <v>-7.6</v>
      </c>
      <c r="L92" s="16">
        <v>-7.101624E-3</v>
      </c>
    </row>
    <row r="93" spans="1:12" x14ac:dyDescent="0.2">
      <c r="A93" t="s">
        <v>61</v>
      </c>
      <c r="B93" s="57" t="s">
        <v>135</v>
      </c>
      <c r="C93" s="56">
        <v>-24.92509454488</v>
      </c>
      <c r="D93" s="55">
        <v>26.52853124976</v>
      </c>
      <c r="E93" s="55">
        <v>-7.9880997454399996</v>
      </c>
      <c r="F93" s="55">
        <v>-10.75248118112</v>
      </c>
      <c r="G93" s="54">
        <v>-2.2656360000000002</v>
      </c>
      <c r="H93" s="33">
        <f t="shared" si="2"/>
        <v>-17.13714422168</v>
      </c>
      <c r="I93" s="35" t="s">
        <v>92</v>
      </c>
      <c r="J93" s="74">
        <v>-10.6864970355435</v>
      </c>
      <c r="K93" s="45">
        <v>-17</v>
      </c>
      <c r="L93" s="16">
        <v>-2.450448E-3</v>
      </c>
    </row>
    <row r="94" spans="1:12" x14ac:dyDescent="0.2">
      <c r="A94" t="s">
        <v>62</v>
      </c>
      <c r="B94" s="57" t="s">
        <v>135</v>
      </c>
      <c r="C94" s="56">
        <v>-19.962687913280003</v>
      </c>
      <c r="D94" s="55">
        <v>25.166306496240001</v>
      </c>
      <c r="E94" s="55">
        <v>-6.1750002901600007</v>
      </c>
      <c r="F94" s="55">
        <v>-16.565739985920001</v>
      </c>
      <c r="G94" s="54">
        <v>-1.6957752000000001</v>
      </c>
      <c r="H94" s="33">
        <f t="shared" si="2"/>
        <v>-17.537121693120003</v>
      </c>
      <c r="I94" s="35" t="s">
        <v>92</v>
      </c>
      <c r="J94" s="74">
        <v>-4.9921230744005198</v>
      </c>
      <c r="K94" s="35">
        <v>-17.600000000000001</v>
      </c>
      <c r="L94" s="16">
        <v>-4.8449269999999997E-3</v>
      </c>
    </row>
    <row r="95" spans="1:12" x14ac:dyDescent="0.2">
      <c r="A95" t="s">
        <v>63</v>
      </c>
      <c r="B95" s="57" t="s">
        <v>135</v>
      </c>
      <c r="C95" s="56">
        <v>-13.413725134</v>
      </c>
      <c r="D95" s="55">
        <v>32.260150507680002</v>
      </c>
      <c r="E95" s="55">
        <v>-3.5825170719200004</v>
      </c>
      <c r="F95" s="55">
        <v>-31.793056655440001</v>
      </c>
      <c r="G95" s="54">
        <v>-0.90123360000000008</v>
      </c>
      <c r="H95" s="33">
        <f t="shared" si="2"/>
        <v>-16.52914835368</v>
      </c>
      <c r="I95" s="35" t="s">
        <v>91</v>
      </c>
      <c r="J95" s="74">
        <v>13.7090191070017</v>
      </c>
      <c r="K95" s="35">
        <v>-16</v>
      </c>
      <c r="L95" s="16">
        <v>-1.1415421E-2</v>
      </c>
    </row>
    <row r="96" spans="1:12" x14ac:dyDescent="0.2">
      <c r="A96" t="s">
        <v>214</v>
      </c>
      <c r="B96" s="57" t="s">
        <v>135</v>
      </c>
      <c r="C96" s="56">
        <v>-11.820071165040002</v>
      </c>
      <c r="D96" s="55">
        <v>21.372268977920001</v>
      </c>
      <c r="E96" s="55">
        <v>-3.3443962597599999</v>
      </c>
      <c r="F96" s="55">
        <v>-21.123447292880002</v>
      </c>
      <c r="G96" s="54">
        <v>-0.8209008000000001</v>
      </c>
      <c r="H96" s="33">
        <f t="shared" si="2"/>
        <v>-14.915645739760002</v>
      </c>
      <c r="I96" s="35" t="s">
        <v>91</v>
      </c>
      <c r="J96" s="74">
        <v>3.4575301393182598</v>
      </c>
      <c r="K96" s="35">
        <v>-14.7</v>
      </c>
      <c r="L96" s="16">
        <v>-6.9795389999999999E-3</v>
      </c>
    </row>
    <row r="97" spans="1:12" x14ac:dyDescent="0.2">
      <c r="A97" t="s">
        <v>65</v>
      </c>
      <c r="B97" s="57" t="s">
        <v>135</v>
      </c>
      <c r="C97" s="56">
        <v>-25.453582446639999</v>
      </c>
      <c r="D97" s="55">
        <v>44.217298926720005</v>
      </c>
      <c r="E97" s="55">
        <v>-5.3620059949599996</v>
      </c>
      <c r="F97" s="55">
        <v>-43.383557639919999</v>
      </c>
      <c r="G97" s="54">
        <v>-1.6982856</v>
      </c>
      <c r="H97" s="33">
        <f t="shared" si="2"/>
        <v>-29.981847154799993</v>
      </c>
      <c r="I97" s="35" t="s">
        <v>91</v>
      </c>
      <c r="J97" s="74">
        <v>8.3198293275679003</v>
      </c>
      <c r="K97" s="35">
        <v>-28.2</v>
      </c>
      <c r="L97" s="16">
        <v>-1.4032931E-2</v>
      </c>
    </row>
    <row r="98" spans="1:12" x14ac:dyDescent="0.2">
      <c r="A98" t="s">
        <v>66</v>
      </c>
      <c r="B98" s="57" t="s">
        <v>135</v>
      </c>
      <c r="C98" s="56">
        <v>-9.7284931632800014</v>
      </c>
      <c r="D98" s="55">
        <v>28.073866587600001</v>
      </c>
      <c r="E98" s="55">
        <v>-2.7908007179200003</v>
      </c>
      <c r="F98" s="55">
        <v>-33.257145784240002</v>
      </c>
      <c r="G98" s="54">
        <v>-0.87780320000000001</v>
      </c>
      <c r="H98" s="33">
        <f t="shared" ref="H98:H109" si="3">C98+D98+E98+F98</f>
        <v>-17.70257307784</v>
      </c>
      <c r="I98" s="35" t="s">
        <v>91</v>
      </c>
      <c r="J98" s="74">
        <v>12.961676308211199</v>
      </c>
      <c r="K98" s="45">
        <v>-17.100000000000001</v>
      </c>
      <c r="L98" s="16">
        <v>-1.1578364000000001E-2</v>
      </c>
    </row>
    <row r="99" spans="1:12" x14ac:dyDescent="0.2">
      <c r="A99" t="s">
        <v>67</v>
      </c>
      <c r="B99" s="57" t="s">
        <v>135</v>
      </c>
      <c r="C99" s="56">
        <v>-13.559695772880001</v>
      </c>
      <c r="D99" s="55">
        <v>25.248163401920003</v>
      </c>
      <c r="E99" s="55">
        <v>-2.5273031926400003</v>
      </c>
      <c r="F99" s="55">
        <v>-22.65512618024</v>
      </c>
      <c r="G99" s="54">
        <v>-1.3112656</v>
      </c>
      <c r="H99" s="33">
        <f t="shared" si="3"/>
        <v>-13.493961743839998</v>
      </c>
      <c r="I99" s="35" t="s">
        <v>91</v>
      </c>
      <c r="J99" s="74">
        <v>5.6284492313704204</v>
      </c>
      <c r="K99" s="45">
        <v>-14</v>
      </c>
      <c r="L99" s="16">
        <v>-7.5504730000000003E-3</v>
      </c>
    </row>
    <row r="100" spans="1:12" x14ac:dyDescent="0.2">
      <c r="A100" t="s">
        <v>68</v>
      </c>
      <c r="B100" s="57" t="s">
        <v>135</v>
      </c>
      <c r="C100" s="56">
        <v>-16.794451149440004</v>
      </c>
      <c r="D100" s="55">
        <v>24.35274664976</v>
      </c>
      <c r="E100" s="55">
        <v>-2.6526188042399999</v>
      </c>
      <c r="F100" s="55">
        <v>-20.389770675600001</v>
      </c>
      <c r="G100" s="54">
        <v>-1.2372088000000001</v>
      </c>
      <c r="H100" s="33">
        <f t="shared" si="3"/>
        <v>-15.484093979520004</v>
      </c>
      <c r="I100" s="35" t="s">
        <v>91</v>
      </c>
      <c r="J100" s="74">
        <v>1.41611173415836</v>
      </c>
      <c r="K100" s="45">
        <v>-15.5</v>
      </c>
      <c r="L100" s="16">
        <v>-6.5076489999999999E-3</v>
      </c>
    </row>
    <row r="101" spans="1:12" x14ac:dyDescent="0.2">
      <c r="A101" t="s">
        <v>69</v>
      </c>
      <c r="B101" s="57" t="s">
        <v>135</v>
      </c>
      <c r="C101" s="56">
        <v>-10.49696676968</v>
      </c>
      <c r="D101" s="55">
        <v>23.92994186008</v>
      </c>
      <c r="E101" s="55">
        <v>-2.3235595052</v>
      </c>
      <c r="F101" s="55">
        <v>-27.046986840000002</v>
      </c>
      <c r="G101" s="54">
        <v>-0.82173759999999996</v>
      </c>
      <c r="H101" s="33">
        <f t="shared" si="3"/>
        <v>-15.937571254800003</v>
      </c>
      <c r="I101" s="35" t="s">
        <v>91</v>
      </c>
      <c r="J101" s="74">
        <v>8.4050328412672695</v>
      </c>
      <c r="K101" s="45">
        <v>-15.4</v>
      </c>
      <c r="L101" s="16">
        <v>-9.1726589999999997E-3</v>
      </c>
    </row>
    <row r="102" spans="1:12" x14ac:dyDescent="0.2">
      <c r="A102" t="s">
        <v>70</v>
      </c>
      <c r="B102" s="57" t="s">
        <v>135</v>
      </c>
      <c r="C102" s="56">
        <v>-11.937117686399999</v>
      </c>
      <c r="D102" s="55">
        <v>32.96178458856</v>
      </c>
      <c r="E102" s="55">
        <v>-3.7875231976800001</v>
      </c>
      <c r="F102" s="55">
        <v>-37.878876701040006</v>
      </c>
      <c r="G102" s="54">
        <v>-1.0049968</v>
      </c>
      <c r="H102" s="33">
        <f t="shared" si="3"/>
        <v>-20.641732996560005</v>
      </c>
      <c r="I102" s="35" t="s">
        <v>91</v>
      </c>
      <c r="J102" s="74">
        <v>14.104236147146</v>
      </c>
      <c r="K102" s="45">
        <v>-20.100000000000001</v>
      </c>
      <c r="L102" s="16">
        <v>-1.3159400999999999E-2</v>
      </c>
    </row>
    <row r="103" spans="1:12" x14ac:dyDescent="0.2">
      <c r="A103" t="s">
        <v>71</v>
      </c>
      <c r="B103" s="57" t="s">
        <v>135</v>
      </c>
      <c r="C103" s="56">
        <v>-109.59561537432</v>
      </c>
      <c r="D103" s="55">
        <v>128.38458321488</v>
      </c>
      <c r="E103" s="55">
        <v>-52.505486909200002</v>
      </c>
      <c r="F103" s="55">
        <v>-38.464764982479998</v>
      </c>
      <c r="G103" s="54">
        <v>-17.230967199999998</v>
      </c>
      <c r="H103" s="33">
        <f t="shared" si="3"/>
        <v>-72.181284051120002</v>
      </c>
      <c r="I103" s="35" t="s">
        <v>99</v>
      </c>
      <c r="J103" s="74">
        <v>-54.080344631146303</v>
      </c>
      <c r="K103" s="35">
        <v>-72.599999999999994</v>
      </c>
      <c r="L103" s="16">
        <v>-7.1645340000000002E-3</v>
      </c>
    </row>
    <row r="104" spans="1:12" x14ac:dyDescent="0.2">
      <c r="A104" t="s">
        <v>72</v>
      </c>
      <c r="B104" s="57" t="s">
        <v>135</v>
      </c>
      <c r="C104" s="56">
        <v>-38.494655729519998</v>
      </c>
      <c r="D104" s="55">
        <v>55.365984531760006</v>
      </c>
      <c r="E104" s="55">
        <v>-7.8395444824000009</v>
      </c>
      <c r="F104" s="55">
        <v>-52.746949314800005</v>
      </c>
      <c r="G104" s="54">
        <v>-2.0309135999999999</v>
      </c>
      <c r="H104" s="33">
        <f t="shared" si="3"/>
        <v>-43.715164994959999</v>
      </c>
      <c r="I104" s="35" t="s">
        <v>91</v>
      </c>
      <c r="J104" s="74">
        <v>1.1068827071596801</v>
      </c>
      <c r="K104" s="35">
        <v>-40.9</v>
      </c>
      <c r="L104" s="16">
        <v>-1.6175074000000001E-2</v>
      </c>
    </row>
    <row r="105" spans="1:12" x14ac:dyDescent="0.2">
      <c r="A105" t="s">
        <v>73</v>
      </c>
      <c r="B105" s="57" t="s">
        <v>135</v>
      </c>
      <c r="C105" s="56">
        <v>-51.218068435600003</v>
      </c>
      <c r="D105" s="55">
        <v>56.381581621279999</v>
      </c>
      <c r="E105" s="55">
        <v>-18.173771601440002</v>
      </c>
      <c r="F105" s="55">
        <v>-14.31804460136</v>
      </c>
      <c r="G105" s="54">
        <v>-7.8337032000000004</v>
      </c>
      <c r="H105" s="33">
        <f t="shared" si="3"/>
        <v>-27.328303017120007</v>
      </c>
      <c r="I105" s="35" t="s">
        <v>99</v>
      </c>
      <c r="J105" s="74">
        <v>-19.437819411709601</v>
      </c>
      <c r="K105" s="35">
        <v>-29.2</v>
      </c>
      <c r="L105" s="16">
        <v>-3.7745510000000001E-3</v>
      </c>
    </row>
    <row r="106" spans="1:12" x14ac:dyDescent="0.2">
      <c r="A106" t="s">
        <v>74</v>
      </c>
      <c r="B106" s="57" t="s">
        <v>135</v>
      </c>
      <c r="C106" s="56">
        <v>-37.149365464959999</v>
      </c>
      <c r="D106" s="55">
        <v>40.095199365760003</v>
      </c>
      <c r="E106" s="55">
        <v>-12.092943528080001</v>
      </c>
      <c r="F106" s="55">
        <v>-12.21347092824</v>
      </c>
      <c r="G106" s="54">
        <v>-4.9618055999999999</v>
      </c>
      <c r="H106" s="33">
        <f t="shared" si="3"/>
        <v>-21.360580555519995</v>
      </c>
      <c r="I106" s="35" t="s">
        <v>99</v>
      </c>
      <c r="J106" s="74">
        <v>-15.71310972833</v>
      </c>
      <c r="K106" s="35">
        <v>-23.7</v>
      </c>
      <c r="L106" s="16">
        <v>-3.0831370000000001E-3</v>
      </c>
    </row>
    <row r="107" spans="1:12" x14ac:dyDescent="0.2">
      <c r="A107" t="s">
        <v>75</v>
      </c>
      <c r="B107" s="57" t="s">
        <v>135</v>
      </c>
      <c r="C107" s="56">
        <v>-51.997556673040002</v>
      </c>
      <c r="D107" s="55">
        <v>56.788927576959999</v>
      </c>
      <c r="E107" s="55">
        <v>-18.614786498000001</v>
      </c>
      <c r="F107" s="55">
        <v>-17.974523161760001</v>
      </c>
      <c r="G107" s="54">
        <v>-7.1705392000000003</v>
      </c>
      <c r="H107" s="33">
        <f t="shared" si="3"/>
        <v>-31.797938755840004</v>
      </c>
      <c r="I107" s="35" t="s">
        <v>99</v>
      </c>
      <c r="J107" s="74">
        <v>-24.3803919497891</v>
      </c>
      <c r="K107" s="35">
        <v>-34.200000000000003</v>
      </c>
      <c r="L107" s="16">
        <v>-3.7923589999999999E-3</v>
      </c>
    </row>
    <row r="108" spans="1:12" x14ac:dyDescent="0.2">
      <c r="A108" t="s">
        <v>76</v>
      </c>
      <c r="B108" s="57" t="s">
        <v>135</v>
      </c>
      <c r="C108" s="56">
        <v>-47.413930741280005</v>
      </c>
      <c r="D108" s="55">
        <v>52.62328454224</v>
      </c>
      <c r="E108" s="55">
        <v>-17.326569131439999</v>
      </c>
      <c r="F108" s="55">
        <v>-15.348354182960001</v>
      </c>
      <c r="G108" s="54">
        <v>-6.5822687999999996</v>
      </c>
      <c r="H108" s="33">
        <f t="shared" si="3"/>
        <v>-27.465569513440006</v>
      </c>
      <c r="I108" s="35" t="s">
        <v>99</v>
      </c>
      <c r="J108" s="74">
        <v>-18.723277509453499</v>
      </c>
      <c r="K108" s="35">
        <v>-29</v>
      </c>
      <c r="L108" s="16">
        <v>-3.9688830000000003E-3</v>
      </c>
    </row>
    <row r="109" spans="1:12" x14ac:dyDescent="0.2">
      <c r="A109" t="s">
        <v>215</v>
      </c>
      <c r="B109" s="53" t="s">
        <v>135</v>
      </c>
      <c r="C109" s="52">
        <v>-32.857769679120004</v>
      </c>
      <c r="D109" s="51">
        <v>32.753561175999998</v>
      </c>
      <c r="E109" s="51">
        <v>-9.7187911367200002</v>
      </c>
      <c r="F109" s="51">
        <v>-9.1143919606400008</v>
      </c>
      <c r="G109" s="50">
        <v>-4.1865103999999995</v>
      </c>
      <c r="H109" s="33">
        <f t="shared" si="3"/>
        <v>-18.937391600480005</v>
      </c>
      <c r="I109" s="35" t="s">
        <v>99</v>
      </c>
      <c r="J109" s="74">
        <v>-15.474619810259901</v>
      </c>
      <c r="K109" s="35">
        <v>-20.8</v>
      </c>
      <c r="L109" s="16">
        <v>-2.0673179999999998E-3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D2" sqref="D2"/>
    </sheetView>
  </sheetViews>
  <sheetFormatPr baseColWidth="10" defaultRowHeight="16" x14ac:dyDescent="0.2"/>
  <cols>
    <col min="1" max="1" width="29" customWidth="1"/>
  </cols>
  <sheetData>
    <row r="1" spans="1:4" x14ac:dyDescent="0.2">
      <c r="A1" t="s">
        <v>131</v>
      </c>
      <c r="B1" t="s">
        <v>132</v>
      </c>
      <c r="C1" t="s">
        <v>129</v>
      </c>
      <c r="D1" t="s">
        <v>136</v>
      </c>
    </row>
    <row r="2" spans="1:4" x14ac:dyDescent="0.2">
      <c r="A2" s="38" t="s">
        <v>107</v>
      </c>
      <c r="B2" s="39" t="s">
        <v>133</v>
      </c>
      <c r="C2" s="39" t="s">
        <v>99</v>
      </c>
      <c r="D2" s="16">
        <v>-5.3318230000000003E-3</v>
      </c>
    </row>
    <row r="3" spans="1:4" x14ac:dyDescent="0.2">
      <c r="A3" s="10" t="s">
        <v>108</v>
      </c>
      <c r="B3" s="39" t="s">
        <v>133</v>
      </c>
      <c r="C3" s="39" t="s">
        <v>92</v>
      </c>
      <c r="D3" s="16">
        <v>-2.767523E-3</v>
      </c>
    </row>
    <row r="4" spans="1:4" x14ac:dyDescent="0.2">
      <c r="A4" s="10" t="s">
        <v>109</v>
      </c>
      <c r="B4" s="39" t="s">
        <v>133</v>
      </c>
      <c r="C4" s="39" t="s">
        <v>92</v>
      </c>
      <c r="D4" s="16">
        <v>-2.541672E-3</v>
      </c>
    </row>
    <row r="5" spans="1:4" x14ac:dyDescent="0.2">
      <c r="A5" s="37" t="s">
        <v>110</v>
      </c>
      <c r="B5" s="39" t="s">
        <v>133</v>
      </c>
      <c r="C5" s="39" t="s">
        <v>91</v>
      </c>
      <c r="D5" s="16">
        <v>-1.8967980000000001E-3</v>
      </c>
    </row>
    <row r="6" spans="1:4" x14ac:dyDescent="0.2">
      <c r="A6" s="37" t="s">
        <v>111</v>
      </c>
      <c r="B6" s="39" t="s">
        <v>133</v>
      </c>
      <c r="C6" s="39" t="s">
        <v>91</v>
      </c>
      <c r="D6" s="16">
        <v>-1.676248E-3</v>
      </c>
    </row>
    <row r="7" spans="1:4" x14ac:dyDescent="0.2">
      <c r="A7" s="10" t="s">
        <v>112</v>
      </c>
      <c r="B7" s="39" t="s">
        <v>133</v>
      </c>
      <c r="C7" s="39" t="s">
        <v>92</v>
      </c>
      <c r="D7" s="16">
        <v>-2.0488339999999998E-3</v>
      </c>
    </row>
    <row r="8" spans="1:4" x14ac:dyDescent="0.2">
      <c r="A8" s="10" t="s">
        <v>113</v>
      </c>
      <c r="B8" s="39" t="s">
        <v>133</v>
      </c>
      <c r="C8" s="39" t="s">
        <v>92</v>
      </c>
      <c r="D8" s="16">
        <v>-1.56514E-3</v>
      </c>
    </row>
    <row r="9" spans="1:4" x14ac:dyDescent="0.2">
      <c r="A9" s="10" t="s">
        <v>114</v>
      </c>
      <c r="B9" s="39" t="s">
        <v>133</v>
      </c>
      <c r="C9" s="39" t="s">
        <v>92</v>
      </c>
      <c r="D9" s="16">
        <v>-1.31923E-3</v>
      </c>
    </row>
    <row r="10" spans="1:4" x14ac:dyDescent="0.2">
      <c r="A10" s="10" t="s">
        <v>115</v>
      </c>
      <c r="B10" s="39" t="s">
        <v>133</v>
      </c>
      <c r="C10" s="39" t="s">
        <v>91</v>
      </c>
      <c r="D10" s="16">
        <v>-1.4531069999999999E-3</v>
      </c>
    </row>
    <row r="11" spans="1:4" x14ac:dyDescent="0.2">
      <c r="A11" s="37" t="s">
        <v>116</v>
      </c>
      <c r="B11" s="39" t="s">
        <v>133</v>
      </c>
      <c r="C11" s="39" t="s">
        <v>91</v>
      </c>
      <c r="D11" s="16">
        <v>-1.4966809999999999E-3</v>
      </c>
    </row>
    <row r="12" spans="1:4" x14ac:dyDescent="0.2">
      <c r="A12" s="10" t="s">
        <v>117</v>
      </c>
      <c r="B12" s="39" t="s">
        <v>133</v>
      </c>
      <c r="C12" s="39" t="s">
        <v>99</v>
      </c>
      <c r="D12" s="16">
        <v>-2.9692080000000001E-3</v>
      </c>
    </row>
    <row r="13" spans="1:4" x14ac:dyDescent="0.2">
      <c r="A13" s="10" t="s">
        <v>118</v>
      </c>
      <c r="B13" s="39" t="s">
        <v>133</v>
      </c>
      <c r="C13" s="39" t="s">
        <v>99</v>
      </c>
      <c r="D13" s="16">
        <v>-1.477971E-3</v>
      </c>
    </row>
    <row r="14" spans="1:4" x14ac:dyDescent="0.2">
      <c r="A14" s="10" t="s">
        <v>119</v>
      </c>
      <c r="B14" s="39" t="s">
        <v>133</v>
      </c>
      <c r="C14" s="39" t="s">
        <v>99</v>
      </c>
      <c r="D14" s="16">
        <v>-1.404738E-3</v>
      </c>
    </row>
    <row r="15" spans="1:4" x14ac:dyDescent="0.2">
      <c r="A15" s="10" t="s">
        <v>120</v>
      </c>
      <c r="B15" s="39" t="s">
        <v>133</v>
      </c>
      <c r="C15" s="39" t="s">
        <v>99</v>
      </c>
      <c r="D15" s="16">
        <v>-6.2447999999999996E-4</v>
      </c>
    </row>
    <row r="16" spans="1:4" x14ac:dyDescent="0.2">
      <c r="A16" s="10" t="s">
        <v>121</v>
      </c>
      <c r="B16" s="39" t="s">
        <v>133</v>
      </c>
      <c r="C16" s="39" t="s">
        <v>91</v>
      </c>
      <c r="D16" s="16">
        <v>-1.221085E-3</v>
      </c>
    </row>
    <row r="17" spans="1:4" x14ac:dyDescent="0.2">
      <c r="A17" s="10" t="s">
        <v>122</v>
      </c>
      <c r="B17" s="39" t="s">
        <v>133</v>
      </c>
      <c r="C17" s="39" t="s">
        <v>92</v>
      </c>
      <c r="D17" s="16">
        <v>-2.9899309999999999E-3</v>
      </c>
    </row>
    <row r="18" spans="1:4" x14ac:dyDescent="0.2">
      <c r="A18" s="10" t="s">
        <v>123</v>
      </c>
      <c r="B18" s="39" t="s">
        <v>133</v>
      </c>
      <c r="C18" s="39" t="s">
        <v>92</v>
      </c>
      <c r="D18" s="16">
        <v>-1.896715E-3</v>
      </c>
    </row>
    <row r="19" spans="1:4" x14ac:dyDescent="0.2">
      <c r="A19" s="10" t="s">
        <v>124</v>
      </c>
      <c r="B19" s="39" t="s">
        <v>133</v>
      </c>
      <c r="C19" s="39" t="s">
        <v>92</v>
      </c>
      <c r="D19" s="16">
        <v>-1.6892809999999999E-3</v>
      </c>
    </row>
    <row r="20" spans="1:4" x14ac:dyDescent="0.2">
      <c r="A20" s="10" t="s">
        <v>125</v>
      </c>
      <c r="B20" s="39" t="s">
        <v>133</v>
      </c>
      <c r="C20" s="39" t="s">
        <v>91</v>
      </c>
      <c r="D20" s="16">
        <v>-1.4339929999999999E-3</v>
      </c>
    </row>
    <row r="21" spans="1:4" x14ac:dyDescent="0.2">
      <c r="A21" s="10" t="s">
        <v>126</v>
      </c>
      <c r="B21" s="39" t="s">
        <v>133</v>
      </c>
      <c r="C21" s="39" t="s">
        <v>92</v>
      </c>
      <c r="D21" s="16">
        <v>-4.0312399999999998E-4</v>
      </c>
    </row>
    <row r="22" spans="1:4" x14ac:dyDescent="0.2">
      <c r="A22" s="9" t="s">
        <v>138</v>
      </c>
      <c r="B22" s="39" t="s">
        <v>134</v>
      </c>
      <c r="C22" s="39" t="s">
        <v>99</v>
      </c>
      <c r="D22" s="16">
        <v>-9.9287460000000004E-3</v>
      </c>
    </row>
    <row r="23" spans="1:4" x14ac:dyDescent="0.2">
      <c r="A23" s="10" t="s">
        <v>128</v>
      </c>
      <c r="B23" s="39" t="s">
        <v>134</v>
      </c>
      <c r="C23" s="39" t="s">
        <v>91</v>
      </c>
      <c r="D23" s="16">
        <v>-2.4731705E-2</v>
      </c>
    </row>
    <row r="24" spans="1:4" x14ac:dyDescent="0.2">
      <c r="A24" s="10" t="s">
        <v>0</v>
      </c>
      <c r="B24" s="39" t="s">
        <v>134</v>
      </c>
      <c r="C24" s="39" t="s">
        <v>99</v>
      </c>
      <c r="D24" s="16">
        <v>-1.0056269E-2</v>
      </c>
    </row>
    <row r="25" spans="1:4" x14ac:dyDescent="0.2">
      <c r="A25" s="10" t="s">
        <v>94</v>
      </c>
      <c r="B25" s="39" t="s">
        <v>134</v>
      </c>
      <c r="C25" s="39" t="s">
        <v>92</v>
      </c>
      <c r="D25" s="16">
        <v>-2.810561E-3</v>
      </c>
    </row>
    <row r="26" spans="1:4" x14ac:dyDescent="0.2">
      <c r="A26" s="10" t="s">
        <v>1</v>
      </c>
      <c r="B26" s="39" t="s">
        <v>134</v>
      </c>
      <c r="C26" s="39" t="s">
        <v>91</v>
      </c>
      <c r="D26" s="16">
        <v>-4.0288520000000003E-3</v>
      </c>
    </row>
    <row r="27" spans="1:4" x14ac:dyDescent="0.2">
      <c r="A27" s="10" t="s">
        <v>2</v>
      </c>
      <c r="B27" s="39" t="s">
        <v>134</v>
      </c>
      <c r="C27" s="39" t="s">
        <v>91</v>
      </c>
      <c r="D27" s="16">
        <v>-1.2885927E-2</v>
      </c>
    </row>
    <row r="28" spans="1:4" x14ac:dyDescent="0.2">
      <c r="A28" s="10" t="s">
        <v>3</v>
      </c>
      <c r="B28" s="39" t="s">
        <v>134</v>
      </c>
      <c r="C28" s="39" t="s">
        <v>91</v>
      </c>
      <c r="D28" s="16">
        <v>-6.7815189999999997E-3</v>
      </c>
    </row>
    <row r="29" spans="1:4" x14ac:dyDescent="0.2">
      <c r="A29" s="10" t="s">
        <v>4</v>
      </c>
      <c r="B29" s="39" t="s">
        <v>134</v>
      </c>
      <c r="C29" s="39" t="s">
        <v>92</v>
      </c>
      <c r="D29" s="16">
        <v>-3.9330349999999997E-3</v>
      </c>
    </row>
    <row r="30" spans="1:4" x14ac:dyDescent="0.2">
      <c r="A30" s="10" t="s">
        <v>5</v>
      </c>
      <c r="B30" s="39" t="s">
        <v>134</v>
      </c>
      <c r="C30" s="39" t="s">
        <v>91</v>
      </c>
      <c r="D30" s="16">
        <v>-4.253232E-3</v>
      </c>
    </row>
    <row r="31" spans="1:4" x14ac:dyDescent="0.2">
      <c r="A31" s="10" t="s">
        <v>95</v>
      </c>
      <c r="B31" s="39" t="s">
        <v>134</v>
      </c>
      <c r="C31" s="39" t="s">
        <v>92</v>
      </c>
      <c r="D31" s="16">
        <v>-3.7312489999999999E-3</v>
      </c>
    </row>
    <row r="32" spans="1:4" x14ac:dyDescent="0.2">
      <c r="A32" s="10" t="s">
        <v>93</v>
      </c>
      <c r="B32" s="39" t="s">
        <v>134</v>
      </c>
      <c r="C32" s="39" t="s">
        <v>91</v>
      </c>
      <c r="D32" s="16">
        <v>-3.725627E-3</v>
      </c>
    </row>
    <row r="33" spans="1:4" x14ac:dyDescent="0.2">
      <c r="A33" s="10" t="s">
        <v>96</v>
      </c>
      <c r="B33" s="39" t="s">
        <v>134</v>
      </c>
      <c r="C33" s="39" t="s">
        <v>92</v>
      </c>
      <c r="D33" s="16">
        <v>-1.7493140000000001E-3</v>
      </c>
    </row>
    <row r="34" spans="1:4" x14ac:dyDescent="0.2">
      <c r="A34" s="10" t="s">
        <v>6</v>
      </c>
      <c r="B34" s="39" t="s">
        <v>134</v>
      </c>
      <c r="C34" s="39" t="s">
        <v>99</v>
      </c>
      <c r="D34" s="16">
        <v>-6.0144559999999996E-3</v>
      </c>
    </row>
    <row r="35" spans="1:4" x14ac:dyDescent="0.2">
      <c r="A35" s="10" t="s">
        <v>97</v>
      </c>
      <c r="B35" s="39" t="s">
        <v>134</v>
      </c>
      <c r="C35" s="39" t="s">
        <v>99</v>
      </c>
      <c r="D35" s="16">
        <v>-5.2999090000000002E-3</v>
      </c>
    </row>
    <row r="36" spans="1:4" x14ac:dyDescent="0.2">
      <c r="A36" s="10" t="s">
        <v>7</v>
      </c>
      <c r="B36" s="39" t="s">
        <v>134</v>
      </c>
      <c r="C36" s="39" t="s">
        <v>91</v>
      </c>
      <c r="D36" s="16">
        <v>-1.9537019999999999E-2</v>
      </c>
    </row>
    <row r="37" spans="1:4" x14ac:dyDescent="0.2">
      <c r="A37" s="10" t="s">
        <v>8</v>
      </c>
      <c r="B37" s="39" t="s">
        <v>134</v>
      </c>
      <c r="C37" s="39" t="s">
        <v>92</v>
      </c>
      <c r="D37" s="16">
        <v>-9.5895359999999992E-3</v>
      </c>
    </row>
    <row r="38" spans="1:4" x14ac:dyDescent="0.2">
      <c r="A38" s="10" t="s">
        <v>98</v>
      </c>
      <c r="B38" s="39" t="s">
        <v>134</v>
      </c>
      <c r="C38" s="39" t="s">
        <v>91</v>
      </c>
      <c r="D38" s="16">
        <v>-1.4293439999999999E-3</v>
      </c>
    </row>
    <row r="39" spans="1:4" x14ac:dyDescent="0.2">
      <c r="A39" s="10" t="s">
        <v>9</v>
      </c>
      <c r="B39" s="39" t="s">
        <v>134</v>
      </c>
      <c r="C39" s="39" t="s">
        <v>92</v>
      </c>
      <c r="D39" s="16">
        <v>-8.3035560000000001E-3</v>
      </c>
    </row>
    <row r="40" spans="1:4" x14ac:dyDescent="0.2">
      <c r="A40" s="10" t="s">
        <v>10</v>
      </c>
      <c r="B40" s="39" t="s">
        <v>134</v>
      </c>
      <c r="C40" s="39" t="s">
        <v>91</v>
      </c>
      <c r="D40" s="16">
        <v>-1.3680210999999999E-2</v>
      </c>
    </row>
    <row r="41" spans="1:4" x14ac:dyDescent="0.2">
      <c r="A41" s="10" t="s">
        <v>11</v>
      </c>
      <c r="B41" s="39" t="s">
        <v>134</v>
      </c>
      <c r="C41" s="39" t="s">
        <v>99</v>
      </c>
      <c r="D41" s="16">
        <v>-6.6883560000000003E-3</v>
      </c>
    </row>
    <row r="42" spans="1:4" x14ac:dyDescent="0.2">
      <c r="A42" s="10" t="s">
        <v>12</v>
      </c>
      <c r="B42" s="39" t="s">
        <v>134</v>
      </c>
      <c r="C42" s="39" t="s">
        <v>91</v>
      </c>
      <c r="D42" s="16">
        <v>-1.5815275E-2</v>
      </c>
    </row>
    <row r="43" spans="1:4" x14ac:dyDescent="0.2">
      <c r="A43" s="10" t="s">
        <v>137</v>
      </c>
      <c r="B43" s="39" t="s">
        <v>134</v>
      </c>
      <c r="C43" s="39" t="s">
        <v>99</v>
      </c>
      <c r="D43" s="16">
        <v>-2.2863100000000002E-3</v>
      </c>
    </row>
    <row r="44" spans="1:4" x14ac:dyDescent="0.2">
      <c r="A44" s="9" t="s">
        <v>13</v>
      </c>
      <c r="B44" s="39" t="s">
        <v>135</v>
      </c>
      <c r="C44" s="39" t="s">
        <v>99</v>
      </c>
      <c r="D44" s="16">
        <v>-6.5576590000000004E-3</v>
      </c>
    </row>
    <row r="45" spans="1:4" x14ac:dyDescent="0.2">
      <c r="A45" s="10" t="s">
        <v>14</v>
      </c>
      <c r="B45" s="39" t="s">
        <v>135</v>
      </c>
      <c r="C45" s="39" t="s">
        <v>99</v>
      </c>
      <c r="D45" s="16">
        <v>-6.4540179999999997E-3</v>
      </c>
    </row>
    <row r="46" spans="1:4" x14ac:dyDescent="0.2">
      <c r="A46" s="10" t="s">
        <v>15</v>
      </c>
      <c r="B46" s="39" t="s">
        <v>135</v>
      </c>
      <c r="C46" s="39" t="s">
        <v>99</v>
      </c>
      <c r="D46" s="16">
        <v>-5.888679E-3</v>
      </c>
    </row>
    <row r="47" spans="1:4" x14ac:dyDescent="0.2">
      <c r="A47" s="10" t="s">
        <v>16</v>
      </c>
      <c r="B47" s="39" t="s">
        <v>135</v>
      </c>
      <c r="C47" s="39" t="s">
        <v>99</v>
      </c>
      <c r="D47" s="16">
        <v>-6.310398E-3</v>
      </c>
    </row>
    <row r="48" spans="1:4" x14ac:dyDescent="0.2">
      <c r="A48" s="10" t="s">
        <v>17</v>
      </c>
      <c r="B48" s="39" t="s">
        <v>135</v>
      </c>
      <c r="C48" s="39" t="s">
        <v>92</v>
      </c>
      <c r="D48" s="16">
        <v>-5.6115130000000003E-3</v>
      </c>
    </row>
    <row r="49" spans="1:4" x14ac:dyDescent="0.2">
      <c r="A49" s="10" t="s">
        <v>19</v>
      </c>
      <c r="B49" s="39" t="s">
        <v>135</v>
      </c>
      <c r="C49" s="39" t="s">
        <v>91</v>
      </c>
      <c r="D49" s="42">
        <v>-8.0012899999999994E-3</v>
      </c>
    </row>
    <row r="50" spans="1:4" x14ac:dyDescent="0.2">
      <c r="A50" s="10" t="s">
        <v>18</v>
      </c>
      <c r="B50" s="39" t="s">
        <v>135</v>
      </c>
      <c r="C50" s="39" t="s">
        <v>92</v>
      </c>
      <c r="D50" s="42">
        <v>-6.428451E-3</v>
      </c>
    </row>
    <row r="51" spans="1:4" x14ac:dyDescent="0.2">
      <c r="A51" s="10" t="s">
        <v>20</v>
      </c>
      <c r="B51" s="39" t="s">
        <v>135</v>
      </c>
      <c r="C51" s="39" t="s">
        <v>91</v>
      </c>
      <c r="D51" s="16">
        <v>-1.0707568000000001E-2</v>
      </c>
    </row>
    <row r="52" spans="1:4" x14ac:dyDescent="0.2">
      <c r="A52" s="10" t="s">
        <v>3</v>
      </c>
      <c r="B52" s="39" t="s">
        <v>135</v>
      </c>
      <c r="C52" s="39" t="s">
        <v>91</v>
      </c>
      <c r="D52" s="16">
        <v>-6.8369829999999996E-3</v>
      </c>
    </row>
    <row r="53" spans="1:4" x14ac:dyDescent="0.2">
      <c r="A53" s="10" t="s">
        <v>21</v>
      </c>
      <c r="B53" s="39" t="s">
        <v>135</v>
      </c>
      <c r="C53" s="39" t="s">
        <v>91</v>
      </c>
      <c r="D53" s="16">
        <v>-1.0193603000000001E-2</v>
      </c>
    </row>
    <row r="54" spans="1:4" x14ac:dyDescent="0.2">
      <c r="A54" s="10" t="s">
        <v>22</v>
      </c>
      <c r="B54" s="39" t="s">
        <v>135</v>
      </c>
      <c r="C54" s="39" t="s">
        <v>91</v>
      </c>
      <c r="D54" s="16">
        <v>-6.7773390000000003E-3</v>
      </c>
    </row>
    <row r="55" spans="1:4" x14ac:dyDescent="0.2">
      <c r="A55" s="10" t="s">
        <v>23</v>
      </c>
      <c r="B55" s="39" t="s">
        <v>135</v>
      </c>
      <c r="C55" s="39" t="s">
        <v>92</v>
      </c>
      <c r="D55" s="16">
        <v>-4.1993229999999996E-3</v>
      </c>
    </row>
    <row r="56" spans="1:4" x14ac:dyDescent="0.2">
      <c r="A56" s="10" t="s">
        <v>24</v>
      </c>
      <c r="B56" s="39" t="s">
        <v>135</v>
      </c>
      <c r="C56" s="39" t="s">
        <v>91</v>
      </c>
      <c r="D56" s="16">
        <v>-6.8416340000000001E-3</v>
      </c>
    </row>
    <row r="57" spans="1:4" x14ac:dyDescent="0.2">
      <c r="A57" s="10" t="s">
        <v>25</v>
      </c>
      <c r="B57" s="39" t="s">
        <v>135</v>
      </c>
      <c r="C57" s="39" t="s">
        <v>92</v>
      </c>
      <c r="D57" s="16">
        <v>-6.8653170000000001E-3</v>
      </c>
    </row>
    <row r="58" spans="1:4" x14ac:dyDescent="0.2">
      <c r="A58" s="10" t="s">
        <v>26</v>
      </c>
      <c r="B58" s="39" t="s">
        <v>135</v>
      </c>
      <c r="C58" s="39" t="s">
        <v>91</v>
      </c>
      <c r="D58" s="16">
        <v>-7.9590860000000006E-3</v>
      </c>
    </row>
    <row r="59" spans="1:4" x14ac:dyDescent="0.2">
      <c r="A59" s="10" t="s">
        <v>27</v>
      </c>
      <c r="B59" s="39" t="s">
        <v>135</v>
      </c>
      <c r="C59" s="39" t="s">
        <v>91</v>
      </c>
      <c r="D59" s="16">
        <v>-9.2047359999999998E-3</v>
      </c>
    </row>
    <row r="60" spans="1:4" x14ac:dyDescent="0.2">
      <c r="A60" s="10" t="s">
        <v>28</v>
      </c>
      <c r="B60" s="39" t="s">
        <v>135</v>
      </c>
      <c r="C60" s="39" t="s">
        <v>91</v>
      </c>
      <c r="D60" s="16">
        <v>-1.1145693999999999E-2</v>
      </c>
    </row>
    <row r="61" spans="1:4" x14ac:dyDescent="0.2">
      <c r="A61" s="10" t="s">
        <v>29</v>
      </c>
      <c r="B61" s="39" t="s">
        <v>135</v>
      </c>
      <c r="C61" s="39" t="s">
        <v>91</v>
      </c>
      <c r="D61" s="16">
        <v>-6.7678160000000003E-3</v>
      </c>
    </row>
    <row r="62" spans="1:4" x14ac:dyDescent="0.2">
      <c r="A62" s="10" t="s">
        <v>30</v>
      </c>
      <c r="B62" s="39" t="s">
        <v>135</v>
      </c>
      <c r="C62" s="39" t="s">
        <v>91</v>
      </c>
      <c r="D62" s="16">
        <v>-1.4455081999999999E-2</v>
      </c>
    </row>
    <row r="63" spans="1:4" x14ac:dyDescent="0.2">
      <c r="A63" s="10" t="s">
        <v>31</v>
      </c>
      <c r="B63" s="39" t="s">
        <v>135</v>
      </c>
      <c r="C63" s="39" t="s">
        <v>92</v>
      </c>
      <c r="D63" s="16">
        <v>-4.0078989999999997E-3</v>
      </c>
    </row>
    <row r="64" spans="1:4" x14ac:dyDescent="0.2">
      <c r="A64" s="10" t="s">
        <v>32</v>
      </c>
      <c r="B64" s="39" t="s">
        <v>135</v>
      </c>
      <c r="C64" s="39" t="s">
        <v>91</v>
      </c>
      <c r="D64" s="16">
        <v>-8.8600650000000003E-3</v>
      </c>
    </row>
    <row r="65" spans="1:4" x14ac:dyDescent="0.2">
      <c r="A65" s="10" t="s">
        <v>33</v>
      </c>
      <c r="B65" s="39" t="s">
        <v>135</v>
      </c>
      <c r="C65" s="39" t="s">
        <v>91</v>
      </c>
      <c r="D65" s="16">
        <v>-7.4797680000000004E-3</v>
      </c>
    </row>
    <row r="66" spans="1:4" x14ac:dyDescent="0.2">
      <c r="A66" s="10" t="s">
        <v>34</v>
      </c>
      <c r="B66" s="39" t="s">
        <v>135</v>
      </c>
      <c r="C66" s="39" t="s">
        <v>91</v>
      </c>
      <c r="D66" s="16">
        <v>-6.0620960000000003E-3</v>
      </c>
    </row>
    <row r="67" spans="1:4" x14ac:dyDescent="0.2">
      <c r="A67" s="10" t="s">
        <v>35</v>
      </c>
      <c r="B67" s="39" t="s">
        <v>135</v>
      </c>
      <c r="C67" s="39" t="s">
        <v>92</v>
      </c>
      <c r="D67" s="16">
        <v>-3.703657E-3</v>
      </c>
    </row>
    <row r="68" spans="1:4" x14ac:dyDescent="0.2">
      <c r="A68" s="10" t="s">
        <v>36</v>
      </c>
      <c r="B68" s="39" t="s">
        <v>135</v>
      </c>
      <c r="C68" s="39" t="s">
        <v>92</v>
      </c>
      <c r="D68" s="16">
        <v>-1.6225440000000001E-3</v>
      </c>
    </row>
    <row r="69" spans="1:4" x14ac:dyDescent="0.2">
      <c r="A69" s="10" t="s">
        <v>37</v>
      </c>
      <c r="B69" s="39" t="s">
        <v>135</v>
      </c>
      <c r="C69" s="39" t="s">
        <v>91</v>
      </c>
      <c r="D69" s="16">
        <v>-5.0850310000000003E-3</v>
      </c>
    </row>
    <row r="70" spans="1:4" x14ac:dyDescent="0.2">
      <c r="A70" s="10" t="s">
        <v>38</v>
      </c>
      <c r="B70" s="39" t="s">
        <v>135</v>
      </c>
      <c r="C70" s="39" t="s">
        <v>92</v>
      </c>
      <c r="D70" s="16">
        <v>-1.101208E-3</v>
      </c>
    </row>
    <row r="71" spans="1:4" x14ac:dyDescent="0.2">
      <c r="A71" s="10" t="s">
        <v>39</v>
      </c>
      <c r="B71" s="39" t="s">
        <v>135</v>
      </c>
      <c r="C71" s="39" t="s">
        <v>92</v>
      </c>
      <c r="D71" s="16">
        <v>-5.2267549999999996E-3</v>
      </c>
    </row>
    <row r="72" spans="1:4" x14ac:dyDescent="0.2">
      <c r="A72" s="10" t="s">
        <v>40</v>
      </c>
      <c r="B72" s="39" t="s">
        <v>135</v>
      </c>
      <c r="C72" s="39" t="s">
        <v>92</v>
      </c>
      <c r="D72" s="16">
        <v>-3.4672539999999999E-3</v>
      </c>
    </row>
    <row r="73" spans="1:4" x14ac:dyDescent="0.2">
      <c r="A73" s="10" t="s">
        <v>41</v>
      </c>
      <c r="B73" s="39" t="s">
        <v>135</v>
      </c>
      <c r="C73" s="39" t="s">
        <v>92</v>
      </c>
      <c r="D73" s="16">
        <v>-6.320521E-3</v>
      </c>
    </row>
    <row r="74" spans="1:4" x14ac:dyDescent="0.2">
      <c r="A74" s="10" t="s">
        <v>42</v>
      </c>
      <c r="B74" s="39" t="s">
        <v>135</v>
      </c>
      <c r="C74" s="39" t="s">
        <v>91</v>
      </c>
      <c r="D74" s="16">
        <v>-7.058885E-3</v>
      </c>
    </row>
    <row r="75" spans="1:4" x14ac:dyDescent="0.2">
      <c r="A75" s="10" t="s">
        <v>43</v>
      </c>
      <c r="B75" s="39" t="s">
        <v>135</v>
      </c>
      <c r="C75" s="39" t="s">
        <v>99</v>
      </c>
      <c r="D75" s="16">
        <v>-4.4956420000000002E-3</v>
      </c>
    </row>
    <row r="76" spans="1:4" x14ac:dyDescent="0.2">
      <c r="A76" s="10" t="s">
        <v>44</v>
      </c>
      <c r="B76" s="39" t="s">
        <v>135</v>
      </c>
      <c r="C76" s="39" t="s">
        <v>99</v>
      </c>
      <c r="D76" s="16">
        <v>-5.3642660000000003E-3</v>
      </c>
    </row>
    <row r="77" spans="1:4" x14ac:dyDescent="0.2">
      <c r="A77" s="10" t="s">
        <v>45</v>
      </c>
      <c r="B77" s="39" t="s">
        <v>135</v>
      </c>
      <c r="C77" s="39" t="s">
        <v>99</v>
      </c>
      <c r="D77" s="16">
        <v>-3.625816E-3</v>
      </c>
    </row>
    <row r="78" spans="1:4" x14ac:dyDescent="0.2">
      <c r="A78" s="10" t="s">
        <v>46</v>
      </c>
      <c r="B78" s="39" t="s">
        <v>135</v>
      </c>
      <c r="C78" s="39" t="s">
        <v>99</v>
      </c>
      <c r="D78" s="16">
        <v>-4.8784359999999999E-3</v>
      </c>
    </row>
    <row r="79" spans="1:4" x14ac:dyDescent="0.2">
      <c r="A79" s="10" t="s">
        <v>47</v>
      </c>
      <c r="B79" s="39" t="s">
        <v>135</v>
      </c>
      <c r="C79" s="39" t="s">
        <v>99</v>
      </c>
      <c r="D79" s="16">
        <v>-5.1405549999999998E-3</v>
      </c>
    </row>
    <row r="80" spans="1:4" x14ac:dyDescent="0.2">
      <c r="A80" s="10" t="s">
        <v>48</v>
      </c>
      <c r="B80" s="39" t="s">
        <v>135</v>
      </c>
      <c r="C80" s="39" t="s">
        <v>99</v>
      </c>
      <c r="D80" s="16">
        <v>-2.4785100000000002E-3</v>
      </c>
    </row>
    <row r="81" spans="1:4" x14ac:dyDescent="0.2">
      <c r="A81" s="10" t="s">
        <v>49</v>
      </c>
      <c r="B81" s="39" t="s">
        <v>135</v>
      </c>
      <c r="C81" s="39" t="s">
        <v>91</v>
      </c>
      <c r="D81" s="16">
        <v>-5.4682209999999997E-3</v>
      </c>
    </row>
    <row r="82" spans="1:4" x14ac:dyDescent="0.2">
      <c r="A82" s="10" t="s">
        <v>50</v>
      </c>
      <c r="B82" s="39" t="s">
        <v>135</v>
      </c>
      <c r="C82" s="39" t="s">
        <v>91</v>
      </c>
      <c r="D82" s="16">
        <v>-7.8171630000000002E-3</v>
      </c>
    </row>
    <row r="83" spans="1:4" x14ac:dyDescent="0.2">
      <c r="A83" s="10" t="s">
        <v>51</v>
      </c>
      <c r="B83" s="39" t="s">
        <v>135</v>
      </c>
      <c r="C83" s="39" t="s">
        <v>91</v>
      </c>
      <c r="D83" s="16">
        <v>-9.0399150000000008E-3</v>
      </c>
    </row>
    <row r="84" spans="1:4" x14ac:dyDescent="0.2">
      <c r="A84" s="10" t="s">
        <v>52</v>
      </c>
      <c r="B84" s="39" t="s">
        <v>135</v>
      </c>
      <c r="C84" s="39" t="s">
        <v>91</v>
      </c>
      <c r="D84" s="16">
        <v>-7.9393399999999996E-3</v>
      </c>
    </row>
    <row r="85" spans="1:4" x14ac:dyDescent="0.2">
      <c r="A85" s="10" t="s">
        <v>53</v>
      </c>
      <c r="B85" s="39" t="s">
        <v>135</v>
      </c>
      <c r="C85" s="39" t="s">
        <v>91</v>
      </c>
      <c r="D85" s="16">
        <v>-1.1334802E-2</v>
      </c>
    </row>
    <row r="86" spans="1:4" x14ac:dyDescent="0.2">
      <c r="A86" s="10" t="s">
        <v>54</v>
      </c>
      <c r="B86" s="39" t="s">
        <v>135</v>
      </c>
      <c r="C86" s="39" t="s">
        <v>91</v>
      </c>
      <c r="D86" s="16">
        <v>-5.6497149999999996E-3</v>
      </c>
    </row>
    <row r="87" spans="1:4" x14ac:dyDescent="0.2">
      <c r="A87" s="10" t="s">
        <v>55</v>
      </c>
      <c r="B87" s="39" t="s">
        <v>135</v>
      </c>
      <c r="C87" s="39" t="s">
        <v>99</v>
      </c>
      <c r="D87" s="16">
        <v>-6.4558050000000002E-3</v>
      </c>
    </row>
    <row r="88" spans="1:4" x14ac:dyDescent="0.2">
      <c r="A88" s="10" t="s">
        <v>56</v>
      </c>
      <c r="B88" s="39" t="s">
        <v>135</v>
      </c>
      <c r="C88" s="39" t="s">
        <v>92</v>
      </c>
      <c r="D88" s="16">
        <v>-4.9338259999999997E-3</v>
      </c>
    </row>
    <row r="89" spans="1:4" x14ac:dyDescent="0.2">
      <c r="A89" s="10" t="s">
        <v>57</v>
      </c>
      <c r="B89" s="39" t="s">
        <v>135</v>
      </c>
      <c r="C89" s="39" t="s">
        <v>91</v>
      </c>
      <c r="D89" s="16">
        <v>-1.1219516000000001E-2</v>
      </c>
    </row>
    <row r="90" spans="1:4" x14ac:dyDescent="0.2">
      <c r="A90" s="10" t="s">
        <v>58</v>
      </c>
      <c r="B90" s="39" t="s">
        <v>135</v>
      </c>
      <c r="C90" s="39" t="s">
        <v>92</v>
      </c>
      <c r="D90" s="16">
        <v>-6.4818430000000002E-3</v>
      </c>
    </row>
    <row r="91" spans="1:4" x14ac:dyDescent="0.2">
      <c r="A91" s="10" t="s">
        <v>59</v>
      </c>
      <c r="B91" s="39" t="s">
        <v>135</v>
      </c>
      <c r="C91" s="39" t="s">
        <v>92</v>
      </c>
      <c r="D91" s="16">
        <v>-2.7884089999999999E-3</v>
      </c>
    </row>
    <row r="92" spans="1:4" x14ac:dyDescent="0.2">
      <c r="A92" s="10" t="s">
        <v>60</v>
      </c>
      <c r="B92" s="39" t="s">
        <v>135</v>
      </c>
      <c r="C92" s="39" t="s">
        <v>91</v>
      </c>
      <c r="D92" s="16">
        <v>-7.101624E-3</v>
      </c>
    </row>
    <row r="93" spans="1:4" x14ac:dyDescent="0.2">
      <c r="A93" s="10" t="s">
        <v>61</v>
      </c>
      <c r="B93" s="39" t="s">
        <v>135</v>
      </c>
      <c r="C93" s="39" t="s">
        <v>92</v>
      </c>
      <c r="D93" s="16">
        <v>-2.450448E-3</v>
      </c>
    </row>
    <row r="94" spans="1:4" x14ac:dyDescent="0.2">
      <c r="A94" s="10" t="s">
        <v>62</v>
      </c>
      <c r="B94" s="39" t="s">
        <v>135</v>
      </c>
      <c r="C94" s="39" t="s">
        <v>92</v>
      </c>
      <c r="D94" s="16">
        <v>-4.8449269999999997E-3</v>
      </c>
    </row>
    <row r="95" spans="1:4" x14ac:dyDescent="0.2">
      <c r="A95" s="10" t="s">
        <v>63</v>
      </c>
      <c r="B95" s="39" t="s">
        <v>135</v>
      </c>
      <c r="C95" s="39" t="s">
        <v>91</v>
      </c>
      <c r="D95" s="16">
        <v>-1.1415421E-2</v>
      </c>
    </row>
    <row r="96" spans="1:4" x14ac:dyDescent="0.2">
      <c r="A96" s="10" t="s">
        <v>64</v>
      </c>
      <c r="B96" s="39" t="s">
        <v>135</v>
      </c>
      <c r="C96" s="39" t="s">
        <v>91</v>
      </c>
      <c r="D96" s="16">
        <v>-6.9795389999999999E-3</v>
      </c>
    </row>
    <row r="97" spans="1:4" x14ac:dyDescent="0.2">
      <c r="A97" s="10" t="s">
        <v>65</v>
      </c>
      <c r="B97" s="39" t="s">
        <v>135</v>
      </c>
      <c r="C97" s="39" t="s">
        <v>91</v>
      </c>
      <c r="D97" s="16">
        <v>-1.4032931E-2</v>
      </c>
    </row>
    <row r="98" spans="1:4" x14ac:dyDescent="0.2">
      <c r="A98" s="10" t="s">
        <v>66</v>
      </c>
      <c r="B98" s="39" t="s">
        <v>135</v>
      </c>
      <c r="C98" s="39" t="s">
        <v>91</v>
      </c>
      <c r="D98" s="16">
        <v>-1.1578364000000001E-2</v>
      </c>
    </row>
    <row r="99" spans="1:4" x14ac:dyDescent="0.2">
      <c r="A99" s="10" t="s">
        <v>67</v>
      </c>
      <c r="B99" s="39" t="s">
        <v>135</v>
      </c>
      <c r="C99" s="39" t="s">
        <v>91</v>
      </c>
      <c r="D99" s="16">
        <v>-7.5504730000000003E-3</v>
      </c>
    </row>
    <row r="100" spans="1:4" x14ac:dyDescent="0.2">
      <c r="A100" s="10" t="s">
        <v>68</v>
      </c>
      <c r="B100" s="39" t="s">
        <v>135</v>
      </c>
      <c r="C100" s="39" t="s">
        <v>91</v>
      </c>
      <c r="D100" s="16">
        <v>-6.5076489999999999E-3</v>
      </c>
    </row>
    <row r="101" spans="1:4" x14ac:dyDescent="0.2">
      <c r="A101" s="10" t="s">
        <v>69</v>
      </c>
      <c r="B101" s="39" t="s">
        <v>135</v>
      </c>
      <c r="C101" s="39" t="s">
        <v>91</v>
      </c>
      <c r="D101" s="16">
        <v>-9.1726589999999997E-3</v>
      </c>
    </row>
    <row r="102" spans="1:4" x14ac:dyDescent="0.2">
      <c r="A102" s="10" t="s">
        <v>70</v>
      </c>
      <c r="B102" s="39" t="s">
        <v>135</v>
      </c>
      <c r="C102" s="39" t="s">
        <v>91</v>
      </c>
      <c r="D102" s="16">
        <v>-1.3159400999999999E-2</v>
      </c>
    </row>
    <row r="103" spans="1:4" x14ac:dyDescent="0.2">
      <c r="A103" s="10" t="s">
        <v>71</v>
      </c>
      <c r="B103" s="39" t="s">
        <v>135</v>
      </c>
      <c r="C103" s="39" t="s">
        <v>99</v>
      </c>
      <c r="D103" s="16">
        <v>-7.1645340000000002E-3</v>
      </c>
    </row>
    <row r="104" spans="1:4" x14ac:dyDescent="0.2">
      <c r="A104" s="10" t="s">
        <v>72</v>
      </c>
      <c r="B104" s="39" t="s">
        <v>135</v>
      </c>
      <c r="C104" s="39" t="s">
        <v>91</v>
      </c>
      <c r="D104" s="16">
        <v>-1.6175074000000001E-2</v>
      </c>
    </row>
    <row r="105" spans="1:4" x14ac:dyDescent="0.2">
      <c r="A105" s="10" t="s">
        <v>73</v>
      </c>
      <c r="B105" s="39" t="s">
        <v>135</v>
      </c>
      <c r="C105" s="39" t="s">
        <v>99</v>
      </c>
      <c r="D105" s="16">
        <v>-3.7745510000000001E-3</v>
      </c>
    </row>
    <row r="106" spans="1:4" x14ac:dyDescent="0.2">
      <c r="A106" s="10" t="s">
        <v>74</v>
      </c>
      <c r="B106" s="39" t="s">
        <v>135</v>
      </c>
      <c r="C106" s="39" t="s">
        <v>99</v>
      </c>
      <c r="D106" s="16">
        <v>-3.0831370000000001E-3</v>
      </c>
    </row>
    <row r="107" spans="1:4" x14ac:dyDescent="0.2">
      <c r="A107" s="10" t="s">
        <v>75</v>
      </c>
      <c r="B107" s="39" t="s">
        <v>135</v>
      </c>
      <c r="C107" s="39" t="s">
        <v>99</v>
      </c>
      <c r="D107" s="16">
        <v>-3.7923589999999999E-3</v>
      </c>
    </row>
    <row r="108" spans="1:4" x14ac:dyDescent="0.2">
      <c r="A108" s="10" t="s">
        <v>76</v>
      </c>
      <c r="B108" s="39" t="s">
        <v>135</v>
      </c>
      <c r="C108" s="39" t="s">
        <v>99</v>
      </c>
      <c r="D108" s="16">
        <v>-3.9688830000000003E-3</v>
      </c>
    </row>
    <row r="109" spans="1:4" x14ac:dyDescent="0.2">
      <c r="A109" s="11" t="s">
        <v>77</v>
      </c>
      <c r="B109" s="39" t="s">
        <v>135</v>
      </c>
      <c r="C109" s="39" t="s">
        <v>99</v>
      </c>
      <c r="D109" s="16">
        <v>-2.0673179999999998E-3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6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142</v>
      </c>
    </row>
    <row r="4" spans="1:1" x14ac:dyDescent="0.2">
      <c r="A4" t="s">
        <v>141</v>
      </c>
    </row>
    <row r="6" spans="1:1" x14ac:dyDescent="0.2">
      <c r="A6" t="s">
        <v>188</v>
      </c>
    </row>
    <row r="8" spans="1:1" x14ac:dyDescent="0.2">
      <c r="A8" t="s">
        <v>190</v>
      </c>
    </row>
    <row r="9" spans="1:1" x14ac:dyDescent="0.2">
      <c r="A9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workbookViewId="0">
      <selection activeCell="D1" sqref="D1"/>
    </sheetView>
  </sheetViews>
  <sheetFormatPr baseColWidth="10" defaultRowHeight="16" x14ac:dyDescent="0.2"/>
  <cols>
    <col min="1" max="1" width="17.1640625" customWidth="1"/>
    <col min="2" max="2" width="29" style="49" customWidth="1"/>
    <col min="3" max="3" width="6.6640625" customWidth="1"/>
  </cols>
  <sheetData>
    <row r="1" spans="1:23" x14ac:dyDescent="0.2">
      <c r="A1" s="17" t="s">
        <v>130</v>
      </c>
      <c r="B1" s="14" t="s">
        <v>192</v>
      </c>
      <c r="C1" s="8" t="s">
        <v>193</v>
      </c>
      <c r="D1" s="8" t="s">
        <v>168</v>
      </c>
      <c r="E1" s="8" t="s">
        <v>169</v>
      </c>
      <c r="F1" s="12" t="s">
        <v>170</v>
      </c>
      <c r="G1" s="13" t="s">
        <v>171</v>
      </c>
      <c r="H1" s="8" t="s">
        <v>172</v>
      </c>
      <c r="I1" s="8" t="s">
        <v>173</v>
      </c>
      <c r="J1" s="12" t="s">
        <v>174</v>
      </c>
      <c r="K1" s="13" t="s">
        <v>175</v>
      </c>
      <c r="L1" s="8" t="s">
        <v>176</v>
      </c>
      <c r="M1" s="8" t="s">
        <v>177</v>
      </c>
      <c r="N1" s="12" t="s">
        <v>178</v>
      </c>
      <c r="O1" s="13" t="s">
        <v>179</v>
      </c>
      <c r="P1" s="14" t="s">
        <v>180</v>
      </c>
      <c r="Q1" s="8" t="s">
        <v>181</v>
      </c>
      <c r="R1" s="12" t="s">
        <v>182</v>
      </c>
      <c r="S1" s="13" t="s">
        <v>183</v>
      </c>
      <c r="T1" s="8" t="s">
        <v>184</v>
      </c>
      <c r="U1" s="8" t="s">
        <v>185</v>
      </c>
      <c r="V1" s="12" t="s">
        <v>186</v>
      </c>
      <c r="W1" s="13" t="s">
        <v>187</v>
      </c>
    </row>
    <row r="2" spans="1:23" x14ac:dyDescent="0.2">
      <c r="A2" s="35">
        <v>-7.7</v>
      </c>
      <c r="B2" s="10" t="s">
        <v>107</v>
      </c>
      <c r="C2" s="43" t="s">
        <v>133</v>
      </c>
      <c r="D2" s="16">
        <v>-1.049546664</v>
      </c>
      <c r="E2" s="16">
        <v>-0.367867579</v>
      </c>
      <c r="F2" s="16">
        <v>-1.4174142430000001</v>
      </c>
      <c r="G2" s="16">
        <v>-911.57722200000001</v>
      </c>
      <c r="H2" s="16">
        <v>-0.71263077600000002</v>
      </c>
      <c r="I2" s="16">
        <v>-0.25331584000000001</v>
      </c>
      <c r="J2" s="16">
        <v>-0.96594661599999998</v>
      </c>
      <c r="K2" s="16">
        <v>-352.67716330000002</v>
      </c>
      <c r="L2" s="16">
        <v>-0.334134088</v>
      </c>
      <c r="M2" s="16">
        <v>-0.111924254</v>
      </c>
      <c r="N2" s="16">
        <v>-0.446058342</v>
      </c>
      <c r="O2" s="16">
        <v>-558.90209990000005</v>
      </c>
      <c r="P2" s="16">
        <v>-0.71294113699999995</v>
      </c>
      <c r="Q2" s="16">
        <v>-0.25343225600000002</v>
      </c>
      <c r="R2" s="16">
        <v>-0.966373394</v>
      </c>
      <c r="S2" s="16">
        <v>-352.67738100000003</v>
      </c>
      <c r="T2" s="16">
        <v>-0.334399155</v>
      </c>
      <c r="U2" s="16">
        <v>-0.11200721</v>
      </c>
      <c r="V2" s="16">
        <v>-0.44640636500000003</v>
      </c>
      <c r="W2" s="16">
        <v>-558.90251090000004</v>
      </c>
    </row>
    <row r="3" spans="1:23" x14ac:dyDescent="0.2">
      <c r="A3" s="35">
        <v>-4.9000000000000004</v>
      </c>
      <c r="B3" s="10" t="s">
        <v>108</v>
      </c>
      <c r="C3" s="43" t="s">
        <v>133</v>
      </c>
      <c r="D3" s="16">
        <v>-1.0489925149999999</v>
      </c>
      <c r="E3" s="16">
        <v>-0.36667811300000003</v>
      </c>
      <c r="F3" s="16">
        <v>-1.4156706290000001</v>
      </c>
      <c r="G3" s="16">
        <v>-911.57811489999995</v>
      </c>
      <c r="H3" s="16">
        <v>-0.71385151199999997</v>
      </c>
      <c r="I3" s="16">
        <v>-0.253552216</v>
      </c>
      <c r="J3" s="16">
        <v>-0.96740372799999996</v>
      </c>
      <c r="K3" s="16">
        <v>-352.67564859999999</v>
      </c>
      <c r="L3" s="16">
        <v>-0.33392456100000001</v>
      </c>
      <c r="M3" s="16">
        <v>-0.11190335799999999</v>
      </c>
      <c r="N3" s="16">
        <v>-0.44582791799999999</v>
      </c>
      <c r="O3" s="16">
        <v>-558.9023578</v>
      </c>
      <c r="P3" s="16">
        <v>-0.71419876900000001</v>
      </c>
      <c r="Q3" s="16">
        <v>-0.25376675700000001</v>
      </c>
      <c r="R3" s="16">
        <v>-0.96796552599999997</v>
      </c>
      <c r="S3" s="16">
        <v>-352.67632709999998</v>
      </c>
      <c r="T3" s="16">
        <v>-0.33403163899999999</v>
      </c>
      <c r="U3" s="16">
        <v>-0.11193868899999999</v>
      </c>
      <c r="V3" s="16">
        <v>-0.445970327</v>
      </c>
      <c r="W3" s="16">
        <v>-558.90252250000003</v>
      </c>
    </row>
    <row r="4" spans="1:23" x14ac:dyDescent="0.2">
      <c r="A4" s="35">
        <v>-4.4000000000000004</v>
      </c>
      <c r="B4" s="10" t="s">
        <v>109</v>
      </c>
      <c r="C4" s="43" t="s">
        <v>133</v>
      </c>
      <c r="D4" s="16">
        <v>-1.0488618789999999</v>
      </c>
      <c r="E4" s="16">
        <v>-0.36657270400000003</v>
      </c>
      <c r="F4" s="16">
        <v>-1.4154345829999999</v>
      </c>
      <c r="G4" s="16">
        <v>-911.57786099999998</v>
      </c>
      <c r="H4" s="16">
        <v>-0.71379522699999998</v>
      </c>
      <c r="I4" s="16">
        <v>-0.25354259400000001</v>
      </c>
      <c r="J4" s="16">
        <v>-0.96733782099999999</v>
      </c>
      <c r="K4" s="16">
        <v>-352.67569739999999</v>
      </c>
      <c r="L4" s="16">
        <v>-0.33389951899999998</v>
      </c>
      <c r="M4" s="16">
        <v>-0.111900844</v>
      </c>
      <c r="N4" s="16">
        <v>-0.44580036200000001</v>
      </c>
      <c r="O4" s="16">
        <v>-558.90238739999995</v>
      </c>
      <c r="P4" s="16">
        <v>-0.71402125400000005</v>
      </c>
      <c r="Q4" s="16">
        <v>-0.25365407299999998</v>
      </c>
      <c r="R4" s="16">
        <v>-0.96767532700000003</v>
      </c>
      <c r="S4" s="16">
        <v>-352.67600190000002</v>
      </c>
      <c r="T4" s="16">
        <v>-0.33401742800000001</v>
      </c>
      <c r="U4" s="16">
        <v>-0.111940341</v>
      </c>
      <c r="V4" s="16">
        <v>-0.445957769</v>
      </c>
      <c r="W4" s="16">
        <v>-558.902557</v>
      </c>
    </row>
    <row r="5" spans="1:23" x14ac:dyDescent="0.2">
      <c r="A5" s="35">
        <v>-2.9</v>
      </c>
      <c r="B5" s="10" t="s">
        <v>110</v>
      </c>
      <c r="C5" s="43" t="s">
        <v>133</v>
      </c>
      <c r="D5" s="16">
        <v>-1.0485840340000001</v>
      </c>
      <c r="E5" s="16">
        <v>-0.36633630099999998</v>
      </c>
      <c r="F5" s="16">
        <v>-1.4149203349999999</v>
      </c>
      <c r="G5" s="16">
        <v>-911.57824660000006</v>
      </c>
      <c r="H5" s="16">
        <v>-0.71379953299999999</v>
      </c>
      <c r="I5" s="16">
        <v>-0.25354007499999998</v>
      </c>
      <c r="J5" s="16">
        <v>-0.96733960799999996</v>
      </c>
      <c r="K5" s="16">
        <v>-352.67576100000002</v>
      </c>
      <c r="L5" s="16">
        <v>-0.33386476999999998</v>
      </c>
      <c r="M5" s="16">
        <v>-0.11189735000000001</v>
      </c>
      <c r="N5" s="16">
        <v>-0.44576212100000001</v>
      </c>
      <c r="O5" s="16">
        <v>-558.90242820000003</v>
      </c>
      <c r="P5" s="16">
        <v>-0.714018602</v>
      </c>
      <c r="Q5" s="16">
        <v>-0.25365127100000001</v>
      </c>
      <c r="R5" s="16">
        <v>-0.96766987299999996</v>
      </c>
      <c r="S5" s="16">
        <v>-352.6761386</v>
      </c>
      <c r="T5" s="16">
        <v>-0.334105808</v>
      </c>
      <c r="U5" s="16">
        <v>-0.112019813</v>
      </c>
      <c r="V5" s="16">
        <v>-0.44612562</v>
      </c>
      <c r="W5" s="16">
        <v>-558.90281789999995</v>
      </c>
    </row>
    <row r="6" spans="1:23" x14ac:dyDescent="0.2">
      <c r="A6" s="35">
        <v>-2.1</v>
      </c>
      <c r="B6" s="10" t="s">
        <v>111</v>
      </c>
      <c r="C6" s="43" t="s">
        <v>133</v>
      </c>
      <c r="D6" s="16">
        <v>-1.048261498</v>
      </c>
      <c r="E6" s="16">
        <v>-0.36609830900000001</v>
      </c>
      <c r="F6" s="16">
        <v>-1.4143598079999999</v>
      </c>
      <c r="G6" s="16">
        <v>-911.57841089999999</v>
      </c>
      <c r="H6" s="16">
        <v>-0.71362140900000004</v>
      </c>
      <c r="I6" s="16">
        <v>-0.25350594999999998</v>
      </c>
      <c r="J6" s="16">
        <v>-0.96712735900000002</v>
      </c>
      <c r="K6" s="16">
        <v>-352.67599250000001</v>
      </c>
      <c r="L6" s="16">
        <v>-0.33384712900000002</v>
      </c>
      <c r="M6" s="16">
        <v>-0.111895574</v>
      </c>
      <c r="N6" s="16">
        <v>-0.44574270300000002</v>
      </c>
      <c r="O6" s="16">
        <v>-558.90244870000004</v>
      </c>
      <c r="P6" s="16">
        <v>-0.71386417300000005</v>
      </c>
      <c r="Q6" s="16">
        <v>-0.25365421900000001</v>
      </c>
      <c r="R6" s="16">
        <v>-0.967518392</v>
      </c>
      <c r="S6" s="16">
        <v>-352.67653360000003</v>
      </c>
      <c r="T6" s="16">
        <v>-0.33393616199999998</v>
      </c>
      <c r="U6" s="16">
        <v>-0.11194899</v>
      </c>
      <c r="V6" s="16">
        <v>-0.44588515099999998</v>
      </c>
      <c r="W6" s="16">
        <v>-558.90267600000004</v>
      </c>
    </row>
    <row r="7" spans="1:23" x14ac:dyDescent="0.2">
      <c r="A7" s="35">
        <v>-2.8</v>
      </c>
      <c r="B7" s="10" t="s">
        <v>112</v>
      </c>
      <c r="C7" s="43" t="s">
        <v>133</v>
      </c>
      <c r="D7" s="16">
        <v>-0.97674411100000003</v>
      </c>
      <c r="E7" s="16">
        <v>-0.34004311100000001</v>
      </c>
      <c r="F7" s="16">
        <v>-1.316787221</v>
      </c>
      <c r="G7" s="16">
        <v>-445.58179589999997</v>
      </c>
      <c r="H7" s="16">
        <v>-0.71288554299999995</v>
      </c>
      <c r="I7" s="16">
        <v>-0.25336480900000002</v>
      </c>
      <c r="J7" s="16">
        <v>-0.96625035199999998</v>
      </c>
      <c r="K7" s="16">
        <v>-352.67687910000001</v>
      </c>
      <c r="L7" s="16">
        <v>-0.262385119</v>
      </c>
      <c r="M7" s="16">
        <v>-8.5614626999999999E-2</v>
      </c>
      <c r="N7" s="16">
        <v>-0.347999746</v>
      </c>
      <c r="O7" s="16">
        <v>-92.905587449999999</v>
      </c>
      <c r="P7" s="16">
        <v>-0.71319082899999997</v>
      </c>
      <c r="Q7" s="16">
        <v>-0.25347867899999998</v>
      </c>
      <c r="R7" s="16">
        <v>-0.96666950799999996</v>
      </c>
      <c r="S7" s="16">
        <v>-352.6771756</v>
      </c>
      <c r="T7" s="16">
        <v>-0.26244407400000003</v>
      </c>
      <c r="U7" s="16">
        <v>-8.5627909000000002E-2</v>
      </c>
      <c r="V7" s="16">
        <v>-0.348071984</v>
      </c>
      <c r="W7" s="16">
        <v>-92.905612399999995</v>
      </c>
    </row>
    <row r="8" spans="1:23" x14ac:dyDescent="0.2">
      <c r="A8" s="35">
        <v>-3.3</v>
      </c>
      <c r="B8" s="10" t="s">
        <v>113</v>
      </c>
      <c r="C8" s="43" t="s">
        <v>133</v>
      </c>
      <c r="D8" s="16">
        <v>-0.97739588399999999</v>
      </c>
      <c r="E8" s="16">
        <v>-0.340158505</v>
      </c>
      <c r="F8" s="16">
        <v>-1.3175543890000001</v>
      </c>
      <c r="G8" s="16">
        <v>-445.58199450000001</v>
      </c>
      <c r="H8" s="16">
        <v>-0.71397384200000003</v>
      </c>
      <c r="I8" s="16">
        <v>-0.25357511900000002</v>
      </c>
      <c r="J8" s="16">
        <v>-0.96754896099999999</v>
      </c>
      <c r="K8" s="16">
        <v>-352.67548670000002</v>
      </c>
      <c r="L8" s="16">
        <v>-0.26236229300000002</v>
      </c>
      <c r="M8" s="16">
        <v>-8.5607104000000003E-2</v>
      </c>
      <c r="N8" s="16">
        <v>-0.34796939700000001</v>
      </c>
      <c r="O8" s="16">
        <v>-92.905619590000001</v>
      </c>
      <c r="P8" s="16">
        <v>-0.714545608</v>
      </c>
      <c r="Q8" s="16">
        <v>-0.253926551</v>
      </c>
      <c r="R8" s="16">
        <v>-0.96847215900000005</v>
      </c>
      <c r="S8" s="16">
        <v>-352.67662319999999</v>
      </c>
      <c r="T8" s="16">
        <v>-0.262405418</v>
      </c>
      <c r="U8" s="16">
        <v>-8.5619230000000004E-2</v>
      </c>
      <c r="V8" s="16">
        <v>-0.34802464900000002</v>
      </c>
      <c r="W8" s="16">
        <v>-92.905636319999999</v>
      </c>
    </row>
    <row r="9" spans="1:23" x14ac:dyDescent="0.2">
      <c r="A9" s="35">
        <v>-3</v>
      </c>
      <c r="B9" s="10" t="s">
        <v>114</v>
      </c>
      <c r="C9" s="43" t="s">
        <v>133</v>
      </c>
      <c r="D9" s="16">
        <v>-0.97691400299999998</v>
      </c>
      <c r="E9" s="16">
        <v>-0.33989161400000001</v>
      </c>
      <c r="F9" s="16">
        <v>-1.316805617</v>
      </c>
      <c r="G9" s="16">
        <v>-445.58176109999999</v>
      </c>
      <c r="H9" s="16">
        <v>-0.71372597900000001</v>
      </c>
      <c r="I9" s="16">
        <v>-0.25353166100000002</v>
      </c>
      <c r="J9" s="16">
        <v>-0.96725764000000003</v>
      </c>
      <c r="K9" s="16">
        <v>-352.67573700000003</v>
      </c>
      <c r="L9" s="16">
        <v>-0.262359075</v>
      </c>
      <c r="M9" s="16">
        <v>-8.5605397E-2</v>
      </c>
      <c r="N9" s="16">
        <v>-0.34796447200000002</v>
      </c>
      <c r="O9" s="16">
        <v>-92.905624380000006</v>
      </c>
      <c r="P9" s="16">
        <v>-0.71404924800000003</v>
      </c>
      <c r="Q9" s="16">
        <v>-0.25368308699999997</v>
      </c>
      <c r="R9" s="16">
        <v>-0.967732335</v>
      </c>
      <c r="S9" s="16">
        <v>-352.67620049999999</v>
      </c>
      <c r="T9" s="16">
        <v>-0.26240039500000001</v>
      </c>
      <c r="U9" s="16">
        <v>-8.5616118000000005E-2</v>
      </c>
      <c r="V9" s="16">
        <v>-0.34801651300000003</v>
      </c>
      <c r="W9" s="16">
        <v>-92.905640910000002</v>
      </c>
    </row>
    <row r="10" spans="1:23" x14ac:dyDescent="0.2">
      <c r="A10" s="35">
        <v>-4.4000000000000004</v>
      </c>
      <c r="B10" s="10" t="s">
        <v>115</v>
      </c>
      <c r="C10" s="43" t="s">
        <v>133</v>
      </c>
      <c r="D10" s="16">
        <v>-0.97690409099999997</v>
      </c>
      <c r="E10" s="16">
        <v>-0.33986021399999999</v>
      </c>
      <c r="F10" s="16">
        <v>-1.316764305</v>
      </c>
      <c r="G10" s="16">
        <v>-445.58178700000002</v>
      </c>
      <c r="H10" s="16">
        <v>-0.71395424500000004</v>
      </c>
      <c r="I10" s="16">
        <v>-0.25357129</v>
      </c>
      <c r="J10" s="16">
        <v>-0.96752553500000005</v>
      </c>
      <c r="K10" s="16">
        <v>-352.67551539999999</v>
      </c>
      <c r="L10" s="16">
        <v>-0.26235730499999999</v>
      </c>
      <c r="M10" s="16">
        <v>-8.560421E-2</v>
      </c>
      <c r="N10" s="16">
        <v>-0.34796151600000003</v>
      </c>
      <c r="O10" s="16">
        <v>-92.90562706</v>
      </c>
      <c r="P10" s="16">
        <v>-0.71418237100000004</v>
      </c>
      <c r="Q10" s="16">
        <v>-0.25367173199999998</v>
      </c>
      <c r="R10" s="16">
        <v>-0.96785410299999997</v>
      </c>
      <c r="S10" s="16">
        <v>-352.67585589999999</v>
      </c>
      <c r="T10" s="16">
        <v>-0.26247410100000002</v>
      </c>
      <c r="U10" s="16">
        <v>-8.5639528000000006E-2</v>
      </c>
      <c r="V10" s="16">
        <v>-0.34811362899999998</v>
      </c>
      <c r="W10" s="16">
        <v>-92.905725660000002</v>
      </c>
    </row>
    <row r="11" spans="1:23" x14ac:dyDescent="0.2">
      <c r="A11" s="35">
        <v>-1.7</v>
      </c>
      <c r="B11" s="10" t="s">
        <v>116</v>
      </c>
      <c r="C11" s="43" t="s">
        <v>133</v>
      </c>
      <c r="D11" s="16">
        <v>-0.97672984699999998</v>
      </c>
      <c r="E11" s="16">
        <v>-0.33983012899999998</v>
      </c>
      <c r="F11" s="16">
        <v>-1.316559976</v>
      </c>
      <c r="G11" s="16">
        <v>-445.58175080000001</v>
      </c>
      <c r="H11" s="16">
        <v>-0.71346954100000004</v>
      </c>
      <c r="I11" s="16">
        <v>-0.25347685800000003</v>
      </c>
      <c r="J11" s="16">
        <v>-0.96694639900000001</v>
      </c>
      <c r="K11" s="16">
        <v>-352.67618379999999</v>
      </c>
      <c r="L11" s="16">
        <v>-0.26238750599999999</v>
      </c>
      <c r="M11" s="16">
        <v>-8.5616935000000005E-2</v>
      </c>
      <c r="N11" s="16">
        <v>-0.348004441</v>
      </c>
      <c r="O11" s="16">
        <v>-92.905584000000005</v>
      </c>
      <c r="P11" s="16">
        <v>-0.71382834500000003</v>
      </c>
      <c r="Q11" s="16">
        <v>-0.25370424499999999</v>
      </c>
      <c r="R11" s="16">
        <v>-0.96753259000000003</v>
      </c>
      <c r="S11" s="16">
        <v>-352.67696949999998</v>
      </c>
      <c r="T11" s="16">
        <v>-0.26245867699999997</v>
      </c>
      <c r="U11" s="16">
        <v>-8.5645706000000002E-2</v>
      </c>
      <c r="V11" s="16">
        <v>-0.34810438300000002</v>
      </c>
      <c r="W11" s="16">
        <v>-92.90567935</v>
      </c>
    </row>
    <row r="12" spans="1:23" x14ac:dyDescent="0.2">
      <c r="A12" s="35">
        <v>-7.7</v>
      </c>
      <c r="B12" s="10" t="s">
        <v>117</v>
      </c>
      <c r="C12" s="43" t="s">
        <v>133</v>
      </c>
      <c r="D12" s="16">
        <v>-0.91696751099999996</v>
      </c>
      <c r="E12" s="16">
        <v>-0.32430310600000001</v>
      </c>
      <c r="F12" s="16">
        <v>-1.2412706170000001</v>
      </c>
      <c r="G12" s="16">
        <v>-452.73561940000002</v>
      </c>
      <c r="H12" s="16">
        <v>-0.71212074800000003</v>
      </c>
      <c r="I12" s="16">
        <v>-0.25321768</v>
      </c>
      <c r="J12" s="16">
        <v>-0.96533842800000003</v>
      </c>
      <c r="K12" s="16">
        <v>-352.67770539999998</v>
      </c>
      <c r="L12" s="16">
        <v>-0.202760211</v>
      </c>
      <c r="M12" s="16">
        <v>-6.9484907999999998E-2</v>
      </c>
      <c r="N12" s="16">
        <v>-0.27224511899999998</v>
      </c>
      <c r="O12" s="16">
        <v>-100.0574565</v>
      </c>
      <c r="P12" s="16">
        <v>-0.71251761499999999</v>
      </c>
      <c r="Q12" s="16">
        <v>-0.25335179000000002</v>
      </c>
      <c r="R12" s="16">
        <v>-0.96586940600000004</v>
      </c>
      <c r="S12" s="16">
        <v>-352.67796550000003</v>
      </c>
      <c r="T12" s="16">
        <v>-0.20300668899999999</v>
      </c>
      <c r="U12" s="16">
        <v>-6.9571834999999999E-2</v>
      </c>
      <c r="V12" s="16">
        <v>-0.27257852399999999</v>
      </c>
      <c r="W12" s="16">
        <v>-100.0578793</v>
      </c>
    </row>
    <row r="13" spans="1:23" x14ac:dyDescent="0.2">
      <c r="A13" s="35">
        <v>-5.0999999999999996</v>
      </c>
      <c r="B13" s="10" t="s">
        <v>118</v>
      </c>
      <c r="C13" s="43" t="s">
        <v>133</v>
      </c>
      <c r="D13" s="16">
        <v>-0.91758891899999995</v>
      </c>
      <c r="E13" s="16">
        <v>-0.32397703</v>
      </c>
      <c r="F13" s="16">
        <v>-1.2415659489999999</v>
      </c>
      <c r="G13" s="16">
        <v>-452.73455139999999</v>
      </c>
      <c r="H13" s="16">
        <v>-0.71399004200000005</v>
      </c>
      <c r="I13" s="16">
        <v>-0.25358399100000001</v>
      </c>
      <c r="J13" s="16">
        <v>-0.96757403399999997</v>
      </c>
      <c r="K13" s="16">
        <v>-352.6753549</v>
      </c>
      <c r="L13" s="16">
        <v>-0.20263616000000001</v>
      </c>
      <c r="M13" s="16">
        <v>-6.9448280000000001E-2</v>
      </c>
      <c r="N13" s="16">
        <v>-0.27208443999999998</v>
      </c>
      <c r="O13" s="16">
        <v>-100.057669</v>
      </c>
      <c r="P13" s="16">
        <v>-0.71447133799999996</v>
      </c>
      <c r="Q13" s="16">
        <v>-0.25385570699999999</v>
      </c>
      <c r="R13" s="16">
        <v>-0.968327045</v>
      </c>
      <c r="S13" s="16">
        <v>-352.67618959999999</v>
      </c>
      <c r="T13" s="16">
        <v>-0.20277038</v>
      </c>
      <c r="U13" s="16">
        <v>-6.9490626999999999E-2</v>
      </c>
      <c r="V13" s="16">
        <v>-0.272261007</v>
      </c>
      <c r="W13" s="16">
        <v>-100.05793970000001</v>
      </c>
    </row>
    <row r="14" spans="1:23" x14ac:dyDescent="0.2">
      <c r="A14" s="35">
        <v>-5.5</v>
      </c>
      <c r="B14" s="10" t="s">
        <v>119</v>
      </c>
      <c r="C14" s="43" t="s">
        <v>133</v>
      </c>
      <c r="D14" s="16">
        <v>-0.91747667600000005</v>
      </c>
      <c r="E14" s="16">
        <v>-0.323892134</v>
      </c>
      <c r="F14" s="16">
        <v>-1.24136881</v>
      </c>
      <c r="G14" s="16">
        <v>-452.73436409999999</v>
      </c>
      <c r="H14" s="16">
        <v>-0.71393255499999997</v>
      </c>
      <c r="I14" s="16">
        <v>-0.25357769699999999</v>
      </c>
      <c r="J14" s="16">
        <v>-0.96751025199999996</v>
      </c>
      <c r="K14" s="16">
        <v>-352.67532979999999</v>
      </c>
      <c r="L14" s="16">
        <v>-0.20264040999999999</v>
      </c>
      <c r="M14" s="16">
        <v>-6.9449537000000006E-2</v>
      </c>
      <c r="N14" s="16">
        <v>-0.272089947</v>
      </c>
      <c r="O14" s="16">
        <v>-100.0576621</v>
      </c>
      <c r="P14" s="16">
        <v>-0.71430012600000004</v>
      </c>
      <c r="Q14" s="16">
        <v>-0.25373860599999998</v>
      </c>
      <c r="R14" s="16">
        <v>-0.96803873200000001</v>
      </c>
      <c r="S14" s="16">
        <v>-352.67575060000001</v>
      </c>
      <c r="T14" s="16">
        <v>-0.20278423600000001</v>
      </c>
      <c r="U14" s="16">
        <v>-6.9496598000000007E-2</v>
      </c>
      <c r="V14" s="16">
        <v>-0.27228083400000003</v>
      </c>
      <c r="W14" s="16">
        <v>-100.0579407</v>
      </c>
    </row>
    <row r="15" spans="1:23" x14ac:dyDescent="0.2">
      <c r="A15" s="35">
        <v>-3.5</v>
      </c>
      <c r="B15" s="10" t="s">
        <v>120</v>
      </c>
      <c r="C15" s="43" t="s">
        <v>133</v>
      </c>
      <c r="D15" s="16">
        <v>-0.91748302000000004</v>
      </c>
      <c r="E15" s="16">
        <v>-0.32389394700000002</v>
      </c>
      <c r="F15" s="16">
        <v>-1.2413769670000001</v>
      </c>
      <c r="G15" s="16">
        <v>-452.73435549999999</v>
      </c>
      <c r="H15" s="16">
        <v>-0.713935718</v>
      </c>
      <c r="I15" s="16">
        <v>-0.253578307</v>
      </c>
      <c r="J15" s="16">
        <v>-0.96751402600000003</v>
      </c>
      <c r="K15" s="16">
        <v>-352.67532590000002</v>
      </c>
      <c r="L15" s="16">
        <v>-0.202643095</v>
      </c>
      <c r="M15" s="16">
        <v>-6.9450331000000004E-2</v>
      </c>
      <c r="N15" s="16">
        <v>-0.27209342600000003</v>
      </c>
      <c r="O15" s="16">
        <v>-100.05765769999999</v>
      </c>
      <c r="P15" s="16">
        <v>-0.71430337399999999</v>
      </c>
      <c r="Q15" s="16">
        <v>-0.25373924599999997</v>
      </c>
      <c r="R15" s="16">
        <v>-0.96804261999999996</v>
      </c>
      <c r="S15" s="16">
        <v>-352.67574680000001</v>
      </c>
      <c r="T15" s="16">
        <v>-0.20278701099999999</v>
      </c>
      <c r="U15" s="16">
        <v>-6.9497446000000004E-2</v>
      </c>
      <c r="V15" s="16">
        <v>-0.27228445699999998</v>
      </c>
      <c r="W15" s="16">
        <v>-100.0579365</v>
      </c>
    </row>
    <row r="16" spans="1:23" x14ac:dyDescent="0.2">
      <c r="A16" s="35">
        <v>-1.5</v>
      </c>
      <c r="B16" s="10" t="s">
        <v>121</v>
      </c>
      <c r="C16" s="43" t="s">
        <v>133</v>
      </c>
      <c r="D16" s="16">
        <v>-0.91669977000000002</v>
      </c>
      <c r="E16" s="16">
        <v>-0.32341259</v>
      </c>
      <c r="F16" s="16">
        <v>-1.2401123599999999</v>
      </c>
      <c r="G16" s="16">
        <v>-452.73408010000003</v>
      </c>
      <c r="H16" s="16">
        <v>-0.71351316099999995</v>
      </c>
      <c r="I16" s="16">
        <v>-0.25348521699999998</v>
      </c>
      <c r="J16" s="16">
        <v>-0.96699837799999999</v>
      </c>
      <c r="K16" s="16">
        <v>-352.67613010000002</v>
      </c>
      <c r="L16" s="16">
        <v>-0.20258516100000001</v>
      </c>
      <c r="M16" s="16">
        <v>-6.9433179999999997E-2</v>
      </c>
      <c r="N16" s="16">
        <v>-0.272018341</v>
      </c>
      <c r="O16" s="16">
        <v>-100.0577495</v>
      </c>
      <c r="P16" s="16">
        <v>-0.71375637999999997</v>
      </c>
      <c r="Q16" s="16">
        <v>-0.25363403200000001</v>
      </c>
      <c r="R16" s="16">
        <v>-0.96739041199999998</v>
      </c>
      <c r="S16" s="16">
        <v>-352.67667990000001</v>
      </c>
      <c r="T16" s="16">
        <v>-0.202657375</v>
      </c>
      <c r="U16" s="16">
        <v>-6.9473752E-2</v>
      </c>
      <c r="V16" s="16">
        <v>-0.27213112699999997</v>
      </c>
      <c r="W16" s="16">
        <v>-100.0579985</v>
      </c>
    </row>
    <row r="17" spans="1:23" x14ac:dyDescent="0.2">
      <c r="A17" s="35">
        <v>-6.1</v>
      </c>
      <c r="B17" s="10" t="s">
        <v>122</v>
      </c>
      <c r="C17" s="43" t="s">
        <v>133</v>
      </c>
      <c r="D17" s="16">
        <v>-0.96706414600000001</v>
      </c>
      <c r="E17" s="16">
        <v>-0.33605681399999998</v>
      </c>
      <c r="F17" s="16">
        <v>-1.30312096</v>
      </c>
      <c r="G17" s="16">
        <v>-445.5682448</v>
      </c>
      <c r="H17" s="16">
        <v>-0.71236080000000002</v>
      </c>
      <c r="I17" s="16">
        <v>-0.25326389300000002</v>
      </c>
      <c r="J17" s="16">
        <v>-0.96562469200000001</v>
      </c>
      <c r="K17" s="16">
        <v>-352.67745179999997</v>
      </c>
      <c r="L17" s="16">
        <v>-0.252625816</v>
      </c>
      <c r="M17" s="16">
        <v>-8.1217916000000001E-2</v>
      </c>
      <c r="N17" s="16">
        <v>-0.333843732</v>
      </c>
      <c r="O17" s="16">
        <v>-92.891097239999993</v>
      </c>
      <c r="P17" s="16">
        <v>-0.712759319</v>
      </c>
      <c r="Q17" s="16">
        <v>-0.25339935000000002</v>
      </c>
      <c r="R17" s="16">
        <v>-0.96615867</v>
      </c>
      <c r="S17" s="16">
        <v>-352.67778950000002</v>
      </c>
      <c r="T17" s="16">
        <v>-0.25270731699999999</v>
      </c>
      <c r="U17" s="16">
        <v>-8.1238010999999999E-2</v>
      </c>
      <c r="V17" s="16">
        <v>-0.33394532799999999</v>
      </c>
      <c r="W17" s="16">
        <v>-92.891180969999994</v>
      </c>
    </row>
    <row r="18" spans="1:23" x14ac:dyDescent="0.2">
      <c r="A18" s="35">
        <v>-5.2</v>
      </c>
      <c r="B18" s="10" t="s">
        <v>123</v>
      </c>
      <c r="C18" s="43" t="s">
        <v>133</v>
      </c>
      <c r="D18" s="16">
        <v>-0.96794837700000003</v>
      </c>
      <c r="E18" s="16">
        <v>-0.33600904500000001</v>
      </c>
      <c r="F18" s="16">
        <v>-1.3039574220000001</v>
      </c>
      <c r="G18" s="16">
        <v>-445.56768490000002</v>
      </c>
      <c r="H18" s="16">
        <v>-0.71407139100000006</v>
      </c>
      <c r="I18" s="16">
        <v>-0.25359878400000002</v>
      </c>
      <c r="J18" s="16">
        <v>-0.96767017600000005</v>
      </c>
      <c r="K18" s="16">
        <v>-352.67525590000002</v>
      </c>
      <c r="L18" s="16">
        <v>-0.252559017</v>
      </c>
      <c r="M18" s="16">
        <v>-8.1192715999999998E-2</v>
      </c>
      <c r="N18" s="16">
        <v>-0.33375173200000002</v>
      </c>
      <c r="O18" s="16">
        <v>-92.891210939999993</v>
      </c>
      <c r="P18" s="16">
        <v>-0.714656395</v>
      </c>
      <c r="Q18" s="16">
        <v>-0.25394053500000002</v>
      </c>
      <c r="R18" s="16">
        <v>-0.96859693000000002</v>
      </c>
      <c r="S18" s="16">
        <v>-352.6763201</v>
      </c>
      <c r="T18" s="16">
        <v>-0.252610059</v>
      </c>
      <c r="U18" s="16">
        <v>-8.1205419000000001E-2</v>
      </c>
      <c r="V18" s="16">
        <v>-0.333815478</v>
      </c>
      <c r="W18" s="16">
        <v>-92.891290249999997</v>
      </c>
    </row>
    <row r="19" spans="1:23" x14ac:dyDescent="0.2">
      <c r="A19" s="35">
        <v>-5.3</v>
      </c>
      <c r="B19" s="10" t="s">
        <v>124</v>
      </c>
      <c r="C19" s="43" t="s">
        <v>133</v>
      </c>
      <c r="D19" s="16">
        <v>-0.967600566</v>
      </c>
      <c r="E19" s="16">
        <v>-0.33582599600000002</v>
      </c>
      <c r="F19" s="16">
        <v>-1.3034265620000001</v>
      </c>
      <c r="G19" s="16">
        <v>-445.56747439999998</v>
      </c>
      <c r="H19" s="16">
        <v>-0.713885887</v>
      </c>
      <c r="I19" s="16">
        <v>-0.25356968400000002</v>
      </c>
      <c r="J19" s="16">
        <v>-0.96745557100000001</v>
      </c>
      <c r="K19" s="16">
        <v>-352.67537320000002</v>
      </c>
      <c r="L19" s="16">
        <v>-0.25256234100000002</v>
      </c>
      <c r="M19" s="16">
        <v>-8.1193862000000006E-2</v>
      </c>
      <c r="N19" s="16">
        <v>-0.333756204</v>
      </c>
      <c r="O19" s="16">
        <v>-92.891204650000006</v>
      </c>
      <c r="P19" s="16">
        <v>-0.71429053099999995</v>
      </c>
      <c r="Q19" s="16">
        <v>-0.25375082300000001</v>
      </c>
      <c r="R19" s="16">
        <v>-0.96804135400000002</v>
      </c>
      <c r="S19" s="16">
        <v>-352.67588699999999</v>
      </c>
      <c r="T19" s="16">
        <v>-0.25261639699999999</v>
      </c>
      <c r="U19" s="16">
        <v>-8.1206238E-2</v>
      </c>
      <c r="V19" s="16">
        <v>-0.33382263499999998</v>
      </c>
      <c r="W19" s="16">
        <v>-92.891267290000002</v>
      </c>
    </row>
    <row r="20" spans="1:23" x14ac:dyDescent="0.2">
      <c r="A20" s="35">
        <v>-3.9</v>
      </c>
      <c r="B20" s="10" t="s">
        <v>125</v>
      </c>
      <c r="C20" s="43" t="s">
        <v>133</v>
      </c>
      <c r="D20" s="16">
        <v>-0.96712812800000003</v>
      </c>
      <c r="E20" s="16">
        <v>-0.33539840599999998</v>
      </c>
      <c r="F20" s="16">
        <v>-1.3025265340000001</v>
      </c>
      <c r="G20" s="16">
        <v>-445.56724109999999</v>
      </c>
      <c r="H20" s="16">
        <v>-0.71395907400000003</v>
      </c>
      <c r="I20" s="16">
        <v>-0.253572138</v>
      </c>
      <c r="J20" s="16">
        <v>-0.96753121200000003</v>
      </c>
      <c r="K20" s="16">
        <v>-352.6755106</v>
      </c>
      <c r="L20" s="16">
        <v>-0.25252375199999999</v>
      </c>
      <c r="M20" s="16">
        <v>-8.1179401999999998E-2</v>
      </c>
      <c r="N20" s="16">
        <v>-0.333703154</v>
      </c>
      <c r="O20" s="16">
        <v>-92.89126564</v>
      </c>
      <c r="P20" s="16">
        <v>-0.714195409</v>
      </c>
      <c r="Q20" s="16">
        <v>-0.253677826</v>
      </c>
      <c r="R20" s="16">
        <v>-0.967873235</v>
      </c>
      <c r="S20" s="16">
        <v>-352.67588490000003</v>
      </c>
      <c r="T20" s="16">
        <v>-0.25260238800000001</v>
      </c>
      <c r="U20" s="16">
        <v>-8.1202498999999997E-2</v>
      </c>
      <c r="V20" s="16">
        <v>-0.33380488600000002</v>
      </c>
      <c r="W20" s="16">
        <v>-92.891320949999994</v>
      </c>
    </row>
    <row r="21" spans="1:23" x14ac:dyDescent="0.2">
      <c r="A21" s="35">
        <v>-1.3</v>
      </c>
      <c r="B21" s="10" t="s">
        <v>126</v>
      </c>
      <c r="C21" s="43" t="s">
        <v>133</v>
      </c>
      <c r="D21" s="16">
        <v>-0.96794411300000005</v>
      </c>
      <c r="E21" s="16">
        <v>-0.33599489100000002</v>
      </c>
      <c r="F21" s="16">
        <v>-1.303939003</v>
      </c>
      <c r="G21" s="16">
        <v>-445.56770160000002</v>
      </c>
      <c r="H21" s="16">
        <v>-0.71408126699999996</v>
      </c>
      <c r="I21" s="16">
        <v>-0.25360047499999999</v>
      </c>
      <c r="J21" s="16">
        <v>-0.96768174200000001</v>
      </c>
      <c r="K21" s="16">
        <v>-352.67524739999999</v>
      </c>
      <c r="L21" s="16">
        <v>-0.25255887199999999</v>
      </c>
      <c r="M21" s="16">
        <v>-8.1192698999999993E-2</v>
      </c>
      <c r="N21" s="16">
        <v>-0.33375157100000002</v>
      </c>
      <c r="O21" s="16">
        <v>-92.891211470000002</v>
      </c>
      <c r="P21" s="16">
        <v>-0.71466079599999999</v>
      </c>
      <c r="Q21" s="16">
        <v>-0.25394017200000002</v>
      </c>
      <c r="R21" s="16">
        <v>-0.96860096799999995</v>
      </c>
      <c r="S21" s="16">
        <v>-352.67630700000001</v>
      </c>
      <c r="T21" s="16">
        <v>-0.25260910600000003</v>
      </c>
      <c r="U21" s="16">
        <v>-8.1205151000000003E-2</v>
      </c>
      <c r="V21" s="16">
        <v>-0.33381425799999997</v>
      </c>
      <c r="W21" s="16">
        <v>-92.891289420000007</v>
      </c>
    </row>
    <row r="22" spans="1:23" x14ac:dyDescent="0.2">
      <c r="A22" s="36">
        <v>-69.900000000000006</v>
      </c>
      <c r="B22" t="s">
        <v>194</v>
      </c>
      <c r="C22" s="44" t="s">
        <v>134</v>
      </c>
      <c r="D22">
        <v>-1.7966154284</v>
      </c>
      <c r="E22">
        <v>-0.62470856870000002</v>
      </c>
      <c r="F22">
        <v>-2.4213239971</v>
      </c>
      <c r="G22">
        <v>-623.53459288390002</v>
      </c>
      <c r="H22">
        <v>-0.90394219440000001</v>
      </c>
      <c r="I22">
        <v>-0.31283630849999999</v>
      </c>
      <c r="J22">
        <v>-1.2167785029</v>
      </c>
      <c r="K22">
        <v>-321.6767005003</v>
      </c>
      <c r="L22">
        <v>-0.88766620919999994</v>
      </c>
      <c r="M22">
        <v>-0.30558511939999999</v>
      </c>
      <c r="N22">
        <v>-1.1932513285999999</v>
      </c>
      <c r="O22">
        <v>-301.8398340764</v>
      </c>
      <c r="P22">
        <v>-0.90491096839999996</v>
      </c>
      <c r="Q22">
        <v>-0.31319837109999998</v>
      </c>
      <c r="R22">
        <v>-1.2181093396</v>
      </c>
      <c r="S22">
        <v>-321.67747878599999</v>
      </c>
      <c r="T22">
        <v>-0.88857692610000005</v>
      </c>
      <c r="U22">
        <v>-0.3058670288</v>
      </c>
      <c r="V22">
        <v>-1.1944439549999999</v>
      </c>
      <c r="W22">
        <v>-301.8405348517</v>
      </c>
    </row>
    <row r="23" spans="1:23" x14ac:dyDescent="0.2">
      <c r="A23" s="35">
        <v>-51.2</v>
      </c>
      <c r="B23" t="s">
        <v>195</v>
      </c>
      <c r="C23" s="44" t="s">
        <v>134</v>
      </c>
      <c r="D23">
        <v>-2.5364027965</v>
      </c>
      <c r="E23">
        <v>-0.91339830479999995</v>
      </c>
      <c r="F23">
        <v>-3.4498011012999998</v>
      </c>
      <c r="G23">
        <v>-916.34444440619995</v>
      </c>
      <c r="H23">
        <v>-1.2975037027</v>
      </c>
      <c r="I23">
        <v>-0.47235035060000002</v>
      </c>
      <c r="J23">
        <v>-1.7698540533</v>
      </c>
      <c r="K23">
        <v>-464.67718961809999</v>
      </c>
      <c r="L23">
        <v>-1.2236887620000001</v>
      </c>
      <c r="M23">
        <v>-0.42717608629999998</v>
      </c>
      <c r="N23">
        <v>-1.6508648482999999</v>
      </c>
      <c r="O23">
        <v>-451.67013029150002</v>
      </c>
      <c r="P23">
        <v>-1.2990154716</v>
      </c>
      <c r="Q23">
        <v>-0.47287391449999999</v>
      </c>
      <c r="R23">
        <v>-1.7718893861</v>
      </c>
      <c r="S23">
        <v>-464.67853869250001</v>
      </c>
      <c r="T23">
        <v>-1.2252516439000001</v>
      </c>
      <c r="U23">
        <v>-0.4277385333</v>
      </c>
      <c r="V23">
        <v>-1.6529901771</v>
      </c>
      <c r="W23">
        <v>-451.67124725539998</v>
      </c>
    </row>
    <row r="24" spans="1:23" x14ac:dyDescent="0.2">
      <c r="A24" s="35">
        <v>-68.5</v>
      </c>
      <c r="B24" t="s">
        <v>196</v>
      </c>
      <c r="C24" s="44" t="s">
        <v>134</v>
      </c>
      <c r="D24">
        <v>-2.5262111549999999</v>
      </c>
      <c r="E24">
        <v>-0.90554217739999998</v>
      </c>
      <c r="F24">
        <v>-3.4317533324</v>
      </c>
      <c r="G24">
        <v>-916.36289271390001</v>
      </c>
      <c r="H24">
        <v>-1.2971468005</v>
      </c>
      <c r="I24">
        <v>-0.47220299440000002</v>
      </c>
      <c r="J24">
        <v>-1.7693497949000001</v>
      </c>
      <c r="K24">
        <v>-464.67734181669999</v>
      </c>
      <c r="L24">
        <v>-1.2243275843000001</v>
      </c>
      <c r="M24">
        <v>-0.42750964019999999</v>
      </c>
      <c r="N24">
        <v>-1.6518372244999999</v>
      </c>
      <c r="O24">
        <v>-451.6681572549</v>
      </c>
      <c r="P24">
        <v>-1.2980879857000001</v>
      </c>
      <c r="Q24">
        <v>-0.47247636640000001</v>
      </c>
      <c r="R24">
        <v>-1.7705643521000001</v>
      </c>
      <c r="S24">
        <v>-464.67798624670002</v>
      </c>
      <c r="T24">
        <v>-1.2253712009</v>
      </c>
      <c r="U24">
        <v>-0.42789894270000001</v>
      </c>
      <c r="V24">
        <v>-1.6532701435999999</v>
      </c>
      <c r="W24">
        <v>-451.66904998059999</v>
      </c>
    </row>
    <row r="25" spans="1:23" x14ac:dyDescent="0.2">
      <c r="A25" s="35">
        <v>-13.2</v>
      </c>
      <c r="B25" t="s">
        <v>197</v>
      </c>
      <c r="C25" s="44" t="s">
        <v>134</v>
      </c>
      <c r="D25">
        <v>-0.36785488030000002</v>
      </c>
      <c r="E25">
        <v>-0.1054976119</v>
      </c>
      <c r="F25">
        <v>-0.47335249219999997</v>
      </c>
      <c r="G25">
        <v>-112.4390163931</v>
      </c>
      <c r="H25">
        <v>-0.18318097089999999</v>
      </c>
      <c r="I25">
        <v>-5.2001980000000003E-2</v>
      </c>
      <c r="J25">
        <v>-0.23518295089999999</v>
      </c>
      <c r="K25">
        <v>-56.217776255300002</v>
      </c>
      <c r="L25">
        <v>-0.18318097089999999</v>
      </c>
      <c r="M25">
        <v>-5.2001980000000003E-2</v>
      </c>
      <c r="N25">
        <v>-0.23518295089999999</v>
      </c>
      <c r="O25">
        <v>-56.217776255300002</v>
      </c>
      <c r="P25">
        <v>-0.1834680242</v>
      </c>
      <c r="Q25">
        <v>-5.2140268599999998E-2</v>
      </c>
      <c r="R25">
        <v>-0.23560829280000001</v>
      </c>
      <c r="S25">
        <v>-56.218365903799999</v>
      </c>
      <c r="T25">
        <v>-0.1834680242</v>
      </c>
      <c r="U25">
        <v>-5.2140268599999998E-2</v>
      </c>
      <c r="V25">
        <v>-0.23560829280000001</v>
      </c>
      <c r="W25">
        <v>-56.218365903799999</v>
      </c>
    </row>
    <row r="26" spans="1:23" x14ac:dyDescent="0.2">
      <c r="A26" s="35">
        <v>-9.8000000000000007</v>
      </c>
      <c r="B26" s="10" t="s">
        <v>1</v>
      </c>
      <c r="C26" s="44" t="s">
        <v>134</v>
      </c>
      <c r="D26">
        <v>-0.89801321469999995</v>
      </c>
      <c r="E26">
        <v>-0.29167086460000002</v>
      </c>
      <c r="F26">
        <v>-1.1896840792000001</v>
      </c>
      <c r="G26">
        <v>-286.99748694110002</v>
      </c>
      <c r="H26">
        <v>-0.7124921125</v>
      </c>
      <c r="I26">
        <v>-0.23752566999999999</v>
      </c>
      <c r="J26">
        <v>-0.95001778240000001</v>
      </c>
      <c r="K26">
        <v>-230.7794595444</v>
      </c>
      <c r="L26">
        <v>-0.1832377093</v>
      </c>
      <c r="M26">
        <v>-5.2022314600000001E-2</v>
      </c>
      <c r="N26">
        <v>-0.2352600239</v>
      </c>
      <c r="O26">
        <v>-56.217725188199999</v>
      </c>
      <c r="P26">
        <v>-0.71279809299999997</v>
      </c>
      <c r="Q26">
        <v>-0.2376192523</v>
      </c>
      <c r="R26">
        <v>-0.95041734519999999</v>
      </c>
      <c r="S26">
        <v>-230.77963142030001</v>
      </c>
      <c r="T26">
        <v>-0.1834792683</v>
      </c>
      <c r="U26">
        <v>-5.2142845700000003E-2</v>
      </c>
      <c r="V26">
        <v>-0.2356221141</v>
      </c>
      <c r="W26">
        <v>-56.218110406999998</v>
      </c>
    </row>
    <row r="27" spans="1:23" x14ac:dyDescent="0.2">
      <c r="A27" s="35">
        <v>-11.4</v>
      </c>
      <c r="B27" t="s">
        <v>198</v>
      </c>
      <c r="C27" s="44" t="s">
        <v>134</v>
      </c>
      <c r="D27">
        <v>-1.4336906774</v>
      </c>
      <c r="E27">
        <v>-0.48232844009999998</v>
      </c>
      <c r="F27">
        <v>-1.9160191176000001</v>
      </c>
      <c r="G27">
        <v>-461.55117208630003</v>
      </c>
      <c r="H27">
        <v>-0.71246424379999995</v>
      </c>
      <c r="I27">
        <v>-0.23752511109999999</v>
      </c>
      <c r="J27">
        <v>-0.94998935490000003</v>
      </c>
      <c r="K27">
        <v>-230.7794777606</v>
      </c>
      <c r="L27">
        <v>-0.71246424379999995</v>
      </c>
      <c r="M27">
        <v>-0.23752511109999999</v>
      </c>
      <c r="N27">
        <v>-0.94998935490000003</v>
      </c>
      <c r="O27">
        <v>-230.7794777606</v>
      </c>
      <c r="P27">
        <v>-0.71299998149999999</v>
      </c>
      <c r="Q27">
        <v>-0.237707214</v>
      </c>
      <c r="R27">
        <v>-0.95070719540000004</v>
      </c>
      <c r="S27">
        <v>-230.77989270739999</v>
      </c>
      <c r="T27">
        <v>-0.71299998149999999</v>
      </c>
      <c r="U27">
        <v>-0.237707214</v>
      </c>
      <c r="V27">
        <v>-0.95070719540000004</v>
      </c>
      <c r="W27">
        <v>-230.77989270739999</v>
      </c>
    </row>
    <row r="28" spans="1:23" x14ac:dyDescent="0.2">
      <c r="A28" s="35">
        <v>-11.5</v>
      </c>
      <c r="B28" t="s">
        <v>199</v>
      </c>
      <c r="C28" s="44" t="s">
        <v>134</v>
      </c>
      <c r="D28">
        <v>-1.4292007264</v>
      </c>
      <c r="E28">
        <v>-0.47892495699999998</v>
      </c>
      <c r="F28">
        <v>-1.9081256834</v>
      </c>
      <c r="G28">
        <v>-461.5570122204</v>
      </c>
      <c r="H28">
        <v>-0.71248990140000001</v>
      </c>
      <c r="I28">
        <v>-0.23752682429999999</v>
      </c>
      <c r="J28">
        <v>-0.95001672569999995</v>
      </c>
      <c r="K28">
        <v>-230.7794570154</v>
      </c>
      <c r="L28">
        <v>-0.71250299939999995</v>
      </c>
      <c r="M28">
        <v>-0.2375272219</v>
      </c>
      <c r="N28">
        <v>-0.95003022140000004</v>
      </c>
      <c r="O28">
        <v>-230.77944791639999</v>
      </c>
      <c r="P28">
        <v>-0.71269553370000005</v>
      </c>
      <c r="Q28">
        <v>-0.23760380810000001</v>
      </c>
      <c r="R28">
        <v>-0.95029934179999997</v>
      </c>
      <c r="S28">
        <v>-230.77958124520001</v>
      </c>
      <c r="T28">
        <v>-0.71300827980000003</v>
      </c>
      <c r="U28">
        <v>-0.23768862690000001</v>
      </c>
      <c r="V28">
        <v>-0.95069690669999996</v>
      </c>
      <c r="W28">
        <v>-230.77977299400001</v>
      </c>
    </row>
    <row r="29" spans="1:23" x14ac:dyDescent="0.2">
      <c r="A29" s="35">
        <v>-18.7</v>
      </c>
      <c r="B29" t="s">
        <v>4</v>
      </c>
      <c r="C29" s="44" t="s">
        <v>134</v>
      </c>
      <c r="D29">
        <v>-0.9770864641</v>
      </c>
      <c r="E29">
        <v>-0.32585051399999998</v>
      </c>
      <c r="F29">
        <v>-1.3029369782</v>
      </c>
      <c r="G29">
        <v>-323.68852969720001</v>
      </c>
      <c r="H29">
        <v>-0.71256414800000001</v>
      </c>
      <c r="I29">
        <v>-0.2375318152</v>
      </c>
      <c r="J29">
        <v>-0.9500959632</v>
      </c>
      <c r="K29">
        <v>-230.77937781989999</v>
      </c>
      <c r="L29">
        <v>-0.26242186429999997</v>
      </c>
      <c r="M29">
        <v>-8.5626523800000007E-2</v>
      </c>
      <c r="N29">
        <v>-0.34804838809999999</v>
      </c>
      <c r="O29">
        <v>-92.905531206500001</v>
      </c>
      <c r="P29">
        <v>-0.71303035579999996</v>
      </c>
      <c r="Q29">
        <v>-0.23766928030000001</v>
      </c>
      <c r="R29">
        <v>-0.95069963609999997</v>
      </c>
      <c r="S29">
        <v>-230.77959204070001</v>
      </c>
      <c r="T29">
        <v>-0.26259911870000002</v>
      </c>
      <c r="U29">
        <v>-8.5666111399999995E-2</v>
      </c>
      <c r="V29">
        <v>-0.34826523009999999</v>
      </c>
      <c r="W29">
        <v>-92.905579748700006</v>
      </c>
    </row>
    <row r="30" spans="1:23" x14ac:dyDescent="0.2">
      <c r="A30" s="35">
        <v>-6.3</v>
      </c>
      <c r="B30" s="10" t="s">
        <v>5</v>
      </c>
      <c r="C30" s="44" t="s">
        <v>134</v>
      </c>
      <c r="D30">
        <v>-0.8768550879</v>
      </c>
      <c r="E30">
        <v>-0.2759382809</v>
      </c>
      <c r="F30">
        <v>-1.1527933687</v>
      </c>
      <c r="G30">
        <v>-270.99133794950001</v>
      </c>
      <c r="H30">
        <v>-0.71245993370000005</v>
      </c>
      <c r="I30">
        <v>-0.23752301810000001</v>
      </c>
      <c r="J30">
        <v>-0.94998295180000003</v>
      </c>
      <c r="K30">
        <v>-230.77949686439999</v>
      </c>
      <c r="L30">
        <v>-0.1619742733</v>
      </c>
      <c r="M30">
        <v>-3.6264767699999999E-2</v>
      </c>
      <c r="N30">
        <v>-0.198239041</v>
      </c>
      <c r="O30">
        <v>-40.213425538599999</v>
      </c>
      <c r="P30">
        <v>-0.71279017980000003</v>
      </c>
      <c r="Q30">
        <v>-0.23762273440000001</v>
      </c>
      <c r="R30">
        <v>-0.95041291429999997</v>
      </c>
      <c r="S30">
        <v>-230.77969493309999</v>
      </c>
      <c r="T30">
        <v>-0.1620490835</v>
      </c>
      <c r="U30">
        <v>-3.6283978699999997E-2</v>
      </c>
      <c r="V30">
        <v>-0.19833306210000001</v>
      </c>
      <c r="W30">
        <v>-40.213443706100001</v>
      </c>
    </row>
    <row r="31" spans="1:23" x14ac:dyDescent="0.2">
      <c r="A31" s="35">
        <v>-13.7</v>
      </c>
      <c r="B31" t="s">
        <v>209</v>
      </c>
      <c r="C31" s="44" t="s">
        <v>134</v>
      </c>
      <c r="D31">
        <v>-0.91288019760000005</v>
      </c>
      <c r="E31">
        <v>-0.30323403830000001</v>
      </c>
      <c r="F31">
        <v>-1.2161142358999999</v>
      </c>
      <c r="G31">
        <v>-306.83872711340001</v>
      </c>
      <c r="H31">
        <v>-0.71252825939999997</v>
      </c>
      <c r="I31">
        <v>-0.23752875370000001</v>
      </c>
      <c r="J31">
        <v>-0.95005701300000001</v>
      </c>
      <c r="K31">
        <v>-230.7794185139</v>
      </c>
      <c r="L31">
        <v>-0.19826316790000001</v>
      </c>
      <c r="M31">
        <v>-6.3601165299999998E-2</v>
      </c>
      <c r="N31">
        <v>-0.26186433329999997</v>
      </c>
      <c r="O31">
        <v>-76.056775347200002</v>
      </c>
      <c r="P31">
        <v>-0.71281495969999997</v>
      </c>
      <c r="Q31">
        <v>-0.2376176005</v>
      </c>
      <c r="R31">
        <v>-0.95043256030000001</v>
      </c>
      <c r="S31">
        <v>-230.77955882149999</v>
      </c>
      <c r="T31">
        <v>-0.198727442</v>
      </c>
      <c r="U31">
        <v>-6.3839933099999996E-2</v>
      </c>
      <c r="V31">
        <v>-0.2625673751</v>
      </c>
      <c r="W31">
        <v>-76.057618784599995</v>
      </c>
    </row>
    <row r="32" spans="1:23" x14ac:dyDescent="0.2">
      <c r="A32" s="35">
        <v>-6.3</v>
      </c>
      <c r="B32" t="s">
        <v>93</v>
      </c>
      <c r="C32" s="44" t="s">
        <v>134</v>
      </c>
      <c r="D32">
        <v>-0.53112031000000004</v>
      </c>
      <c r="E32">
        <v>-0.14361084390000001</v>
      </c>
      <c r="F32">
        <v>-0.67473115390000005</v>
      </c>
      <c r="G32">
        <v>-156.1263659073</v>
      </c>
      <c r="H32">
        <v>-0.26467618929999998</v>
      </c>
      <c r="I32">
        <v>-7.0926730300000004E-2</v>
      </c>
      <c r="J32">
        <v>-0.33560291959999999</v>
      </c>
      <c r="K32">
        <v>-78.0636765486</v>
      </c>
      <c r="L32">
        <v>-0.26467618929999998</v>
      </c>
      <c r="M32">
        <v>-7.0926730300000004E-2</v>
      </c>
      <c r="N32">
        <v>-0.33560291959999999</v>
      </c>
      <c r="O32">
        <v>-78.0636765486</v>
      </c>
      <c r="P32">
        <v>-0.26480324669999999</v>
      </c>
      <c r="Q32">
        <v>-7.09885616E-2</v>
      </c>
      <c r="R32">
        <v>-0.33579180819999999</v>
      </c>
      <c r="S32">
        <v>-78.063840694899994</v>
      </c>
      <c r="T32">
        <v>-0.26480324669999999</v>
      </c>
      <c r="U32">
        <v>-7.09885616E-2</v>
      </c>
      <c r="V32">
        <v>-0.33579180819999999</v>
      </c>
      <c r="W32">
        <v>-78.063840694899994</v>
      </c>
    </row>
    <row r="33" spans="1:23" x14ac:dyDescent="0.2">
      <c r="A33" s="35">
        <v>-6.4</v>
      </c>
      <c r="B33" t="s">
        <v>200</v>
      </c>
      <c r="C33" s="44" t="s">
        <v>134</v>
      </c>
      <c r="D33">
        <v>-0.50402217240000002</v>
      </c>
      <c r="E33">
        <v>-0.14370279490000001</v>
      </c>
      <c r="F33">
        <v>-0.64772496739999996</v>
      </c>
      <c r="G33">
        <v>-154.91345296270001</v>
      </c>
      <c r="H33">
        <v>-0.26468488130000001</v>
      </c>
      <c r="I33">
        <v>-7.0929371199999994E-2</v>
      </c>
      <c r="J33">
        <v>-0.33561425249999999</v>
      </c>
      <c r="K33">
        <v>-78.063665259800004</v>
      </c>
      <c r="L33">
        <v>-0.2385217187</v>
      </c>
      <c r="M33">
        <v>-7.1774112599999995E-2</v>
      </c>
      <c r="N33">
        <v>-0.31029583129999999</v>
      </c>
      <c r="O33">
        <v>-76.848851479900006</v>
      </c>
      <c r="P33">
        <v>-0.26483854680000002</v>
      </c>
      <c r="Q33">
        <v>-7.0976889700000004E-2</v>
      </c>
      <c r="R33">
        <v>-0.33581543650000001</v>
      </c>
      <c r="S33">
        <v>-78.063835055799998</v>
      </c>
      <c r="T33">
        <v>-0.2385844339</v>
      </c>
      <c r="U33">
        <v>-7.1789867399999999E-2</v>
      </c>
      <c r="V33">
        <v>-0.31037430119999998</v>
      </c>
      <c r="W33">
        <v>-76.848880038900006</v>
      </c>
    </row>
    <row r="34" spans="1:23" x14ac:dyDescent="0.2">
      <c r="A34" s="35">
        <v>-66.8</v>
      </c>
      <c r="B34" t="s">
        <v>201</v>
      </c>
      <c r="C34" s="44" t="s">
        <v>134</v>
      </c>
      <c r="D34">
        <v>-0.90991670189999996</v>
      </c>
      <c r="E34">
        <v>-0.3067804402</v>
      </c>
      <c r="F34">
        <v>-1.2166971420999999</v>
      </c>
      <c r="G34">
        <v>-338.01902222339999</v>
      </c>
      <c r="H34">
        <v>-0.45394748229999998</v>
      </c>
      <c r="I34">
        <v>-0.15146182280000001</v>
      </c>
      <c r="J34">
        <v>-0.60540930510000002</v>
      </c>
      <c r="K34">
        <v>-168.99911866490001</v>
      </c>
      <c r="L34">
        <v>-0.45394748229999998</v>
      </c>
      <c r="M34">
        <v>-0.15146182280000001</v>
      </c>
      <c r="N34">
        <v>-0.60540930510000002</v>
      </c>
      <c r="O34">
        <v>-168.99911866490001</v>
      </c>
      <c r="P34">
        <v>-0.4548102222</v>
      </c>
      <c r="Q34">
        <v>-0.1517699753</v>
      </c>
      <c r="R34">
        <v>-0.60658019750000003</v>
      </c>
      <c r="S34">
        <v>-168.99992741049999</v>
      </c>
      <c r="T34">
        <v>-0.4548102222</v>
      </c>
      <c r="U34">
        <v>-0.1517699753</v>
      </c>
      <c r="V34">
        <v>-0.60658019750000003</v>
      </c>
      <c r="W34">
        <v>-168.99992741049999</v>
      </c>
    </row>
    <row r="35" spans="1:23" x14ac:dyDescent="0.2">
      <c r="A35" s="35">
        <v>-77.8</v>
      </c>
      <c r="B35" t="s">
        <v>202</v>
      </c>
      <c r="C35" s="44" t="s">
        <v>134</v>
      </c>
      <c r="D35">
        <v>-0.94014608170000002</v>
      </c>
      <c r="E35">
        <v>-0.32822227580000002</v>
      </c>
      <c r="F35">
        <v>-1.2683683576</v>
      </c>
      <c r="G35">
        <v>-377.70112568780002</v>
      </c>
      <c r="H35">
        <v>-0.46946643700000001</v>
      </c>
      <c r="I35">
        <v>-0.1619678185</v>
      </c>
      <c r="J35">
        <v>-0.63143425549999999</v>
      </c>
      <c r="K35">
        <v>-188.8376141976</v>
      </c>
      <c r="L35">
        <v>-0.46946643700000001</v>
      </c>
      <c r="M35">
        <v>-0.1619678185</v>
      </c>
      <c r="N35">
        <v>-0.63143425549999999</v>
      </c>
      <c r="O35">
        <v>-188.8376141976</v>
      </c>
      <c r="P35">
        <v>-0.47053392849999998</v>
      </c>
      <c r="Q35">
        <v>-0.16231166650000001</v>
      </c>
      <c r="R35">
        <v>-0.63284559500000004</v>
      </c>
      <c r="S35">
        <v>-188.8384423915</v>
      </c>
      <c r="T35">
        <v>-0.47053392849999998</v>
      </c>
      <c r="U35">
        <v>-0.16231166650000001</v>
      </c>
      <c r="V35">
        <v>-0.63284559500000004</v>
      </c>
      <c r="W35">
        <v>-188.8384423915</v>
      </c>
    </row>
    <row r="36" spans="1:23" x14ac:dyDescent="0.2">
      <c r="A36" s="35">
        <v>-21.8</v>
      </c>
      <c r="B36" t="s">
        <v>203</v>
      </c>
      <c r="C36" s="44" t="s">
        <v>134</v>
      </c>
      <c r="D36">
        <v>-1.8095676004000001</v>
      </c>
      <c r="E36">
        <v>-0.62818752519999999</v>
      </c>
      <c r="F36">
        <v>-2.4377551255999999</v>
      </c>
      <c r="G36">
        <v>-592.35635989230002</v>
      </c>
      <c r="H36">
        <v>-0.71250619589999997</v>
      </c>
      <c r="I36">
        <v>-0.23752956850000001</v>
      </c>
      <c r="J36">
        <v>-0.95003576440000004</v>
      </c>
      <c r="K36">
        <v>-230.77942292349999</v>
      </c>
      <c r="L36">
        <v>-1.0841386404</v>
      </c>
      <c r="M36">
        <v>-0.37970714820000001</v>
      </c>
      <c r="N36">
        <v>-1.4638457886</v>
      </c>
      <c r="O36">
        <v>-361.58700522949999</v>
      </c>
      <c r="P36">
        <v>-0.71328324610000005</v>
      </c>
      <c r="Q36">
        <v>-0.23778925440000001</v>
      </c>
      <c r="R36">
        <v>-0.95107250040000002</v>
      </c>
      <c r="S36">
        <v>-230.77994053020001</v>
      </c>
      <c r="T36">
        <v>-1.0850586712000001</v>
      </c>
      <c r="U36">
        <v>-0.3800293931</v>
      </c>
      <c r="V36">
        <v>-1.4650880642999999</v>
      </c>
      <c r="W36">
        <v>-361.58776987319999</v>
      </c>
    </row>
    <row r="37" spans="1:23" x14ac:dyDescent="0.2">
      <c r="A37" s="35">
        <v>-24</v>
      </c>
      <c r="B37" t="s">
        <v>8</v>
      </c>
      <c r="C37" s="44" t="s">
        <v>134</v>
      </c>
      <c r="D37">
        <v>-1.8027466588000001</v>
      </c>
      <c r="E37">
        <v>-0.62289961039999997</v>
      </c>
      <c r="F37">
        <v>-2.4256462692</v>
      </c>
      <c r="G37">
        <v>-592.36679029699997</v>
      </c>
      <c r="H37">
        <v>-0.71259427590000002</v>
      </c>
      <c r="I37">
        <v>-0.2375351527</v>
      </c>
      <c r="J37">
        <v>-0.95012942860000005</v>
      </c>
      <c r="K37">
        <v>-230.7793371283</v>
      </c>
      <c r="L37">
        <v>-1.0842300380000001</v>
      </c>
      <c r="M37">
        <v>-0.37974319620000002</v>
      </c>
      <c r="N37">
        <v>-1.4639732343</v>
      </c>
      <c r="O37">
        <v>-361.58693458919998</v>
      </c>
      <c r="P37">
        <v>-0.7132630365</v>
      </c>
      <c r="Q37">
        <v>-0.23774963230000001</v>
      </c>
      <c r="R37">
        <v>-0.95101266880000002</v>
      </c>
      <c r="S37">
        <v>-230.77973861309999</v>
      </c>
      <c r="T37">
        <v>-1.0846095079</v>
      </c>
      <c r="U37">
        <v>-0.37990409759999999</v>
      </c>
      <c r="V37">
        <v>-1.4645136055000001</v>
      </c>
      <c r="W37">
        <v>-361.5873626046</v>
      </c>
    </row>
    <row r="38" spans="1:23" x14ac:dyDescent="0.2">
      <c r="A38" s="35">
        <v>-2.2000000000000002</v>
      </c>
      <c r="B38" t="s">
        <v>98</v>
      </c>
      <c r="C38" s="44" t="s">
        <v>134</v>
      </c>
      <c r="D38">
        <v>-0.32474253089999999</v>
      </c>
      <c r="E38">
        <v>-7.3049549300000002E-2</v>
      </c>
      <c r="F38">
        <v>-0.39779208020000001</v>
      </c>
      <c r="G38">
        <v>-80.426137118499994</v>
      </c>
      <c r="H38">
        <v>-0.16204274069999999</v>
      </c>
      <c r="I38">
        <v>-3.6249781699999997E-2</v>
      </c>
      <c r="J38">
        <v>-0.1982925224</v>
      </c>
      <c r="K38">
        <v>-40.213340033999998</v>
      </c>
      <c r="L38">
        <v>-0.16204274069999999</v>
      </c>
      <c r="M38">
        <v>-3.6249781699999997E-2</v>
      </c>
      <c r="N38">
        <v>-0.1982925224</v>
      </c>
      <c r="O38">
        <v>-40.213340033999998</v>
      </c>
      <c r="P38">
        <v>-0.16208969519999999</v>
      </c>
      <c r="Q38">
        <v>-3.6262687199999998E-2</v>
      </c>
      <c r="R38">
        <v>-0.19835238250000001</v>
      </c>
      <c r="S38">
        <v>-40.213359761900001</v>
      </c>
      <c r="T38">
        <v>-0.16208969519999999</v>
      </c>
      <c r="U38">
        <v>-3.6262687199999998E-2</v>
      </c>
      <c r="V38">
        <v>-0.19835238250000001</v>
      </c>
      <c r="W38">
        <v>-40.213359761900001</v>
      </c>
    </row>
    <row r="39" spans="1:23" x14ac:dyDescent="0.2">
      <c r="A39" s="35">
        <v>-29.5</v>
      </c>
      <c r="B39" t="s">
        <v>204</v>
      </c>
      <c r="C39" s="44" t="s">
        <v>134</v>
      </c>
      <c r="D39">
        <v>-1.7703256599999999</v>
      </c>
      <c r="E39">
        <v>-0.61050315909999997</v>
      </c>
      <c r="F39">
        <v>-2.3808288192</v>
      </c>
      <c r="G39">
        <v>-611.34105713120005</v>
      </c>
      <c r="H39">
        <v>-0.88265372980000001</v>
      </c>
      <c r="I39">
        <v>-0.30287946760000001</v>
      </c>
      <c r="J39">
        <v>-1.1855331973000001</v>
      </c>
      <c r="K39">
        <v>-305.6684702165</v>
      </c>
      <c r="L39">
        <v>-0.88270756910000003</v>
      </c>
      <c r="M39">
        <v>-0.30281334189999998</v>
      </c>
      <c r="N39">
        <v>-1.185520911</v>
      </c>
      <c r="O39">
        <v>-305.66847124140003</v>
      </c>
      <c r="P39">
        <v>-0.88325215899999998</v>
      </c>
      <c r="Q39">
        <v>-0.30312880390000002</v>
      </c>
      <c r="R39">
        <v>-1.186380963</v>
      </c>
      <c r="S39">
        <v>-305.66906840439998</v>
      </c>
      <c r="T39">
        <v>-0.88350604479999995</v>
      </c>
      <c r="U39">
        <v>-0.30310244479999998</v>
      </c>
      <c r="V39">
        <v>-1.1866084896</v>
      </c>
      <c r="W39">
        <v>-305.66913941730002</v>
      </c>
    </row>
    <row r="40" spans="1:23" x14ac:dyDescent="0.2">
      <c r="A40" s="35">
        <v>-18.5</v>
      </c>
      <c r="B40" t="s">
        <v>205</v>
      </c>
      <c r="C40" s="44" t="s">
        <v>134</v>
      </c>
      <c r="D40">
        <v>-1.5210248850000001</v>
      </c>
      <c r="E40">
        <v>-0.53602874580000004</v>
      </c>
      <c r="F40">
        <v>-2.0570536309</v>
      </c>
      <c r="G40">
        <v>-525.52939623960003</v>
      </c>
      <c r="H40">
        <v>-0.75588794800000003</v>
      </c>
      <c r="I40">
        <v>-0.26412720099999998</v>
      </c>
      <c r="J40">
        <v>-1.020015149</v>
      </c>
      <c r="K40">
        <v>-262.76762462210002</v>
      </c>
      <c r="L40">
        <v>-0.75591223799999996</v>
      </c>
      <c r="M40">
        <v>-0.26413437880000001</v>
      </c>
      <c r="N40">
        <v>-1.0200466168</v>
      </c>
      <c r="O40">
        <v>-262.76759513809998</v>
      </c>
      <c r="P40">
        <v>-0.75649044850000002</v>
      </c>
      <c r="Q40">
        <v>-0.26432496220000001</v>
      </c>
      <c r="R40">
        <v>-1.0208154106</v>
      </c>
      <c r="S40">
        <v>-262.76806795469997</v>
      </c>
      <c r="T40">
        <v>-0.75651652459999996</v>
      </c>
      <c r="U40">
        <v>-0.26433677890000001</v>
      </c>
      <c r="V40">
        <v>-1.0208533035</v>
      </c>
      <c r="W40">
        <v>-262.76805129939999</v>
      </c>
    </row>
    <row r="41" spans="1:23" x14ac:dyDescent="0.2">
      <c r="A41" s="35">
        <v>-85.6</v>
      </c>
      <c r="B41" t="s">
        <v>206</v>
      </c>
      <c r="C41" s="44" t="s">
        <v>134</v>
      </c>
      <c r="D41">
        <v>-2.1769900437</v>
      </c>
      <c r="E41">
        <v>-0.77772770489999998</v>
      </c>
      <c r="F41">
        <v>-2.9547177485999998</v>
      </c>
      <c r="G41">
        <v>-825.26112267300005</v>
      </c>
      <c r="H41">
        <v>-1.087646229</v>
      </c>
      <c r="I41">
        <v>-0.38640018040000002</v>
      </c>
      <c r="J41">
        <v>-1.4740464095000001</v>
      </c>
      <c r="K41">
        <v>-412.61708882480002</v>
      </c>
      <c r="L41">
        <v>-1.087646229</v>
      </c>
      <c r="M41">
        <v>-0.38640018040000002</v>
      </c>
      <c r="N41">
        <v>-1.4740464095000001</v>
      </c>
      <c r="O41">
        <v>-412.61708882480002</v>
      </c>
      <c r="P41">
        <v>-1.0885875882</v>
      </c>
      <c r="Q41">
        <v>-0.38670495900000001</v>
      </c>
      <c r="R41">
        <v>-1.4752925472</v>
      </c>
      <c r="S41">
        <v>-412.617694642</v>
      </c>
      <c r="T41">
        <v>-1.0885875882</v>
      </c>
      <c r="U41">
        <v>-0.38670495900000001</v>
      </c>
      <c r="V41">
        <v>-1.4752925472</v>
      </c>
      <c r="W41">
        <v>-412.617694642</v>
      </c>
    </row>
    <row r="42" spans="1:23" x14ac:dyDescent="0.2">
      <c r="A42" s="35">
        <v>-41.3</v>
      </c>
      <c r="B42" t="s">
        <v>207</v>
      </c>
      <c r="C42" s="44" t="s">
        <v>134</v>
      </c>
      <c r="D42">
        <v>-2.1834349670000002</v>
      </c>
      <c r="E42">
        <v>-0.78108500319999996</v>
      </c>
      <c r="F42">
        <v>-2.9645199703</v>
      </c>
      <c r="G42">
        <v>-825.23860574699995</v>
      </c>
      <c r="H42">
        <v>-1.0872648449</v>
      </c>
      <c r="I42">
        <v>-0.38616196110000001</v>
      </c>
      <c r="J42">
        <v>-1.473426806</v>
      </c>
      <c r="K42">
        <v>-412.61845849219998</v>
      </c>
      <c r="L42">
        <v>-1.0872648449</v>
      </c>
      <c r="M42">
        <v>-0.38616196110000001</v>
      </c>
      <c r="N42">
        <v>-1.473426806</v>
      </c>
      <c r="O42">
        <v>-412.61845849219998</v>
      </c>
      <c r="P42">
        <v>-1.0883827877000001</v>
      </c>
      <c r="Q42">
        <v>-0.38657080110000003</v>
      </c>
      <c r="R42">
        <v>-1.4749535888</v>
      </c>
      <c r="S42">
        <v>-412.61936762800002</v>
      </c>
      <c r="T42">
        <v>-1.0883827877000001</v>
      </c>
      <c r="U42">
        <v>-0.38657080110000003</v>
      </c>
      <c r="V42">
        <v>-1.4749535888</v>
      </c>
      <c r="W42">
        <v>-412.61936762800002</v>
      </c>
    </row>
    <row r="43" spans="1:23" x14ac:dyDescent="0.2">
      <c r="A43" s="35">
        <v>-21</v>
      </c>
      <c r="B43" t="s">
        <v>137</v>
      </c>
      <c r="C43" s="44" t="s">
        <v>134</v>
      </c>
      <c r="D43">
        <v>-0.39741747849999998</v>
      </c>
      <c r="E43">
        <v>-0.12860899440000001</v>
      </c>
      <c r="F43">
        <v>-0.52602647300000005</v>
      </c>
      <c r="G43">
        <v>-152.12095519939999</v>
      </c>
      <c r="H43">
        <v>-0.19815894070000001</v>
      </c>
      <c r="I43">
        <v>-6.3558505299999998E-2</v>
      </c>
      <c r="J43">
        <v>-0.26171744600000002</v>
      </c>
      <c r="K43">
        <v>-76.056894226200001</v>
      </c>
      <c r="L43">
        <v>-0.19805526300000001</v>
      </c>
      <c r="M43">
        <v>-6.3529075000000004E-2</v>
      </c>
      <c r="N43">
        <v>-0.26158433800000003</v>
      </c>
      <c r="O43">
        <v>-76.057046695899999</v>
      </c>
      <c r="P43">
        <v>-0.19835011729999999</v>
      </c>
      <c r="Q43">
        <v>-6.3626841500000003E-2</v>
      </c>
      <c r="R43">
        <v>-0.26197695879999999</v>
      </c>
      <c r="S43">
        <v>-76.057124957100001</v>
      </c>
      <c r="T43">
        <v>-0.19879849359999999</v>
      </c>
      <c r="U43">
        <v>-6.3853459299999998E-2</v>
      </c>
      <c r="V43">
        <v>-0.26265195299999999</v>
      </c>
      <c r="W43">
        <v>-76.058161583599997</v>
      </c>
    </row>
    <row r="44" spans="1:23" x14ac:dyDescent="0.2">
      <c r="A44" s="36">
        <v>-68.8</v>
      </c>
      <c r="B44" t="s">
        <v>13</v>
      </c>
      <c r="C44" s="44" t="s">
        <v>135</v>
      </c>
      <c r="D44" s="16">
        <v>-1.1757131439999999</v>
      </c>
      <c r="E44" s="16">
        <v>-0.38522262899999998</v>
      </c>
      <c r="F44" s="16">
        <v>-1.560935773</v>
      </c>
      <c r="G44" s="16">
        <v>-416.1362014</v>
      </c>
      <c r="H44" s="16">
        <v>-0.58670657000000004</v>
      </c>
      <c r="I44" s="16">
        <v>-0.19061418999999999</v>
      </c>
      <c r="J44" s="16">
        <v>-0.77732076000000006</v>
      </c>
      <c r="K44" s="16">
        <v>-208.0576082</v>
      </c>
      <c r="L44" s="16">
        <v>-0.58670464</v>
      </c>
      <c r="M44" s="16">
        <v>-0.190613118</v>
      </c>
      <c r="N44" s="16">
        <v>-0.77731775700000005</v>
      </c>
      <c r="O44" s="16">
        <v>-208.05761430000001</v>
      </c>
      <c r="P44" s="16">
        <v>-0.58757874300000001</v>
      </c>
      <c r="Q44" s="16">
        <v>-0.190923132</v>
      </c>
      <c r="R44" s="16">
        <v>-0.77850187500000001</v>
      </c>
      <c r="S44" s="16">
        <v>-208.05840660000001</v>
      </c>
      <c r="T44" s="16">
        <v>-0.58757691899999998</v>
      </c>
      <c r="U44" s="16">
        <v>-0.190922078</v>
      </c>
      <c r="V44" s="16">
        <v>-0.778498998</v>
      </c>
      <c r="W44" s="16">
        <v>-208.05841269999999</v>
      </c>
    </row>
    <row r="45" spans="1:23" x14ac:dyDescent="0.2">
      <c r="A45" s="35">
        <v>-81</v>
      </c>
      <c r="B45" t="s">
        <v>14</v>
      </c>
      <c r="C45" s="44" t="s">
        <v>135</v>
      </c>
      <c r="D45" s="16">
        <v>-1.676163359</v>
      </c>
      <c r="E45" s="16">
        <v>-0.58159168999999999</v>
      </c>
      <c r="F45" s="16">
        <v>-2.2577550479999999</v>
      </c>
      <c r="G45" s="16">
        <v>-620.70003450000002</v>
      </c>
      <c r="H45" s="16">
        <v>-0.58671333800000003</v>
      </c>
      <c r="I45" s="16">
        <v>-0.19065178899999999</v>
      </c>
      <c r="J45" s="16">
        <v>-0.77736512599999996</v>
      </c>
      <c r="K45" s="16">
        <v>-208.05748059999999</v>
      </c>
      <c r="L45" s="16">
        <v>-1.0877584490000001</v>
      </c>
      <c r="M45" s="16">
        <v>-0.38645396999999998</v>
      </c>
      <c r="N45" s="16">
        <v>-1.4742124190000001</v>
      </c>
      <c r="O45" s="16">
        <v>-412.61688129999999</v>
      </c>
      <c r="P45" s="16">
        <v>-0.58772783299999998</v>
      </c>
      <c r="Q45" s="16">
        <v>-0.19099449299999999</v>
      </c>
      <c r="R45" s="16">
        <v>-0.77872232500000005</v>
      </c>
      <c r="S45" s="16">
        <v>-208.0583384</v>
      </c>
      <c r="T45" s="16">
        <v>-1.0885823139999999</v>
      </c>
      <c r="U45" s="16">
        <v>-0.38673008399999997</v>
      </c>
      <c r="V45" s="16">
        <v>-1.4753123969999999</v>
      </c>
      <c r="W45" s="16">
        <v>-412.61744909999999</v>
      </c>
    </row>
    <row r="46" spans="1:23" x14ac:dyDescent="0.2">
      <c r="A46" s="35">
        <v>-80.8</v>
      </c>
      <c r="B46" t="s">
        <v>15</v>
      </c>
      <c r="C46" s="44" t="s">
        <v>135</v>
      </c>
      <c r="D46" s="16">
        <v>-1.205000407</v>
      </c>
      <c r="E46" s="16">
        <v>-0.40594530600000001</v>
      </c>
      <c r="F46" s="16">
        <v>-1.610945713</v>
      </c>
      <c r="G46" s="16">
        <v>-455.8247202</v>
      </c>
      <c r="H46" s="16">
        <v>-0.60177822999999997</v>
      </c>
      <c r="I46" s="16">
        <v>-0.20076617299999999</v>
      </c>
      <c r="J46" s="16">
        <v>-0.80254440299999996</v>
      </c>
      <c r="K46" s="16">
        <v>-227.89919269999999</v>
      </c>
      <c r="L46" s="16">
        <v>-0.60178551000000002</v>
      </c>
      <c r="M46" s="16">
        <v>-0.200768589</v>
      </c>
      <c r="N46" s="16">
        <v>-0.80255409899999997</v>
      </c>
      <c r="O46" s="16">
        <v>-227.89918410000001</v>
      </c>
      <c r="P46" s="16">
        <v>-0.60286563299999996</v>
      </c>
      <c r="Q46" s="16">
        <v>-0.20112108200000001</v>
      </c>
      <c r="R46" s="16">
        <v>-0.80398671499999996</v>
      </c>
      <c r="S46" s="16">
        <v>-227.90000649999999</v>
      </c>
      <c r="T46" s="16">
        <v>-0.60287290999999998</v>
      </c>
      <c r="U46" s="16">
        <v>-0.20112350000000001</v>
      </c>
      <c r="V46" s="16">
        <v>-0.80399640999999999</v>
      </c>
      <c r="W46" s="16">
        <v>-227.89999779999999</v>
      </c>
    </row>
    <row r="47" spans="1:23" x14ac:dyDescent="0.2">
      <c r="A47" s="35">
        <v>-82.3</v>
      </c>
      <c r="B47" t="s">
        <v>16</v>
      </c>
      <c r="C47" s="44" t="s">
        <v>135</v>
      </c>
      <c r="D47" s="16">
        <v>-1.6908219250000001</v>
      </c>
      <c r="E47" s="16">
        <v>-0.59170957000000002</v>
      </c>
      <c r="F47" s="16">
        <v>-2.2825314959999998</v>
      </c>
      <c r="G47" s="16">
        <v>-640.54274339999995</v>
      </c>
      <c r="H47" s="16">
        <v>-0.601707086</v>
      </c>
      <c r="I47" s="16">
        <v>-0.20071228199999999</v>
      </c>
      <c r="J47" s="16">
        <v>-0.80241936800000002</v>
      </c>
      <c r="K47" s="16">
        <v>-227.8991972</v>
      </c>
      <c r="L47" s="16">
        <v>-1.0875637920000001</v>
      </c>
      <c r="M47" s="16">
        <v>-0.38638792900000002</v>
      </c>
      <c r="N47" s="16">
        <v>-1.4739517209999999</v>
      </c>
      <c r="O47" s="16">
        <v>-412.6172444</v>
      </c>
      <c r="P47" s="16">
        <v>-0.60273429999999995</v>
      </c>
      <c r="Q47" s="16">
        <v>-0.20106179499999999</v>
      </c>
      <c r="R47" s="16">
        <v>-0.80379609500000004</v>
      </c>
      <c r="S47" s="16">
        <v>-227.90003129999999</v>
      </c>
      <c r="T47" s="16">
        <v>-1.0885385219999999</v>
      </c>
      <c r="U47" s="16">
        <v>-0.38669141699999998</v>
      </c>
      <c r="V47" s="16">
        <v>-1.4752299390000001</v>
      </c>
      <c r="W47" s="16">
        <v>-412.61784189999997</v>
      </c>
    </row>
    <row r="48" spans="1:23" x14ac:dyDescent="0.2">
      <c r="A48" s="35">
        <v>-18.399999999999999</v>
      </c>
      <c r="B48" t="s">
        <v>17</v>
      </c>
      <c r="C48" s="44" t="s">
        <v>135</v>
      </c>
      <c r="D48" s="16">
        <v>-1.3018107299999999</v>
      </c>
      <c r="E48" s="16">
        <v>-0.43099255199999997</v>
      </c>
      <c r="F48" s="16">
        <v>-1.7328032819999999</v>
      </c>
      <c r="G48" s="16">
        <v>-438.84091819999998</v>
      </c>
      <c r="H48" s="16">
        <v>-0.71255890300000002</v>
      </c>
      <c r="I48" s="16">
        <v>-0.237534998</v>
      </c>
      <c r="J48" s="16">
        <v>-0.95009390100000002</v>
      </c>
      <c r="K48" s="16">
        <v>-230.77933189999999</v>
      </c>
      <c r="L48" s="16">
        <v>-0.58623663699999995</v>
      </c>
      <c r="M48" s="16">
        <v>-0.190354514</v>
      </c>
      <c r="N48" s="16">
        <v>-0.77659115099999998</v>
      </c>
      <c r="O48" s="16">
        <v>-208.0592585</v>
      </c>
      <c r="P48" s="16">
        <v>-0.71291101800000001</v>
      </c>
      <c r="Q48" s="16">
        <v>-0.23765039099999999</v>
      </c>
      <c r="R48" s="16">
        <v>-0.95056140899999997</v>
      </c>
      <c r="S48" s="16">
        <v>-230.77950540000001</v>
      </c>
      <c r="T48" s="16">
        <v>-0.58677305199999996</v>
      </c>
      <c r="U48" s="16">
        <v>-0.190610629</v>
      </c>
      <c r="V48" s="16">
        <v>-0.77738368099999999</v>
      </c>
      <c r="W48" s="16">
        <v>-208.06004050000001</v>
      </c>
    </row>
    <row r="49" spans="1:23" x14ac:dyDescent="0.2">
      <c r="A49" s="41">
        <v>-15.73184</v>
      </c>
      <c r="B49" t="s">
        <v>19</v>
      </c>
      <c r="C49" s="44" t="s">
        <v>135</v>
      </c>
      <c r="D49" s="16">
        <v>-1.3186581669999999</v>
      </c>
      <c r="E49" s="16">
        <v>-0.44239835900000002</v>
      </c>
      <c r="F49" s="16">
        <v>-1.761056526</v>
      </c>
      <c r="G49" s="16">
        <v>-458.67999129999998</v>
      </c>
      <c r="H49" s="16">
        <v>-0.71250575199999999</v>
      </c>
      <c r="I49" s="16">
        <v>-0.23752753200000001</v>
      </c>
      <c r="J49" s="16">
        <v>-0.95003328399999998</v>
      </c>
      <c r="K49" s="16">
        <v>-230.779437</v>
      </c>
      <c r="L49" s="16">
        <v>-0.60148613799999995</v>
      </c>
      <c r="M49" s="16">
        <v>-0.200541687</v>
      </c>
      <c r="N49" s="16">
        <v>-0.80202782500000003</v>
      </c>
      <c r="O49" s="16">
        <v>-227.90175060000001</v>
      </c>
      <c r="P49" s="16">
        <v>-0.71299840199999998</v>
      </c>
      <c r="Q49" s="16">
        <v>-0.23768219900000001</v>
      </c>
      <c r="R49" s="16">
        <v>-0.95068060099999996</v>
      </c>
      <c r="S49" s="16">
        <v>-230.7797419</v>
      </c>
      <c r="T49" s="16">
        <v>-0.60193255800000001</v>
      </c>
      <c r="U49" s="16">
        <v>-0.200704033</v>
      </c>
      <c r="V49" s="16">
        <v>-0.80263659200000004</v>
      </c>
      <c r="W49" s="16">
        <v>-227.90224699999999</v>
      </c>
    </row>
    <row r="50" spans="1:23" x14ac:dyDescent="0.2">
      <c r="A50" s="41">
        <v>-19.72756</v>
      </c>
      <c r="B50" t="s">
        <v>18</v>
      </c>
      <c r="C50" s="44" t="s">
        <v>135</v>
      </c>
      <c r="D50" s="16">
        <v>-1.317557562</v>
      </c>
      <c r="E50" s="16">
        <v>-0.44157800400000002</v>
      </c>
      <c r="F50" s="16">
        <v>-1.7591355660000001</v>
      </c>
      <c r="G50" s="16">
        <v>-458.6832321</v>
      </c>
      <c r="H50" s="16">
        <v>-0.71255365400000004</v>
      </c>
      <c r="I50" s="16">
        <v>-0.23753117700000001</v>
      </c>
      <c r="J50" s="16">
        <v>-0.95008482999999999</v>
      </c>
      <c r="K50" s="16">
        <v>-230.77936299999999</v>
      </c>
      <c r="L50" s="16">
        <v>-0.601408257</v>
      </c>
      <c r="M50" s="16">
        <v>-0.200498813</v>
      </c>
      <c r="N50" s="16">
        <v>-0.80190707000000006</v>
      </c>
      <c r="O50" s="16">
        <v>-227.90181430000001</v>
      </c>
      <c r="P50" s="16">
        <v>-0.71302203900000005</v>
      </c>
      <c r="Q50" s="16">
        <v>-0.23767163299999999</v>
      </c>
      <c r="R50" s="16">
        <v>-0.95069367199999999</v>
      </c>
      <c r="S50" s="16">
        <v>-230.77959139999999</v>
      </c>
      <c r="T50" s="16">
        <v>-0.60191282700000004</v>
      </c>
      <c r="U50" s="16">
        <v>-0.20072533300000001</v>
      </c>
      <c r="V50" s="16">
        <v>-0.80263815999999999</v>
      </c>
      <c r="W50" s="16">
        <v>-227.9024671</v>
      </c>
    </row>
    <row r="51" spans="1:23" x14ac:dyDescent="0.2">
      <c r="A51" s="35">
        <v>-11.5</v>
      </c>
      <c r="B51" t="s">
        <v>20</v>
      </c>
      <c r="C51" s="44" t="s">
        <v>135</v>
      </c>
      <c r="D51" s="16">
        <v>-1.4322556500000001</v>
      </c>
      <c r="E51" s="16">
        <v>-0.481160227</v>
      </c>
      <c r="F51" s="16">
        <v>-1.913415877</v>
      </c>
      <c r="G51" s="16">
        <v>-461.55333839999997</v>
      </c>
      <c r="H51" s="16">
        <v>-0.71246293699999996</v>
      </c>
      <c r="I51" s="16">
        <v>-0.23752484800000001</v>
      </c>
      <c r="J51" s="16">
        <v>-0.94998778500000003</v>
      </c>
      <c r="K51" s="16">
        <v>-230.7794844</v>
      </c>
      <c r="L51" s="16">
        <v>-0.71246304000000005</v>
      </c>
      <c r="M51" s="16">
        <v>-0.237524822</v>
      </c>
      <c r="N51" s="16">
        <v>-0.94998786199999996</v>
      </c>
      <c r="O51" s="16">
        <v>-230.77948420000001</v>
      </c>
      <c r="P51" s="16">
        <v>-0.71290000200000003</v>
      </c>
      <c r="Q51" s="16">
        <v>-0.23767666400000001</v>
      </c>
      <c r="R51" s="16">
        <v>-0.95057666600000001</v>
      </c>
      <c r="S51" s="16">
        <v>-230.779867</v>
      </c>
      <c r="T51" s="16">
        <v>-0.71290001999999997</v>
      </c>
      <c r="U51" s="16">
        <v>-0.23767661300000001</v>
      </c>
      <c r="V51" s="16">
        <v>-0.95057663299999995</v>
      </c>
      <c r="W51" s="16">
        <v>-230.77986670000001</v>
      </c>
    </row>
    <row r="52" spans="1:23" x14ac:dyDescent="0.2">
      <c r="A52" s="35">
        <v>-11.9</v>
      </c>
      <c r="B52" t="s">
        <v>3</v>
      </c>
      <c r="C52" s="44" t="s">
        <v>135</v>
      </c>
      <c r="D52" s="16">
        <v>-1.4292598670000001</v>
      </c>
      <c r="E52" s="16">
        <v>-0.47893402800000001</v>
      </c>
      <c r="F52" s="16">
        <v>-1.9081938949999999</v>
      </c>
      <c r="G52" s="16">
        <v>-461.55709380000002</v>
      </c>
      <c r="H52" s="16">
        <v>-0.712498776</v>
      </c>
      <c r="I52" s="16">
        <v>-0.23752698</v>
      </c>
      <c r="J52" s="16">
        <v>-0.95002575600000005</v>
      </c>
      <c r="K52" s="16">
        <v>-230.77945209999999</v>
      </c>
      <c r="L52" s="16">
        <v>-0.71249602999999995</v>
      </c>
      <c r="M52" s="16">
        <v>-0.237527828</v>
      </c>
      <c r="N52" s="16">
        <v>-0.950023858</v>
      </c>
      <c r="O52" s="16">
        <v>-230.7794476</v>
      </c>
      <c r="P52" s="16">
        <v>-0.71298419099999999</v>
      </c>
      <c r="Q52" s="16">
        <v>-0.237682802</v>
      </c>
      <c r="R52" s="16">
        <v>-0.95066699300000002</v>
      </c>
      <c r="S52" s="16">
        <v>-230.7797563</v>
      </c>
      <c r="T52" s="16">
        <v>-0.71270810600000001</v>
      </c>
      <c r="U52" s="16">
        <v>-0.237607085</v>
      </c>
      <c r="V52" s="16">
        <v>-0.95031518999999998</v>
      </c>
      <c r="W52" s="16">
        <v>-230.77958150000001</v>
      </c>
    </row>
    <row r="53" spans="1:23" x14ac:dyDescent="0.2">
      <c r="A53" s="35">
        <v>-14.8</v>
      </c>
      <c r="B53" t="s">
        <v>21</v>
      </c>
      <c r="C53" s="44" t="s">
        <v>135</v>
      </c>
      <c r="D53" s="16">
        <v>-1.3916194740000001</v>
      </c>
      <c r="E53" s="16">
        <v>-0.43809719600000002</v>
      </c>
      <c r="F53" s="16">
        <v>-1.829716669</v>
      </c>
      <c r="G53" s="16">
        <v>-426.00463400000001</v>
      </c>
      <c r="H53" s="16">
        <v>-0.71249403899999997</v>
      </c>
      <c r="I53" s="16">
        <v>-0.23752716700000001</v>
      </c>
      <c r="J53" s="16">
        <v>-0.95002120499999998</v>
      </c>
      <c r="K53" s="16">
        <v>-230.7794581</v>
      </c>
      <c r="L53" s="16">
        <v>-0.67285039300000005</v>
      </c>
      <c r="M53" s="16">
        <v>-0.19505915099999999</v>
      </c>
      <c r="N53" s="16">
        <v>-0.86790954399999998</v>
      </c>
      <c r="O53" s="16">
        <v>-195.2291481</v>
      </c>
      <c r="P53" s="16">
        <v>-0.71313444599999998</v>
      </c>
      <c r="Q53" s="16">
        <v>-0.237744857</v>
      </c>
      <c r="R53" s="16">
        <v>-0.95087930300000001</v>
      </c>
      <c r="S53" s="16">
        <v>-230.7799153</v>
      </c>
      <c r="T53" s="16">
        <v>-0.67309851099999995</v>
      </c>
      <c r="U53" s="16">
        <v>-0.19512443900000001</v>
      </c>
      <c r="V53" s="16">
        <v>-0.86822295100000002</v>
      </c>
      <c r="W53" s="16">
        <v>-195.22922120000001</v>
      </c>
    </row>
    <row r="54" spans="1:23" x14ac:dyDescent="0.2">
      <c r="A54" s="35">
        <v>-5.8</v>
      </c>
      <c r="B54" t="s">
        <v>22</v>
      </c>
      <c r="C54" s="44" t="s">
        <v>135</v>
      </c>
      <c r="D54" s="16">
        <v>-0.98123266399999998</v>
      </c>
      <c r="E54" s="16">
        <v>-0.31191495800000002</v>
      </c>
      <c r="F54" s="16">
        <v>-1.293147622</v>
      </c>
      <c r="G54" s="16">
        <v>-308.83927130000001</v>
      </c>
      <c r="H54" s="16">
        <v>-0.71243285300000003</v>
      </c>
      <c r="I54" s="16">
        <v>-0.23752176799999999</v>
      </c>
      <c r="J54" s="16">
        <v>-0.94995462100000005</v>
      </c>
      <c r="K54" s="16">
        <v>-230.7795232</v>
      </c>
      <c r="L54" s="16">
        <v>-0.26451171200000001</v>
      </c>
      <c r="M54" s="16">
        <v>-7.0908860000000004E-2</v>
      </c>
      <c r="N54" s="16">
        <v>-0.33542057199999997</v>
      </c>
      <c r="O54" s="16">
        <v>-78.063881170000002</v>
      </c>
      <c r="P54" s="16">
        <v>-0.71271872999999997</v>
      </c>
      <c r="Q54" s="16">
        <v>-0.23762270999999999</v>
      </c>
      <c r="R54" s="16">
        <v>-0.95034143999999998</v>
      </c>
      <c r="S54" s="16">
        <v>-230.77981819999999</v>
      </c>
      <c r="T54" s="16">
        <v>-0.26467995900000002</v>
      </c>
      <c r="U54" s="16">
        <v>-7.0978866000000002E-2</v>
      </c>
      <c r="V54" s="16">
        <v>-0.33565882499999999</v>
      </c>
      <c r="W54" s="16">
        <v>-78.064128030000006</v>
      </c>
    </row>
    <row r="55" spans="1:23" x14ac:dyDescent="0.2">
      <c r="A55" s="35">
        <v>-12</v>
      </c>
      <c r="B55" t="s">
        <v>23</v>
      </c>
      <c r="C55" s="44" t="s">
        <v>135</v>
      </c>
      <c r="D55" s="16">
        <v>-0.95395315700000005</v>
      </c>
      <c r="E55" s="16">
        <v>-0.31202492599999998</v>
      </c>
      <c r="F55" s="16">
        <v>-1.265978083</v>
      </c>
      <c r="G55" s="16">
        <v>-307.62847149999999</v>
      </c>
      <c r="H55" s="16">
        <v>-0.712511118</v>
      </c>
      <c r="I55" s="16">
        <v>-0.23752716500000001</v>
      </c>
      <c r="J55" s="16">
        <v>-0.95003828300000004</v>
      </c>
      <c r="K55" s="16">
        <v>-230.77943669999999</v>
      </c>
      <c r="L55" s="16">
        <v>-0.23898619600000001</v>
      </c>
      <c r="M55" s="16">
        <v>-7.1959061000000005E-2</v>
      </c>
      <c r="N55" s="16">
        <v>-0.31094525699999997</v>
      </c>
      <c r="O55" s="16">
        <v>-76.848242749999997</v>
      </c>
      <c r="P55" s="16">
        <v>-0.71294566999999998</v>
      </c>
      <c r="Q55" s="16">
        <v>-0.23765381799999999</v>
      </c>
      <c r="R55" s="16">
        <v>-0.95059948699999997</v>
      </c>
      <c r="S55" s="16">
        <v>-230.7796467</v>
      </c>
      <c r="T55" s="16">
        <v>-0.23912885</v>
      </c>
      <c r="U55" s="16">
        <v>-7.1998838999999995E-2</v>
      </c>
      <c r="V55" s="16">
        <v>-0.31112768899999999</v>
      </c>
      <c r="W55" s="16">
        <v>-76.848308329999995</v>
      </c>
    </row>
    <row r="56" spans="1:23" x14ac:dyDescent="0.2">
      <c r="A56" s="35">
        <v>-13.4</v>
      </c>
      <c r="B56" t="s">
        <v>24</v>
      </c>
      <c r="C56" s="44" t="s">
        <v>135</v>
      </c>
      <c r="D56" s="16">
        <v>-1.03265506</v>
      </c>
      <c r="E56" s="16">
        <v>-0.32964966299999998</v>
      </c>
      <c r="F56" s="16">
        <v>-1.3623047230000001</v>
      </c>
      <c r="G56" s="16">
        <v>-326.03155149999998</v>
      </c>
      <c r="H56" s="16">
        <v>-0.71250640099999996</v>
      </c>
      <c r="I56" s="16">
        <v>-0.237527135</v>
      </c>
      <c r="J56" s="16">
        <v>-0.95003353499999998</v>
      </c>
      <c r="K56" s="16">
        <v>-230.7794438</v>
      </c>
      <c r="L56" s="16">
        <v>-0.31609435000000002</v>
      </c>
      <c r="M56" s="16">
        <v>-8.8449165999999996E-2</v>
      </c>
      <c r="N56" s="16">
        <v>-0.40454351599999999</v>
      </c>
      <c r="O56" s="16">
        <v>-95.253135490000005</v>
      </c>
      <c r="P56" s="16">
        <v>-0.71295784100000004</v>
      </c>
      <c r="Q56" s="16">
        <v>-0.237673731</v>
      </c>
      <c r="R56" s="16">
        <v>-0.95063157099999995</v>
      </c>
      <c r="S56" s="16">
        <v>-230.77974620000001</v>
      </c>
      <c r="T56" s="16">
        <v>-0.31640845099999998</v>
      </c>
      <c r="U56" s="16">
        <v>-8.8589500000000002E-2</v>
      </c>
      <c r="V56" s="16">
        <v>-0.40499795100000002</v>
      </c>
      <c r="W56" s="16">
        <v>-95.253514999999993</v>
      </c>
    </row>
    <row r="57" spans="1:23" x14ac:dyDescent="0.2">
      <c r="A57" s="35">
        <v>-17.399999999999999</v>
      </c>
      <c r="B57" t="s">
        <v>25</v>
      </c>
      <c r="C57" s="44" t="s">
        <v>135</v>
      </c>
      <c r="D57" s="16">
        <v>-1.046603881</v>
      </c>
      <c r="E57" s="16">
        <v>-0.33951862900000002</v>
      </c>
      <c r="F57" s="16">
        <v>-1.3861225100000001</v>
      </c>
      <c r="G57" s="16">
        <v>-345.86934050000002</v>
      </c>
      <c r="H57" s="16">
        <v>-0.71253975800000002</v>
      </c>
      <c r="I57" s="16">
        <v>-0.23752978</v>
      </c>
      <c r="J57" s="16">
        <v>-0.95006953699999996</v>
      </c>
      <c r="K57" s="16">
        <v>-230.77940280000001</v>
      </c>
      <c r="L57" s="16">
        <v>-0.33004831499999998</v>
      </c>
      <c r="M57" s="16">
        <v>-9.8227754E-2</v>
      </c>
      <c r="N57" s="16">
        <v>-0.42827606899999998</v>
      </c>
      <c r="O57" s="16">
        <v>-115.08917099999999</v>
      </c>
      <c r="P57" s="16">
        <v>-0.71300447099999997</v>
      </c>
      <c r="Q57" s="16">
        <v>-0.23767906</v>
      </c>
      <c r="R57" s="16">
        <v>-0.95068353000000005</v>
      </c>
      <c r="S57" s="16">
        <v>-230.77968319999999</v>
      </c>
      <c r="T57" s="16">
        <v>-0.33050010299999999</v>
      </c>
      <c r="U57" s="16">
        <v>-9.8441341000000002E-2</v>
      </c>
      <c r="V57" s="16">
        <v>-0.42894144299999998</v>
      </c>
      <c r="W57" s="16">
        <v>-115.0898177</v>
      </c>
    </row>
    <row r="58" spans="1:23" x14ac:dyDescent="0.2">
      <c r="A58" s="35">
        <v>-12</v>
      </c>
      <c r="B58" t="s">
        <v>26</v>
      </c>
      <c r="C58" s="44" t="s">
        <v>135</v>
      </c>
      <c r="D58" s="16">
        <v>-1.421212033</v>
      </c>
      <c r="E58" s="16">
        <v>-0.43786878800000001</v>
      </c>
      <c r="F58" s="16">
        <v>-1.859080821</v>
      </c>
      <c r="G58" s="16">
        <v>-427.18013450000001</v>
      </c>
      <c r="H58" s="16">
        <v>-0.71248472500000004</v>
      </c>
      <c r="I58" s="16">
        <v>-0.23752596500000001</v>
      </c>
      <c r="J58" s="16">
        <v>-0.95001069000000005</v>
      </c>
      <c r="K58" s="16">
        <v>-230.77946890000001</v>
      </c>
      <c r="L58" s="16">
        <v>-0.70389497499999998</v>
      </c>
      <c r="M58" s="16">
        <v>-0.196086925</v>
      </c>
      <c r="N58" s="16">
        <v>-0.89998190099999997</v>
      </c>
      <c r="O58" s="16">
        <v>-196.4035524</v>
      </c>
      <c r="P58" s="16">
        <v>-0.71304421699999998</v>
      </c>
      <c r="Q58" s="16">
        <v>-0.237711386</v>
      </c>
      <c r="R58" s="16">
        <v>-0.95075560299999995</v>
      </c>
      <c r="S58" s="16">
        <v>-230.77986820000001</v>
      </c>
      <c r="T58" s="16">
        <v>-0.70405940899999997</v>
      </c>
      <c r="U58" s="16">
        <v>-0.19613704800000001</v>
      </c>
      <c r="V58" s="16">
        <v>-0.90019645699999995</v>
      </c>
      <c r="W58" s="16">
        <v>-196.403595</v>
      </c>
    </row>
    <row r="59" spans="1:23" x14ac:dyDescent="0.2">
      <c r="A59" s="35">
        <v>-22</v>
      </c>
      <c r="B59" t="s">
        <v>27</v>
      </c>
      <c r="C59" s="44" t="s">
        <v>135</v>
      </c>
      <c r="D59" s="16">
        <v>-1.4394138869999999</v>
      </c>
      <c r="E59" s="16">
        <v>-0.47175948699999998</v>
      </c>
      <c r="F59" s="16">
        <v>-1.9111733740000001</v>
      </c>
      <c r="G59" s="16">
        <v>-477.87857810000003</v>
      </c>
      <c r="H59" s="16">
        <v>-0.71256298600000001</v>
      </c>
      <c r="I59" s="16">
        <v>-0.23753260100000001</v>
      </c>
      <c r="J59" s="16">
        <v>-0.95009558599999999</v>
      </c>
      <c r="K59" s="16">
        <v>-230.77937800000001</v>
      </c>
      <c r="L59" s="16">
        <v>-0.72137036399999999</v>
      </c>
      <c r="M59" s="16">
        <v>-0.229134582</v>
      </c>
      <c r="N59" s="16">
        <v>-0.95050494600000002</v>
      </c>
      <c r="O59" s="16">
        <v>-247.09912510000001</v>
      </c>
      <c r="P59" s="16">
        <v>-0.71317736799999998</v>
      </c>
      <c r="Q59" s="16">
        <v>-0.237734959</v>
      </c>
      <c r="R59" s="16">
        <v>-0.95091232699999995</v>
      </c>
      <c r="S59" s="16">
        <v>-230.77979690000001</v>
      </c>
      <c r="T59" s="16">
        <v>-0.721731126</v>
      </c>
      <c r="U59" s="16">
        <v>-0.229283352</v>
      </c>
      <c r="V59" s="16">
        <v>-0.95101447800000005</v>
      </c>
      <c r="W59" s="16">
        <v>-247.0995111</v>
      </c>
    </row>
    <row r="60" spans="1:23" x14ac:dyDescent="0.2">
      <c r="A60" s="35">
        <v>-14.1</v>
      </c>
      <c r="B60" t="s">
        <v>28</v>
      </c>
      <c r="C60" s="44" t="s">
        <v>135</v>
      </c>
      <c r="D60" s="16">
        <v>-1.453484856</v>
      </c>
      <c r="E60" s="16">
        <v>-0.49433796800000002</v>
      </c>
      <c r="F60" s="16">
        <v>-1.947822825</v>
      </c>
      <c r="G60" s="16">
        <v>-477.5507169</v>
      </c>
      <c r="H60" s="16">
        <v>-0.71249009600000002</v>
      </c>
      <c r="I60" s="16">
        <v>-0.23752737800000001</v>
      </c>
      <c r="J60" s="16">
        <v>-0.95001747400000003</v>
      </c>
      <c r="K60" s="16">
        <v>-230.7794524</v>
      </c>
      <c r="L60" s="16">
        <v>-0.73339101299999998</v>
      </c>
      <c r="M60" s="16">
        <v>-0.25040445</v>
      </c>
      <c r="N60" s="16">
        <v>-0.98379546299999998</v>
      </c>
      <c r="O60" s="16">
        <v>-246.77631969999999</v>
      </c>
      <c r="P60" s="16">
        <v>-0.71298174000000003</v>
      </c>
      <c r="Q60" s="16">
        <v>-0.237692868</v>
      </c>
      <c r="R60" s="16">
        <v>-0.95067460800000003</v>
      </c>
      <c r="S60" s="16">
        <v>-230.7798464</v>
      </c>
      <c r="T60" s="16">
        <v>-0.73382834900000005</v>
      </c>
      <c r="U60" s="16">
        <v>-0.25054918599999998</v>
      </c>
      <c r="V60" s="16">
        <v>-0.98437753500000003</v>
      </c>
      <c r="W60" s="16">
        <v>-246.77671290000001</v>
      </c>
    </row>
    <row r="61" spans="1:23" x14ac:dyDescent="0.2">
      <c r="A61" s="35">
        <v>-13.8</v>
      </c>
      <c r="B61" t="s">
        <v>29</v>
      </c>
      <c r="C61" s="44" t="s">
        <v>135</v>
      </c>
      <c r="D61" s="16">
        <v>-1.450105518</v>
      </c>
      <c r="E61" s="16">
        <v>-0.491815577</v>
      </c>
      <c r="F61" s="16">
        <v>-1.9419210950000001</v>
      </c>
      <c r="G61" s="16">
        <v>-477.5546731</v>
      </c>
      <c r="H61" s="16">
        <v>-0.71251708199999997</v>
      </c>
      <c r="I61" s="16">
        <v>-0.23752874099999999</v>
      </c>
      <c r="J61" s="16">
        <v>-0.95004582199999998</v>
      </c>
      <c r="K61" s="16">
        <v>-230.77943149999999</v>
      </c>
      <c r="L61" s="16">
        <v>-0.73344094800000004</v>
      </c>
      <c r="M61" s="16">
        <v>-0.25041854299999999</v>
      </c>
      <c r="N61" s="16">
        <v>-0.983859492</v>
      </c>
      <c r="O61" s="16">
        <v>-246.77625269999999</v>
      </c>
      <c r="P61" s="16">
        <v>-0.71302580199999999</v>
      </c>
      <c r="Q61" s="16">
        <v>-0.23769041499999999</v>
      </c>
      <c r="R61" s="16">
        <v>-0.95071621699999997</v>
      </c>
      <c r="S61" s="16">
        <v>-230.77973829999999</v>
      </c>
      <c r="T61" s="16">
        <v>-0.73365784499999998</v>
      </c>
      <c r="U61" s="16">
        <v>-0.25049218400000001</v>
      </c>
      <c r="V61" s="16">
        <v>-0.98415002900000004</v>
      </c>
      <c r="W61" s="16">
        <v>-246.77635960000001</v>
      </c>
    </row>
    <row r="62" spans="1:23" x14ac:dyDescent="0.2">
      <c r="A62" s="35">
        <v>-23.5</v>
      </c>
      <c r="B62" t="s">
        <v>30</v>
      </c>
      <c r="C62" s="44" t="s">
        <v>135</v>
      </c>
      <c r="D62" s="16">
        <v>-1.808709774</v>
      </c>
      <c r="E62" s="16">
        <v>-0.631649813</v>
      </c>
      <c r="F62" s="16">
        <v>-2.4403595870000001</v>
      </c>
      <c r="G62" s="16">
        <v>-643.39435849999995</v>
      </c>
      <c r="H62" s="16">
        <v>-0.71252035999999996</v>
      </c>
      <c r="I62" s="16">
        <v>-0.23753027800000001</v>
      </c>
      <c r="J62" s="16">
        <v>-0.950050638</v>
      </c>
      <c r="K62" s="16">
        <v>-230.7794035</v>
      </c>
      <c r="L62" s="16">
        <v>-1.0869865949999999</v>
      </c>
      <c r="M62" s="16">
        <v>-0.38608313399999999</v>
      </c>
      <c r="N62" s="16">
        <v>-1.47306973</v>
      </c>
      <c r="O62" s="16">
        <v>-412.6192585</v>
      </c>
      <c r="P62" s="16">
        <v>-0.71320086100000002</v>
      </c>
      <c r="Q62" s="16">
        <v>-0.23774953300000001</v>
      </c>
      <c r="R62" s="16">
        <v>-0.95095039400000003</v>
      </c>
      <c r="S62" s="16">
        <v>-230.77986680000001</v>
      </c>
      <c r="T62" s="16">
        <v>-1.0879554579999999</v>
      </c>
      <c r="U62" s="16">
        <v>-0.38645532900000001</v>
      </c>
      <c r="V62" s="16">
        <v>-1.474410786</v>
      </c>
      <c r="W62" s="16">
        <v>-412.62007</v>
      </c>
    </row>
    <row r="63" spans="1:23" x14ac:dyDescent="0.2">
      <c r="A63" s="35">
        <v>-13.7</v>
      </c>
      <c r="B63" t="s">
        <v>208</v>
      </c>
      <c r="C63" s="44" t="s">
        <v>135</v>
      </c>
      <c r="D63" s="16">
        <v>-0.91306379199999999</v>
      </c>
      <c r="E63" s="16">
        <v>-0.30339541599999997</v>
      </c>
      <c r="F63" s="16">
        <v>-1.2164592080000001</v>
      </c>
      <c r="G63" s="16">
        <v>-306.83849709999998</v>
      </c>
      <c r="H63" s="16">
        <v>-0.71252808199999995</v>
      </c>
      <c r="I63" s="16">
        <v>-0.23752873699999999</v>
      </c>
      <c r="J63" s="16">
        <v>-0.95005681799999997</v>
      </c>
      <c r="K63" s="16">
        <v>-230.77941870000001</v>
      </c>
      <c r="L63" s="16">
        <v>-0.198261361</v>
      </c>
      <c r="M63" s="16">
        <v>-6.3600701999999995E-2</v>
      </c>
      <c r="N63" s="16">
        <v>-0.26186206299999998</v>
      </c>
      <c r="O63" s="16">
        <v>-76.056777789999998</v>
      </c>
      <c r="P63" s="16">
        <v>-0.71283555099999996</v>
      </c>
      <c r="Q63" s="16">
        <v>-0.237623625</v>
      </c>
      <c r="R63" s="16">
        <v>-0.95045917599999996</v>
      </c>
      <c r="S63" s="16">
        <v>-230.7795643</v>
      </c>
      <c r="T63" s="16">
        <v>-0.19875904899999999</v>
      </c>
      <c r="U63" s="16">
        <v>-6.3856430000000006E-2</v>
      </c>
      <c r="V63" s="16">
        <v>-0.26261547899999999</v>
      </c>
      <c r="W63" s="16">
        <v>-76.057669689999997</v>
      </c>
    </row>
    <row r="64" spans="1:23" x14ac:dyDescent="0.2">
      <c r="A64" s="35">
        <v>-12.5</v>
      </c>
      <c r="B64" t="s">
        <v>32</v>
      </c>
      <c r="C64" s="44" t="s">
        <v>135</v>
      </c>
      <c r="D64" s="16">
        <v>-1.3502763259999999</v>
      </c>
      <c r="E64" s="16">
        <v>-0.39432905400000001</v>
      </c>
      <c r="F64" s="16">
        <v>-1.7446053800000001</v>
      </c>
      <c r="G64" s="16">
        <v>-390.45440619999999</v>
      </c>
      <c r="H64" s="16">
        <v>-0.67283031900000001</v>
      </c>
      <c r="I64" s="16">
        <v>-0.195048888</v>
      </c>
      <c r="J64" s="16">
        <v>-0.86787920699999999</v>
      </c>
      <c r="K64" s="16">
        <v>-195.22919110000001</v>
      </c>
      <c r="L64" s="16">
        <v>-0.67282734099999997</v>
      </c>
      <c r="M64" s="16">
        <v>-0.19504589</v>
      </c>
      <c r="N64" s="16">
        <v>-0.86787323100000002</v>
      </c>
      <c r="O64" s="16">
        <v>-195.22919640000001</v>
      </c>
      <c r="P64" s="16">
        <v>-0.67307640899999999</v>
      </c>
      <c r="Q64" s="16">
        <v>-0.19511324399999999</v>
      </c>
      <c r="R64" s="16">
        <v>-0.86818965299999995</v>
      </c>
      <c r="S64" s="16">
        <v>-195.2292664</v>
      </c>
      <c r="T64" s="16">
        <v>-0.67307343900000005</v>
      </c>
      <c r="U64" s="16">
        <v>-0.19511023499999999</v>
      </c>
      <c r="V64" s="16">
        <v>-0.86818367399999996</v>
      </c>
      <c r="W64" s="16">
        <v>-195.22927179999999</v>
      </c>
    </row>
    <row r="65" spans="1:23" x14ac:dyDescent="0.2">
      <c r="A65" s="35">
        <v>-10</v>
      </c>
      <c r="B65" t="s">
        <v>33</v>
      </c>
      <c r="C65" s="44" t="s">
        <v>135</v>
      </c>
      <c r="D65" s="16">
        <v>-1.3805436959999999</v>
      </c>
      <c r="E65" s="16">
        <v>-0.39460496699999997</v>
      </c>
      <c r="F65" s="16">
        <v>-1.775148663</v>
      </c>
      <c r="G65" s="16">
        <v>-391.62931980000002</v>
      </c>
      <c r="H65" s="16">
        <v>-0.67277500099999998</v>
      </c>
      <c r="I65" s="16">
        <v>-0.19499337899999999</v>
      </c>
      <c r="J65" s="16">
        <v>-0.86776838000000001</v>
      </c>
      <c r="K65" s="16">
        <v>-195.22927369999999</v>
      </c>
      <c r="L65" s="16">
        <v>-0.70386254599999998</v>
      </c>
      <c r="M65" s="16">
        <v>-0.196065462</v>
      </c>
      <c r="N65" s="16">
        <v>-0.89992800799999995</v>
      </c>
      <c r="O65" s="16">
        <v>-196.40360949999999</v>
      </c>
      <c r="P65" s="16">
        <v>-0.67301450699999998</v>
      </c>
      <c r="Q65" s="16">
        <v>-0.19505024900000001</v>
      </c>
      <c r="R65" s="16">
        <v>-0.86806475599999999</v>
      </c>
      <c r="S65" s="16">
        <v>-195.2293579</v>
      </c>
      <c r="T65" s="16">
        <v>-0.70405671800000003</v>
      </c>
      <c r="U65" s="16">
        <v>-0.19612191700000001</v>
      </c>
      <c r="V65" s="16">
        <v>-0.90017863399999998</v>
      </c>
      <c r="W65" s="16">
        <v>-196.40365929999999</v>
      </c>
    </row>
    <row r="66" spans="1:23" x14ac:dyDescent="0.2">
      <c r="A66" s="35">
        <v>-8.3000000000000007</v>
      </c>
      <c r="B66" t="s">
        <v>34</v>
      </c>
      <c r="C66" s="44" t="s">
        <v>135</v>
      </c>
      <c r="D66" s="16">
        <v>-0.96784790899999995</v>
      </c>
      <c r="E66" s="16">
        <v>-0.26617332799999999</v>
      </c>
      <c r="F66" s="16">
        <v>-1.2340212370000001</v>
      </c>
      <c r="G66" s="16">
        <v>-274.46456690000002</v>
      </c>
      <c r="H66" s="16">
        <v>-0.26452219599999999</v>
      </c>
      <c r="I66" s="16">
        <v>-7.0910192999999996E-2</v>
      </c>
      <c r="J66" s="16">
        <v>-0.33543239000000002</v>
      </c>
      <c r="K66" s="16">
        <v>-78.063873529999995</v>
      </c>
      <c r="L66" s="16">
        <v>-0.70017509</v>
      </c>
      <c r="M66" s="16">
        <v>-0.19240877000000001</v>
      </c>
      <c r="N66" s="16">
        <v>-0.89258386099999998</v>
      </c>
      <c r="O66" s="16">
        <v>-196.40335680000001</v>
      </c>
      <c r="P66" s="16">
        <v>-0.264733104</v>
      </c>
      <c r="Q66" s="16">
        <v>-7.0994222999999995E-2</v>
      </c>
      <c r="R66" s="16">
        <v>-0.33572732700000002</v>
      </c>
      <c r="S66" s="16">
        <v>-78.064058729999999</v>
      </c>
      <c r="T66" s="16">
        <v>-0.70033657199999999</v>
      </c>
      <c r="U66" s="16">
        <v>-0.19244761099999999</v>
      </c>
      <c r="V66" s="16">
        <v>-0.89278418299999995</v>
      </c>
      <c r="W66" s="16">
        <v>-196.403412</v>
      </c>
    </row>
    <row r="67" spans="1:23" x14ac:dyDescent="0.2">
      <c r="A67" s="35">
        <v>-20.6</v>
      </c>
      <c r="B67" t="s">
        <v>35</v>
      </c>
      <c r="C67" s="44" t="s">
        <v>135</v>
      </c>
      <c r="D67" s="16">
        <v>-0.84186022999999999</v>
      </c>
      <c r="E67" s="16">
        <v>-0.27460115299999999</v>
      </c>
      <c r="F67" s="16">
        <v>-1.116461382</v>
      </c>
      <c r="G67" s="16">
        <v>-304.75468469999998</v>
      </c>
      <c r="H67" s="16">
        <v>-0.239064683</v>
      </c>
      <c r="I67" s="16">
        <v>-7.1985714000000006E-2</v>
      </c>
      <c r="J67" s="16">
        <v>-0.31105039699999998</v>
      </c>
      <c r="K67" s="16">
        <v>-76.848084900000003</v>
      </c>
      <c r="L67" s="16">
        <v>-0.60140503400000001</v>
      </c>
      <c r="M67" s="16">
        <v>-0.20050154100000001</v>
      </c>
      <c r="N67" s="16">
        <v>-0.80190657499999995</v>
      </c>
      <c r="O67" s="16">
        <v>-227.90177199999999</v>
      </c>
      <c r="P67" s="16">
        <v>-0.23933648099999999</v>
      </c>
      <c r="Q67" s="16">
        <v>-7.2054758999999996E-2</v>
      </c>
      <c r="R67" s="16">
        <v>-0.31139123899999999</v>
      </c>
      <c r="S67" s="16">
        <v>-76.848189880000007</v>
      </c>
      <c r="T67" s="16">
        <v>-0.60181711599999999</v>
      </c>
      <c r="U67" s="16">
        <v>-0.20068434499999999</v>
      </c>
      <c r="V67" s="16">
        <v>-0.80250146099999997</v>
      </c>
      <c r="W67" s="16">
        <v>-227.90235039999999</v>
      </c>
    </row>
    <row r="68" spans="1:23" x14ac:dyDescent="0.2">
      <c r="A68" s="35">
        <v>-6.4</v>
      </c>
      <c r="B68" t="s">
        <v>36</v>
      </c>
      <c r="C68" s="44" t="s">
        <v>135</v>
      </c>
      <c r="D68" s="16">
        <v>-0.478573996</v>
      </c>
      <c r="E68" s="16">
        <v>-0.144785781</v>
      </c>
      <c r="F68" s="16">
        <v>-0.62335977600000003</v>
      </c>
      <c r="G68" s="16">
        <v>-153.69762660000001</v>
      </c>
      <c r="H68" s="16">
        <v>-0.23890599500000001</v>
      </c>
      <c r="I68" s="16">
        <v>-7.1931149999999999E-2</v>
      </c>
      <c r="J68" s="16">
        <v>-0.31083714499999998</v>
      </c>
      <c r="K68" s="16">
        <v>-76.848357250000007</v>
      </c>
      <c r="L68" s="16">
        <v>-0.2389395</v>
      </c>
      <c r="M68" s="16">
        <v>-7.1941694E-2</v>
      </c>
      <c r="N68" s="16">
        <v>-0.31088119400000003</v>
      </c>
      <c r="O68" s="16">
        <v>-76.848309779999994</v>
      </c>
      <c r="P68" s="16">
        <v>-0.239057457</v>
      </c>
      <c r="Q68" s="16">
        <v>-7.1976718999999995E-2</v>
      </c>
      <c r="R68" s="16">
        <v>-0.31103417500000002</v>
      </c>
      <c r="S68" s="16">
        <v>-76.848452320000007</v>
      </c>
      <c r="T68" s="16">
        <v>-0.238999827</v>
      </c>
      <c r="U68" s="16">
        <v>-7.1956478000000004E-2</v>
      </c>
      <c r="V68" s="16">
        <v>-0.31095630400000002</v>
      </c>
      <c r="W68" s="16">
        <v>-76.848335500000005</v>
      </c>
    </row>
    <row r="69" spans="1:23" x14ac:dyDescent="0.2">
      <c r="A69" s="35">
        <v>-7.2</v>
      </c>
      <c r="B69" t="s">
        <v>37</v>
      </c>
      <c r="C69" s="44" t="s">
        <v>135</v>
      </c>
      <c r="D69" s="16">
        <v>-0.94193249300000004</v>
      </c>
      <c r="E69" s="16">
        <v>-0.26684397799999998</v>
      </c>
      <c r="F69" s="16">
        <v>-1.208776471</v>
      </c>
      <c r="G69" s="16">
        <v>-273.24954020000001</v>
      </c>
      <c r="H69" s="16">
        <v>-0.23892091700000001</v>
      </c>
      <c r="I69" s="16">
        <v>-7.1937563999999996E-2</v>
      </c>
      <c r="J69" s="16">
        <v>-0.31085847999999999</v>
      </c>
      <c r="K69" s="16">
        <v>-76.84833639</v>
      </c>
      <c r="L69" s="16">
        <v>-0.70019199499999996</v>
      </c>
      <c r="M69" s="16">
        <v>-0.19243353599999999</v>
      </c>
      <c r="N69" s="16">
        <v>-0.89262553099999997</v>
      </c>
      <c r="O69" s="16">
        <v>-196.40327550000001</v>
      </c>
      <c r="P69" s="16">
        <v>-0.23915266600000001</v>
      </c>
      <c r="Q69" s="16">
        <v>-7.2021135999999999E-2</v>
      </c>
      <c r="R69" s="16">
        <v>-0.311173802</v>
      </c>
      <c r="S69" s="16">
        <v>-76.848536390000007</v>
      </c>
      <c r="T69" s="16">
        <v>-0.70030687899999999</v>
      </c>
      <c r="U69" s="16">
        <v>-0.19246078899999999</v>
      </c>
      <c r="V69" s="16">
        <v>-0.89276766799999996</v>
      </c>
      <c r="W69" s="16">
        <v>-196.40331739999999</v>
      </c>
    </row>
    <row r="70" spans="1:23" x14ac:dyDescent="0.2">
      <c r="A70" s="35">
        <v>-12.1</v>
      </c>
      <c r="B70" t="s">
        <v>210</v>
      </c>
      <c r="C70" s="44" t="s">
        <v>135</v>
      </c>
      <c r="D70" s="16">
        <v>-0.43774307000000001</v>
      </c>
      <c r="E70" s="16">
        <v>-0.13650410499999999</v>
      </c>
      <c r="F70" s="16">
        <v>-0.57424717599999997</v>
      </c>
      <c r="G70" s="16">
        <v>-152.90986100000001</v>
      </c>
      <c r="H70" s="16">
        <v>-0.23901852300000001</v>
      </c>
      <c r="I70" s="16">
        <v>-7.1967182000000005E-2</v>
      </c>
      <c r="J70" s="16">
        <v>-0.310985705</v>
      </c>
      <c r="K70" s="16">
        <v>-76.848188269999994</v>
      </c>
      <c r="L70" s="16">
        <v>-0.19811436800000001</v>
      </c>
      <c r="M70" s="16">
        <v>-6.3550415999999998E-2</v>
      </c>
      <c r="N70" s="16">
        <v>-0.26166478399999998</v>
      </c>
      <c r="O70" s="16">
        <v>-76.056988689999997</v>
      </c>
      <c r="P70" s="16">
        <v>-0.23907663100000001</v>
      </c>
      <c r="Q70" s="16">
        <v>-7.1977235000000001E-2</v>
      </c>
      <c r="R70" s="16">
        <v>-0.31105386600000001</v>
      </c>
      <c r="S70" s="16">
        <v>-76.848206270000006</v>
      </c>
      <c r="T70" s="16">
        <v>-0.19868741000000001</v>
      </c>
      <c r="U70" s="16">
        <v>-6.3805127000000003E-2</v>
      </c>
      <c r="V70" s="16">
        <v>-0.26249253700000003</v>
      </c>
      <c r="W70" s="16">
        <v>-76.057953229999995</v>
      </c>
    </row>
    <row r="71" spans="1:23" x14ac:dyDescent="0.2">
      <c r="A71" s="35">
        <v>-17.5</v>
      </c>
      <c r="B71" t="s">
        <v>39</v>
      </c>
      <c r="C71" s="44" t="s">
        <v>135</v>
      </c>
      <c r="D71" s="16">
        <v>-0.63497742499999998</v>
      </c>
      <c r="E71" s="16">
        <v>-0.179636609</v>
      </c>
      <c r="F71" s="16">
        <v>-0.81461403399999999</v>
      </c>
      <c r="G71" s="16">
        <v>-190.50898369999999</v>
      </c>
      <c r="H71" s="16">
        <v>-0.31610060000000001</v>
      </c>
      <c r="I71" s="16">
        <v>-8.8453794000000002E-2</v>
      </c>
      <c r="J71" s="16">
        <v>-0.40455439399999998</v>
      </c>
      <c r="K71" s="16">
        <v>-95.253102960000007</v>
      </c>
      <c r="L71" s="16">
        <v>-0.31607645000000001</v>
      </c>
      <c r="M71" s="16">
        <v>-8.8418496999999999E-2</v>
      </c>
      <c r="N71" s="16">
        <v>-0.40449494699999999</v>
      </c>
      <c r="O71" s="16">
        <v>-95.253177010000002</v>
      </c>
      <c r="P71" s="16">
        <v>-0.31641705199999998</v>
      </c>
      <c r="Q71" s="16">
        <v>-8.8603591999999995E-2</v>
      </c>
      <c r="R71" s="16">
        <v>-0.40502064399999999</v>
      </c>
      <c r="S71" s="16">
        <v>-95.253595149999995</v>
      </c>
      <c r="T71" s="16">
        <v>-0.316556322</v>
      </c>
      <c r="U71" s="16">
        <v>-8.8615545000000004E-2</v>
      </c>
      <c r="V71" s="16">
        <v>-0.40517186700000002</v>
      </c>
      <c r="W71" s="16">
        <v>-95.253993230000006</v>
      </c>
    </row>
    <row r="72" spans="1:23" x14ac:dyDescent="0.2">
      <c r="A72" s="35">
        <v>-12.9</v>
      </c>
      <c r="B72" t="s">
        <v>40</v>
      </c>
      <c r="C72" s="44" t="s">
        <v>135</v>
      </c>
      <c r="D72" s="16">
        <v>-0.64795419300000001</v>
      </c>
      <c r="E72" s="16">
        <v>-0.188488552</v>
      </c>
      <c r="F72" s="16">
        <v>-0.83644274500000004</v>
      </c>
      <c r="G72" s="16">
        <v>-210.3448009</v>
      </c>
      <c r="H72" s="16">
        <v>-0.31606251899999999</v>
      </c>
      <c r="I72" s="16">
        <v>-8.8448427999999996E-2</v>
      </c>
      <c r="J72" s="16">
        <v>-0.40451094700000001</v>
      </c>
      <c r="K72" s="16">
        <v>-95.253163150000006</v>
      </c>
      <c r="L72" s="16">
        <v>-0.33005547800000001</v>
      </c>
      <c r="M72" s="16">
        <v>-9.8198571999999998E-2</v>
      </c>
      <c r="N72" s="16">
        <v>-0.42825404900000003</v>
      </c>
      <c r="O72" s="16">
        <v>-115.08921479999999</v>
      </c>
      <c r="P72" s="16">
        <v>-0.31619685400000003</v>
      </c>
      <c r="Q72" s="16">
        <v>-8.8494516999999995E-2</v>
      </c>
      <c r="R72" s="16">
        <v>-0.40469137100000002</v>
      </c>
      <c r="S72" s="16">
        <v>-95.253285259999998</v>
      </c>
      <c r="T72" s="16">
        <v>-0.33061710799999999</v>
      </c>
      <c r="U72" s="16">
        <v>-9.8458311000000007E-2</v>
      </c>
      <c r="V72" s="16">
        <v>-0.42907541900000001</v>
      </c>
      <c r="W72" s="16">
        <v>-115.0901274</v>
      </c>
    </row>
    <row r="73" spans="1:23" x14ac:dyDescent="0.2">
      <c r="A73" s="35">
        <v>-22.8</v>
      </c>
      <c r="B73" t="s">
        <v>41</v>
      </c>
      <c r="C73" s="44" t="s">
        <v>135</v>
      </c>
      <c r="D73" s="16">
        <v>-1.040557639</v>
      </c>
      <c r="E73" s="16">
        <v>-0.32087395000000002</v>
      </c>
      <c r="F73" s="16">
        <v>-1.3614315889999999</v>
      </c>
      <c r="G73" s="16">
        <v>-342.35617059999998</v>
      </c>
      <c r="H73" s="16">
        <v>-0.31610283</v>
      </c>
      <c r="I73" s="16">
        <v>-8.8448714999999997E-2</v>
      </c>
      <c r="J73" s="16">
        <v>-0.40455154599999998</v>
      </c>
      <c r="K73" s="16">
        <v>-95.253089500000002</v>
      </c>
      <c r="L73" s="16">
        <v>-0.72131285099999998</v>
      </c>
      <c r="M73" s="16">
        <v>-0.22899504900000001</v>
      </c>
      <c r="N73" s="16">
        <v>-0.95030789999999998</v>
      </c>
      <c r="O73" s="16">
        <v>-247.0992852</v>
      </c>
      <c r="P73" s="16">
        <v>-0.31654705900000002</v>
      </c>
      <c r="Q73" s="16">
        <v>-8.8653346999999993E-2</v>
      </c>
      <c r="R73" s="16">
        <v>-0.40520040600000001</v>
      </c>
      <c r="S73" s="16">
        <v>-95.253842129999995</v>
      </c>
      <c r="T73" s="16">
        <v>-0.721895489</v>
      </c>
      <c r="U73" s="16">
        <v>-0.22924441300000001</v>
      </c>
      <c r="V73" s="16">
        <v>-0.95113990199999998</v>
      </c>
      <c r="W73" s="16">
        <v>-247.10002650000001</v>
      </c>
    </row>
    <row r="74" spans="1:23" x14ac:dyDescent="0.2">
      <c r="A74" s="35">
        <v>-16.600000000000001</v>
      </c>
      <c r="B74" t="s">
        <v>42</v>
      </c>
      <c r="C74" s="44" t="s">
        <v>135</v>
      </c>
      <c r="D74" s="16">
        <v>-1.0535647130000001</v>
      </c>
      <c r="E74" s="16">
        <v>-0.34259065399999999</v>
      </c>
      <c r="F74" s="16">
        <v>-1.396155367</v>
      </c>
      <c r="G74" s="16">
        <v>-342.0293327</v>
      </c>
      <c r="H74" s="16">
        <v>-0.31609848000000001</v>
      </c>
      <c r="I74" s="16">
        <v>-8.8448400999999996E-2</v>
      </c>
      <c r="J74" s="16">
        <v>-0.40454688100000002</v>
      </c>
      <c r="K74" s="16">
        <v>-95.253118909999998</v>
      </c>
      <c r="L74" s="16">
        <v>-0.733406954</v>
      </c>
      <c r="M74" s="16">
        <v>-0.25041155799999998</v>
      </c>
      <c r="N74" s="16">
        <v>-0.98381851200000003</v>
      </c>
      <c r="O74" s="16">
        <v>-246.77628720000001</v>
      </c>
      <c r="P74" s="16">
        <v>-0.316384263</v>
      </c>
      <c r="Q74" s="16">
        <v>-8.8572577999999999E-2</v>
      </c>
      <c r="R74" s="16">
        <v>-0.40495684100000001</v>
      </c>
      <c r="S74" s="16">
        <v>-95.253468359999999</v>
      </c>
      <c r="T74" s="16">
        <v>-0.73389497599999998</v>
      </c>
      <c r="U74" s="16">
        <v>-0.25057697899999998</v>
      </c>
      <c r="V74" s="16">
        <v>-0.98447195499999995</v>
      </c>
      <c r="W74" s="16">
        <v>-246.7767399</v>
      </c>
    </row>
    <row r="75" spans="1:23" x14ac:dyDescent="0.2">
      <c r="A75" s="35">
        <v>-30.7</v>
      </c>
      <c r="B75" t="s">
        <v>211</v>
      </c>
      <c r="C75" s="44" t="s">
        <v>135</v>
      </c>
      <c r="D75" s="16">
        <v>-0.51675622499999996</v>
      </c>
      <c r="E75" s="16">
        <v>-0.15466443799999999</v>
      </c>
      <c r="F75" s="16">
        <v>-0.671420664</v>
      </c>
      <c r="G75" s="16">
        <v>-171.3179744</v>
      </c>
      <c r="H75" s="16">
        <v>-0.31605492099999999</v>
      </c>
      <c r="I75" s="16">
        <v>-8.8403994E-2</v>
      </c>
      <c r="J75" s="16">
        <v>-0.40445891499999997</v>
      </c>
      <c r="K75" s="16">
        <v>-95.253203429999999</v>
      </c>
      <c r="L75" s="16">
        <v>-0.19844328</v>
      </c>
      <c r="M75" s="16">
        <v>-6.3637796999999996E-2</v>
      </c>
      <c r="N75" s="16">
        <v>-0.26208107600000002</v>
      </c>
      <c r="O75" s="16">
        <v>-76.056409470000006</v>
      </c>
      <c r="P75" s="16">
        <v>-0.316696107</v>
      </c>
      <c r="Q75" s="16">
        <v>-8.8645181000000003E-2</v>
      </c>
      <c r="R75" s="16">
        <v>-0.40534128800000002</v>
      </c>
      <c r="S75" s="16">
        <v>-95.25418234</v>
      </c>
      <c r="T75" s="16">
        <v>-0.19882169699999999</v>
      </c>
      <c r="U75" s="16">
        <v>-6.3800913000000001E-2</v>
      </c>
      <c r="V75" s="16">
        <v>-0.26262260900000001</v>
      </c>
      <c r="W75" s="16">
        <v>-76.056945780000007</v>
      </c>
    </row>
    <row r="76" spans="1:23" x14ac:dyDescent="0.2">
      <c r="A76" s="35">
        <v>-31.9</v>
      </c>
      <c r="B76" t="s">
        <v>44</v>
      </c>
      <c r="C76" s="44" t="s">
        <v>135</v>
      </c>
      <c r="D76" s="16">
        <v>-0.649160179</v>
      </c>
      <c r="E76" s="16">
        <v>-0.18986699700000001</v>
      </c>
      <c r="F76" s="16">
        <v>-0.83902717599999999</v>
      </c>
      <c r="G76" s="16">
        <v>-210.34990189999999</v>
      </c>
      <c r="H76" s="16">
        <v>-0.330327115</v>
      </c>
      <c r="I76" s="16">
        <v>-9.8351279E-2</v>
      </c>
      <c r="J76" s="16">
        <v>-0.42867839499999999</v>
      </c>
      <c r="K76" s="16">
        <v>-115.08851730000001</v>
      </c>
      <c r="L76" s="16">
        <v>-0.31605107399999999</v>
      </c>
      <c r="M76" s="16">
        <v>-8.8407642999999994E-2</v>
      </c>
      <c r="N76" s="16">
        <v>-0.40445871700000002</v>
      </c>
      <c r="O76" s="16">
        <v>-95.253219250000001</v>
      </c>
      <c r="P76" s="16">
        <v>-0.330690761</v>
      </c>
      <c r="Q76" s="16">
        <v>-9.8496355999999993E-2</v>
      </c>
      <c r="R76" s="16">
        <v>-0.42918711700000001</v>
      </c>
      <c r="S76" s="16">
        <v>-115.0889347</v>
      </c>
      <c r="T76" s="16">
        <v>-0.31679316699999999</v>
      </c>
      <c r="U76" s="16">
        <v>-8.8695943999999999E-2</v>
      </c>
      <c r="V76" s="16">
        <v>-0.40548911100000001</v>
      </c>
      <c r="W76" s="16">
        <v>-95.254376579999999</v>
      </c>
    </row>
    <row r="77" spans="1:23" x14ac:dyDescent="0.2">
      <c r="A77" s="35">
        <v>-24.3</v>
      </c>
      <c r="B77" t="s">
        <v>45</v>
      </c>
      <c r="C77" s="44" t="s">
        <v>135</v>
      </c>
      <c r="D77" s="16">
        <v>-0.66219399999999995</v>
      </c>
      <c r="E77" s="16">
        <v>-0.19873996399999999</v>
      </c>
      <c r="F77" s="16">
        <v>-0.860933964</v>
      </c>
      <c r="G77" s="16">
        <v>-230.18514089999999</v>
      </c>
      <c r="H77" s="16">
        <v>-0.330137177</v>
      </c>
      <c r="I77" s="16">
        <v>-9.8271477999999995E-2</v>
      </c>
      <c r="J77" s="16">
        <v>-0.42840865500000003</v>
      </c>
      <c r="K77" s="16">
        <v>-115.0889789</v>
      </c>
      <c r="L77" s="16">
        <v>-0.33008548599999998</v>
      </c>
      <c r="M77" s="16">
        <v>-9.8180543999999995E-2</v>
      </c>
      <c r="N77" s="16">
        <v>-0.42826603000000002</v>
      </c>
      <c r="O77" s="16">
        <v>-115.089159</v>
      </c>
      <c r="P77" s="16">
        <v>-0.33053184099999999</v>
      </c>
      <c r="Q77" s="16">
        <v>-9.8462122999999999E-2</v>
      </c>
      <c r="R77" s="16">
        <v>-0.42899396400000001</v>
      </c>
      <c r="S77" s="16">
        <v>-115.0895543</v>
      </c>
      <c r="T77" s="16">
        <v>-0.33077916099999999</v>
      </c>
      <c r="U77" s="16">
        <v>-9.8477528999999994E-2</v>
      </c>
      <c r="V77" s="16">
        <v>-0.42925669</v>
      </c>
      <c r="W77" s="16">
        <v>-115.0901032</v>
      </c>
    </row>
    <row r="78" spans="1:23" x14ac:dyDescent="0.2">
      <c r="A78" s="35">
        <v>-34.700000000000003</v>
      </c>
      <c r="B78" t="s">
        <v>46</v>
      </c>
      <c r="C78" s="44" t="s">
        <v>135</v>
      </c>
      <c r="D78" s="16">
        <v>-1.0538577520000001</v>
      </c>
      <c r="E78" s="16">
        <v>-0.33042256399999997</v>
      </c>
      <c r="F78" s="16">
        <v>-1.3842803159999999</v>
      </c>
      <c r="G78" s="16">
        <v>-362.19776380000002</v>
      </c>
      <c r="H78" s="16">
        <v>-0.330272067</v>
      </c>
      <c r="I78" s="16">
        <v>-9.8322118E-2</v>
      </c>
      <c r="J78" s="16">
        <v>-0.42859418599999999</v>
      </c>
      <c r="K78" s="16">
        <v>-115.08868409999999</v>
      </c>
      <c r="L78" s="16">
        <v>-0.72134285899999995</v>
      </c>
      <c r="M78" s="16">
        <v>-0.22902702</v>
      </c>
      <c r="N78" s="16">
        <v>-0.95036988</v>
      </c>
      <c r="O78" s="16">
        <v>-247.0991032</v>
      </c>
      <c r="P78" s="16">
        <v>-0.33096655600000002</v>
      </c>
      <c r="Q78" s="16">
        <v>-9.8683001000000006E-2</v>
      </c>
      <c r="R78" s="16">
        <v>-0.42964955700000002</v>
      </c>
      <c r="S78" s="16">
        <v>-115.0897501</v>
      </c>
      <c r="T78" s="16">
        <v>-0.72207594799999997</v>
      </c>
      <c r="U78" s="16">
        <v>-0.229315934</v>
      </c>
      <c r="V78" s="16">
        <v>-0.95139188200000002</v>
      </c>
      <c r="W78" s="16">
        <v>-247.0998214</v>
      </c>
    </row>
    <row r="79" spans="1:23" x14ac:dyDescent="0.2">
      <c r="A79" s="35">
        <v>-31.3</v>
      </c>
      <c r="B79" t="s">
        <v>47</v>
      </c>
      <c r="C79" s="44" t="s">
        <v>135</v>
      </c>
      <c r="D79" s="16">
        <v>-1.0664504480000001</v>
      </c>
      <c r="E79" s="16">
        <v>-0.35170991600000001</v>
      </c>
      <c r="F79" s="16">
        <v>-1.418160364</v>
      </c>
      <c r="G79" s="16">
        <v>-361.87268410000001</v>
      </c>
      <c r="H79" s="16">
        <v>-0.330333812</v>
      </c>
      <c r="I79" s="16">
        <v>-9.8350776000000001E-2</v>
      </c>
      <c r="J79" s="16">
        <v>-0.428684589</v>
      </c>
      <c r="K79" s="16">
        <v>-115.0885387</v>
      </c>
      <c r="L79" s="16">
        <v>-0.73331191900000003</v>
      </c>
      <c r="M79" s="16">
        <v>-0.25039837500000001</v>
      </c>
      <c r="N79" s="16">
        <v>-0.98371029399999999</v>
      </c>
      <c r="O79" s="16">
        <v>-246.7763673</v>
      </c>
      <c r="P79" s="16">
        <v>-0.33080736799999999</v>
      </c>
      <c r="Q79" s="16">
        <v>-9.8571554000000006E-2</v>
      </c>
      <c r="R79" s="16">
        <v>-0.42937892100000002</v>
      </c>
      <c r="S79" s="16">
        <v>-115.0892211</v>
      </c>
      <c r="T79" s="16">
        <v>-0.73395164599999996</v>
      </c>
      <c r="U79" s="16">
        <v>-0.250617425</v>
      </c>
      <c r="V79" s="16">
        <v>-0.98456907100000002</v>
      </c>
      <c r="W79" s="16">
        <v>-246.7770036</v>
      </c>
    </row>
    <row r="80" spans="1:23" x14ac:dyDescent="0.2">
      <c r="A80" s="35">
        <v>-21.1</v>
      </c>
      <c r="B80" t="s">
        <v>212</v>
      </c>
      <c r="C80" s="44" t="s">
        <v>135</v>
      </c>
      <c r="D80" s="16">
        <v>-0.52962546499999996</v>
      </c>
      <c r="E80" s="16">
        <v>-0.16351183</v>
      </c>
      <c r="F80" s="16">
        <v>-0.69313729599999996</v>
      </c>
      <c r="G80" s="16">
        <v>-191.15305309999999</v>
      </c>
      <c r="H80" s="16">
        <v>-0.33009312800000001</v>
      </c>
      <c r="I80" s="16">
        <v>-9.8257019000000001E-2</v>
      </c>
      <c r="J80" s="16">
        <v>-0.42835014700000001</v>
      </c>
      <c r="K80" s="16">
        <v>-115.0890617</v>
      </c>
      <c r="L80" s="16">
        <v>-0.19813027699999999</v>
      </c>
      <c r="M80" s="16">
        <v>-6.3553488000000005E-2</v>
      </c>
      <c r="N80" s="16">
        <v>-0.26168376500000001</v>
      </c>
      <c r="O80" s="16">
        <v>-76.056965439999999</v>
      </c>
      <c r="P80" s="16">
        <v>-0.33030478899999999</v>
      </c>
      <c r="Q80" s="16">
        <v>-9.8339940000000001E-2</v>
      </c>
      <c r="R80" s="16">
        <v>-0.42864472999999997</v>
      </c>
      <c r="S80" s="16">
        <v>-115.0893174</v>
      </c>
      <c r="T80" s="16">
        <v>-0.198860492</v>
      </c>
      <c r="U80" s="16">
        <v>-6.3868332E-2</v>
      </c>
      <c r="V80" s="16">
        <v>-0.26272882400000003</v>
      </c>
      <c r="W80" s="16">
        <v>-76.058069720000006</v>
      </c>
    </row>
    <row r="81" spans="1:23" x14ac:dyDescent="0.2">
      <c r="A81" s="35">
        <v>-7.3</v>
      </c>
      <c r="B81" t="s">
        <v>49</v>
      </c>
      <c r="C81" s="44" t="s">
        <v>135</v>
      </c>
      <c r="D81" s="16">
        <v>-1.410483559</v>
      </c>
      <c r="E81" s="16">
        <v>-0.39463565099999998</v>
      </c>
      <c r="F81" s="16">
        <v>-1.8051192089999999</v>
      </c>
      <c r="G81" s="16">
        <v>-392.80463159999999</v>
      </c>
      <c r="H81" s="16">
        <v>-0.70385896599999997</v>
      </c>
      <c r="I81" s="16">
        <v>-0.19606833500000001</v>
      </c>
      <c r="J81" s="16">
        <v>-0.89992730099999996</v>
      </c>
      <c r="K81" s="16">
        <v>-196.403616</v>
      </c>
      <c r="L81" s="16">
        <v>-0.70385894199999999</v>
      </c>
      <c r="M81" s="16">
        <v>-0.19606833900000001</v>
      </c>
      <c r="N81" s="16">
        <v>-0.89992728099999997</v>
      </c>
      <c r="O81" s="16">
        <v>-196.403616</v>
      </c>
      <c r="P81" s="16">
        <v>-0.70399688900000001</v>
      </c>
      <c r="Q81" s="16">
        <v>-0.19610957500000001</v>
      </c>
      <c r="R81" s="16">
        <v>-0.90010646400000005</v>
      </c>
      <c r="S81" s="16">
        <v>-196.40365249999999</v>
      </c>
      <c r="T81" s="16">
        <v>-0.703996866</v>
      </c>
      <c r="U81" s="16">
        <v>-0.19610957900000001</v>
      </c>
      <c r="V81" s="16">
        <v>-0.90010644500000003</v>
      </c>
      <c r="W81" s="16">
        <v>-196.40365249999999</v>
      </c>
    </row>
    <row r="82" spans="1:23" x14ac:dyDescent="0.2">
      <c r="A82" s="35">
        <v>-10.8</v>
      </c>
      <c r="B82" t="s">
        <v>50</v>
      </c>
      <c r="C82" s="44" t="s">
        <v>135</v>
      </c>
      <c r="D82" s="16">
        <v>-1.408106603</v>
      </c>
      <c r="E82" s="16">
        <v>-0.39216540799999999</v>
      </c>
      <c r="F82" s="16">
        <v>-1.800272012</v>
      </c>
      <c r="G82" s="16">
        <v>-392.8033992</v>
      </c>
      <c r="H82" s="16">
        <v>-0.70017356500000005</v>
      </c>
      <c r="I82" s="16">
        <v>-0.19240185000000001</v>
      </c>
      <c r="J82" s="16">
        <v>-0.89257541500000004</v>
      </c>
      <c r="K82" s="16">
        <v>-196.40336809999999</v>
      </c>
      <c r="L82" s="16">
        <v>-0.70386471500000003</v>
      </c>
      <c r="M82" s="16">
        <v>-0.19607576900000001</v>
      </c>
      <c r="N82" s="16">
        <v>-0.89994048400000004</v>
      </c>
      <c r="O82" s="16">
        <v>-196.40360390000001</v>
      </c>
      <c r="P82" s="16">
        <v>-0.70044168799999995</v>
      </c>
      <c r="Q82" s="16">
        <v>-0.192469532</v>
      </c>
      <c r="R82" s="16">
        <v>-0.89291122099999998</v>
      </c>
      <c r="S82" s="16">
        <v>-196.40345389999999</v>
      </c>
      <c r="T82" s="16">
        <v>-0.70406936399999998</v>
      </c>
      <c r="U82" s="16">
        <v>-0.19613594100000001</v>
      </c>
      <c r="V82" s="16">
        <v>-0.90020530499999996</v>
      </c>
      <c r="W82" s="16">
        <v>-196.40365199999999</v>
      </c>
    </row>
    <row r="83" spans="1:23" x14ac:dyDescent="0.2">
      <c r="A83" s="35">
        <v>-14.7</v>
      </c>
      <c r="B83" t="s">
        <v>51</v>
      </c>
      <c r="C83" s="44" t="s">
        <v>135</v>
      </c>
      <c r="D83" s="16">
        <v>-1.291274102</v>
      </c>
      <c r="E83" s="16">
        <v>-0.38718777799999998</v>
      </c>
      <c r="F83" s="16">
        <v>-1.6784618790000001</v>
      </c>
      <c r="G83" s="16">
        <v>-404.46046769999998</v>
      </c>
      <c r="H83" s="16">
        <v>-0.70020453999999999</v>
      </c>
      <c r="I83" s="16">
        <v>-0.19241349899999999</v>
      </c>
      <c r="J83" s="16">
        <v>-0.89261803900000003</v>
      </c>
      <c r="K83" s="16">
        <v>-196.4032809</v>
      </c>
      <c r="L83" s="16">
        <v>-0.586159447</v>
      </c>
      <c r="M83" s="16">
        <v>-0.190302626</v>
      </c>
      <c r="N83" s="16">
        <v>-0.77646207300000003</v>
      </c>
      <c r="O83" s="16">
        <v>-208.05944529999999</v>
      </c>
      <c r="P83" s="16">
        <v>-0.70043299800000003</v>
      </c>
      <c r="Q83" s="16">
        <v>-0.19247141600000001</v>
      </c>
      <c r="R83" s="16">
        <v>-0.89290441399999998</v>
      </c>
      <c r="S83" s="16">
        <v>-196.4033537</v>
      </c>
      <c r="T83" s="16">
        <v>-0.58699123799999997</v>
      </c>
      <c r="U83" s="16">
        <v>-0.19067717100000001</v>
      </c>
      <c r="V83" s="16">
        <v>-0.777668409</v>
      </c>
      <c r="W83" s="16">
        <v>-208.0605731</v>
      </c>
    </row>
    <row r="84" spans="1:23" x14ac:dyDescent="0.2">
      <c r="A84" s="35">
        <v>-12.1</v>
      </c>
      <c r="B84" t="s">
        <v>52</v>
      </c>
      <c r="C84" s="44" t="s">
        <v>135</v>
      </c>
      <c r="D84" s="16">
        <v>-1.3058935060000001</v>
      </c>
      <c r="E84" s="16">
        <v>-0.39675806000000002</v>
      </c>
      <c r="F84" s="16">
        <v>-1.7026515659999999</v>
      </c>
      <c r="G84" s="16">
        <v>-424.30276049999998</v>
      </c>
      <c r="H84" s="16">
        <v>-0.70018374699999997</v>
      </c>
      <c r="I84" s="16">
        <v>-0.192397863</v>
      </c>
      <c r="J84" s="16">
        <v>-0.892581611</v>
      </c>
      <c r="K84" s="16">
        <v>-196.4033163</v>
      </c>
      <c r="L84" s="16">
        <v>-0.60139405099999999</v>
      </c>
      <c r="M84" s="16">
        <v>-0.20049724499999999</v>
      </c>
      <c r="N84" s="16">
        <v>-0.80189129599999998</v>
      </c>
      <c r="O84" s="16">
        <v>-227.90192099999999</v>
      </c>
      <c r="P84" s="16">
        <v>-0.70039524500000006</v>
      </c>
      <c r="Q84" s="16">
        <v>-0.19245172399999999</v>
      </c>
      <c r="R84" s="16">
        <v>-0.89284696900000005</v>
      </c>
      <c r="S84" s="16">
        <v>-196.4033829</v>
      </c>
      <c r="T84" s="16">
        <v>-0.60206450600000005</v>
      </c>
      <c r="U84" s="16">
        <v>-0.20077419099999999</v>
      </c>
      <c r="V84" s="16">
        <v>-0.80283869699999999</v>
      </c>
      <c r="W84" s="16">
        <v>-227.90274360000001</v>
      </c>
    </row>
    <row r="85" spans="1:23" x14ac:dyDescent="0.2">
      <c r="A85" s="35">
        <v>-15.7</v>
      </c>
      <c r="B85" t="s">
        <v>53</v>
      </c>
      <c r="C85" s="44" t="s">
        <v>135</v>
      </c>
      <c r="D85" s="16">
        <v>-1.406295377</v>
      </c>
      <c r="E85" s="16">
        <v>-0.390180743</v>
      </c>
      <c r="F85" s="16">
        <v>-1.7964761199999999</v>
      </c>
      <c r="G85" s="16">
        <v>-392.80158010000002</v>
      </c>
      <c r="H85" s="16">
        <v>-0.700173194</v>
      </c>
      <c r="I85" s="16">
        <v>-0.192403665</v>
      </c>
      <c r="J85" s="16">
        <v>-0.89257685899999994</v>
      </c>
      <c r="K85" s="16">
        <v>-196.4033676</v>
      </c>
      <c r="L85" s="16">
        <v>-0.70017267699999997</v>
      </c>
      <c r="M85" s="16">
        <v>-0.192403191</v>
      </c>
      <c r="N85" s="16">
        <v>-0.89257586799999999</v>
      </c>
      <c r="O85" s="16">
        <v>-196.40336859999999</v>
      </c>
      <c r="P85" s="16">
        <v>-0.70049846299999996</v>
      </c>
      <c r="Q85" s="16">
        <v>-0.192484082</v>
      </c>
      <c r="R85" s="16">
        <v>-0.89298254600000004</v>
      </c>
      <c r="S85" s="16">
        <v>-196.40347449999999</v>
      </c>
      <c r="T85" s="16">
        <v>-0.70049791800000005</v>
      </c>
      <c r="U85" s="16">
        <v>-0.19248361</v>
      </c>
      <c r="V85" s="16">
        <v>-0.89298152799999997</v>
      </c>
      <c r="W85" s="16">
        <v>-196.40347550000001</v>
      </c>
    </row>
    <row r="86" spans="1:23" x14ac:dyDescent="0.2">
      <c r="A86" s="35">
        <v>-12.5</v>
      </c>
      <c r="B86" t="s">
        <v>54</v>
      </c>
      <c r="C86" s="44" t="s">
        <v>135</v>
      </c>
      <c r="D86" s="16">
        <v>-0.988695459</v>
      </c>
      <c r="E86" s="16">
        <v>-0.30288218300000003</v>
      </c>
      <c r="F86" s="16">
        <v>-1.291577642</v>
      </c>
      <c r="G86" s="16">
        <v>-325.16302839999997</v>
      </c>
      <c r="H86" s="16">
        <v>-0.72129130900000005</v>
      </c>
      <c r="I86" s="16">
        <v>-0.22907855399999999</v>
      </c>
      <c r="J86" s="16">
        <v>-0.95036986300000004</v>
      </c>
      <c r="K86" s="16">
        <v>-247.099267</v>
      </c>
      <c r="L86" s="16">
        <v>-0.26456584599999999</v>
      </c>
      <c r="M86" s="16">
        <v>-7.0929695000000001E-2</v>
      </c>
      <c r="N86" s="16">
        <v>-0.33549554100000001</v>
      </c>
      <c r="O86" s="16">
        <v>-78.063787300000001</v>
      </c>
      <c r="P86" s="16">
        <v>-0.72173200400000004</v>
      </c>
      <c r="Q86" s="16">
        <v>-0.229279438</v>
      </c>
      <c r="R86" s="16">
        <v>-0.95101144199999998</v>
      </c>
      <c r="S86" s="16">
        <v>-247.09995470000001</v>
      </c>
      <c r="T86" s="16">
        <v>-0.26475515999999999</v>
      </c>
      <c r="U86" s="16">
        <v>-7.1003516000000003E-2</v>
      </c>
      <c r="V86" s="16">
        <v>-0.33575867599999998</v>
      </c>
      <c r="W86" s="16">
        <v>-78.063967020000007</v>
      </c>
    </row>
    <row r="87" spans="1:23" x14ac:dyDescent="0.2">
      <c r="A87" s="35">
        <v>-31.5</v>
      </c>
      <c r="B87" t="s">
        <v>55</v>
      </c>
      <c r="C87" s="44" t="s">
        <v>135</v>
      </c>
      <c r="D87" s="16">
        <v>-1.0410951589999999</v>
      </c>
      <c r="E87" s="16">
        <v>-0.32105831000000001</v>
      </c>
      <c r="F87" s="16">
        <v>-1.3621534689999999</v>
      </c>
      <c r="G87" s="16">
        <v>-342.35910100000001</v>
      </c>
      <c r="H87" s="16">
        <v>-0.72148802499999998</v>
      </c>
      <c r="I87" s="16">
        <v>-0.22902816100000001</v>
      </c>
      <c r="J87" s="16">
        <v>-0.95051618599999999</v>
      </c>
      <c r="K87" s="16">
        <v>-247.0988021</v>
      </c>
      <c r="L87" s="16">
        <v>-0.31609827499999998</v>
      </c>
      <c r="M87" s="16">
        <v>-8.8414245000000002E-2</v>
      </c>
      <c r="N87" s="16">
        <v>-0.40451251999999999</v>
      </c>
      <c r="O87" s="16">
        <v>-95.253161199999994</v>
      </c>
      <c r="P87" s="16">
        <v>-0.72181918499999997</v>
      </c>
      <c r="Q87" s="16">
        <v>-0.22917326199999999</v>
      </c>
      <c r="R87" s="16">
        <v>-0.95099244800000005</v>
      </c>
      <c r="S87" s="16">
        <v>-247.09923509999999</v>
      </c>
      <c r="T87" s="16">
        <v>-0.31682498599999998</v>
      </c>
      <c r="U87" s="16">
        <v>-8.8710187999999995E-2</v>
      </c>
      <c r="V87" s="16">
        <v>-0.40553517500000003</v>
      </c>
      <c r="W87" s="16">
        <v>-95.254338360000006</v>
      </c>
    </row>
    <row r="88" spans="1:23" x14ac:dyDescent="0.2">
      <c r="A88" s="35">
        <v>-26.1</v>
      </c>
      <c r="B88" t="s">
        <v>56</v>
      </c>
      <c r="C88" s="44" t="s">
        <v>135</v>
      </c>
      <c r="D88" s="16">
        <v>-1.0540203500000001</v>
      </c>
      <c r="E88" s="16">
        <v>-0.32999367499999999</v>
      </c>
      <c r="F88" s="16">
        <v>-1.3840140240000001</v>
      </c>
      <c r="G88" s="16">
        <v>-362.19499830000001</v>
      </c>
      <c r="H88" s="16">
        <v>-0.72133438400000005</v>
      </c>
      <c r="I88" s="16">
        <v>-0.22896573000000001</v>
      </c>
      <c r="J88" s="16">
        <v>-0.950300115</v>
      </c>
      <c r="K88" s="16">
        <v>-247.09920210000001</v>
      </c>
      <c r="L88" s="16">
        <v>-0.33005151700000002</v>
      </c>
      <c r="M88" s="16">
        <v>-9.8170589000000003E-2</v>
      </c>
      <c r="N88" s="16">
        <v>-0.42822210599999999</v>
      </c>
      <c r="O88" s="16">
        <v>-115.08920620000001</v>
      </c>
      <c r="P88" s="16">
        <v>-0.72163392000000004</v>
      </c>
      <c r="Q88" s="16">
        <v>-0.22910673600000001</v>
      </c>
      <c r="R88" s="16">
        <v>-0.95074065600000002</v>
      </c>
      <c r="S88" s="16">
        <v>-247.0996859</v>
      </c>
      <c r="T88" s="16">
        <v>-0.33079424600000001</v>
      </c>
      <c r="U88" s="16">
        <v>-9.8496413000000005E-2</v>
      </c>
      <c r="V88" s="16">
        <v>-0.42929065999999999</v>
      </c>
      <c r="W88" s="16">
        <v>-115.09032809999999</v>
      </c>
    </row>
    <row r="89" spans="1:23" x14ac:dyDescent="0.2">
      <c r="A89" s="35">
        <v>-17.8</v>
      </c>
      <c r="B89" t="s">
        <v>57</v>
      </c>
      <c r="C89" s="44" t="s">
        <v>135</v>
      </c>
      <c r="D89" s="16">
        <v>-1.427634072</v>
      </c>
      <c r="E89" s="16">
        <v>-0.42705221900000001</v>
      </c>
      <c r="F89" s="16">
        <v>-1.8546862909999999</v>
      </c>
      <c r="G89" s="16">
        <v>-443.49908090000002</v>
      </c>
      <c r="H89" s="16">
        <v>-0.72132170900000003</v>
      </c>
      <c r="I89" s="16">
        <v>-0.22910999700000001</v>
      </c>
      <c r="J89" s="16">
        <v>-0.95043170600000004</v>
      </c>
      <c r="K89" s="16">
        <v>-247.0992153</v>
      </c>
      <c r="L89" s="16">
        <v>-0.70020911699999999</v>
      </c>
      <c r="M89" s="16">
        <v>-0.19242152200000001</v>
      </c>
      <c r="N89" s="16">
        <v>-0.89263063899999995</v>
      </c>
      <c r="O89" s="16">
        <v>-196.4032747</v>
      </c>
      <c r="P89" s="16">
        <v>-0.72210491099999996</v>
      </c>
      <c r="Q89" s="16">
        <v>-0.22943366000000001</v>
      </c>
      <c r="R89" s="16">
        <v>-0.95153856999999997</v>
      </c>
      <c r="S89" s="16">
        <v>-247.10019199999999</v>
      </c>
      <c r="T89" s="16">
        <v>-0.70052231499999995</v>
      </c>
      <c r="U89" s="16">
        <v>-0.192499422</v>
      </c>
      <c r="V89" s="16">
        <v>-0.89302173799999995</v>
      </c>
      <c r="W89" s="16">
        <v>-196.4033708</v>
      </c>
    </row>
    <row r="90" spans="1:23" x14ac:dyDescent="0.2">
      <c r="A90" s="35">
        <v>-36.299999999999997</v>
      </c>
      <c r="B90" t="s">
        <v>58</v>
      </c>
      <c r="C90" s="44" t="s">
        <v>135</v>
      </c>
      <c r="D90" s="16">
        <v>-1.4461029620000001</v>
      </c>
      <c r="E90" s="16">
        <v>-0.46209306700000002</v>
      </c>
      <c r="F90" s="16">
        <v>-1.908196029</v>
      </c>
      <c r="G90" s="16">
        <v>-494.20620839999998</v>
      </c>
      <c r="H90" s="16">
        <v>-0.72160533800000004</v>
      </c>
      <c r="I90" s="16">
        <v>-0.229266215</v>
      </c>
      <c r="J90" s="16">
        <v>-0.95087155300000004</v>
      </c>
      <c r="K90" s="16">
        <v>-247.09858560000001</v>
      </c>
      <c r="L90" s="16">
        <v>-0.72142719499999997</v>
      </c>
      <c r="M90" s="16">
        <v>-0.22918627599999999</v>
      </c>
      <c r="N90" s="16">
        <v>-0.95061346999999996</v>
      </c>
      <c r="O90" s="16">
        <v>-247.09891279999999</v>
      </c>
      <c r="P90" s="16">
        <v>-0.72202685600000005</v>
      </c>
      <c r="Q90" s="16">
        <v>-0.22945465700000001</v>
      </c>
      <c r="R90" s="16">
        <v>-0.95148151199999997</v>
      </c>
      <c r="S90" s="16">
        <v>-247.0991545</v>
      </c>
      <c r="T90" s="16">
        <v>-0.72221574300000002</v>
      </c>
      <c r="U90" s="16">
        <v>-0.22950927700000001</v>
      </c>
      <c r="V90" s="16">
        <v>-0.95172502000000003</v>
      </c>
      <c r="W90" s="16">
        <v>-247.0998597</v>
      </c>
    </row>
    <row r="91" spans="1:23" x14ac:dyDescent="0.2">
      <c r="A91" s="35">
        <v>-21.6</v>
      </c>
      <c r="B91" t="s">
        <v>213</v>
      </c>
      <c r="C91" s="44" t="s">
        <v>135</v>
      </c>
      <c r="D91" s="16">
        <v>-0.92115656199999996</v>
      </c>
      <c r="E91" s="16">
        <v>-0.29455614099999999</v>
      </c>
      <c r="F91" s="16">
        <v>-1.2157127029999999</v>
      </c>
      <c r="G91" s="16">
        <v>-323.16294690000001</v>
      </c>
      <c r="H91" s="16">
        <v>-0.72146190799999999</v>
      </c>
      <c r="I91" s="16">
        <v>-0.22921988300000001</v>
      </c>
      <c r="J91" s="16">
        <v>-0.95068178999999997</v>
      </c>
      <c r="K91" s="16">
        <v>-247.09892590000001</v>
      </c>
      <c r="L91" s="16">
        <v>-0.19811680200000001</v>
      </c>
      <c r="M91" s="16">
        <v>-6.3549310999999997E-2</v>
      </c>
      <c r="N91" s="16">
        <v>-0.26166611400000001</v>
      </c>
      <c r="O91" s="16">
        <v>-76.056981739999998</v>
      </c>
      <c r="P91" s="16">
        <v>-0.72159193700000002</v>
      </c>
      <c r="Q91" s="16">
        <v>-0.229265197</v>
      </c>
      <c r="R91" s="16">
        <v>-0.95085713299999997</v>
      </c>
      <c r="S91" s="16">
        <v>-247.0990462</v>
      </c>
      <c r="T91" s="16">
        <v>-0.19888157200000001</v>
      </c>
      <c r="U91" s="16">
        <v>-6.3887389000000003E-2</v>
      </c>
      <c r="V91" s="16">
        <v>-0.26276896100000002</v>
      </c>
      <c r="W91" s="16">
        <v>-76.058242519999993</v>
      </c>
    </row>
    <row r="92" spans="1:23" x14ac:dyDescent="0.2">
      <c r="A92" s="35">
        <v>-7.6</v>
      </c>
      <c r="B92" t="s">
        <v>60</v>
      </c>
      <c r="C92" s="44" t="s">
        <v>135</v>
      </c>
      <c r="D92" s="16">
        <v>-1.002336382</v>
      </c>
      <c r="E92" s="16">
        <v>-0.32501268500000002</v>
      </c>
      <c r="F92" s="16">
        <v>-1.3273490670000001</v>
      </c>
      <c r="G92" s="16">
        <v>-324.83649070000001</v>
      </c>
      <c r="H92" s="16">
        <v>-0.73333966500000003</v>
      </c>
      <c r="I92" s="16">
        <v>-0.25039325899999998</v>
      </c>
      <c r="J92" s="16">
        <v>-0.98373292300000004</v>
      </c>
      <c r="K92" s="16">
        <v>-246.77638400000001</v>
      </c>
      <c r="L92" s="16">
        <v>-0.26453452799999999</v>
      </c>
      <c r="M92" s="16">
        <v>-7.0915935999999999E-2</v>
      </c>
      <c r="N92" s="16">
        <v>-0.335450464</v>
      </c>
      <c r="O92" s="16">
        <v>-78.063853609999995</v>
      </c>
      <c r="P92" s="16">
        <v>-0.73361085800000003</v>
      </c>
      <c r="Q92" s="16">
        <v>-0.25048163000000001</v>
      </c>
      <c r="R92" s="16">
        <v>-0.98409248800000004</v>
      </c>
      <c r="S92" s="16">
        <v>-246.77666600000001</v>
      </c>
      <c r="T92" s="16">
        <v>-0.26473999799999998</v>
      </c>
      <c r="U92" s="16">
        <v>-7.0995367000000004E-2</v>
      </c>
      <c r="V92" s="16">
        <v>-0.33573536500000001</v>
      </c>
      <c r="W92" s="16">
        <v>-78.06410314</v>
      </c>
    </row>
    <row r="93" spans="1:23" x14ac:dyDescent="0.2">
      <c r="A93" s="35">
        <v>-17</v>
      </c>
      <c r="B93" t="s">
        <v>61</v>
      </c>
      <c r="C93" s="44" t="s">
        <v>135</v>
      </c>
      <c r="D93" s="16">
        <v>-0.97372650800000005</v>
      </c>
      <c r="E93" s="16">
        <v>-0.32401836499999997</v>
      </c>
      <c r="F93" s="16">
        <v>-1.2977448739999999</v>
      </c>
      <c r="G93" s="16">
        <v>-323.62892479999999</v>
      </c>
      <c r="H93" s="16">
        <v>-0.73335329400000004</v>
      </c>
      <c r="I93" s="16">
        <v>-0.25040116499999998</v>
      </c>
      <c r="J93" s="16">
        <v>-0.98375445900000003</v>
      </c>
      <c r="K93" s="16">
        <v>-246.77635789999999</v>
      </c>
      <c r="L93" s="16">
        <v>-0.23913746299999999</v>
      </c>
      <c r="M93" s="16">
        <v>-7.2004286000000001E-2</v>
      </c>
      <c r="N93" s="16">
        <v>-0.31114174900000002</v>
      </c>
      <c r="O93" s="16">
        <v>-76.847980190000001</v>
      </c>
      <c r="P93" s="16">
        <v>-0.73382572800000001</v>
      </c>
      <c r="Q93" s="16">
        <v>-0.25057944399999998</v>
      </c>
      <c r="R93" s="16">
        <v>-0.98440517199999999</v>
      </c>
      <c r="S93" s="16">
        <v>-246.7769255</v>
      </c>
      <c r="T93" s="16">
        <v>-0.23924062300000001</v>
      </c>
      <c r="U93" s="16">
        <v>-7.2027227999999999E-2</v>
      </c>
      <c r="V93" s="16">
        <v>-0.31126785099999998</v>
      </c>
      <c r="W93" s="16">
        <v>-76.848031840000004</v>
      </c>
    </row>
    <row r="94" spans="1:23" x14ac:dyDescent="0.2">
      <c r="A94" s="35">
        <v>-17.600000000000001</v>
      </c>
      <c r="B94" t="s">
        <v>62</v>
      </c>
      <c r="C94" s="44" t="s">
        <v>135</v>
      </c>
      <c r="D94" s="16">
        <v>-1.4696697830000001</v>
      </c>
      <c r="E94" s="16">
        <v>-0.50352615199999995</v>
      </c>
      <c r="F94" s="16">
        <v>-1.9731959349999999</v>
      </c>
      <c r="G94" s="16">
        <v>-493.55502840000003</v>
      </c>
      <c r="H94" s="16">
        <v>-0.733508508</v>
      </c>
      <c r="I94" s="16">
        <v>-0.25043938300000002</v>
      </c>
      <c r="J94" s="16">
        <v>-0.98394789100000002</v>
      </c>
      <c r="K94" s="16">
        <v>-246.7761438</v>
      </c>
      <c r="L94" s="16">
        <v>-0.73350853000000005</v>
      </c>
      <c r="M94" s="16">
        <v>-0.25043937599999999</v>
      </c>
      <c r="N94" s="16">
        <v>-0.98394790600000004</v>
      </c>
      <c r="O94" s="16">
        <v>-246.7761438</v>
      </c>
      <c r="P94" s="16">
        <v>-0.73390752599999998</v>
      </c>
      <c r="Q94" s="16">
        <v>-0.25059867200000002</v>
      </c>
      <c r="R94" s="16">
        <v>-0.98450619800000005</v>
      </c>
      <c r="S94" s="16">
        <v>-246.77659890000001</v>
      </c>
      <c r="T94" s="16">
        <v>-0.73390766299999999</v>
      </c>
      <c r="U94" s="16">
        <v>-0.25059870299999998</v>
      </c>
      <c r="V94" s="16">
        <v>-0.98450636599999997</v>
      </c>
      <c r="W94" s="16">
        <v>-246.776599</v>
      </c>
    </row>
    <row r="95" spans="1:23" x14ac:dyDescent="0.2">
      <c r="A95" s="35">
        <v>-16</v>
      </c>
      <c r="B95" t="s">
        <v>63</v>
      </c>
      <c r="C95" s="44" t="s">
        <v>135</v>
      </c>
      <c r="D95" s="16">
        <v>-1.474656073</v>
      </c>
      <c r="E95" s="16">
        <v>-0.50742900999999996</v>
      </c>
      <c r="F95" s="16">
        <v>-1.9820850830000001</v>
      </c>
      <c r="G95" s="16">
        <v>-493.54795669999999</v>
      </c>
      <c r="H95" s="16">
        <v>-0.73342878099999997</v>
      </c>
      <c r="I95" s="16">
        <v>-0.25041012800000001</v>
      </c>
      <c r="J95" s="16">
        <v>-0.98383890900000004</v>
      </c>
      <c r="K95" s="16">
        <v>-246.7762716</v>
      </c>
      <c r="L95" s="16">
        <v>-0.733426629</v>
      </c>
      <c r="M95" s="16">
        <v>-0.25040976100000001</v>
      </c>
      <c r="N95" s="16">
        <v>-0.98383639000000001</v>
      </c>
      <c r="O95" s="16">
        <v>-246.77627440000001</v>
      </c>
      <c r="P95" s="16">
        <v>-0.73390360200000004</v>
      </c>
      <c r="Q95" s="16">
        <v>-0.250561753</v>
      </c>
      <c r="R95" s="16">
        <v>-0.98446535499999999</v>
      </c>
      <c r="S95" s="16">
        <v>-246.77666669999999</v>
      </c>
      <c r="T95" s="16">
        <v>-0.73390195899999999</v>
      </c>
      <c r="U95" s="16">
        <v>-0.250561588</v>
      </c>
      <c r="V95" s="16">
        <v>-0.98446354700000005</v>
      </c>
      <c r="W95" s="16">
        <v>-246.77667109999999</v>
      </c>
    </row>
    <row r="96" spans="1:23" x14ac:dyDescent="0.2">
      <c r="A96" s="35">
        <v>-14.7</v>
      </c>
      <c r="B96" t="s">
        <v>214</v>
      </c>
      <c r="C96" s="44" t="s">
        <v>135</v>
      </c>
      <c r="D96" s="16">
        <v>-1.4711325070000001</v>
      </c>
      <c r="E96" s="16">
        <v>-0.50479192900000003</v>
      </c>
      <c r="F96" s="16">
        <v>-1.9759244359999999</v>
      </c>
      <c r="G96" s="16">
        <v>-493.55172069999998</v>
      </c>
      <c r="H96" s="16">
        <v>-0.73344737699999996</v>
      </c>
      <c r="I96" s="16">
        <v>-0.25041442800000002</v>
      </c>
      <c r="J96" s="16">
        <v>-0.98386180499999998</v>
      </c>
      <c r="K96" s="16">
        <v>-246.7762582</v>
      </c>
      <c r="L96" s="16">
        <v>-0.73345770399999999</v>
      </c>
      <c r="M96" s="16">
        <v>-0.250413781</v>
      </c>
      <c r="N96" s="16">
        <v>-0.98387148499999999</v>
      </c>
      <c r="O96" s="16">
        <v>-246.7762353</v>
      </c>
      <c r="P96" s="16">
        <v>-0.73396856899999996</v>
      </c>
      <c r="Q96" s="16">
        <v>-0.250589479</v>
      </c>
      <c r="R96" s="16">
        <v>-0.98455804800000002</v>
      </c>
      <c r="S96" s="16">
        <v>-246.7767192</v>
      </c>
      <c r="T96" s="16">
        <v>-0.73368294899999997</v>
      </c>
      <c r="U96" s="16">
        <v>-0.250488869</v>
      </c>
      <c r="V96" s="16">
        <v>-0.98417181799999998</v>
      </c>
      <c r="W96" s="16">
        <v>-246.7763544</v>
      </c>
    </row>
    <row r="97" spans="1:23" x14ac:dyDescent="0.2">
      <c r="A97" s="35">
        <v>-28.2</v>
      </c>
      <c r="B97" t="s">
        <v>65</v>
      </c>
      <c r="C97" s="44" t="s">
        <v>135</v>
      </c>
      <c r="D97" s="16">
        <v>-1.8293203840000001</v>
      </c>
      <c r="E97" s="16">
        <v>-0.64444539999999995</v>
      </c>
      <c r="F97" s="16">
        <v>-2.4737657839999998</v>
      </c>
      <c r="G97" s="16">
        <v>-659.3931159</v>
      </c>
      <c r="H97" s="16">
        <v>-0.73351908200000004</v>
      </c>
      <c r="I97" s="16">
        <v>-0.25043067299999999</v>
      </c>
      <c r="J97" s="16">
        <v>-0.98394975500000004</v>
      </c>
      <c r="K97" s="16">
        <v>-246.77614829999999</v>
      </c>
      <c r="L97" s="16">
        <v>-1.0870403070000001</v>
      </c>
      <c r="M97" s="16">
        <v>-0.386138749</v>
      </c>
      <c r="N97" s="16">
        <v>-1.473179056</v>
      </c>
      <c r="O97" s="16">
        <v>-412.61909880000002</v>
      </c>
      <c r="P97" s="16">
        <v>-0.73419330400000005</v>
      </c>
      <c r="Q97" s="16">
        <v>-0.25064756300000002</v>
      </c>
      <c r="R97" s="16">
        <v>-0.98484086699999995</v>
      </c>
      <c r="S97" s="16">
        <v>-246.77667840000001</v>
      </c>
      <c r="T97" s="16">
        <v>-1.0879858579999999</v>
      </c>
      <c r="U97" s="16">
        <v>-0.386492958</v>
      </c>
      <c r="V97" s="16">
        <v>-1.474478816</v>
      </c>
      <c r="W97" s="16">
        <v>-412.61990109999999</v>
      </c>
    </row>
    <row r="98" spans="1:23" x14ac:dyDescent="0.2">
      <c r="A98" s="35">
        <v>-17.100000000000001</v>
      </c>
      <c r="B98" t="s">
        <v>66</v>
      </c>
      <c r="C98" s="44" t="s">
        <v>135</v>
      </c>
      <c r="D98" s="16">
        <v>-1.766675292</v>
      </c>
      <c r="E98" s="16">
        <v>-0.58703687500000001</v>
      </c>
      <c r="F98" s="16">
        <v>-2.3537121669999999</v>
      </c>
      <c r="G98" s="16">
        <v>-607.84436849999997</v>
      </c>
      <c r="H98" s="16">
        <v>-1.087042351</v>
      </c>
      <c r="I98" s="16">
        <v>-0.38606386700000001</v>
      </c>
      <c r="J98" s="16">
        <v>-1.4731062180000001</v>
      </c>
      <c r="K98" s="16">
        <v>-412.61929420000001</v>
      </c>
      <c r="L98" s="16">
        <v>-0.67282909000000002</v>
      </c>
      <c r="M98" s="16">
        <v>-0.195031712</v>
      </c>
      <c r="N98" s="16">
        <v>-0.86786080099999996</v>
      </c>
      <c r="O98" s="16">
        <v>-195.2291792</v>
      </c>
      <c r="P98" s="16">
        <v>-1.0880515449999999</v>
      </c>
      <c r="Q98" s="16">
        <v>-0.38644951100000002</v>
      </c>
      <c r="R98" s="16">
        <v>-1.474501056</v>
      </c>
      <c r="S98" s="16">
        <v>-412.62017780000002</v>
      </c>
      <c r="T98" s="16">
        <v>-0.67311852699999997</v>
      </c>
      <c r="U98" s="16">
        <v>-0.19510718099999999</v>
      </c>
      <c r="V98" s="16">
        <v>-0.86822570799999998</v>
      </c>
      <c r="W98" s="16">
        <v>-195.22926279999999</v>
      </c>
    </row>
    <row r="99" spans="1:23" x14ac:dyDescent="0.2">
      <c r="A99" s="35">
        <v>-14</v>
      </c>
      <c r="B99" t="s">
        <v>67</v>
      </c>
      <c r="C99" s="44" t="s">
        <v>135</v>
      </c>
      <c r="D99" s="16">
        <v>-1.3558111159999999</v>
      </c>
      <c r="E99" s="16">
        <v>-0.460926856</v>
      </c>
      <c r="F99" s="16">
        <v>-1.8167379720000001</v>
      </c>
      <c r="G99" s="16">
        <v>-490.6815522</v>
      </c>
      <c r="H99" s="16">
        <v>-1.08697785</v>
      </c>
      <c r="I99" s="16">
        <v>-0.38607886400000002</v>
      </c>
      <c r="J99" s="16">
        <v>-1.4730567139999999</v>
      </c>
      <c r="K99" s="16">
        <v>-412.61928339999997</v>
      </c>
      <c r="L99" s="16">
        <v>-0.26457083599999998</v>
      </c>
      <c r="M99" s="16">
        <v>-7.0913932999999998E-2</v>
      </c>
      <c r="N99" s="16">
        <v>-0.33548476900000002</v>
      </c>
      <c r="O99" s="16">
        <v>-78.0638103</v>
      </c>
      <c r="P99" s="16">
        <v>-1.0874728760000001</v>
      </c>
      <c r="Q99" s="16">
        <v>-0.38624885399999997</v>
      </c>
      <c r="R99" s="16">
        <v>-1.473721729</v>
      </c>
      <c r="S99" s="16">
        <v>-412.61978379999999</v>
      </c>
      <c r="T99" s="16">
        <v>-0.26484104400000003</v>
      </c>
      <c r="U99" s="16">
        <v>-7.1011744000000002E-2</v>
      </c>
      <c r="V99" s="16">
        <v>-0.33585278800000001</v>
      </c>
      <c r="W99" s="16">
        <v>-78.064066749999995</v>
      </c>
    </row>
    <row r="100" spans="1:23" x14ac:dyDescent="0.2">
      <c r="A100" s="35">
        <v>-15.5</v>
      </c>
      <c r="B100" t="s">
        <v>68</v>
      </c>
      <c r="C100" s="44" t="s">
        <v>135</v>
      </c>
      <c r="D100" s="16">
        <v>-1.3295519650000001</v>
      </c>
      <c r="E100" s="16">
        <v>-0.46153090200000002</v>
      </c>
      <c r="F100" s="16">
        <v>-1.791082866</v>
      </c>
      <c r="G100" s="16">
        <v>-489.46733740000002</v>
      </c>
      <c r="H100" s="16">
        <v>-1.086961638</v>
      </c>
      <c r="I100" s="16">
        <v>-0.38606779600000002</v>
      </c>
      <c r="J100" s="16">
        <v>-1.4730294340000001</v>
      </c>
      <c r="K100" s="16">
        <v>-412.6191968</v>
      </c>
      <c r="L100" s="16">
        <v>-0.239006618</v>
      </c>
      <c r="M100" s="16">
        <v>-7.1967430999999998E-2</v>
      </c>
      <c r="N100" s="16">
        <v>-0.310974048</v>
      </c>
      <c r="O100" s="16">
        <v>-76.848194289999995</v>
      </c>
      <c r="P100" s="16">
        <v>-1.0874043410000001</v>
      </c>
      <c r="Q100" s="16">
        <v>-0.38622335800000002</v>
      </c>
      <c r="R100" s="16">
        <v>-1.4736277</v>
      </c>
      <c r="S100" s="16">
        <v>-412.61963609999998</v>
      </c>
      <c r="T100" s="16">
        <v>-0.23928742</v>
      </c>
      <c r="U100" s="16">
        <v>-7.205462E-2</v>
      </c>
      <c r="V100" s="16">
        <v>-0.31134203999999999</v>
      </c>
      <c r="W100" s="16">
        <v>-76.848386579999996</v>
      </c>
    </row>
    <row r="101" spans="1:23" x14ac:dyDescent="0.2">
      <c r="A101" s="35">
        <v>-15.4</v>
      </c>
      <c r="B101" t="s">
        <v>69</v>
      </c>
      <c r="C101" s="44" t="s">
        <v>135</v>
      </c>
      <c r="D101" s="16">
        <v>-1.796146105</v>
      </c>
      <c r="E101" s="16">
        <v>-0.58681190100000002</v>
      </c>
      <c r="F101" s="16">
        <v>-2.382958006</v>
      </c>
      <c r="G101" s="16">
        <v>-609.02021520000005</v>
      </c>
      <c r="H101" s="16">
        <v>-1.0870136500000001</v>
      </c>
      <c r="I101" s="16">
        <v>-0.38607156100000001</v>
      </c>
      <c r="J101" s="16">
        <v>-1.4730852109999999</v>
      </c>
      <c r="K101" s="16">
        <v>-412.61925380000002</v>
      </c>
      <c r="L101" s="16">
        <v>-0.70390682900000001</v>
      </c>
      <c r="M101" s="16">
        <v>-0.19608604600000001</v>
      </c>
      <c r="N101" s="16">
        <v>-0.89999287500000003</v>
      </c>
      <c r="O101" s="16">
        <v>-196.40352390000001</v>
      </c>
      <c r="P101" s="16">
        <v>-1.087834054</v>
      </c>
      <c r="Q101" s="16">
        <v>-0.38638067599999998</v>
      </c>
      <c r="R101" s="16">
        <v>-1.4742147299999999</v>
      </c>
      <c r="S101" s="16">
        <v>-412.61998629999999</v>
      </c>
      <c r="T101" s="16">
        <v>-0.70414013399999997</v>
      </c>
      <c r="U101" s="16">
        <v>-0.19615280600000001</v>
      </c>
      <c r="V101" s="16">
        <v>-0.90029294000000004</v>
      </c>
      <c r="W101" s="16">
        <v>-196.40357779999999</v>
      </c>
    </row>
    <row r="102" spans="1:23" x14ac:dyDescent="0.2">
      <c r="A102" s="35">
        <v>-20.100000000000001</v>
      </c>
      <c r="B102" t="s">
        <v>70</v>
      </c>
      <c r="C102" s="44" t="s">
        <v>135</v>
      </c>
      <c r="D102" s="16">
        <v>-1.7948992429999999</v>
      </c>
      <c r="E102" s="16">
        <v>-0.585245723</v>
      </c>
      <c r="F102" s="16">
        <v>-2.3801449670000001</v>
      </c>
      <c r="G102" s="16">
        <v>-609.01815009999996</v>
      </c>
      <c r="H102" s="16">
        <v>-1.0870394539999999</v>
      </c>
      <c r="I102" s="16">
        <v>-0.38607135300000001</v>
      </c>
      <c r="J102" s="16">
        <v>-1.4731108070000001</v>
      </c>
      <c r="K102" s="16">
        <v>-412.61927930000002</v>
      </c>
      <c r="L102" s="16">
        <v>-0.70020282300000003</v>
      </c>
      <c r="M102" s="16">
        <v>-0.192403933</v>
      </c>
      <c r="N102" s="16">
        <v>-0.89260675599999995</v>
      </c>
      <c r="O102" s="16">
        <v>-196.40328600000001</v>
      </c>
      <c r="P102" s="16">
        <v>-1.0881984170000001</v>
      </c>
      <c r="Q102" s="16">
        <v>-0.38652171299999999</v>
      </c>
      <c r="R102" s="16">
        <v>-1.474720131</v>
      </c>
      <c r="S102" s="16">
        <v>-412.62030820000001</v>
      </c>
      <c r="T102" s="16">
        <v>-0.70054870000000002</v>
      </c>
      <c r="U102" s="16">
        <v>-0.192496309</v>
      </c>
      <c r="V102" s="16">
        <v>-0.89304500899999995</v>
      </c>
      <c r="W102" s="16">
        <v>-196.40337969999999</v>
      </c>
    </row>
    <row r="103" spans="1:23" x14ac:dyDescent="0.2">
      <c r="A103" s="35">
        <v>-72.599999999999994</v>
      </c>
      <c r="B103" t="s">
        <v>71</v>
      </c>
      <c r="C103" s="44" t="s">
        <v>135</v>
      </c>
      <c r="D103" s="16">
        <v>-2.1772941590000001</v>
      </c>
      <c r="E103" s="16">
        <v>-0.77777456899999997</v>
      </c>
      <c r="F103" s="16">
        <v>-2.9550687280000001</v>
      </c>
      <c r="G103" s="16">
        <v>-825.25629800000002</v>
      </c>
      <c r="H103" s="16">
        <v>-1.0876509270000001</v>
      </c>
      <c r="I103" s="16">
        <v>-0.3864206</v>
      </c>
      <c r="J103" s="16">
        <v>-1.4740715259999999</v>
      </c>
      <c r="K103" s="16">
        <v>-412.61727259999998</v>
      </c>
      <c r="L103" s="16">
        <v>-1.0875582269999999</v>
      </c>
      <c r="M103" s="16">
        <v>-0.38636974699999999</v>
      </c>
      <c r="N103" s="16">
        <v>-1.473927974</v>
      </c>
      <c r="O103" s="16">
        <v>-412.61754960000002</v>
      </c>
      <c r="P103" s="16">
        <v>-1.0886250909999999</v>
      </c>
      <c r="Q103" s="16">
        <v>-0.386752296</v>
      </c>
      <c r="R103" s="16">
        <v>-1.475377387</v>
      </c>
      <c r="S103" s="16">
        <v>-412.61797089999999</v>
      </c>
      <c r="T103" s="16">
        <v>-1.0884280470000001</v>
      </c>
      <c r="U103" s="16">
        <v>-0.38665302400000001</v>
      </c>
      <c r="V103" s="16">
        <v>-1.475081071</v>
      </c>
      <c r="W103" s="16">
        <v>-412.61813480000001</v>
      </c>
    </row>
    <row r="104" spans="1:23" x14ac:dyDescent="0.2">
      <c r="A104" s="35">
        <v>-40.9</v>
      </c>
      <c r="B104" t="s">
        <v>72</v>
      </c>
      <c r="C104" s="44" t="s">
        <v>135</v>
      </c>
      <c r="D104" s="16">
        <v>-2.1837584840000002</v>
      </c>
      <c r="E104" s="16">
        <v>-0.78138090699999996</v>
      </c>
      <c r="F104" s="16">
        <v>-2.96513939</v>
      </c>
      <c r="G104" s="16">
        <v>-825.23809610000001</v>
      </c>
      <c r="H104" s="16">
        <v>-1.0872658770000001</v>
      </c>
      <c r="I104" s="16">
        <v>-0.38616267700000001</v>
      </c>
      <c r="J104" s="16">
        <v>-1.473428553</v>
      </c>
      <c r="K104" s="16">
        <v>-412.61845679999999</v>
      </c>
      <c r="L104" s="16">
        <v>-1.0872658770000001</v>
      </c>
      <c r="M104" s="16">
        <v>-0.38616267700000001</v>
      </c>
      <c r="N104" s="16">
        <v>-1.473428553</v>
      </c>
      <c r="O104" s="16">
        <v>-412.61845679999999</v>
      </c>
      <c r="P104" s="16">
        <v>-1.08841824</v>
      </c>
      <c r="Q104" s="16">
        <v>-0.38658347599999998</v>
      </c>
      <c r="R104" s="16">
        <v>-1.475001716</v>
      </c>
      <c r="S104" s="16">
        <v>-412.6193816</v>
      </c>
      <c r="T104" s="16">
        <v>-1.08841824</v>
      </c>
      <c r="U104" s="16">
        <v>-0.38658347599999998</v>
      </c>
      <c r="V104" s="16">
        <v>-1.475001716</v>
      </c>
      <c r="W104" s="16">
        <v>-412.6193816</v>
      </c>
    </row>
    <row r="105" spans="1:23" x14ac:dyDescent="0.2">
      <c r="A105" s="35">
        <v>-29.2</v>
      </c>
      <c r="B105" t="s">
        <v>73</v>
      </c>
      <c r="C105" s="44" t="s">
        <v>135</v>
      </c>
      <c r="D105" s="16">
        <v>-0.51637576900000004</v>
      </c>
      <c r="E105" s="16">
        <v>-0.15430920300000001</v>
      </c>
      <c r="F105" s="16">
        <v>-0.67068497199999999</v>
      </c>
      <c r="G105" s="16">
        <v>-171.3181462</v>
      </c>
      <c r="H105" s="16">
        <v>-0.198434057</v>
      </c>
      <c r="I105" s="16">
        <v>-6.3636097000000003E-2</v>
      </c>
      <c r="J105" s="16">
        <v>-0.26207015500000003</v>
      </c>
      <c r="K105" s="16">
        <v>-76.05643388</v>
      </c>
      <c r="L105" s="16">
        <v>-0.31604585899999998</v>
      </c>
      <c r="M105" s="16">
        <v>-8.8411901000000001E-2</v>
      </c>
      <c r="N105" s="16">
        <v>-0.40445776</v>
      </c>
      <c r="O105" s="16">
        <v>-95.253225470000004</v>
      </c>
      <c r="P105" s="16">
        <v>-0.198772685</v>
      </c>
      <c r="Q105" s="16">
        <v>-6.3776690999999996E-2</v>
      </c>
      <c r="R105" s="16">
        <v>-0.262549376</v>
      </c>
      <c r="S105" s="16">
        <v>-76.056912460000007</v>
      </c>
      <c r="T105" s="16">
        <v>-0.31671863900000002</v>
      </c>
      <c r="U105" s="16">
        <v>-8.8684570000000004E-2</v>
      </c>
      <c r="V105" s="16">
        <v>-0.40540320800000001</v>
      </c>
      <c r="W105" s="16">
        <v>-95.254362700000001</v>
      </c>
    </row>
    <row r="106" spans="1:23" x14ac:dyDescent="0.2">
      <c r="A106" s="35">
        <v>-23.7</v>
      </c>
      <c r="B106" t="s">
        <v>74</v>
      </c>
      <c r="C106" s="44" t="s">
        <v>135</v>
      </c>
      <c r="D106" s="16">
        <v>-0.52995646600000001</v>
      </c>
      <c r="E106" s="16">
        <v>-0.16370472899999999</v>
      </c>
      <c r="F106" s="16">
        <v>-0.69366119400000004</v>
      </c>
      <c r="G106" s="16">
        <v>-191.15282089999999</v>
      </c>
      <c r="H106" s="16">
        <v>-0.198290099</v>
      </c>
      <c r="I106" s="16">
        <v>-6.3598697999999995E-2</v>
      </c>
      <c r="J106" s="16">
        <v>-0.26188879700000001</v>
      </c>
      <c r="K106" s="16">
        <v>-76.056716519999995</v>
      </c>
      <c r="L106" s="16">
        <v>-0.33010592900000002</v>
      </c>
      <c r="M106" s="16">
        <v>-9.8186378000000005E-2</v>
      </c>
      <c r="N106" s="16">
        <v>-0.42829230699999998</v>
      </c>
      <c r="O106" s="16">
        <v>-115.0891337</v>
      </c>
      <c r="P106" s="16">
        <v>-0.19861542700000001</v>
      </c>
      <c r="Q106" s="16">
        <v>-6.3741636000000004E-2</v>
      </c>
      <c r="R106" s="16">
        <v>-0.262357063</v>
      </c>
      <c r="S106" s="16">
        <v>-76.057184890000002</v>
      </c>
      <c r="T106" s="16">
        <v>-0.33075027499999998</v>
      </c>
      <c r="U106" s="16">
        <v>-9.8458465999999994E-2</v>
      </c>
      <c r="V106" s="16">
        <v>-0.42920873999999998</v>
      </c>
      <c r="W106" s="16">
        <v>-115.0899981</v>
      </c>
    </row>
    <row r="107" spans="1:23" x14ac:dyDescent="0.2">
      <c r="A107" s="35">
        <v>-34.200000000000003</v>
      </c>
      <c r="B107" t="s">
        <v>75</v>
      </c>
      <c r="C107" s="44" t="s">
        <v>135</v>
      </c>
      <c r="D107" s="16">
        <v>-0.92116469400000001</v>
      </c>
      <c r="E107" s="16">
        <v>-0.29511063900000001</v>
      </c>
      <c r="F107" s="16">
        <v>-1.2162753319999999</v>
      </c>
      <c r="G107" s="16">
        <v>-323.16552940000003</v>
      </c>
      <c r="H107" s="16">
        <v>-0.19839382</v>
      </c>
      <c r="I107" s="16">
        <v>-6.3625274999999995E-2</v>
      </c>
      <c r="J107" s="16">
        <v>-0.26201909499999998</v>
      </c>
      <c r="K107" s="16">
        <v>-76.056515899999994</v>
      </c>
      <c r="L107" s="16">
        <v>-0.72143321699999996</v>
      </c>
      <c r="M107" s="16">
        <v>-0.22922287099999999</v>
      </c>
      <c r="N107" s="16">
        <v>-0.95065608800000001</v>
      </c>
      <c r="O107" s="16">
        <v>-247.09888269999999</v>
      </c>
      <c r="P107" s="16">
        <v>-0.19883643200000001</v>
      </c>
      <c r="Q107" s="16">
        <v>-6.3819615999999996E-2</v>
      </c>
      <c r="R107" s="16">
        <v>-0.26265604799999998</v>
      </c>
      <c r="S107" s="16">
        <v>-76.05717722</v>
      </c>
      <c r="T107" s="16">
        <v>-0.72210850900000001</v>
      </c>
      <c r="U107" s="16">
        <v>-0.229470812</v>
      </c>
      <c r="V107" s="16">
        <v>-0.95157932099999998</v>
      </c>
      <c r="W107" s="16">
        <v>-247.09947690000001</v>
      </c>
    </row>
    <row r="108" spans="1:23" x14ac:dyDescent="0.2">
      <c r="A108" s="35">
        <v>-29</v>
      </c>
      <c r="B108" t="s">
        <v>76</v>
      </c>
      <c r="C108" s="44" t="s">
        <v>135</v>
      </c>
      <c r="D108" s="16">
        <v>-0.93383097199999998</v>
      </c>
      <c r="E108" s="16">
        <v>-0.31627849499999999</v>
      </c>
      <c r="F108" s="16">
        <v>-1.2501094669999999</v>
      </c>
      <c r="G108" s="16">
        <v>-322.8406076</v>
      </c>
      <c r="H108" s="16">
        <v>-0.19843564899999999</v>
      </c>
      <c r="I108" s="16">
        <v>-6.3639296999999997E-2</v>
      </c>
      <c r="J108" s="16">
        <v>-0.262074947</v>
      </c>
      <c r="K108" s="16">
        <v>-76.056453129999994</v>
      </c>
      <c r="L108" s="16">
        <v>-0.73331471299999995</v>
      </c>
      <c r="M108" s="16">
        <v>-0.25039811699999998</v>
      </c>
      <c r="N108" s="16">
        <v>-0.98371282900000001</v>
      </c>
      <c r="O108" s="16">
        <v>-246.7763721</v>
      </c>
      <c r="P108" s="16">
        <v>-0.19889984599999999</v>
      </c>
      <c r="Q108" s="16">
        <v>-6.3845024E-2</v>
      </c>
      <c r="R108" s="16">
        <v>-0.26274487000000002</v>
      </c>
      <c r="S108" s="16">
        <v>-76.057155620000003</v>
      </c>
      <c r="T108" s="16">
        <v>-0.73387716599999997</v>
      </c>
      <c r="U108" s="16">
        <v>-0.25058572800000001</v>
      </c>
      <c r="V108" s="16">
        <v>-0.98446289300000001</v>
      </c>
      <c r="W108" s="16">
        <v>-246.77691239999999</v>
      </c>
    </row>
    <row r="109" spans="1:23" x14ac:dyDescent="0.2">
      <c r="A109" s="35">
        <v>-20.8</v>
      </c>
      <c r="B109" t="s">
        <v>215</v>
      </c>
      <c r="C109" s="44" t="s">
        <v>135</v>
      </c>
      <c r="D109" s="16">
        <v>-0.39750674000000003</v>
      </c>
      <c r="E109" s="16">
        <v>-0.12859509999999999</v>
      </c>
      <c r="F109" s="16">
        <v>-0.52610183899999996</v>
      </c>
      <c r="G109" s="16">
        <v>-152.1208216</v>
      </c>
      <c r="H109" s="16">
        <v>-0.198256932</v>
      </c>
      <c r="I109" s="16">
        <v>-6.3590801000000002E-2</v>
      </c>
      <c r="J109" s="16">
        <v>-0.26184773300000003</v>
      </c>
      <c r="K109" s="16">
        <v>-76.056776470000003</v>
      </c>
      <c r="L109" s="16">
        <v>-0.198137126</v>
      </c>
      <c r="M109" s="16">
        <v>-6.3556218999999997E-2</v>
      </c>
      <c r="N109" s="16">
        <v>-0.26169334500000002</v>
      </c>
      <c r="O109" s="16">
        <v>-76.056958390000005</v>
      </c>
      <c r="P109" s="16">
        <v>-0.19844563100000001</v>
      </c>
      <c r="Q109" s="16">
        <v>-6.3658073999999995E-2</v>
      </c>
      <c r="R109" s="16">
        <v>-0.26210370500000002</v>
      </c>
      <c r="S109" s="16">
        <v>-76.057002650000001</v>
      </c>
      <c r="T109" s="16">
        <v>-0.19883107999999999</v>
      </c>
      <c r="U109" s="16">
        <v>-6.3856408000000003E-2</v>
      </c>
      <c r="V109" s="16">
        <v>-0.26268748800000002</v>
      </c>
      <c r="W109" s="16">
        <v>-76.058008740000005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6" x14ac:dyDescent="0.2"/>
  <cols>
    <col min="1" max="1" width="16.33203125" customWidth="1"/>
    <col min="2" max="2" width="29" style="49" customWidth="1"/>
    <col min="3" max="3" width="6.6640625" customWidth="1"/>
    <col min="4" max="5" width="13" bestFit="1" customWidth="1"/>
  </cols>
  <sheetData>
    <row r="1" spans="1:23" x14ac:dyDescent="0.2">
      <c r="A1" s="17" t="s">
        <v>130</v>
      </c>
      <c r="B1" s="14" t="s">
        <v>192</v>
      </c>
      <c r="C1" s="8" t="s">
        <v>193</v>
      </c>
      <c r="D1" s="8" t="s">
        <v>168</v>
      </c>
      <c r="E1" s="8" t="s">
        <v>169</v>
      </c>
      <c r="F1" s="12" t="s">
        <v>170</v>
      </c>
      <c r="G1" s="13" t="s">
        <v>171</v>
      </c>
      <c r="H1" s="8" t="s">
        <v>172</v>
      </c>
      <c r="I1" s="8" t="s">
        <v>173</v>
      </c>
      <c r="J1" s="12" t="s">
        <v>174</v>
      </c>
      <c r="K1" s="13" t="s">
        <v>175</v>
      </c>
      <c r="L1" s="8" t="s">
        <v>176</v>
      </c>
      <c r="M1" s="8" t="s">
        <v>177</v>
      </c>
      <c r="N1" s="12" t="s">
        <v>178</v>
      </c>
      <c r="O1" s="13" t="s">
        <v>179</v>
      </c>
      <c r="P1" s="14" t="s">
        <v>180</v>
      </c>
      <c r="Q1" s="8" t="s">
        <v>181</v>
      </c>
      <c r="R1" s="12" t="s">
        <v>182</v>
      </c>
      <c r="S1" s="13" t="s">
        <v>183</v>
      </c>
      <c r="T1" s="8" t="s">
        <v>184</v>
      </c>
      <c r="U1" s="8" t="s">
        <v>185</v>
      </c>
      <c r="V1" s="12" t="s">
        <v>186</v>
      </c>
      <c r="W1" s="13" t="s">
        <v>187</v>
      </c>
    </row>
    <row r="2" spans="1:23" x14ac:dyDescent="0.2">
      <c r="A2" s="35">
        <v>-7.7</v>
      </c>
      <c r="B2" s="10" t="s">
        <v>107</v>
      </c>
      <c r="C2" s="43" t="s">
        <v>133</v>
      </c>
      <c r="D2" s="16">
        <v>-1.1583870839999999</v>
      </c>
      <c r="E2" s="16">
        <v>-0.38794605199999999</v>
      </c>
      <c r="F2" s="16">
        <v>-1.5463331360000001</v>
      </c>
      <c r="G2" s="16">
        <v>-911.61999790000004</v>
      </c>
      <c r="H2" s="16">
        <v>-0.78408954600000003</v>
      </c>
      <c r="I2" s="16">
        <v>-0.266892081</v>
      </c>
      <c r="J2" s="16">
        <v>-1.0509816270000001</v>
      </c>
      <c r="K2" s="16">
        <v>-352.70648599999998</v>
      </c>
      <c r="L2" s="16">
        <v>-0.37136559600000002</v>
      </c>
      <c r="M2" s="16">
        <v>-0.118213745</v>
      </c>
      <c r="N2" s="16">
        <v>-0.489579341</v>
      </c>
      <c r="O2" s="16">
        <v>-558.91563489999999</v>
      </c>
      <c r="P2" s="16">
        <v>-0.78427739600000002</v>
      </c>
      <c r="Q2" s="16">
        <v>-0.26695106400000002</v>
      </c>
      <c r="R2" s="16">
        <v>-1.0512284590000001</v>
      </c>
      <c r="S2" s="16">
        <v>-352.70661380000001</v>
      </c>
      <c r="T2" s="16">
        <v>-0.371509639</v>
      </c>
      <c r="U2" s="16">
        <v>-0.11824815499999999</v>
      </c>
      <c r="V2" s="16">
        <v>-0.489757793</v>
      </c>
      <c r="W2" s="16">
        <v>-558.91574430000003</v>
      </c>
    </row>
    <row r="3" spans="1:23" x14ac:dyDescent="0.2">
      <c r="A3" s="35">
        <v>-4.9000000000000004</v>
      </c>
      <c r="B3" s="10" t="s">
        <v>108</v>
      </c>
      <c r="C3" s="43" t="s">
        <v>133</v>
      </c>
      <c r="D3" s="16">
        <v>-1.157797881</v>
      </c>
      <c r="E3" s="16">
        <v>-0.38672387699999999</v>
      </c>
      <c r="F3" s="16">
        <v>-1.544521759</v>
      </c>
      <c r="G3" s="16">
        <v>-911.62032250000004</v>
      </c>
      <c r="H3" s="16">
        <v>-0.78527863399999998</v>
      </c>
      <c r="I3" s="16">
        <v>-0.26713747599999998</v>
      </c>
      <c r="J3" s="16">
        <v>-1.05241611</v>
      </c>
      <c r="K3" s="16">
        <v>-352.70495490000002</v>
      </c>
      <c r="L3" s="16">
        <v>-0.37116297100000001</v>
      </c>
      <c r="M3" s="16">
        <v>-0.11819178700000001</v>
      </c>
      <c r="N3" s="16">
        <v>-0.489354758</v>
      </c>
      <c r="O3" s="16">
        <v>-558.91590389999999</v>
      </c>
      <c r="P3" s="16">
        <v>-0.78546910199999997</v>
      </c>
      <c r="Q3" s="16">
        <v>-0.26724869800000001</v>
      </c>
      <c r="R3" s="16">
        <v>-1.0527177999999999</v>
      </c>
      <c r="S3" s="16">
        <v>-352.70523159999999</v>
      </c>
      <c r="T3" s="16">
        <v>-0.37123386200000003</v>
      </c>
      <c r="U3" s="16">
        <v>-0.11821111300000001</v>
      </c>
      <c r="V3" s="16">
        <v>-0.48944497399999998</v>
      </c>
      <c r="W3" s="16">
        <v>-558.91597639999998</v>
      </c>
    </row>
    <row r="4" spans="1:23" x14ac:dyDescent="0.2">
      <c r="A4" s="35">
        <v>-4.4000000000000004</v>
      </c>
      <c r="B4" s="10" t="s">
        <v>109</v>
      </c>
      <c r="C4" s="43" t="s">
        <v>133</v>
      </c>
      <c r="D4" s="16">
        <v>-1.157645351</v>
      </c>
      <c r="E4" s="16">
        <v>-0.38660046399999998</v>
      </c>
      <c r="F4" s="16">
        <v>-1.544245815</v>
      </c>
      <c r="G4" s="16">
        <v>-911.62028199999997</v>
      </c>
      <c r="H4" s="16">
        <v>-0.785224123</v>
      </c>
      <c r="I4" s="16">
        <v>-0.26712754700000002</v>
      </c>
      <c r="J4" s="16">
        <v>-1.05235167</v>
      </c>
      <c r="K4" s="16">
        <v>-352.70500500000003</v>
      </c>
      <c r="L4" s="16">
        <v>-0.37113876099999998</v>
      </c>
      <c r="M4" s="16">
        <v>-0.11818914799999999</v>
      </c>
      <c r="N4" s="16">
        <v>-0.48932790900000001</v>
      </c>
      <c r="O4" s="16">
        <v>-558.91593490000002</v>
      </c>
      <c r="P4" s="16">
        <v>-0.78535255699999995</v>
      </c>
      <c r="Q4" s="16">
        <v>-0.26718243699999999</v>
      </c>
      <c r="R4" s="16">
        <v>-1.0525349939999999</v>
      </c>
      <c r="S4" s="16">
        <v>-352.7051055</v>
      </c>
      <c r="T4" s="16">
        <v>-0.371210873</v>
      </c>
      <c r="U4" s="16">
        <v>-0.118208326</v>
      </c>
      <c r="V4" s="16">
        <v>-0.48941919900000003</v>
      </c>
      <c r="W4" s="16">
        <v>-558.91600640000001</v>
      </c>
    </row>
    <row r="5" spans="1:23" x14ac:dyDescent="0.2">
      <c r="A5" s="35">
        <v>-2.9</v>
      </c>
      <c r="B5" s="10" t="s">
        <v>110</v>
      </c>
      <c r="C5" s="43" t="s">
        <v>133</v>
      </c>
      <c r="D5" s="16">
        <v>-1.157341827</v>
      </c>
      <c r="E5" s="16">
        <v>-0.38635932000000001</v>
      </c>
      <c r="F5" s="16">
        <v>-1.5437011460000001</v>
      </c>
      <c r="G5" s="16">
        <v>-911.62055559999999</v>
      </c>
      <c r="H5" s="16">
        <v>-0.78522774299999998</v>
      </c>
      <c r="I5" s="16">
        <v>-0.26712514199999998</v>
      </c>
      <c r="J5" s="16">
        <v>-1.0523528849999999</v>
      </c>
      <c r="K5" s="16">
        <v>-352.70506710000001</v>
      </c>
      <c r="L5" s="16">
        <v>-0.37110516900000001</v>
      </c>
      <c r="M5" s="16">
        <v>-0.11818548299999999</v>
      </c>
      <c r="N5" s="16">
        <v>-0.48929065199999999</v>
      </c>
      <c r="O5" s="16">
        <v>-558.91597750000005</v>
      </c>
      <c r="P5" s="16">
        <v>-0.78534962100000005</v>
      </c>
      <c r="Q5" s="16">
        <v>-0.26718252799999997</v>
      </c>
      <c r="R5" s="16">
        <v>-1.0525321489999999</v>
      </c>
      <c r="S5" s="16">
        <v>-352.7051922</v>
      </c>
      <c r="T5" s="16">
        <v>-0.37122750999999998</v>
      </c>
      <c r="U5" s="16">
        <v>-0.118241756</v>
      </c>
      <c r="V5" s="16">
        <v>-0.48946926600000001</v>
      </c>
      <c r="W5" s="16">
        <v>-558.91613110000003</v>
      </c>
    </row>
    <row r="6" spans="1:23" x14ac:dyDescent="0.2">
      <c r="A6" s="35">
        <v>-2.1</v>
      </c>
      <c r="B6" s="10" t="s">
        <v>111</v>
      </c>
      <c r="C6" s="43" t="s">
        <v>133</v>
      </c>
      <c r="D6" s="16">
        <v>-1.1569670889999999</v>
      </c>
      <c r="E6" s="16">
        <v>-0.38604465799999998</v>
      </c>
      <c r="F6" s="16">
        <v>-1.543011747</v>
      </c>
      <c r="G6" s="16">
        <v>-911.62075230000005</v>
      </c>
      <c r="H6" s="16">
        <v>-0.78505388799999998</v>
      </c>
      <c r="I6" s="16">
        <v>-0.26708928799999998</v>
      </c>
      <c r="J6" s="16">
        <v>-1.052143177</v>
      </c>
      <c r="K6" s="16">
        <v>-352.7053009</v>
      </c>
      <c r="L6" s="16">
        <v>-0.371088115</v>
      </c>
      <c r="M6" s="16">
        <v>-0.11818362</v>
      </c>
      <c r="N6" s="16">
        <v>-0.48927173499999999</v>
      </c>
      <c r="O6" s="16">
        <v>-558.91599900000006</v>
      </c>
      <c r="P6" s="16">
        <v>-0.78519819400000002</v>
      </c>
      <c r="Q6" s="16">
        <v>-0.26717782200000001</v>
      </c>
      <c r="R6" s="16">
        <v>-1.052376016</v>
      </c>
      <c r="S6" s="16">
        <v>-352.70551979999999</v>
      </c>
      <c r="T6" s="16">
        <v>-0.37114804099999998</v>
      </c>
      <c r="U6" s="16">
        <v>-0.11821509099999999</v>
      </c>
      <c r="V6" s="16">
        <v>-0.48936313199999998</v>
      </c>
      <c r="W6" s="16">
        <v>-558.9160766</v>
      </c>
    </row>
    <row r="7" spans="1:23" x14ac:dyDescent="0.2">
      <c r="A7" s="35">
        <v>-2.8</v>
      </c>
      <c r="B7" s="10" t="s">
        <v>112</v>
      </c>
      <c r="C7" s="43" t="s">
        <v>133</v>
      </c>
      <c r="D7" s="16">
        <v>-1.0673205160000001</v>
      </c>
      <c r="E7" s="16">
        <v>-0.35646905000000001</v>
      </c>
      <c r="F7" s="16">
        <v>-1.423789566</v>
      </c>
      <c r="G7" s="16">
        <v>-445.61722029999999</v>
      </c>
      <c r="H7" s="16">
        <v>-0.78433739999999996</v>
      </c>
      <c r="I7" s="16">
        <v>-0.26694276300000003</v>
      </c>
      <c r="J7" s="16">
        <v>-1.0512801629999999</v>
      </c>
      <c r="K7" s="16">
        <v>-352.70619809999999</v>
      </c>
      <c r="L7" s="16">
        <v>-0.281653506</v>
      </c>
      <c r="M7" s="16">
        <v>-8.8508552000000004E-2</v>
      </c>
      <c r="N7" s="16">
        <v>-0.37016205800000002</v>
      </c>
      <c r="O7" s="16">
        <v>-92.911813390000006</v>
      </c>
      <c r="P7" s="16">
        <v>-0.78451785399999996</v>
      </c>
      <c r="Q7" s="16">
        <v>-0.267001498</v>
      </c>
      <c r="R7" s="16">
        <v>-1.0515193519999999</v>
      </c>
      <c r="S7" s="16">
        <v>-352.7063402</v>
      </c>
      <c r="T7" s="16">
        <v>-0.28168613999999997</v>
      </c>
      <c r="U7" s="16">
        <v>-8.8513384000000001E-2</v>
      </c>
      <c r="V7" s="16">
        <v>-0.370199524</v>
      </c>
      <c r="W7" s="16">
        <v>-92.911819890000004</v>
      </c>
    </row>
    <row r="8" spans="1:23" x14ac:dyDescent="0.2">
      <c r="A8" s="35">
        <v>-3.3</v>
      </c>
      <c r="B8" s="10" t="s">
        <v>113</v>
      </c>
      <c r="C8" s="43" t="s">
        <v>133</v>
      </c>
      <c r="D8" s="16">
        <v>-1.0679257209999999</v>
      </c>
      <c r="E8" s="16">
        <v>-0.35656435800000003</v>
      </c>
      <c r="F8" s="16">
        <v>-1.4244900789999999</v>
      </c>
      <c r="G8" s="16">
        <v>-445.61669389999997</v>
      </c>
      <c r="H8" s="16">
        <v>-0.78539895000000004</v>
      </c>
      <c r="I8" s="16">
        <v>-0.267162715</v>
      </c>
      <c r="J8" s="16">
        <v>-1.052561665</v>
      </c>
      <c r="K8" s="16">
        <v>-352.70479160000002</v>
      </c>
      <c r="L8" s="16">
        <v>-0.28163179399999999</v>
      </c>
      <c r="M8" s="16">
        <v>-8.8501020999999999E-2</v>
      </c>
      <c r="N8" s="16">
        <v>-0.370132815</v>
      </c>
      <c r="O8" s="16">
        <v>-92.911845580000005</v>
      </c>
      <c r="P8" s="16">
        <v>-0.78568454799999998</v>
      </c>
      <c r="Q8" s="16">
        <v>-0.26732632299999998</v>
      </c>
      <c r="R8" s="16">
        <v>-1.0530108709999999</v>
      </c>
      <c r="S8" s="16">
        <v>-352.70517109999997</v>
      </c>
      <c r="T8" s="16">
        <v>-0.28165735600000003</v>
      </c>
      <c r="U8" s="16">
        <v>-8.8504925999999998E-2</v>
      </c>
      <c r="V8" s="16">
        <v>-0.37016228299999998</v>
      </c>
      <c r="W8" s="16">
        <v>-92.911850450000003</v>
      </c>
    </row>
    <row r="9" spans="1:23" x14ac:dyDescent="0.2">
      <c r="A9" s="35">
        <v>-3</v>
      </c>
      <c r="B9" s="10" t="s">
        <v>114</v>
      </c>
      <c r="C9" s="43" t="s">
        <v>133</v>
      </c>
      <c r="D9" s="16">
        <v>-1.06749903</v>
      </c>
      <c r="E9" s="16">
        <v>-0.35633361699999999</v>
      </c>
      <c r="F9" s="16">
        <v>-1.4238326459999999</v>
      </c>
      <c r="G9" s="16">
        <v>-445.61687260000002</v>
      </c>
      <c r="H9" s="16">
        <v>-0.78515743999999998</v>
      </c>
      <c r="I9" s="16">
        <v>-0.267116468</v>
      </c>
      <c r="J9" s="16">
        <v>-1.0522739080000001</v>
      </c>
      <c r="K9" s="16">
        <v>-352.7050466</v>
      </c>
      <c r="L9" s="16">
        <v>-0.28162868200000002</v>
      </c>
      <c r="M9" s="16">
        <v>-8.8499365999999996E-2</v>
      </c>
      <c r="N9" s="16">
        <v>-0.37012804799999999</v>
      </c>
      <c r="O9" s="16">
        <v>-92.911850670000007</v>
      </c>
      <c r="P9" s="16">
        <v>-0.78532563700000002</v>
      </c>
      <c r="Q9" s="16">
        <v>-0.26718505300000001</v>
      </c>
      <c r="R9" s="16">
        <v>-1.0525106900000001</v>
      </c>
      <c r="S9" s="16">
        <v>-352.70517510000002</v>
      </c>
      <c r="T9" s="16">
        <v>-0.28165220299999999</v>
      </c>
      <c r="U9" s="16">
        <v>-8.8503007999999994E-2</v>
      </c>
      <c r="V9" s="16">
        <v>-0.37015521099999998</v>
      </c>
      <c r="W9" s="16">
        <v>-92.911855090000003</v>
      </c>
    </row>
    <row r="10" spans="1:23" x14ac:dyDescent="0.2">
      <c r="A10" s="35">
        <v>-4.4000000000000004</v>
      </c>
      <c r="B10" s="10" t="s">
        <v>115</v>
      </c>
      <c r="C10" s="43" t="s">
        <v>133</v>
      </c>
      <c r="D10" s="16">
        <v>-1.067671574</v>
      </c>
      <c r="E10" s="16">
        <v>-0.356453835</v>
      </c>
      <c r="F10" s="16">
        <v>-1.4241254080000001</v>
      </c>
      <c r="G10" s="16">
        <v>-445.61701049999999</v>
      </c>
      <c r="H10" s="16">
        <v>-0.78537963</v>
      </c>
      <c r="I10" s="16">
        <v>-0.26715850099999999</v>
      </c>
      <c r="J10" s="16">
        <v>-1.0525381309999999</v>
      </c>
      <c r="K10" s="16">
        <v>-352.70482049999998</v>
      </c>
      <c r="L10" s="16">
        <v>-0.28162695100000001</v>
      </c>
      <c r="M10" s="16">
        <v>-8.8498227999999998E-2</v>
      </c>
      <c r="N10" s="16">
        <v>-0.37012517900000003</v>
      </c>
      <c r="O10" s="16">
        <v>-92.911853620000002</v>
      </c>
      <c r="P10" s="16">
        <v>-0.78551662099999997</v>
      </c>
      <c r="Q10" s="16">
        <v>-0.26721468100000001</v>
      </c>
      <c r="R10" s="16">
        <v>-1.052731302</v>
      </c>
      <c r="S10" s="16">
        <v>-352.704947</v>
      </c>
      <c r="T10" s="16">
        <v>-0.28168633900000001</v>
      </c>
      <c r="U10" s="16">
        <v>-8.8511352000000001E-2</v>
      </c>
      <c r="V10" s="16">
        <v>-0.370197691</v>
      </c>
      <c r="W10" s="16">
        <v>-92.911889959999996</v>
      </c>
    </row>
    <row r="11" spans="1:23" x14ac:dyDescent="0.2">
      <c r="A11" s="35">
        <v>-1.7</v>
      </c>
      <c r="B11" s="10" t="s">
        <v>116</v>
      </c>
      <c r="C11" s="43" t="s">
        <v>133</v>
      </c>
      <c r="D11" s="16">
        <v>-1.067354095</v>
      </c>
      <c r="E11" s="16">
        <v>-0.356303602</v>
      </c>
      <c r="F11" s="16">
        <v>-1.4236576970000001</v>
      </c>
      <c r="G11" s="16">
        <v>-445.6167403</v>
      </c>
      <c r="H11" s="16">
        <v>-0.78490423499999995</v>
      </c>
      <c r="I11" s="16">
        <v>-0.267057041</v>
      </c>
      <c r="J11" s="16">
        <v>-1.0519612759999999</v>
      </c>
      <c r="K11" s="16">
        <v>-352.7054938</v>
      </c>
      <c r="L11" s="16">
        <v>-0.28165589400000002</v>
      </c>
      <c r="M11" s="16">
        <v>-8.8510736000000007E-2</v>
      </c>
      <c r="N11" s="16">
        <v>-0.37016663100000002</v>
      </c>
      <c r="O11" s="16">
        <v>-92.911809259999998</v>
      </c>
      <c r="P11" s="16">
        <v>-0.78509048199999998</v>
      </c>
      <c r="Q11" s="16">
        <v>-0.26717918099999999</v>
      </c>
      <c r="R11" s="16">
        <v>-1.0522696629999999</v>
      </c>
      <c r="S11" s="16">
        <v>-352.70579900000001</v>
      </c>
      <c r="T11" s="16">
        <v>-0.281686783</v>
      </c>
      <c r="U11" s="16">
        <v>-8.8519983999999996E-2</v>
      </c>
      <c r="V11" s="16">
        <v>-0.37020676699999999</v>
      </c>
      <c r="W11" s="16">
        <v>-92.911837860000006</v>
      </c>
    </row>
    <row r="12" spans="1:23" x14ac:dyDescent="0.2">
      <c r="A12" s="35">
        <v>-7.7</v>
      </c>
      <c r="B12" s="10" t="s">
        <v>117</v>
      </c>
      <c r="C12" s="43" t="s">
        <v>133</v>
      </c>
      <c r="D12" s="16">
        <v>-1.010091861</v>
      </c>
      <c r="E12" s="16">
        <v>-0.34174191700000001</v>
      </c>
      <c r="F12" s="16">
        <v>-1.351833778</v>
      </c>
      <c r="G12" s="16">
        <v>-452.77441520000002</v>
      </c>
      <c r="H12" s="16">
        <v>-0.78359417200000003</v>
      </c>
      <c r="I12" s="16">
        <v>-0.26679132700000002</v>
      </c>
      <c r="J12" s="16">
        <v>-1.0503854989999999</v>
      </c>
      <c r="K12" s="16">
        <v>-352.70703609999998</v>
      </c>
      <c r="L12" s="16">
        <v>-0.224583018</v>
      </c>
      <c r="M12" s="16">
        <v>-7.3408275999999995E-2</v>
      </c>
      <c r="N12" s="16">
        <v>-0.29799129499999999</v>
      </c>
      <c r="O12" s="16">
        <v>-100.0671095</v>
      </c>
      <c r="P12" s="16">
        <v>-0.78384756300000002</v>
      </c>
      <c r="Q12" s="16">
        <v>-0.26686111699999998</v>
      </c>
      <c r="R12" s="16">
        <v>-1.0507086800000001</v>
      </c>
      <c r="S12" s="16">
        <v>-352.70716720000001</v>
      </c>
      <c r="T12" s="16">
        <v>-0.22471808099999999</v>
      </c>
      <c r="U12" s="16">
        <v>-7.3459904000000006E-2</v>
      </c>
      <c r="V12" s="16">
        <v>-0.29817798499999998</v>
      </c>
      <c r="W12" s="16">
        <v>-100.06729060000001</v>
      </c>
    </row>
    <row r="13" spans="1:23" x14ac:dyDescent="0.2">
      <c r="A13" s="35">
        <v>-5.0999999999999996</v>
      </c>
      <c r="B13" s="10" t="s">
        <v>118</v>
      </c>
      <c r="C13" s="43" t="s">
        <v>133</v>
      </c>
      <c r="D13" s="16">
        <v>-1.0106829740000001</v>
      </c>
      <c r="E13" s="16">
        <v>-0.34143215199999999</v>
      </c>
      <c r="F13" s="16">
        <v>-1.3521151259999999</v>
      </c>
      <c r="G13" s="16">
        <v>-452.7728644</v>
      </c>
      <c r="H13" s="16">
        <v>-0.78541519100000001</v>
      </c>
      <c r="I13" s="16">
        <v>-0.26717096099999998</v>
      </c>
      <c r="J13" s="16">
        <v>-1.0525861519999999</v>
      </c>
      <c r="K13" s="16">
        <v>-352.70466169999997</v>
      </c>
      <c r="L13" s="16">
        <v>-0.224460883</v>
      </c>
      <c r="M13" s="16">
        <v>-7.3368221999999997E-2</v>
      </c>
      <c r="N13" s="16">
        <v>-0.29782910400000001</v>
      </c>
      <c r="O13" s="16">
        <v>-100.0673288</v>
      </c>
      <c r="P13" s="16">
        <v>-0.78566327000000002</v>
      </c>
      <c r="Q13" s="16">
        <v>-0.26729639199999999</v>
      </c>
      <c r="R13" s="16">
        <v>-1.0529596619999999</v>
      </c>
      <c r="S13" s="16">
        <v>-352.7049457</v>
      </c>
      <c r="T13" s="16">
        <v>-0.22454624300000001</v>
      </c>
      <c r="U13" s="16">
        <v>-7.3400339999999994E-2</v>
      </c>
      <c r="V13" s="16">
        <v>-0.29794658299999999</v>
      </c>
      <c r="W13" s="16">
        <v>-100.0674691</v>
      </c>
    </row>
    <row r="14" spans="1:23" x14ac:dyDescent="0.2">
      <c r="A14" s="35">
        <v>-5.5</v>
      </c>
      <c r="B14" s="10" t="s">
        <v>119</v>
      </c>
      <c r="C14" s="43" t="s">
        <v>133</v>
      </c>
      <c r="D14" s="16">
        <v>-1.010568245</v>
      </c>
      <c r="E14" s="16">
        <v>-0.34135064999999998</v>
      </c>
      <c r="F14" s="16">
        <v>-1.351918894</v>
      </c>
      <c r="G14" s="16">
        <v>-452.77289810000002</v>
      </c>
      <c r="H14" s="16">
        <v>-0.78536077699999995</v>
      </c>
      <c r="I14" s="16">
        <v>-0.26716503000000003</v>
      </c>
      <c r="J14" s="16">
        <v>-1.0525258070000001</v>
      </c>
      <c r="K14" s="16">
        <v>-352.70463949999998</v>
      </c>
      <c r="L14" s="16">
        <v>-0.22446506499999999</v>
      </c>
      <c r="M14" s="16">
        <v>-7.3369595999999995E-2</v>
      </c>
      <c r="N14" s="16">
        <v>-0.297834661</v>
      </c>
      <c r="O14" s="16">
        <v>-100.06732169999999</v>
      </c>
      <c r="P14" s="16">
        <v>-0.78554999299999995</v>
      </c>
      <c r="Q14" s="16">
        <v>-0.267233208</v>
      </c>
      <c r="R14" s="16">
        <v>-1.052783201</v>
      </c>
      <c r="S14" s="16">
        <v>-352.70475420000002</v>
      </c>
      <c r="T14" s="16">
        <v>-0.22454959799999999</v>
      </c>
      <c r="U14" s="16">
        <v>-7.3400818000000007E-2</v>
      </c>
      <c r="V14" s="16">
        <v>-0.297950416</v>
      </c>
      <c r="W14" s="16">
        <v>-100.0674501</v>
      </c>
    </row>
    <row r="15" spans="1:23" x14ac:dyDescent="0.2">
      <c r="A15" s="35">
        <v>-3.5</v>
      </c>
      <c r="B15" s="10" t="s">
        <v>120</v>
      </c>
      <c r="C15" s="43" t="s">
        <v>133</v>
      </c>
      <c r="D15" s="16">
        <v>-1.0105744029999999</v>
      </c>
      <c r="E15" s="16">
        <v>-0.34135251700000002</v>
      </c>
      <c r="F15" s="16">
        <v>-1.3519269199999999</v>
      </c>
      <c r="G15" s="16">
        <v>-452.77288920000001</v>
      </c>
      <c r="H15" s="16">
        <v>-0.78536381499999997</v>
      </c>
      <c r="I15" s="16">
        <v>-0.26716561300000002</v>
      </c>
      <c r="J15" s="16">
        <v>-1.0525294279999999</v>
      </c>
      <c r="K15" s="16">
        <v>-352.70463560000002</v>
      </c>
      <c r="L15" s="16">
        <v>-0.22446770799999999</v>
      </c>
      <c r="M15" s="16">
        <v>-7.3370463999999996E-2</v>
      </c>
      <c r="N15" s="16">
        <v>-0.29783817099999998</v>
      </c>
      <c r="O15" s="16">
        <v>-100.06731720000001</v>
      </c>
      <c r="P15" s="16">
        <v>-0.78555308099999999</v>
      </c>
      <c r="Q15" s="16">
        <v>-0.26723380699999999</v>
      </c>
      <c r="R15" s="16">
        <v>-1.0527868869999999</v>
      </c>
      <c r="S15" s="16">
        <v>-352.7047503</v>
      </c>
      <c r="T15" s="16">
        <v>-0.22455229500000001</v>
      </c>
      <c r="U15" s="16">
        <v>-7.3401720000000004E-2</v>
      </c>
      <c r="V15" s="16">
        <v>-0.29795401500000002</v>
      </c>
      <c r="W15" s="16">
        <v>-100.06744569999999</v>
      </c>
    </row>
    <row r="16" spans="1:23" x14ac:dyDescent="0.2">
      <c r="A16" s="35">
        <v>-1.5</v>
      </c>
      <c r="B16" s="10" t="s">
        <v>121</v>
      </c>
      <c r="C16" s="43" t="s">
        <v>133</v>
      </c>
      <c r="D16" s="16">
        <v>-1.009928384</v>
      </c>
      <c r="E16" s="16">
        <v>-0.34093136899999998</v>
      </c>
      <c r="F16" s="16">
        <v>-1.3508597529999999</v>
      </c>
      <c r="G16" s="16">
        <v>-452.77253289999999</v>
      </c>
      <c r="H16" s="16">
        <v>-0.78494775299999997</v>
      </c>
      <c r="I16" s="16">
        <v>-0.26706693100000001</v>
      </c>
      <c r="J16" s="16">
        <v>-1.052014684</v>
      </c>
      <c r="K16" s="16">
        <v>-352.70543989999999</v>
      </c>
      <c r="L16" s="16">
        <v>-0.22441070099999999</v>
      </c>
      <c r="M16" s="16">
        <v>-7.3351722999999994E-2</v>
      </c>
      <c r="N16" s="16">
        <v>-0.29776242400000003</v>
      </c>
      <c r="O16" s="16">
        <v>-100.06741220000001</v>
      </c>
      <c r="P16" s="16">
        <v>-0.785092911</v>
      </c>
      <c r="Q16" s="16">
        <v>-0.26715492000000002</v>
      </c>
      <c r="R16" s="16">
        <v>-1.0522478310000001</v>
      </c>
      <c r="S16" s="16">
        <v>-352.70565770000002</v>
      </c>
      <c r="T16" s="16">
        <v>-0.224456034</v>
      </c>
      <c r="U16" s="16">
        <v>-7.3375394999999996E-2</v>
      </c>
      <c r="V16" s="16">
        <v>-0.29783142899999998</v>
      </c>
      <c r="W16" s="16">
        <v>-100.0674935</v>
      </c>
    </row>
    <row r="17" spans="1:23" x14ac:dyDescent="0.2">
      <c r="A17" s="35">
        <v>-6.1</v>
      </c>
      <c r="B17" s="10" t="s">
        <v>122</v>
      </c>
      <c r="C17" s="43" t="s">
        <v>133</v>
      </c>
      <c r="D17" s="16">
        <v>-1.0576233429999999</v>
      </c>
      <c r="E17" s="16">
        <v>-0.35249621399999997</v>
      </c>
      <c r="F17" s="16">
        <v>-1.410119557</v>
      </c>
      <c r="G17" s="16">
        <v>-445.60392860000002</v>
      </c>
      <c r="H17" s="16">
        <v>-0.78382700000000005</v>
      </c>
      <c r="I17" s="16">
        <v>-0.26683839399999998</v>
      </c>
      <c r="J17" s="16">
        <v>-1.0506653939999999</v>
      </c>
      <c r="K17" s="16">
        <v>-352.70677860000001</v>
      </c>
      <c r="L17" s="16">
        <v>-0.27187892699999999</v>
      </c>
      <c r="M17" s="16">
        <v>-8.4135685000000002E-2</v>
      </c>
      <c r="N17" s="16">
        <v>-0.35601461200000001</v>
      </c>
      <c r="O17" s="16">
        <v>-92.897584210000005</v>
      </c>
      <c r="P17" s="16">
        <v>-0.78406439400000005</v>
      </c>
      <c r="Q17" s="16">
        <v>-0.266909059</v>
      </c>
      <c r="R17" s="16">
        <v>-1.050973452</v>
      </c>
      <c r="S17" s="16">
        <v>-352.70693699999998</v>
      </c>
      <c r="T17" s="16">
        <v>-0.271937769</v>
      </c>
      <c r="U17" s="16">
        <v>-8.4145775000000006E-2</v>
      </c>
      <c r="V17" s="16">
        <v>-0.35608354399999997</v>
      </c>
      <c r="W17" s="16">
        <v>-92.897620079999996</v>
      </c>
    </row>
    <row r="18" spans="1:23" x14ac:dyDescent="0.2">
      <c r="A18" s="35">
        <v>-5.2</v>
      </c>
      <c r="B18" s="10" t="s">
        <v>123</v>
      </c>
      <c r="C18" s="43" t="s">
        <v>133</v>
      </c>
      <c r="D18" s="16">
        <v>-1.058471994</v>
      </c>
      <c r="E18" s="16">
        <v>-0.35245352299999999</v>
      </c>
      <c r="F18" s="16">
        <v>-1.4109255169999999</v>
      </c>
      <c r="G18" s="16">
        <v>-445.60270730000002</v>
      </c>
      <c r="H18" s="16">
        <v>-0.78549490200000005</v>
      </c>
      <c r="I18" s="16">
        <v>-0.26718705500000001</v>
      </c>
      <c r="J18" s="16">
        <v>-1.052681956</v>
      </c>
      <c r="K18" s="16">
        <v>-352.70456150000001</v>
      </c>
      <c r="L18" s="16">
        <v>-0.27181360599999999</v>
      </c>
      <c r="M18" s="16">
        <v>-8.4110028000000003E-2</v>
      </c>
      <c r="N18" s="16">
        <v>-0.35592363399999999</v>
      </c>
      <c r="O18" s="16">
        <v>-92.897699279999998</v>
      </c>
      <c r="P18" s="16">
        <v>-0.78579222800000004</v>
      </c>
      <c r="Q18" s="16">
        <v>-0.26734636899999997</v>
      </c>
      <c r="R18" s="16">
        <v>-1.053138597</v>
      </c>
      <c r="S18" s="16">
        <v>-352.70491520000002</v>
      </c>
      <c r="T18" s="16">
        <v>-0.27185346199999999</v>
      </c>
      <c r="U18" s="16">
        <v>-8.4117875999999994E-2</v>
      </c>
      <c r="V18" s="16">
        <v>-0.35597133800000003</v>
      </c>
      <c r="W18" s="16">
        <v>-92.897730240000001</v>
      </c>
    </row>
    <row r="19" spans="1:23" x14ac:dyDescent="0.2">
      <c r="A19" s="35">
        <v>-5.3</v>
      </c>
      <c r="B19" s="10" t="s">
        <v>124</v>
      </c>
      <c r="C19" s="43" t="s">
        <v>133</v>
      </c>
      <c r="D19" s="16">
        <v>-1.0581458560000001</v>
      </c>
      <c r="E19" s="16">
        <v>-0.352287128</v>
      </c>
      <c r="F19" s="16">
        <v>-1.4104329840000001</v>
      </c>
      <c r="G19" s="16">
        <v>-445.602844</v>
      </c>
      <c r="H19" s="16">
        <v>-0.785315345</v>
      </c>
      <c r="I19" s="16">
        <v>-0.26715650099999999</v>
      </c>
      <c r="J19" s="16">
        <v>-1.052471846</v>
      </c>
      <c r="K19" s="16">
        <v>-352.7046838</v>
      </c>
      <c r="L19" s="16">
        <v>-0.27181698999999998</v>
      </c>
      <c r="M19" s="16">
        <v>-8.4111272000000001E-2</v>
      </c>
      <c r="N19" s="16">
        <v>-0.355928262</v>
      </c>
      <c r="O19" s="16">
        <v>-92.897693099999998</v>
      </c>
      <c r="P19" s="16">
        <v>-0.78552610499999997</v>
      </c>
      <c r="Q19" s="16">
        <v>-0.26723779800000003</v>
      </c>
      <c r="R19" s="16">
        <v>-1.052763903</v>
      </c>
      <c r="S19" s="16">
        <v>-352.70482620000001</v>
      </c>
      <c r="T19" s="16">
        <v>-0.27185862500000002</v>
      </c>
      <c r="U19" s="16">
        <v>-8.4118091000000006E-2</v>
      </c>
      <c r="V19" s="16">
        <v>-0.355976715</v>
      </c>
      <c r="W19" s="16">
        <v>-92.897715719999994</v>
      </c>
    </row>
    <row r="20" spans="1:23" x14ac:dyDescent="0.2">
      <c r="A20" s="35">
        <v>-3.9</v>
      </c>
      <c r="B20" s="10" t="s">
        <v>125</v>
      </c>
      <c r="C20" s="43" t="s">
        <v>133</v>
      </c>
      <c r="D20" s="16">
        <v>-1.0578657060000001</v>
      </c>
      <c r="E20" s="16">
        <v>-0.35199127699999999</v>
      </c>
      <c r="F20" s="16">
        <v>-1.4098569839999999</v>
      </c>
      <c r="G20" s="16">
        <v>-445.60275910000001</v>
      </c>
      <c r="H20" s="16">
        <v>-0.785384317</v>
      </c>
      <c r="I20" s="16">
        <v>-0.267159382</v>
      </c>
      <c r="J20" s="16">
        <v>-1.0525436990000001</v>
      </c>
      <c r="K20" s="16">
        <v>-352.70481560000002</v>
      </c>
      <c r="L20" s="16">
        <v>-0.271779143</v>
      </c>
      <c r="M20" s="16">
        <v>-8.4096482E-2</v>
      </c>
      <c r="N20" s="16">
        <v>-0.35587562499999997</v>
      </c>
      <c r="O20" s="16">
        <v>-92.897754730000003</v>
      </c>
      <c r="P20" s="16">
        <v>-0.78552541200000003</v>
      </c>
      <c r="Q20" s="16">
        <v>-0.26721678399999998</v>
      </c>
      <c r="R20" s="16">
        <v>-1.0527421960000001</v>
      </c>
      <c r="S20" s="16">
        <v>-352.70494689999998</v>
      </c>
      <c r="T20" s="16">
        <v>-0.27182050000000002</v>
      </c>
      <c r="U20" s="16">
        <v>-8.4108584E-2</v>
      </c>
      <c r="V20" s="16">
        <v>-0.35592908499999998</v>
      </c>
      <c r="W20" s="16">
        <v>-92.897781480000006</v>
      </c>
    </row>
    <row r="21" spans="1:23" x14ac:dyDescent="0.2">
      <c r="A21" s="35">
        <v>-1.3</v>
      </c>
      <c r="B21" s="10" t="s">
        <v>126</v>
      </c>
      <c r="C21" s="43" t="s">
        <v>133</v>
      </c>
      <c r="D21" s="16">
        <v>-1.058467745</v>
      </c>
      <c r="E21" s="16">
        <v>-0.35243907099999999</v>
      </c>
      <c r="F21" s="16">
        <v>-1.410906816</v>
      </c>
      <c r="G21" s="16">
        <v>-445.60272459999999</v>
      </c>
      <c r="H21" s="16">
        <v>-0.78550440399999999</v>
      </c>
      <c r="I21" s="16">
        <v>-0.26718872399999999</v>
      </c>
      <c r="J21" s="16">
        <v>-1.052693128</v>
      </c>
      <c r="K21" s="16">
        <v>-352.70455270000002</v>
      </c>
      <c r="L21" s="16">
        <v>-0.27181341599999997</v>
      </c>
      <c r="M21" s="16">
        <v>-8.4109983999999999E-2</v>
      </c>
      <c r="N21" s="16">
        <v>-0.3559234</v>
      </c>
      <c r="O21" s="16">
        <v>-92.897699750000001</v>
      </c>
      <c r="P21" s="16">
        <v>-0.78579855399999998</v>
      </c>
      <c r="Q21" s="16">
        <v>-0.26734703900000001</v>
      </c>
      <c r="R21" s="16">
        <v>-1.053145593</v>
      </c>
      <c r="S21" s="16">
        <v>-352.70490510000002</v>
      </c>
      <c r="T21" s="16">
        <v>-0.27185256699999999</v>
      </c>
      <c r="U21" s="16">
        <v>-8.4117672000000004E-2</v>
      </c>
      <c r="V21" s="16">
        <v>-0.35597023799999999</v>
      </c>
      <c r="W21" s="16">
        <v>-92.897730150000001</v>
      </c>
    </row>
    <row r="22" spans="1:23" x14ac:dyDescent="0.2">
      <c r="A22" s="36">
        <v>-69.900000000000006</v>
      </c>
      <c r="B22" t="s">
        <v>194</v>
      </c>
      <c r="C22" s="44" t="s">
        <v>134</v>
      </c>
      <c r="D22">
        <v>-1.9339041789</v>
      </c>
      <c r="E22">
        <v>-0.64673314169999996</v>
      </c>
      <c r="F22">
        <v>-2.5806373206000002</v>
      </c>
      <c r="G22">
        <v>-623.57592915299995</v>
      </c>
      <c r="H22">
        <v>-0.97431040940000002</v>
      </c>
      <c r="I22">
        <v>-0.32422948759999998</v>
      </c>
      <c r="J22">
        <v>-1.2985398969999999</v>
      </c>
      <c r="K22">
        <v>-321.6987019325</v>
      </c>
      <c r="L22">
        <v>-0.95457389650000002</v>
      </c>
      <c r="M22">
        <v>-0.3161922378</v>
      </c>
      <c r="N22">
        <v>-1.2707661343000001</v>
      </c>
      <c r="O22">
        <v>-301.86002175959999</v>
      </c>
      <c r="P22">
        <v>-0.97483303730000004</v>
      </c>
      <c r="Q22">
        <v>-0.32437991890000001</v>
      </c>
      <c r="R22">
        <v>-1.2992129563000001</v>
      </c>
      <c r="S22">
        <v>-321.69896418249999</v>
      </c>
      <c r="T22">
        <v>-0.95508589440000002</v>
      </c>
      <c r="U22">
        <v>-0.31631549180000001</v>
      </c>
      <c r="V22">
        <v>-1.2714013862</v>
      </c>
      <c r="W22">
        <v>-301.8602586165</v>
      </c>
    </row>
    <row r="23" spans="1:23" x14ac:dyDescent="0.2">
      <c r="A23" s="35">
        <v>-51.2</v>
      </c>
      <c r="B23" t="s">
        <v>195</v>
      </c>
      <c r="C23" s="44" t="s">
        <v>134</v>
      </c>
      <c r="D23">
        <v>-2.7354550117</v>
      </c>
      <c r="E23">
        <v>-0.9469408024</v>
      </c>
      <c r="F23">
        <v>-3.6823958140999999</v>
      </c>
      <c r="G23">
        <v>-916.40604937470005</v>
      </c>
      <c r="H23">
        <v>-1.3980674541</v>
      </c>
      <c r="I23">
        <v>-0.48915256499999998</v>
      </c>
      <c r="J23">
        <v>-1.8872200190999999</v>
      </c>
      <c r="K23">
        <v>-464.70872721590001</v>
      </c>
      <c r="L23">
        <v>-1.3223410788000001</v>
      </c>
      <c r="M23">
        <v>-0.4435060072</v>
      </c>
      <c r="N23">
        <v>-1.765847086</v>
      </c>
      <c r="O23">
        <v>-451.70169829650001</v>
      </c>
      <c r="P23">
        <v>-1.3988561564999999</v>
      </c>
      <c r="Q23">
        <v>-0.4893896439</v>
      </c>
      <c r="R23">
        <v>-1.8882458004</v>
      </c>
      <c r="S23">
        <v>-464.70923861210002</v>
      </c>
      <c r="T23">
        <v>-1.3231114049999999</v>
      </c>
      <c r="U23">
        <v>-0.44373923199999998</v>
      </c>
      <c r="V23">
        <v>-1.7668506369000001</v>
      </c>
      <c r="W23">
        <v>-451.70207701769999</v>
      </c>
    </row>
    <row r="24" spans="1:23" x14ac:dyDescent="0.2">
      <c r="A24" s="35">
        <v>-68.5</v>
      </c>
      <c r="B24" t="s">
        <v>196</v>
      </c>
      <c r="C24" s="44" t="s">
        <v>134</v>
      </c>
      <c r="D24">
        <v>-2.7255143502000001</v>
      </c>
      <c r="E24">
        <v>-0.93878044989999998</v>
      </c>
      <c r="F24">
        <v>-3.6642948002</v>
      </c>
      <c r="G24">
        <v>-916.42518941189996</v>
      </c>
      <c r="H24">
        <v>-1.3977923053000001</v>
      </c>
      <c r="I24">
        <v>-0.48904580110000001</v>
      </c>
      <c r="J24">
        <v>-1.8868381062999999</v>
      </c>
      <c r="K24">
        <v>-464.70898269790001</v>
      </c>
      <c r="L24">
        <v>-1.3229747603999999</v>
      </c>
      <c r="M24">
        <v>-0.44385532550000001</v>
      </c>
      <c r="N24">
        <v>-1.7668300858999999</v>
      </c>
      <c r="O24">
        <v>-451.69970713859999</v>
      </c>
      <c r="P24">
        <v>-1.3983282299999999</v>
      </c>
      <c r="Q24">
        <v>-0.48916160650000001</v>
      </c>
      <c r="R24">
        <v>-1.8874898365999999</v>
      </c>
      <c r="S24">
        <v>-464.70920014849997</v>
      </c>
      <c r="T24">
        <v>-1.3235078794999999</v>
      </c>
      <c r="U24">
        <v>-0.44400757089999998</v>
      </c>
      <c r="V24">
        <v>-1.7675154503999999</v>
      </c>
      <c r="W24">
        <v>-451.69996145599998</v>
      </c>
    </row>
    <row r="25" spans="1:23" x14ac:dyDescent="0.2">
      <c r="A25" s="35">
        <v>-13.2</v>
      </c>
      <c r="B25" t="s">
        <v>197</v>
      </c>
      <c r="C25" s="44" t="s">
        <v>134</v>
      </c>
      <c r="D25">
        <v>-0.39633280310000002</v>
      </c>
      <c r="E25">
        <v>-0.1098433759</v>
      </c>
      <c r="F25">
        <v>-0.506176179</v>
      </c>
      <c r="G25">
        <v>-112.4487287363</v>
      </c>
      <c r="H25">
        <v>-0.19744220330000001</v>
      </c>
      <c r="I25">
        <v>-5.4184967100000002E-2</v>
      </c>
      <c r="J25">
        <v>-0.25162717039999999</v>
      </c>
      <c r="K25">
        <v>-56.222996059800003</v>
      </c>
      <c r="L25">
        <v>-0.19744220330000001</v>
      </c>
      <c r="M25">
        <v>-5.4184967100000002E-2</v>
      </c>
      <c r="N25">
        <v>-0.25162717039999999</v>
      </c>
      <c r="O25">
        <v>-56.222996059800003</v>
      </c>
      <c r="P25">
        <v>-0.1975857878</v>
      </c>
      <c r="Q25">
        <v>-5.42483598E-2</v>
      </c>
      <c r="R25">
        <v>-0.25183414770000001</v>
      </c>
      <c r="S25">
        <v>-56.223228913500002</v>
      </c>
      <c r="T25">
        <v>-0.1975857878</v>
      </c>
      <c r="U25">
        <v>-5.42483598E-2</v>
      </c>
      <c r="V25">
        <v>-0.25183414770000001</v>
      </c>
      <c r="W25">
        <v>-56.223228913500002</v>
      </c>
    </row>
    <row r="26" spans="1:23" x14ac:dyDescent="0.2">
      <c r="A26" s="35">
        <v>-9.8000000000000007</v>
      </c>
      <c r="B26" s="10" t="s">
        <v>1</v>
      </c>
      <c r="C26" s="44" t="s">
        <v>134</v>
      </c>
      <c r="D26">
        <v>-0.96366730860000005</v>
      </c>
      <c r="E26">
        <v>-0.30158961099999998</v>
      </c>
      <c r="F26">
        <v>-1.2652569196000001</v>
      </c>
      <c r="G26">
        <v>-287.01673210489997</v>
      </c>
      <c r="H26">
        <v>-0.76382642329999995</v>
      </c>
      <c r="I26">
        <v>-0.24515572760000001</v>
      </c>
      <c r="J26">
        <v>-1.0089821509000001</v>
      </c>
      <c r="K26">
        <v>-230.79372717210001</v>
      </c>
      <c r="L26">
        <v>-0.197486514</v>
      </c>
      <c r="M26">
        <v>-5.4201872700000001E-2</v>
      </c>
      <c r="N26">
        <v>-0.2516883868</v>
      </c>
      <c r="O26">
        <v>-56.222923963900001</v>
      </c>
      <c r="P26">
        <v>-0.76396594409999996</v>
      </c>
      <c r="Q26">
        <v>-0.24519264330000001</v>
      </c>
      <c r="R26">
        <v>-1.0091585874</v>
      </c>
      <c r="S26">
        <v>-230.79380588309999</v>
      </c>
      <c r="T26">
        <v>-0.19766369340000001</v>
      </c>
      <c r="U26">
        <v>-5.4291487100000001E-2</v>
      </c>
      <c r="V26">
        <v>-0.25195518049999999</v>
      </c>
      <c r="W26">
        <v>-56.223179217899997</v>
      </c>
    </row>
    <row r="27" spans="1:23" x14ac:dyDescent="0.2">
      <c r="A27" s="35">
        <v>-11.4</v>
      </c>
      <c r="B27" t="s">
        <v>198</v>
      </c>
      <c r="C27" s="44" t="s">
        <v>134</v>
      </c>
      <c r="D27">
        <v>-1.5364395005</v>
      </c>
      <c r="E27">
        <v>-0.49787599789999998</v>
      </c>
      <c r="F27">
        <v>-2.0343154983999998</v>
      </c>
      <c r="G27">
        <v>-461.57927409479998</v>
      </c>
      <c r="H27">
        <v>-0.76380409910000002</v>
      </c>
      <c r="I27">
        <v>-0.24515663770000001</v>
      </c>
      <c r="J27">
        <v>-1.0089607368</v>
      </c>
      <c r="K27">
        <v>-230.79374621010001</v>
      </c>
      <c r="L27">
        <v>-0.76380409910000002</v>
      </c>
      <c r="M27">
        <v>-0.24515663770000001</v>
      </c>
      <c r="N27">
        <v>-1.0089607368</v>
      </c>
      <c r="O27">
        <v>-230.79374621010001</v>
      </c>
      <c r="P27">
        <v>-0.76407264029999999</v>
      </c>
      <c r="Q27">
        <v>-0.2452364588</v>
      </c>
      <c r="R27">
        <v>-1.0093090991</v>
      </c>
      <c r="S27">
        <v>-230.79392795179999</v>
      </c>
      <c r="T27">
        <v>-0.76407264029999999</v>
      </c>
      <c r="U27">
        <v>-0.2452364588</v>
      </c>
      <c r="V27">
        <v>-1.0093090991</v>
      </c>
      <c r="W27">
        <v>-230.79392795179999</v>
      </c>
    </row>
    <row r="28" spans="1:23" x14ac:dyDescent="0.2">
      <c r="A28" s="35">
        <v>-11.5</v>
      </c>
      <c r="B28" t="s">
        <v>199</v>
      </c>
      <c r="C28" s="44" t="s">
        <v>134</v>
      </c>
      <c r="D28">
        <v>-1.5319064405</v>
      </c>
      <c r="E28">
        <v>-0.4943089235</v>
      </c>
      <c r="F28">
        <v>-2.026215364</v>
      </c>
      <c r="G28">
        <v>-461.58528378220001</v>
      </c>
      <c r="H28">
        <v>-0.76382575340000003</v>
      </c>
      <c r="I28">
        <v>-0.2451574359</v>
      </c>
      <c r="J28">
        <v>-1.0089831893000001</v>
      </c>
      <c r="K28">
        <v>-230.79372438089999</v>
      </c>
      <c r="L28">
        <v>-0.76383635039999997</v>
      </c>
      <c r="M28">
        <v>-0.24515717810000001</v>
      </c>
      <c r="N28">
        <v>-1.0089935285</v>
      </c>
      <c r="O28">
        <v>-230.79371490759999</v>
      </c>
      <c r="P28">
        <v>-0.76395305800000002</v>
      </c>
      <c r="Q28">
        <v>-0.24519715089999999</v>
      </c>
      <c r="R28">
        <v>-1.0091502089</v>
      </c>
      <c r="S28">
        <v>-230.7937994296</v>
      </c>
      <c r="T28">
        <v>-0.76407172599999995</v>
      </c>
      <c r="U28">
        <v>-0.24522208879999999</v>
      </c>
      <c r="V28">
        <v>-1.0092938147999999</v>
      </c>
      <c r="W28">
        <v>-230.7938586729</v>
      </c>
    </row>
    <row r="29" spans="1:23" x14ac:dyDescent="0.2">
      <c r="A29" s="35">
        <v>-18.7</v>
      </c>
      <c r="B29" t="s">
        <v>4</v>
      </c>
      <c r="C29" s="44" t="s">
        <v>134</v>
      </c>
      <c r="D29">
        <v>-1.0477672138</v>
      </c>
      <c r="E29">
        <v>-0.33646717199999998</v>
      </c>
      <c r="F29">
        <v>-1.3842343856999999</v>
      </c>
      <c r="G29">
        <v>-323.70881912649998</v>
      </c>
      <c r="H29">
        <v>-0.76388803110000003</v>
      </c>
      <c r="I29">
        <v>-0.24515956480000001</v>
      </c>
      <c r="J29">
        <v>-1.0090475959</v>
      </c>
      <c r="K29">
        <v>-230.79364255190001</v>
      </c>
      <c r="L29">
        <v>-0.2816884576</v>
      </c>
      <c r="M29">
        <v>-8.8520481799999995E-2</v>
      </c>
      <c r="N29">
        <v>-0.3702089395</v>
      </c>
      <c r="O29">
        <v>-92.911757155700002</v>
      </c>
      <c r="P29">
        <v>-0.76410532450000002</v>
      </c>
      <c r="Q29">
        <v>-0.24521307379999999</v>
      </c>
      <c r="R29">
        <v>-1.0093183983</v>
      </c>
      <c r="S29">
        <v>-230.79373369699999</v>
      </c>
      <c r="T29">
        <v>-0.28179944959999997</v>
      </c>
      <c r="U29">
        <v>-8.8535666900000004E-2</v>
      </c>
      <c r="V29">
        <v>-0.37033511660000001</v>
      </c>
      <c r="W29">
        <v>-92.911772780500002</v>
      </c>
    </row>
    <row r="30" spans="1:23" x14ac:dyDescent="0.2">
      <c r="A30" s="35">
        <v>-6.3</v>
      </c>
      <c r="B30" s="10" t="s">
        <v>5</v>
      </c>
      <c r="C30" s="44" t="s">
        <v>134</v>
      </c>
      <c r="D30">
        <v>-0.93884501450000002</v>
      </c>
      <c r="E30">
        <v>-0.2848560208</v>
      </c>
      <c r="F30">
        <v>-1.2237010353</v>
      </c>
      <c r="G30">
        <v>-271.0082776932</v>
      </c>
      <c r="H30">
        <v>-0.76379905270000004</v>
      </c>
      <c r="I30">
        <v>-0.24515416509999999</v>
      </c>
      <c r="J30">
        <v>-1.0089532178</v>
      </c>
      <c r="K30">
        <v>-230.79376572640001</v>
      </c>
      <c r="L30">
        <v>-0.1725963603</v>
      </c>
      <c r="M30">
        <v>-3.7452116600000002E-2</v>
      </c>
      <c r="N30">
        <v>-0.2100484769</v>
      </c>
      <c r="O30">
        <v>-40.216248244900001</v>
      </c>
      <c r="P30">
        <v>-0.76394555819999999</v>
      </c>
      <c r="Q30">
        <v>-0.24519209510000001</v>
      </c>
      <c r="R30">
        <v>-1.0091376532</v>
      </c>
      <c r="S30">
        <v>-230.79385017460001</v>
      </c>
      <c r="T30">
        <v>-0.17263751250000001</v>
      </c>
      <c r="U30">
        <v>-3.7459862699999999E-2</v>
      </c>
      <c r="V30">
        <v>-0.21009737510000001</v>
      </c>
      <c r="W30">
        <v>-40.216254818899998</v>
      </c>
    </row>
    <row r="31" spans="1:23" x14ac:dyDescent="0.2">
      <c r="A31" s="35">
        <v>-13.7</v>
      </c>
      <c r="B31" t="s">
        <v>209</v>
      </c>
      <c r="C31" s="44" t="s">
        <v>134</v>
      </c>
      <c r="D31">
        <v>-0.98249688260000001</v>
      </c>
      <c r="E31">
        <v>-0.31406608390000001</v>
      </c>
      <c r="F31">
        <v>-1.2965629665</v>
      </c>
      <c r="G31">
        <v>-306.8602017796</v>
      </c>
      <c r="H31">
        <v>-0.76385734419999995</v>
      </c>
      <c r="I31">
        <v>-0.24515764540000001</v>
      </c>
      <c r="J31">
        <v>-1.0090149896</v>
      </c>
      <c r="K31">
        <v>-230.79368469409999</v>
      </c>
      <c r="L31">
        <v>-0.2164721362</v>
      </c>
      <c r="M31">
        <v>-6.6707410600000003E-2</v>
      </c>
      <c r="N31">
        <v>-0.28317954680000001</v>
      </c>
      <c r="O31">
        <v>-76.064412874200002</v>
      </c>
      <c r="P31">
        <v>-0.7639956135</v>
      </c>
      <c r="Q31">
        <v>-0.24519399180000001</v>
      </c>
      <c r="R31">
        <v>-1.0091896052</v>
      </c>
      <c r="S31">
        <v>-230.79375412140001</v>
      </c>
      <c r="T31">
        <v>-0.21680640700000001</v>
      </c>
      <c r="U31">
        <v>-6.6886059400000003E-2</v>
      </c>
      <c r="V31">
        <v>-0.28369246640000001</v>
      </c>
      <c r="W31">
        <v>-76.064899820099996</v>
      </c>
    </row>
    <row r="32" spans="1:23" x14ac:dyDescent="0.2">
      <c r="A32" s="35">
        <v>-6.3</v>
      </c>
      <c r="B32" t="s">
        <v>93</v>
      </c>
      <c r="C32" s="44" t="s">
        <v>134</v>
      </c>
      <c r="D32">
        <v>-0.56780951769999999</v>
      </c>
      <c r="E32">
        <v>-0.14847751919999999</v>
      </c>
      <c r="F32">
        <v>-0.71628703699999996</v>
      </c>
      <c r="G32">
        <v>-156.13672095839999</v>
      </c>
      <c r="H32">
        <v>-0.28295249090000002</v>
      </c>
      <c r="I32">
        <v>-7.3309397999999998E-2</v>
      </c>
      <c r="J32">
        <v>-0.35626188889999999</v>
      </c>
      <c r="K32">
        <v>-78.068958010599999</v>
      </c>
      <c r="L32">
        <v>-0.28295249090000002</v>
      </c>
      <c r="M32">
        <v>-7.3309397999999998E-2</v>
      </c>
      <c r="N32">
        <v>-0.35626188889999999</v>
      </c>
      <c r="O32">
        <v>-78.068958010599999</v>
      </c>
      <c r="P32">
        <v>-0.28302394409999998</v>
      </c>
      <c r="Q32">
        <v>-7.3334368499999997E-2</v>
      </c>
      <c r="R32">
        <v>-0.35635831270000001</v>
      </c>
      <c r="S32">
        <v>-78.069014723400002</v>
      </c>
      <c r="T32">
        <v>-0.28302394409999998</v>
      </c>
      <c r="U32">
        <v>-7.3334368499999997E-2</v>
      </c>
      <c r="V32">
        <v>-0.35635831270000001</v>
      </c>
      <c r="W32">
        <v>-78.069014723400002</v>
      </c>
    </row>
    <row r="33" spans="1:23" x14ac:dyDescent="0.2">
      <c r="A33" s="35">
        <v>-6.4</v>
      </c>
      <c r="B33" t="s">
        <v>200</v>
      </c>
      <c r="C33" s="44" t="s">
        <v>134</v>
      </c>
      <c r="D33">
        <v>-0.53930854900000003</v>
      </c>
      <c r="E33">
        <v>-0.1484975335</v>
      </c>
      <c r="F33">
        <v>-0.68780608239999996</v>
      </c>
      <c r="G33">
        <v>-154.9235898778</v>
      </c>
      <c r="H33">
        <v>-0.28296020490000001</v>
      </c>
      <c r="I33">
        <v>-7.3311777600000003E-2</v>
      </c>
      <c r="J33">
        <v>-0.35627198240000002</v>
      </c>
      <c r="K33">
        <v>-78.068946991499999</v>
      </c>
      <c r="L33">
        <v>-0.25546342529999999</v>
      </c>
      <c r="M33">
        <v>-7.4139602099999993E-2</v>
      </c>
      <c r="N33">
        <v>-0.32960302740000003</v>
      </c>
      <c r="O33">
        <v>-76.853845710900003</v>
      </c>
      <c r="P33">
        <v>-0.28304176130000003</v>
      </c>
      <c r="Q33">
        <v>-7.3333525499999996E-2</v>
      </c>
      <c r="R33">
        <v>-0.35637528689999998</v>
      </c>
      <c r="S33">
        <v>-78.069013032499996</v>
      </c>
      <c r="T33">
        <v>-0.25550917969999998</v>
      </c>
      <c r="U33">
        <v>-7.4148294000000003E-2</v>
      </c>
      <c r="V33">
        <v>-0.32965747369999998</v>
      </c>
      <c r="W33">
        <v>-76.853858561500004</v>
      </c>
    </row>
    <row r="34" spans="1:23" x14ac:dyDescent="0.2">
      <c r="A34" s="35">
        <v>-66.8</v>
      </c>
      <c r="B34" t="s">
        <v>201</v>
      </c>
      <c r="C34" s="44" t="s">
        <v>134</v>
      </c>
      <c r="D34">
        <v>-0.98536492310000001</v>
      </c>
      <c r="E34">
        <v>-0.31920643139999999</v>
      </c>
      <c r="F34">
        <v>-1.3045713544999999</v>
      </c>
      <c r="G34">
        <v>-338.0448106728</v>
      </c>
      <c r="H34">
        <v>-0.49164683910000001</v>
      </c>
      <c r="I34">
        <v>-0.1576595429</v>
      </c>
      <c r="J34">
        <v>-0.64930638200000002</v>
      </c>
      <c r="K34">
        <v>-169.0124553693</v>
      </c>
      <c r="L34">
        <v>-0.49164683910000001</v>
      </c>
      <c r="M34">
        <v>-0.1576595429</v>
      </c>
      <c r="N34">
        <v>-0.64930638200000002</v>
      </c>
      <c r="O34">
        <v>-169.0124553693</v>
      </c>
      <c r="P34">
        <v>-0.4921042974</v>
      </c>
      <c r="Q34">
        <v>-0.1577821697</v>
      </c>
      <c r="R34">
        <v>-0.64988646709999998</v>
      </c>
      <c r="S34">
        <v>-169.01269901239999</v>
      </c>
      <c r="T34">
        <v>-0.4921042974</v>
      </c>
      <c r="U34">
        <v>-0.1577821697</v>
      </c>
      <c r="V34">
        <v>-0.64988646709999998</v>
      </c>
      <c r="W34">
        <v>-169.01269901239999</v>
      </c>
    </row>
    <row r="35" spans="1:23" x14ac:dyDescent="0.2">
      <c r="A35" s="35">
        <v>-77.8</v>
      </c>
      <c r="B35" t="s">
        <v>202</v>
      </c>
      <c r="C35" s="44" t="s">
        <v>134</v>
      </c>
      <c r="D35">
        <v>-1.022040652</v>
      </c>
      <c r="E35">
        <v>-0.34201418290000002</v>
      </c>
      <c r="F35">
        <v>-1.3640548348999999</v>
      </c>
      <c r="G35">
        <v>-377.72970415100002</v>
      </c>
      <c r="H35">
        <v>-0.51039246819999995</v>
      </c>
      <c r="I35">
        <v>-0.16886279700000001</v>
      </c>
      <c r="J35">
        <v>-0.67925526520000001</v>
      </c>
      <c r="K35">
        <v>-188.85240002890001</v>
      </c>
      <c r="L35">
        <v>-0.51039246819999995</v>
      </c>
      <c r="M35">
        <v>-0.16886279700000001</v>
      </c>
      <c r="N35">
        <v>-0.67925526520000001</v>
      </c>
      <c r="O35">
        <v>-188.85240002890001</v>
      </c>
      <c r="P35">
        <v>-0.51097703220000001</v>
      </c>
      <c r="Q35">
        <v>-0.16899889009999999</v>
      </c>
      <c r="R35">
        <v>-0.67997592230000004</v>
      </c>
      <c r="S35">
        <v>-188.8526527523</v>
      </c>
      <c r="T35">
        <v>-0.51097703220000001</v>
      </c>
      <c r="U35">
        <v>-0.16899889009999999</v>
      </c>
      <c r="V35">
        <v>-0.67997592230000004</v>
      </c>
      <c r="W35">
        <v>-188.8526527523</v>
      </c>
    </row>
    <row r="36" spans="1:23" x14ac:dyDescent="0.2">
      <c r="A36" s="35">
        <v>-21.8</v>
      </c>
      <c r="B36" t="s">
        <v>203</v>
      </c>
      <c r="C36" s="44" t="s">
        <v>134</v>
      </c>
      <c r="D36">
        <v>-1.9404275877999999</v>
      </c>
      <c r="E36">
        <v>-0.6486443019</v>
      </c>
      <c r="F36">
        <v>-2.5890718897</v>
      </c>
      <c r="G36">
        <v>-592.39283559379999</v>
      </c>
      <c r="H36">
        <v>-0.76384056190000005</v>
      </c>
      <c r="I36">
        <v>-0.24515995500000001</v>
      </c>
      <c r="J36">
        <v>-1.0090005169</v>
      </c>
      <c r="K36">
        <v>-230.7936896164</v>
      </c>
      <c r="L36">
        <v>-1.1636807165</v>
      </c>
      <c r="M36">
        <v>-0.392181538</v>
      </c>
      <c r="N36">
        <v>-1.5558622545</v>
      </c>
      <c r="O36">
        <v>-361.6098482447</v>
      </c>
      <c r="P36">
        <v>-0.76423129739999995</v>
      </c>
      <c r="Q36">
        <v>-0.24527169469999999</v>
      </c>
      <c r="R36">
        <v>-1.0095029921000001</v>
      </c>
      <c r="S36">
        <v>-230.79391748559999</v>
      </c>
      <c r="T36">
        <v>-1.1641363436000001</v>
      </c>
      <c r="U36">
        <v>-0.39232574079999999</v>
      </c>
      <c r="V36">
        <v>-1.5564620843999999</v>
      </c>
      <c r="W36">
        <v>-361.61020758080002</v>
      </c>
    </row>
    <row r="37" spans="1:23" x14ac:dyDescent="0.2">
      <c r="A37" s="35">
        <v>-24</v>
      </c>
      <c r="B37" t="s">
        <v>8</v>
      </c>
      <c r="C37" s="44" t="s">
        <v>134</v>
      </c>
      <c r="D37">
        <v>-1.9336458874</v>
      </c>
      <c r="E37">
        <v>-0.64313669350000002</v>
      </c>
      <c r="F37">
        <v>-2.5767825808999998</v>
      </c>
      <c r="G37">
        <v>-592.40340682069996</v>
      </c>
      <c r="H37">
        <v>-0.76391438570000003</v>
      </c>
      <c r="I37">
        <v>-0.24516214780000001</v>
      </c>
      <c r="J37">
        <v>-1.0090765335</v>
      </c>
      <c r="K37">
        <v>-230.79360055660001</v>
      </c>
      <c r="L37">
        <v>-1.1637617241</v>
      </c>
      <c r="M37">
        <v>-0.3922169613</v>
      </c>
      <c r="N37">
        <v>-1.5559786855</v>
      </c>
      <c r="O37">
        <v>-361.60977641630001</v>
      </c>
      <c r="P37">
        <v>-0.76424117209999998</v>
      </c>
      <c r="Q37">
        <v>-0.2452507679</v>
      </c>
      <c r="R37">
        <v>-1.00949194</v>
      </c>
      <c r="S37">
        <v>-230.7937807381</v>
      </c>
      <c r="T37">
        <v>-1.1639973529000001</v>
      </c>
      <c r="U37">
        <v>-0.392308237</v>
      </c>
      <c r="V37">
        <v>-1.5563055899</v>
      </c>
      <c r="W37">
        <v>-361.61001322530001</v>
      </c>
    </row>
    <row r="38" spans="1:23" x14ac:dyDescent="0.2">
      <c r="A38" s="35">
        <v>-2.2000000000000002</v>
      </c>
      <c r="B38" t="s">
        <v>98</v>
      </c>
      <c r="C38" s="44" t="s">
        <v>134</v>
      </c>
      <c r="D38">
        <v>-0.34600260700000002</v>
      </c>
      <c r="E38">
        <v>-7.5480237000000006E-2</v>
      </c>
      <c r="F38">
        <v>-0.42148284400000002</v>
      </c>
      <c r="G38">
        <v>-80.431732750999998</v>
      </c>
      <c r="H38">
        <v>-0.17265597739999999</v>
      </c>
      <c r="I38">
        <v>-3.7436444399999998E-2</v>
      </c>
      <c r="J38">
        <v>-0.2100924217</v>
      </c>
      <c r="K38">
        <v>-40.216153218400002</v>
      </c>
      <c r="L38">
        <v>-0.17265597739999999</v>
      </c>
      <c r="M38">
        <v>-3.7436444399999998E-2</v>
      </c>
      <c r="N38">
        <v>-0.2100924217</v>
      </c>
      <c r="O38">
        <v>-40.216153218400002</v>
      </c>
      <c r="P38">
        <v>-0.17267520080000001</v>
      </c>
      <c r="Q38">
        <v>-3.74403549E-2</v>
      </c>
      <c r="R38">
        <v>-0.21011555570000001</v>
      </c>
      <c r="S38">
        <v>-40.216159222899996</v>
      </c>
      <c r="T38">
        <v>-0.17267520080000001</v>
      </c>
      <c r="U38">
        <v>-3.74403549E-2</v>
      </c>
      <c r="V38">
        <v>-0.21011555570000001</v>
      </c>
      <c r="W38">
        <v>-40.216159222899996</v>
      </c>
    </row>
    <row r="39" spans="1:23" x14ac:dyDescent="0.2">
      <c r="A39" s="35">
        <v>-29.5</v>
      </c>
      <c r="B39" t="s">
        <v>204</v>
      </c>
      <c r="C39" s="44" t="s">
        <v>134</v>
      </c>
      <c r="D39">
        <v>-1.9052583887000001</v>
      </c>
      <c r="E39">
        <v>-0.6318369278</v>
      </c>
      <c r="F39">
        <v>-2.5370953164999999</v>
      </c>
      <c r="G39">
        <v>-611.38088647740005</v>
      </c>
      <c r="H39">
        <v>-0.9501570574</v>
      </c>
      <c r="I39">
        <v>-0.31351986879999999</v>
      </c>
      <c r="J39">
        <v>-1.2636769262000001</v>
      </c>
      <c r="K39">
        <v>-305.68874169780003</v>
      </c>
      <c r="L39">
        <v>-0.95023569880000003</v>
      </c>
      <c r="M39">
        <v>-0.31345976809999998</v>
      </c>
      <c r="N39">
        <v>-1.2636954669</v>
      </c>
      <c r="O39">
        <v>-305.68874223950002</v>
      </c>
      <c r="P39">
        <v>-0.95045914310000001</v>
      </c>
      <c r="Q39">
        <v>-0.3136304164</v>
      </c>
      <c r="R39">
        <v>-1.2640895594999999</v>
      </c>
      <c r="S39">
        <v>-305.6889789507</v>
      </c>
      <c r="T39">
        <v>-0.95066047939999998</v>
      </c>
      <c r="U39">
        <v>-0.3135827356</v>
      </c>
      <c r="V39">
        <v>-1.264243215</v>
      </c>
      <c r="W39">
        <v>-305.6889869094</v>
      </c>
    </row>
    <row r="40" spans="1:23" x14ac:dyDescent="0.2">
      <c r="A40" s="35">
        <v>-18.5</v>
      </c>
      <c r="B40" t="s">
        <v>205</v>
      </c>
      <c r="C40" s="44" t="s">
        <v>134</v>
      </c>
      <c r="D40">
        <v>-1.6346591801000001</v>
      </c>
      <c r="E40">
        <v>-0.55451499209999999</v>
      </c>
      <c r="F40">
        <v>-2.1891741722</v>
      </c>
      <c r="G40">
        <v>-525.56323140289999</v>
      </c>
      <c r="H40">
        <v>-0.81263306710000005</v>
      </c>
      <c r="I40">
        <v>-0.2732094256</v>
      </c>
      <c r="J40">
        <v>-1.0858424927000001</v>
      </c>
      <c r="K40">
        <v>-262.7848232531</v>
      </c>
      <c r="L40">
        <v>-0.81265551189999996</v>
      </c>
      <c r="M40">
        <v>-0.27321621709999999</v>
      </c>
      <c r="N40">
        <v>-1.0858717288999999</v>
      </c>
      <c r="O40">
        <v>-262.78479234550002</v>
      </c>
      <c r="P40">
        <v>-0.81293676150000005</v>
      </c>
      <c r="Q40">
        <v>-0.27329381069999997</v>
      </c>
      <c r="R40">
        <v>-1.0862305722000001</v>
      </c>
      <c r="S40">
        <v>-262.78496875569999</v>
      </c>
      <c r="T40">
        <v>-0.81296355470000004</v>
      </c>
      <c r="U40">
        <v>-0.27330276460000003</v>
      </c>
      <c r="V40">
        <v>-1.0862663192999999</v>
      </c>
      <c r="W40">
        <v>-262.78493689689998</v>
      </c>
    </row>
    <row r="41" spans="1:23" x14ac:dyDescent="0.2">
      <c r="A41" s="35">
        <v>-85.6</v>
      </c>
      <c r="B41" t="s">
        <v>206</v>
      </c>
      <c r="C41" s="44" t="s">
        <v>134</v>
      </c>
      <c r="D41">
        <v>-2.3558092961999999</v>
      </c>
      <c r="E41">
        <v>-0.80784262110000005</v>
      </c>
      <c r="F41">
        <v>-3.1636519173000002</v>
      </c>
      <c r="G41">
        <v>-825.31912403290005</v>
      </c>
      <c r="H41">
        <v>-1.1769962206</v>
      </c>
      <c r="I41">
        <v>-0.40141382549999999</v>
      </c>
      <c r="J41">
        <v>-1.5784100460999999</v>
      </c>
      <c r="K41">
        <v>-412.6464006457</v>
      </c>
      <c r="L41">
        <v>-1.1769962206</v>
      </c>
      <c r="M41">
        <v>-0.40141382549999999</v>
      </c>
      <c r="N41">
        <v>-1.5784100460999999</v>
      </c>
      <c r="O41">
        <v>-412.6464006457</v>
      </c>
      <c r="P41">
        <v>-1.1775210434000001</v>
      </c>
      <c r="Q41">
        <v>-0.4015371163</v>
      </c>
      <c r="R41">
        <v>-1.5790581598</v>
      </c>
      <c r="S41">
        <v>-412.64659140219999</v>
      </c>
      <c r="T41">
        <v>-1.1775210434000001</v>
      </c>
      <c r="U41">
        <v>-0.4015371163</v>
      </c>
      <c r="V41">
        <v>-1.5790581598</v>
      </c>
      <c r="W41">
        <v>-412.64659140219999</v>
      </c>
    </row>
    <row r="42" spans="1:23" x14ac:dyDescent="0.2">
      <c r="A42" s="35">
        <v>-41.3</v>
      </c>
      <c r="B42" t="s">
        <v>207</v>
      </c>
      <c r="C42" s="44" t="s">
        <v>134</v>
      </c>
      <c r="D42">
        <v>-2.3620583937999999</v>
      </c>
      <c r="E42">
        <v>-0.81142690979999998</v>
      </c>
      <c r="F42">
        <v>-3.1734853036000001</v>
      </c>
      <c r="G42">
        <v>-825.29614638149997</v>
      </c>
      <c r="H42">
        <v>-1.1765941269</v>
      </c>
      <c r="I42">
        <v>-0.40115779200000001</v>
      </c>
      <c r="J42">
        <v>-1.5777519188</v>
      </c>
      <c r="K42">
        <v>-412.64777417030001</v>
      </c>
      <c r="L42">
        <v>-1.1765941269</v>
      </c>
      <c r="M42">
        <v>-0.40115779200000001</v>
      </c>
      <c r="N42">
        <v>-1.5777519188</v>
      </c>
      <c r="O42">
        <v>-412.64777417030001</v>
      </c>
      <c r="P42">
        <v>-1.1771712269000001</v>
      </c>
      <c r="Q42">
        <v>-0.40134047270000001</v>
      </c>
      <c r="R42">
        <v>-1.5785116995999999</v>
      </c>
      <c r="S42">
        <v>-412.6481083333</v>
      </c>
      <c r="T42">
        <v>-1.1771712269000001</v>
      </c>
      <c r="U42">
        <v>-0.40134047270000001</v>
      </c>
      <c r="V42">
        <v>-1.5785116995999999</v>
      </c>
      <c r="W42">
        <v>-412.6481083333</v>
      </c>
    </row>
    <row r="43" spans="1:23" x14ac:dyDescent="0.2">
      <c r="A43" s="35">
        <v>-21</v>
      </c>
      <c r="B43" t="s">
        <v>137</v>
      </c>
      <c r="C43" s="44" t="s">
        <v>134</v>
      </c>
      <c r="D43">
        <v>-0.4337365588</v>
      </c>
      <c r="E43">
        <v>-0.13477495749999999</v>
      </c>
      <c r="F43">
        <v>-0.56851151619999996</v>
      </c>
      <c r="G43">
        <v>-152.13551959009999</v>
      </c>
      <c r="H43">
        <v>-0.21638051550000001</v>
      </c>
      <c r="I43">
        <v>-6.6669696900000006E-2</v>
      </c>
      <c r="J43">
        <v>-0.28305021229999999</v>
      </c>
      <c r="K43">
        <v>-76.0645470555</v>
      </c>
      <c r="L43">
        <v>-0.2162812459</v>
      </c>
      <c r="M43">
        <v>-6.6639139099999994E-2</v>
      </c>
      <c r="N43">
        <v>-0.282920385</v>
      </c>
      <c r="O43">
        <v>-76.064707432600002</v>
      </c>
      <c r="P43">
        <v>-0.2164999974</v>
      </c>
      <c r="Q43">
        <v>-6.6716438099999997E-2</v>
      </c>
      <c r="R43">
        <v>-0.28321643540000002</v>
      </c>
      <c r="S43">
        <v>-76.064684090300005</v>
      </c>
      <c r="T43">
        <v>-0.2166839706</v>
      </c>
      <c r="U43">
        <v>-6.6800746100000002E-2</v>
      </c>
      <c r="V43">
        <v>-0.28348471669999997</v>
      </c>
      <c r="W43">
        <v>-76.065133521199996</v>
      </c>
    </row>
    <row r="44" spans="1:23" x14ac:dyDescent="0.2">
      <c r="A44" s="36">
        <v>-68.8</v>
      </c>
      <c r="B44" t="s">
        <v>13</v>
      </c>
      <c r="C44" s="44" t="s">
        <v>135</v>
      </c>
      <c r="D44" s="16">
        <v>-1.270145901</v>
      </c>
      <c r="E44" s="16">
        <v>-0.40041885900000002</v>
      </c>
      <c r="F44" s="16">
        <v>-1.6705647610000001</v>
      </c>
      <c r="G44" s="16">
        <v>-416.16683690000002</v>
      </c>
      <c r="H44" s="16">
        <v>-0.63389669699999995</v>
      </c>
      <c r="I44" s="16">
        <v>-0.19819094000000001</v>
      </c>
      <c r="J44" s="16">
        <v>-0.83208763600000002</v>
      </c>
      <c r="K44" s="16">
        <v>-208.07336330000001</v>
      </c>
      <c r="L44" s="16">
        <v>-0.633894705</v>
      </c>
      <c r="M44" s="16">
        <v>-0.198189798</v>
      </c>
      <c r="N44" s="16">
        <v>-0.83208450199999995</v>
      </c>
      <c r="O44" s="16">
        <v>-208.07336939999999</v>
      </c>
      <c r="P44" s="16">
        <v>-0.634369352</v>
      </c>
      <c r="Q44" s="16">
        <v>-0.198317985</v>
      </c>
      <c r="R44" s="16">
        <v>-0.83268733699999997</v>
      </c>
      <c r="S44" s="16">
        <v>-208.07360220000001</v>
      </c>
      <c r="T44" s="16">
        <v>-0.63436744700000003</v>
      </c>
      <c r="U44" s="16">
        <v>-0.19831685199999999</v>
      </c>
      <c r="V44" s="16">
        <v>-0.83268429899999996</v>
      </c>
      <c r="W44" s="16">
        <v>-208.07360840000001</v>
      </c>
    </row>
    <row r="45" spans="1:23" x14ac:dyDescent="0.2">
      <c r="A45" s="35">
        <v>-81</v>
      </c>
      <c r="B45" t="s">
        <v>14</v>
      </c>
      <c r="C45" s="44" t="s">
        <v>135</v>
      </c>
      <c r="D45" s="16">
        <v>-1.812809962</v>
      </c>
      <c r="E45" s="16">
        <v>-0.60425159399999995</v>
      </c>
      <c r="F45" s="16">
        <v>-2.4170615560000002</v>
      </c>
      <c r="G45" s="16">
        <v>-620.74429880000002</v>
      </c>
      <c r="H45" s="16">
        <v>-0.63391332199999995</v>
      </c>
      <c r="I45" s="16">
        <v>-0.198232402</v>
      </c>
      <c r="J45" s="16">
        <v>-0.83214572399999998</v>
      </c>
      <c r="K45" s="16">
        <v>-208.073238</v>
      </c>
      <c r="L45" s="16">
        <v>-1.17709888</v>
      </c>
      <c r="M45" s="16">
        <v>-0.40146601199999998</v>
      </c>
      <c r="N45" s="16">
        <v>-1.5785648919999999</v>
      </c>
      <c r="O45" s="16">
        <v>-412.64618760000002</v>
      </c>
      <c r="P45" s="16">
        <v>-0.63448099800000002</v>
      </c>
      <c r="Q45" s="16">
        <v>-0.198374195</v>
      </c>
      <c r="R45" s="16">
        <v>-0.83285519299999999</v>
      </c>
      <c r="S45" s="16">
        <v>-208.0734933</v>
      </c>
      <c r="T45" s="16">
        <v>-1.1775432400000001</v>
      </c>
      <c r="U45" s="16">
        <v>-0.40157679000000002</v>
      </c>
      <c r="V45" s="16">
        <v>-1.5791200299999999</v>
      </c>
      <c r="W45" s="16">
        <v>-412.64636660000002</v>
      </c>
    </row>
    <row r="46" spans="1:23" x14ac:dyDescent="0.2">
      <c r="A46" s="35">
        <v>-80.8</v>
      </c>
      <c r="B46" t="s">
        <v>15</v>
      </c>
      <c r="C46" s="44" t="s">
        <v>135</v>
      </c>
      <c r="D46" s="16">
        <v>-1.305858739</v>
      </c>
      <c r="E46" s="16">
        <v>-0.42248883500000001</v>
      </c>
      <c r="F46" s="16">
        <v>-1.728347573</v>
      </c>
      <c r="G46" s="16">
        <v>-455.85803370000002</v>
      </c>
      <c r="H46" s="16">
        <v>-0.65220003500000001</v>
      </c>
      <c r="I46" s="16">
        <v>-0.209041211</v>
      </c>
      <c r="J46" s="16">
        <v>-0.86124124599999996</v>
      </c>
      <c r="K46" s="16">
        <v>-227.9163423</v>
      </c>
      <c r="L46" s="16">
        <v>-0.65220706799999995</v>
      </c>
      <c r="M46" s="16">
        <v>-0.20904362400000001</v>
      </c>
      <c r="N46" s="16">
        <v>-0.86125069200000004</v>
      </c>
      <c r="O46" s="16">
        <v>-227.9163332</v>
      </c>
      <c r="P46" s="16">
        <v>-0.65279039299999997</v>
      </c>
      <c r="Q46" s="16">
        <v>-0.209178999</v>
      </c>
      <c r="R46" s="16">
        <v>-0.861969392</v>
      </c>
      <c r="S46" s="16">
        <v>-227.91657839999999</v>
      </c>
      <c r="T46" s="16">
        <v>-0.65279741800000002</v>
      </c>
      <c r="U46" s="16">
        <v>-0.20918141000000001</v>
      </c>
      <c r="V46" s="16">
        <v>-0.86197882800000003</v>
      </c>
      <c r="W46" s="16">
        <v>-227.91656929999999</v>
      </c>
    </row>
    <row r="47" spans="1:23" x14ac:dyDescent="0.2">
      <c r="A47" s="35">
        <v>-82.3</v>
      </c>
      <c r="B47" t="s">
        <v>16</v>
      </c>
      <c r="C47" s="44" t="s">
        <v>135</v>
      </c>
      <c r="D47" s="16">
        <v>-1.8306661120000001</v>
      </c>
      <c r="E47" s="16">
        <v>-0.615039424</v>
      </c>
      <c r="F47" s="16">
        <v>-2.4457055360000002</v>
      </c>
      <c r="G47" s="16">
        <v>-640.58840859999998</v>
      </c>
      <c r="H47" s="16">
        <v>-0.65213069999999995</v>
      </c>
      <c r="I47" s="16">
        <v>-0.208988116</v>
      </c>
      <c r="J47" s="16">
        <v>-0.86111881599999995</v>
      </c>
      <c r="K47" s="16">
        <v>-227.91635500000001</v>
      </c>
      <c r="L47" s="16">
        <v>-1.1769224190000001</v>
      </c>
      <c r="M47" s="16">
        <v>-0.40140378700000001</v>
      </c>
      <c r="N47" s="16">
        <v>-1.5783262060000001</v>
      </c>
      <c r="O47" s="16">
        <v>-412.64656009999999</v>
      </c>
      <c r="P47" s="16">
        <v>-0.65268433999999997</v>
      </c>
      <c r="Q47" s="16">
        <v>-0.209126917</v>
      </c>
      <c r="R47" s="16">
        <v>-0.86181125700000005</v>
      </c>
      <c r="S47" s="16">
        <v>-227.91660200000001</v>
      </c>
      <c r="T47" s="16">
        <v>-1.1774721699999999</v>
      </c>
      <c r="U47" s="16">
        <v>-0.40152454799999998</v>
      </c>
      <c r="V47" s="16">
        <v>-1.578996718</v>
      </c>
      <c r="W47" s="16">
        <v>-412.64674120000001</v>
      </c>
    </row>
    <row r="48" spans="1:23" x14ac:dyDescent="0.2">
      <c r="A48" s="35">
        <v>-18.399999999999999</v>
      </c>
      <c r="B48" t="s">
        <v>17</v>
      </c>
      <c r="C48" s="44" t="s">
        <v>135</v>
      </c>
      <c r="D48" s="16">
        <v>-1.4003385420000001</v>
      </c>
      <c r="E48" s="16">
        <v>-0.44626265199999998</v>
      </c>
      <c r="F48" s="16">
        <v>-1.8466011950000001</v>
      </c>
      <c r="G48" s="16">
        <v>-438.870362</v>
      </c>
      <c r="H48" s="16">
        <v>-0.76388567200000002</v>
      </c>
      <c r="I48" s="16">
        <v>-0.24516365600000001</v>
      </c>
      <c r="J48" s="16">
        <v>-1.0090493279999999</v>
      </c>
      <c r="K48" s="16">
        <v>-230.79359669999999</v>
      </c>
      <c r="L48" s="16">
        <v>-0.63341329400000002</v>
      </c>
      <c r="M48" s="16">
        <v>-0.19791462600000001</v>
      </c>
      <c r="N48" s="16">
        <v>-0.83132792</v>
      </c>
      <c r="O48" s="16">
        <v>-208.07501629999999</v>
      </c>
      <c r="P48" s="16">
        <v>-0.76406529099999998</v>
      </c>
      <c r="Q48" s="16">
        <v>-0.24521246899999999</v>
      </c>
      <c r="R48" s="16">
        <v>-1.00927776</v>
      </c>
      <c r="S48" s="16">
        <v>-230.7936795</v>
      </c>
      <c r="T48" s="16">
        <v>-0.63368281699999995</v>
      </c>
      <c r="U48" s="16">
        <v>-0.19802713999999999</v>
      </c>
      <c r="V48" s="16">
        <v>-0.83170995599999997</v>
      </c>
      <c r="W48" s="16">
        <v>-208.0752717</v>
      </c>
    </row>
    <row r="49" spans="1:23" x14ac:dyDescent="0.2">
      <c r="A49" s="41">
        <v>-15.73184</v>
      </c>
      <c r="B49" t="s">
        <v>19</v>
      </c>
      <c r="C49" s="44" t="s">
        <v>135</v>
      </c>
      <c r="D49" s="16">
        <v>-1.420456513</v>
      </c>
      <c r="E49" s="16">
        <v>-0.45846655600000003</v>
      </c>
      <c r="F49" s="16">
        <v>-1.8789230690000001</v>
      </c>
      <c r="G49" s="16">
        <v>-458.7109332</v>
      </c>
      <c r="H49" s="16">
        <v>-0.76383862000000002</v>
      </c>
      <c r="I49" s="16">
        <v>-0.245157338</v>
      </c>
      <c r="J49" s="16">
        <v>-1.008995957</v>
      </c>
      <c r="K49" s="16">
        <v>-230.79370410000001</v>
      </c>
      <c r="L49" s="16">
        <v>-0.65189950900000004</v>
      </c>
      <c r="M49" s="16">
        <v>-0.20879415000000001</v>
      </c>
      <c r="N49" s="16">
        <v>-0.86069365900000006</v>
      </c>
      <c r="O49" s="16">
        <v>-227.91889330000001</v>
      </c>
      <c r="P49" s="16">
        <v>-0.76406987800000004</v>
      </c>
      <c r="Q49" s="16">
        <v>-0.24521997300000001</v>
      </c>
      <c r="R49" s="16">
        <v>-1.00928985</v>
      </c>
      <c r="S49" s="16">
        <v>-230.79383989999999</v>
      </c>
      <c r="T49" s="16">
        <v>-0.65213645799999997</v>
      </c>
      <c r="U49" s="16">
        <v>-0.20887083200000001</v>
      </c>
      <c r="V49" s="16">
        <v>-0.86100728999999998</v>
      </c>
      <c r="W49" s="16">
        <v>-227.91906929999999</v>
      </c>
    </row>
    <row r="50" spans="1:23" x14ac:dyDescent="0.2">
      <c r="A50" s="41">
        <v>-19.72756</v>
      </c>
      <c r="B50" t="s">
        <v>18</v>
      </c>
      <c r="C50" s="44" t="s">
        <v>135</v>
      </c>
      <c r="D50" s="16">
        <v>-1.419349014</v>
      </c>
      <c r="E50" s="16">
        <v>-0.45758030300000002</v>
      </c>
      <c r="F50" s="16">
        <v>-1.8769293170000001</v>
      </c>
      <c r="G50" s="16">
        <v>-458.7140986</v>
      </c>
      <c r="H50" s="16">
        <v>-0.76387882100000004</v>
      </c>
      <c r="I50" s="16">
        <v>-0.245159074</v>
      </c>
      <c r="J50" s="16">
        <v>-1.0090378950000001</v>
      </c>
      <c r="K50" s="16">
        <v>-230.79362860000001</v>
      </c>
      <c r="L50" s="16">
        <v>-0.65181825500000001</v>
      </c>
      <c r="M50" s="16">
        <v>-0.208752515</v>
      </c>
      <c r="N50" s="16">
        <v>-0.86057076899999996</v>
      </c>
      <c r="O50" s="16">
        <v>-227.91896399999999</v>
      </c>
      <c r="P50" s="16">
        <v>-0.76410711600000003</v>
      </c>
      <c r="Q50" s="16">
        <v>-0.24521693999999999</v>
      </c>
      <c r="R50" s="16">
        <v>-1.0093240560000001</v>
      </c>
      <c r="S50" s="16">
        <v>-230.79373670000001</v>
      </c>
      <c r="T50" s="16">
        <v>-0.65208963399999997</v>
      </c>
      <c r="U50" s="16">
        <v>-0.20886052799999999</v>
      </c>
      <c r="V50" s="16">
        <v>-0.86095016199999996</v>
      </c>
      <c r="W50" s="16">
        <v>-227.91918810000001</v>
      </c>
    </row>
    <row r="51" spans="1:23" x14ac:dyDescent="0.2">
      <c r="A51" s="35">
        <v>-11.5</v>
      </c>
      <c r="B51" t="s">
        <v>20</v>
      </c>
      <c r="C51" s="44" t="s">
        <v>135</v>
      </c>
      <c r="D51" s="16">
        <v>-1.5350108790000001</v>
      </c>
      <c r="E51" s="16">
        <v>-0.49668195100000001</v>
      </c>
      <c r="F51" s="16">
        <v>-2.0316928299999999</v>
      </c>
      <c r="G51" s="16">
        <v>-461.58147789999998</v>
      </c>
      <c r="H51" s="16">
        <v>-0.76380295399999998</v>
      </c>
      <c r="I51" s="16">
        <v>-0.24515642300000001</v>
      </c>
      <c r="J51" s="16">
        <v>-1.0089593779999999</v>
      </c>
      <c r="K51" s="16">
        <v>-230.79375279999999</v>
      </c>
      <c r="L51" s="16">
        <v>-0.76380300999999995</v>
      </c>
      <c r="M51" s="16">
        <v>-0.24515638000000001</v>
      </c>
      <c r="N51" s="16">
        <v>-1.00895939</v>
      </c>
      <c r="O51" s="16">
        <v>-230.7937526</v>
      </c>
      <c r="P51" s="16">
        <v>-0.76402753300000004</v>
      </c>
      <c r="Q51" s="16">
        <v>-0.24522506799999999</v>
      </c>
      <c r="R51" s="16">
        <v>-1.009252601</v>
      </c>
      <c r="S51" s="16">
        <v>-230.79392000000001</v>
      </c>
      <c r="T51" s="16">
        <v>-0.76402758000000004</v>
      </c>
      <c r="U51" s="16">
        <v>-0.24522502299999999</v>
      </c>
      <c r="V51" s="16">
        <v>-1.0092526020000001</v>
      </c>
      <c r="W51" s="16">
        <v>-230.7939198</v>
      </c>
    </row>
    <row r="52" spans="1:23" x14ac:dyDescent="0.2">
      <c r="A52" s="35">
        <v>-11.9</v>
      </c>
      <c r="B52" t="s">
        <v>3</v>
      </c>
      <c r="C52" s="44" t="s">
        <v>135</v>
      </c>
      <c r="D52" s="16">
        <v>-1.531963548</v>
      </c>
      <c r="E52" s="16">
        <v>-0.49432148300000001</v>
      </c>
      <c r="F52" s="16">
        <v>-2.026285031</v>
      </c>
      <c r="G52" s="16">
        <v>-461.58537389999998</v>
      </c>
      <c r="H52" s="16">
        <v>-0.76383282699999999</v>
      </c>
      <c r="I52" s="16">
        <v>-0.24515711800000001</v>
      </c>
      <c r="J52" s="16">
        <v>-1.0089899440000001</v>
      </c>
      <c r="K52" s="16">
        <v>-230.7937192</v>
      </c>
      <c r="L52" s="16">
        <v>-0.76383137199999995</v>
      </c>
      <c r="M52" s="16">
        <v>-0.245158402</v>
      </c>
      <c r="N52" s="16">
        <v>-1.0089897729999999</v>
      </c>
      <c r="O52" s="16">
        <v>-230.79371470000001</v>
      </c>
      <c r="P52" s="16">
        <v>-0.764059814</v>
      </c>
      <c r="Q52" s="16">
        <v>-0.245219938</v>
      </c>
      <c r="R52" s="16">
        <v>-1.009279751</v>
      </c>
      <c r="S52" s="16">
        <v>-230.79385579999999</v>
      </c>
      <c r="T52" s="16">
        <v>-0.76395660600000004</v>
      </c>
      <c r="U52" s="16">
        <v>-0.245196685</v>
      </c>
      <c r="V52" s="16">
        <v>-1.0091532919999999</v>
      </c>
      <c r="W52" s="16">
        <v>-230.79379119999999</v>
      </c>
    </row>
    <row r="53" spans="1:23" x14ac:dyDescent="0.2">
      <c r="A53" s="35">
        <v>-14.8</v>
      </c>
      <c r="B53" t="s">
        <v>21</v>
      </c>
      <c r="C53" s="44" t="s">
        <v>135</v>
      </c>
      <c r="D53" s="16">
        <v>-1.489370654</v>
      </c>
      <c r="E53" s="16">
        <v>-0.45225007499999997</v>
      </c>
      <c r="F53" s="16">
        <v>-1.941620729</v>
      </c>
      <c r="G53" s="16">
        <v>-426.03066940000002</v>
      </c>
      <c r="H53" s="16">
        <v>-0.76382936700000004</v>
      </c>
      <c r="I53" s="16">
        <v>-0.245157703</v>
      </c>
      <c r="J53" s="16">
        <v>-1.0089870700000001</v>
      </c>
      <c r="K53" s="16">
        <v>-230.79372520000001</v>
      </c>
      <c r="L53" s="16">
        <v>-0.71926580699999998</v>
      </c>
      <c r="M53" s="16">
        <v>-0.20143027499999999</v>
      </c>
      <c r="N53" s="16">
        <v>-0.92069608300000005</v>
      </c>
      <c r="O53" s="16">
        <v>-195.24125000000001</v>
      </c>
      <c r="P53" s="16">
        <v>-0.76415635100000001</v>
      </c>
      <c r="Q53" s="16">
        <v>-0.24524928600000001</v>
      </c>
      <c r="R53" s="16">
        <v>-1.009405637</v>
      </c>
      <c r="S53" s="16">
        <v>-230.79392419999999</v>
      </c>
      <c r="T53" s="16">
        <v>-0.71938154899999995</v>
      </c>
      <c r="U53" s="16">
        <v>-0.201452726</v>
      </c>
      <c r="V53" s="16">
        <v>-0.92083427500000004</v>
      </c>
      <c r="W53" s="16">
        <v>-195.24128010000001</v>
      </c>
    </row>
    <row r="54" spans="1:23" x14ac:dyDescent="0.2">
      <c r="A54" s="35">
        <v>-5.8</v>
      </c>
      <c r="B54" t="s">
        <v>22</v>
      </c>
      <c r="C54" s="44" t="s">
        <v>135</v>
      </c>
      <c r="D54" s="16">
        <v>-1.050979468</v>
      </c>
      <c r="E54" s="16">
        <v>-0.32214061500000002</v>
      </c>
      <c r="F54" s="16">
        <v>-1.3731200830000001</v>
      </c>
      <c r="G54" s="16">
        <v>-308.85855500000002</v>
      </c>
      <c r="H54" s="16">
        <v>-0.76377684700000004</v>
      </c>
      <c r="I54" s="16">
        <v>-0.24515416800000001</v>
      </c>
      <c r="J54" s="16">
        <v>-1.0089310149999999</v>
      </c>
      <c r="K54" s="16">
        <v>-230.7937929</v>
      </c>
      <c r="L54" s="16">
        <v>-0.28280431700000003</v>
      </c>
      <c r="M54" s="16">
        <v>-7.3293584999999994E-2</v>
      </c>
      <c r="N54" s="16">
        <v>-0.35609790200000002</v>
      </c>
      <c r="O54" s="16">
        <v>-78.069171150000003</v>
      </c>
      <c r="P54" s="16">
        <v>-0.76390594599999995</v>
      </c>
      <c r="Q54" s="16">
        <v>-0.24519528800000001</v>
      </c>
      <c r="R54" s="16">
        <v>-1.009101233</v>
      </c>
      <c r="S54" s="16">
        <v>-230.79391949999999</v>
      </c>
      <c r="T54" s="16">
        <v>-0.28290096100000001</v>
      </c>
      <c r="U54" s="16">
        <v>-7.3323144000000007E-2</v>
      </c>
      <c r="V54" s="16">
        <v>-0.35622410500000001</v>
      </c>
      <c r="W54" s="16">
        <v>-78.069259990000006</v>
      </c>
    </row>
    <row r="55" spans="1:23" x14ac:dyDescent="0.2">
      <c r="A55" s="35">
        <v>-12</v>
      </c>
      <c r="B55" t="s">
        <v>23</v>
      </c>
      <c r="C55" s="44" t="s">
        <v>135</v>
      </c>
      <c r="D55" s="16">
        <v>-1.0222474619999999</v>
      </c>
      <c r="E55" s="16">
        <v>-0.32211242400000001</v>
      </c>
      <c r="F55" s="16">
        <v>-1.3443598859999999</v>
      </c>
      <c r="G55" s="16">
        <v>-307.64749760000001</v>
      </c>
      <c r="H55" s="16">
        <v>-0.76384255599999995</v>
      </c>
      <c r="I55" s="16">
        <v>-0.24515655</v>
      </c>
      <c r="J55" s="16">
        <v>-1.008999107</v>
      </c>
      <c r="K55" s="16">
        <v>-230.79370370000001</v>
      </c>
      <c r="L55" s="16">
        <v>-0.255899245</v>
      </c>
      <c r="M55" s="16">
        <v>-7.4319644000000004E-2</v>
      </c>
      <c r="N55" s="16">
        <v>-0.33021888900000002</v>
      </c>
      <c r="O55" s="16">
        <v>-76.853219359999997</v>
      </c>
      <c r="P55" s="16">
        <v>-0.76403585500000004</v>
      </c>
      <c r="Q55" s="16">
        <v>-0.24520439999999999</v>
      </c>
      <c r="R55" s="16">
        <v>-1.0092402549999999</v>
      </c>
      <c r="S55" s="16">
        <v>-230.7937925</v>
      </c>
      <c r="T55" s="16">
        <v>-0.25600311799999997</v>
      </c>
      <c r="U55" s="16">
        <v>-7.4340674999999995E-2</v>
      </c>
      <c r="V55" s="16">
        <v>-0.330343793</v>
      </c>
      <c r="W55" s="16">
        <v>-76.853250200000005</v>
      </c>
    </row>
    <row r="56" spans="1:23" x14ac:dyDescent="0.2">
      <c r="A56" s="35">
        <v>-13.4</v>
      </c>
      <c r="B56" t="s">
        <v>24</v>
      </c>
      <c r="C56" s="44" t="s">
        <v>135</v>
      </c>
      <c r="D56" s="16">
        <v>-1.1073642290000001</v>
      </c>
      <c r="E56" s="16">
        <v>-0.34084085800000002</v>
      </c>
      <c r="F56" s="16">
        <v>-1.4482050870000001</v>
      </c>
      <c r="G56" s="16">
        <v>-326.0529277</v>
      </c>
      <c r="H56" s="16">
        <v>-0.76383890099999996</v>
      </c>
      <c r="I56" s="16">
        <v>-0.24515683199999999</v>
      </c>
      <c r="J56" s="16">
        <v>-1.0089957329999999</v>
      </c>
      <c r="K56" s="16">
        <v>-230.79371069999999</v>
      </c>
      <c r="L56" s="16">
        <v>-0.33942861800000002</v>
      </c>
      <c r="M56" s="16">
        <v>-9.1874919999999999E-2</v>
      </c>
      <c r="N56" s="16">
        <v>-0.43130353900000001</v>
      </c>
      <c r="O56" s="16">
        <v>-95.260587049999998</v>
      </c>
      <c r="P56" s="16">
        <v>-0.764051429</v>
      </c>
      <c r="Q56" s="16">
        <v>-0.245215565</v>
      </c>
      <c r="R56" s="16">
        <v>-1.0092669940000001</v>
      </c>
      <c r="S56" s="16">
        <v>-230.7938422</v>
      </c>
      <c r="T56" s="16">
        <v>-0.33961103399999998</v>
      </c>
      <c r="U56" s="16">
        <v>-9.1957715999999995E-2</v>
      </c>
      <c r="V56" s="16">
        <v>-0.43156875</v>
      </c>
      <c r="W56" s="16">
        <v>-95.260788120000001</v>
      </c>
    </row>
    <row r="57" spans="1:23" x14ac:dyDescent="0.2">
      <c r="A57" s="35">
        <v>-17.399999999999999</v>
      </c>
      <c r="B57" t="s">
        <v>25</v>
      </c>
      <c r="C57" s="44" t="s">
        <v>135</v>
      </c>
      <c r="D57" s="16">
        <v>-1.124973336</v>
      </c>
      <c r="E57" s="16">
        <v>-0.35156731099999999</v>
      </c>
      <c r="F57" s="16">
        <v>-1.476540647</v>
      </c>
      <c r="G57" s="16">
        <v>-345.89259140000001</v>
      </c>
      <c r="H57" s="16">
        <v>-0.76386717800000004</v>
      </c>
      <c r="I57" s="16">
        <v>-0.245158295</v>
      </c>
      <c r="J57" s="16">
        <v>-1.0090254729999999</v>
      </c>
      <c r="K57" s="16">
        <v>-230.79366859999999</v>
      </c>
      <c r="L57" s="16">
        <v>-0.357051864</v>
      </c>
      <c r="M57" s="16">
        <v>-0.10252884</v>
      </c>
      <c r="N57" s="16">
        <v>-0.45958070400000001</v>
      </c>
      <c r="O57" s="16">
        <v>-115.0986649</v>
      </c>
      <c r="P57" s="16">
        <v>-0.76409312299999999</v>
      </c>
      <c r="Q57" s="16">
        <v>-0.245219509</v>
      </c>
      <c r="R57" s="16">
        <v>-1.0093126320000001</v>
      </c>
      <c r="S57" s="16">
        <v>-230.7937939</v>
      </c>
      <c r="T57" s="16">
        <v>-0.35730977000000003</v>
      </c>
      <c r="U57" s="16">
        <v>-0.102653089</v>
      </c>
      <c r="V57" s="16">
        <v>-0.459962859</v>
      </c>
      <c r="W57" s="16">
        <v>-115.0989557</v>
      </c>
    </row>
    <row r="58" spans="1:23" x14ac:dyDescent="0.2">
      <c r="A58" s="35">
        <v>-12</v>
      </c>
      <c r="B58" t="s">
        <v>26</v>
      </c>
      <c r="C58" s="44" t="s">
        <v>135</v>
      </c>
      <c r="D58" s="16">
        <v>-1.5203111490000001</v>
      </c>
      <c r="E58" s="16">
        <v>-0.45207380800000002</v>
      </c>
      <c r="F58" s="16">
        <v>-1.972384957</v>
      </c>
      <c r="G58" s="16">
        <v>-427.20660550000002</v>
      </c>
      <c r="H58" s="16">
        <v>-0.76382101800000002</v>
      </c>
      <c r="I58" s="16">
        <v>-0.24515664200000001</v>
      </c>
      <c r="J58" s="16">
        <v>-1.00897766</v>
      </c>
      <c r="K58" s="16">
        <v>-230.79373659999999</v>
      </c>
      <c r="L58" s="16">
        <v>-0.75165925899999997</v>
      </c>
      <c r="M58" s="16">
        <v>-0.20255183099999999</v>
      </c>
      <c r="N58" s="16">
        <v>-0.95421109000000004</v>
      </c>
      <c r="O58" s="16">
        <v>-196.4160396</v>
      </c>
      <c r="P58" s="16">
        <v>-0.76408983699999999</v>
      </c>
      <c r="Q58" s="16">
        <v>-0.24523183500000001</v>
      </c>
      <c r="R58" s="16">
        <v>-1.009321672</v>
      </c>
      <c r="S58" s="16">
        <v>-230.79390960000001</v>
      </c>
      <c r="T58" s="16">
        <v>-0.75175117199999997</v>
      </c>
      <c r="U58" s="16">
        <v>-0.20257204000000001</v>
      </c>
      <c r="V58" s="16">
        <v>-0.95432321200000003</v>
      </c>
      <c r="W58" s="16">
        <v>-196.41605759999999</v>
      </c>
    </row>
    <row r="59" spans="1:23" x14ac:dyDescent="0.2">
      <c r="A59" s="35">
        <v>-22</v>
      </c>
      <c r="B59" t="s">
        <v>27</v>
      </c>
      <c r="C59" s="44" t="s">
        <v>135</v>
      </c>
      <c r="D59" s="16">
        <v>-1.5470785170000001</v>
      </c>
      <c r="E59" s="16">
        <v>-0.48839907199999999</v>
      </c>
      <c r="F59" s="16">
        <v>-2.0354775890000001</v>
      </c>
      <c r="G59" s="16">
        <v>-477.91034560000003</v>
      </c>
      <c r="H59" s="16">
        <v>-0.76388786600000003</v>
      </c>
      <c r="I59" s="16">
        <v>-0.245160717</v>
      </c>
      <c r="J59" s="16">
        <v>-1.009048583</v>
      </c>
      <c r="K59" s="16">
        <v>-230.7936426</v>
      </c>
      <c r="L59" s="16">
        <v>-0.77765063300000004</v>
      </c>
      <c r="M59" s="16">
        <v>-0.23800189199999999</v>
      </c>
      <c r="N59" s="16">
        <v>-1.015652526</v>
      </c>
      <c r="O59" s="16">
        <v>-247.11709049999999</v>
      </c>
      <c r="P59" s="16">
        <v>-0.76418563399999995</v>
      </c>
      <c r="Q59" s="16">
        <v>-0.24524323200000001</v>
      </c>
      <c r="R59" s="16">
        <v>-1.0094288650000001</v>
      </c>
      <c r="S59" s="16">
        <v>-230.7938249</v>
      </c>
      <c r="T59" s="16">
        <v>-0.77785984699999999</v>
      </c>
      <c r="U59" s="16">
        <v>-0.238080129</v>
      </c>
      <c r="V59" s="16">
        <v>-1.0159399760000001</v>
      </c>
      <c r="W59" s="16">
        <v>-247.1172713</v>
      </c>
    </row>
    <row r="60" spans="1:23" x14ac:dyDescent="0.2">
      <c r="A60" s="35">
        <v>-14.1</v>
      </c>
      <c r="B60" t="s">
        <v>28</v>
      </c>
      <c r="C60" s="44" t="s">
        <v>135</v>
      </c>
      <c r="D60" s="16">
        <v>-1.558909036</v>
      </c>
      <c r="E60" s="16">
        <v>-0.51054342399999997</v>
      </c>
      <c r="F60" s="16">
        <v>-2.0694524599999999</v>
      </c>
      <c r="G60" s="16">
        <v>-477.58031119999998</v>
      </c>
      <c r="H60" s="16">
        <v>-0.76382644700000002</v>
      </c>
      <c r="I60" s="16">
        <v>-0.24515819699999999</v>
      </c>
      <c r="J60" s="16">
        <v>-1.0089846440000001</v>
      </c>
      <c r="K60" s="16">
        <v>-230.7937197</v>
      </c>
      <c r="L60" s="16">
        <v>-0.78739318599999997</v>
      </c>
      <c r="M60" s="16">
        <v>-0.25871374499999999</v>
      </c>
      <c r="N60" s="16">
        <v>-1.046106931</v>
      </c>
      <c r="O60" s="16">
        <v>-246.7920728</v>
      </c>
      <c r="P60" s="16">
        <v>-0.76406685600000002</v>
      </c>
      <c r="Q60" s="16">
        <v>-0.245229854</v>
      </c>
      <c r="R60" s="16">
        <v>-1.009296711</v>
      </c>
      <c r="S60" s="16">
        <v>-230.79389330000001</v>
      </c>
      <c r="T60" s="16">
        <v>-0.78762561399999997</v>
      </c>
      <c r="U60" s="16">
        <v>-0.25877950999999999</v>
      </c>
      <c r="V60" s="16">
        <v>-1.046405123</v>
      </c>
      <c r="W60" s="16">
        <v>-246.79222569999999</v>
      </c>
    </row>
    <row r="61" spans="1:23" x14ac:dyDescent="0.2">
      <c r="A61" s="35">
        <v>-13.8</v>
      </c>
      <c r="B61" t="s">
        <v>29</v>
      </c>
      <c r="C61" s="44" t="s">
        <v>135</v>
      </c>
      <c r="D61" s="16">
        <v>-1.555471729</v>
      </c>
      <c r="E61" s="16">
        <v>-0.50787822400000004</v>
      </c>
      <c r="F61" s="16">
        <v>-2.0633499519999998</v>
      </c>
      <c r="G61" s="16">
        <v>-477.58444750000001</v>
      </c>
      <c r="H61" s="16">
        <v>-0.76384866600000001</v>
      </c>
      <c r="I61" s="16">
        <v>-0.24515836699999999</v>
      </c>
      <c r="J61" s="16">
        <v>-1.009007032</v>
      </c>
      <c r="K61" s="16">
        <v>-230.79369779999999</v>
      </c>
      <c r="L61" s="16">
        <v>-0.78743982000000001</v>
      </c>
      <c r="M61" s="16">
        <v>-0.2587276</v>
      </c>
      <c r="N61" s="16">
        <v>-1.04616742</v>
      </c>
      <c r="O61" s="16">
        <v>-246.79200410000001</v>
      </c>
      <c r="P61" s="16">
        <v>-0.76408777299999997</v>
      </c>
      <c r="Q61" s="16">
        <v>-0.24522337599999999</v>
      </c>
      <c r="R61" s="16">
        <v>-1.009311149</v>
      </c>
      <c r="S61" s="16">
        <v>-230.7938355</v>
      </c>
      <c r="T61" s="16">
        <v>-0.78756347900000001</v>
      </c>
      <c r="U61" s="16">
        <v>-0.25876272500000003</v>
      </c>
      <c r="V61" s="16">
        <v>-1.0463262040000001</v>
      </c>
      <c r="W61" s="16">
        <v>-246.7920627</v>
      </c>
    </row>
    <row r="62" spans="1:23" x14ac:dyDescent="0.2">
      <c r="A62" s="35">
        <v>-23.5</v>
      </c>
      <c r="B62" t="s">
        <v>30</v>
      </c>
      <c r="C62" s="44" t="s">
        <v>135</v>
      </c>
      <c r="D62" s="16">
        <v>-1.9493949960000001</v>
      </c>
      <c r="E62" s="16">
        <v>-0.65458722700000005</v>
      </c>
      <c r="F62" s="16">
        <v>-2.603982223</v>
      </c>
      <c r="G62" s="16">
        <v>-643.43723499999999</v>
      </c>
      <c r="H62" s="16">
        <v>-0.76385219199999999</v>
      </c>
      <c r="I62" s="16">
        <v>-0.24516001800000001</v>
      </c>
      <c r="J62" s="16">
        <v>-1.0090122100000001</v>
      </c>
      <c r="K62" s="16">
        <v>-230.7936698</v>
      </c>
      <c r="L62" s="16">
        <v>-1.1763155169999999</v>
      </c>
      <c r="M62" s="16">
        <v>-0.401074926</v>
      </c>
      <c r="N62" s="16">
        <v>-1.5773904430000001</v>
      </c>
      <c r="O62" s="16">
        <v>-412.64858379999998</v>
      </c>
      <c r="P62" s="16">
        <v>-0.76418131</v>
      </c>
      <c r="Q62" s="16">
        <v>-0.24525261700000001</v>
      </c>
      <c r="R62" s="16">
        <v>-1.009433926</v>
      </c>
      <c r="S62" s="16">
        <v>-230.79386790000001</v>
      </c>
      <c r="T62" s="16">
        <v>-1.1768229969999999</v>
      </c>
      <c r="U62" s="16">
        <v>-0.401241454</v>
      </c>
      <c r="V62" s="16">
        <v>-1.578064452</v>
      </c>
      <c r="W62" s="16">
        <v>-412.64887249999998</v>
      </c>
    </row>
    <row r="63" spans="1:23" x14ac:dyDescent="0.2">
      <c r="A63" s="35">
        <v>-13.7</v>
      </c>
      <c r="B63" t="s">
        <v>208</v>
      </c>
      <c r="C63" s="44" t="s">
        <v>135</v>
      </c>
      <c r="D63" s="16">
        <v>-0.98267555299999998</v>
      </c>
      <c r="E63" s="16">
        <v>-0.31422688599999998</v>
      </c>
      <c r="F63" s="16">
        <v>-1.296902438</v>
      </c>
      <c r="G63" s="16">
        <v>-306.85994140000003</v>
      </c>
      <c r="H63" s="16">
        <v>-0.76385719200000002</v>
      </c>
      <c r="I63" s="16">
        <v>-0.24515763400000001</v>
      </c>
      <c r="J63" s="16">
        <v>-1.0090148249999999</v>
      </c>
      <c r="K63" s="16">
        <v>-230.79368489999999</v>
      </c>
      <c r="L63" s="16">
        <v>-0.21647037099999999</v>
      </c>
      <c r="M63" s="16">
        <v>-6.6706900999999999E-2</v>
      </c>
      <c r="N63" s="16">
        <v>-0.28317727199999998</v>
      </c>
      <c r="O63" s="16">
        <v>-76.064415420000003</v>
      </c>
      <c r="P63" s="16">
        <v>-0.76400627499999996</v>
      </c>
      <c r="Q63" s="16">
        <v>-0.245196575</v>
      </c>
      <c r="R63" s="16">
        <v>-1.0092028500000001</v>
      </c>
      <c r="S63" s="16">
        <v>-230.79375709999999</v>
      </c>
      <c r="T63" s="16">
        <v>-0.216819912</v>
      </c>
      <c r="U63" s="16">
        <v>-6.6892803000000001E-2</v>
      </c>
      <c r="V63" s="16">
        <v>-0.28371271599999998</v>
      </c>
      <c r="W63" s="16">
        <v>-76.064918419999998</v>
      </c>
    </row>
    <row r="64" spans="1:23" x14ac:dyDescent="0.2">
      <c r="A64" s="35">
        <v>-12.5</v>
      </c>
      <c r="B64" t="s">
        <v>32</v>
      </c>
      <c r="C64" s="44" t="s">
        <v>135</v>
      </c>
      <c r="D64" s="16">
        <v>-1.4431970059999999</v>
      </c>
      <c r="E64" s="16">
        <v>-0.40721671300000001</v>
      </c>
      <c r="F64" s="16">
        <v>-1.8504137190000001</v>
      </c>
      <c r="G64" s="16">
        <v>-390.47853579999997</v>
      </c>
      <c r="H64" s="16">
        <v>-0.71924412400000004</v>
      </c>
      <c r="I64" s="16">
        <v>-0.20141890900000001</v>
      </c>
      <c r="J64" s="16">
        <v>-0.92066303299999996</v>
      </c>
      <c r="K64" s="16">
        <v>-195.24129339999999</v>
      </c>
      <c r="L64" s="16">
        <v>-0.71924139300000001</v>
      </c>
      <c r="M64" s="16">
        <v>-0.201415871</v>
      </c>
      <c r="N64" s="16">
        <v>-0.92065726299999995</v>
      </c>
      <c r="O64" s="16">
        <v>-195.24129869999999</v>
      </c>
      <c r="P64" s="16">
        <v>-0.71937250799999997</v>
      </c>
      <c r="Q64" s="16">
        <v>-0.20144358600000001</v>
      </c>
      <c r="R64" s="16">
        <v>-0.92081609399999997</v>
      </c>
      <c r="S64" s="16">
        <v>-195.24132599999999</v>
      </c>
      <c r="T64" s="16">
        <v>-0.71936975999999997</v>
      </c>
      <c r="U64" s="16">
        <v>-0.201440539</v>
      </c>
      <c r="V64" s="16">
        <v>-0.920810299</v>
      </c>
      <c r="W64" s="16">
        <v>-195.24133130000001</v>
      </c>
    </row>
    <row r="65" spans="1:23" x14ac:dyDescent="0.2">
      <c r="A65" s="35">
        <v>-10</v>
      </c>
      <c r="B65" t="s">
        <v>33</v>
      </c>
      <c r="C65" s="44" t="s">
        <v>135</v>
      </c>
      <c r="D65" s="16">
        <v>-1.4747954270000001</v>
      </c>
      <c r="E65" s="16">
        <v>-0.40755504300000001</v>
      </c>
      <c r="F65" s="16">
        <v>-1.88235047</v>
      </c>
      <c r="G65" s="16">
        <v>-391.6538468</v>
      </c>
      <c r="H65" s="16">
        <v>-0.71919229500000004</v>
      </c>
      <c r="I65" s="16">
        <v>-0.201362284</v>
      </c>
      <c r="J65" s="16">
        <v>-0.92055457900000004</v>
      </c>
      <c r="K65" s="16">
        <v>-195.2413765</v>
      </c>
      <c r="L65" s="16">
        <v>-0.75162654900000003</v>
      </c>
      <c r="M65" s="16">
        <v>-0.20252953600000001</v>
      </c>
      <c r="N65" s="16">
        <v>-0.95415608500000004</v>
      </c>
      <c r="O65" s="16">
        <v>-196.41609750000001</v>
      </c>
      <c r="P65" s="16">
        <v>-0.71930823300000002</v>
      </c>
      <c r="Q65" s="16">
        <v>-0.20138309300000001</v>
      </c>
      <c r="R65" s="16">
        <v>-0.92069132600000003</v>
      </c>
      <c r="S65" s="16">
        <v>-195.2414096</v>
      </c>
      <c r="T65" s="16">
        <v>-0.75173991600000001</v>
      </c>
      <c r="U65" s="16">
        <v>-0.202553082</v>
      </c>
      <c r="V65" s="16">
        <v>-0.954292998</v>
      </c>
      <c r="W65" s="16">
        <v>-196.41611990000001</v>
      </c>
    </row>
    <row r="66" spans="1:23" x14ac:dyDescent="0.2">
      <c r="A66" s="35">
        <v>-8.3000000000000007</v>
      </c>
      <c r="B66" t="s">
        <v>34</v>
      </c>
      <c r="C66" s="44" t="s">
        <v>135</v>
      </c>
      <c r="D66" s="16">
        <v>-1.034007664</v>
      </c>
      <c r="E66" s="16">
        <v>-0.275062478</v>
      </c>
      <c r="F66" s="16">
        <v>-1.3090701419999999</v>
      </c>
      <c r="G66" s="16">
        <v>-274.48222679999998</v>
      </c>
      <c r="H66" s="16">
        <v>-0.28281373399999998</v>
      </c>
      <c r="I66" s="16">
        <v>-7.3294782000000003E-2</v>
      </c>
      <c r="J66" s="16">
        <v>-0.35610851599999999</v>
      </c>
      <c r="K66" s="16">
        <v>-78.069162980000002</v>
      </c>
      <c r="L66" s="16">
        <v>-0.74792989399999998</v>
      </c>
      <c r="M66" s="16">
        <v>-0.198772848</v>
      </c>
      <c r="N66" s="16">
        <v>-0.94670274200000004</v>
      </c>
      <c r="O66" s="16">
        <v>-196.4158707</v>
      </c>
      <c r="P66" s="16">
        <v>-0.28292879900000001</v>
      </c>
      <c r="Q66" s="16">
        <v>-7.3327921000000004E-2</v>
      </c>
      <c r="R66" s="16">
        <v>-0.356256719</v>
      </c>
      <c r="S66" s="16">
        <v>-78.069230410000003</v>
      </c>
      <c r="T66" s="16">
        <v>-0.74800942999999998</v>
      </c>
      <c r="U66" s="16">
        <v>-0.19878889299999999</v>
      </c>
      <c r="V66" s="16">
        <v>-0.946798323</v>
      </c>
      <c r="W66" s="16">
        <v>-196.41588949999999</v>
      </c>
    </row>
    <row r="67" spans="1:23" x14ac:dyDescent="0.2">
      <c r="A67" s="35">
        <v>-20.6</v>
      </c>
      <c r="B67" t="s">
        <v>35</v>
      </c>
      <c r="C67" s="44" t="s">
        <v>135</v>
      </c>
      <c r="D67" s="16">
        <v>-0.90933171499999998</v>
      </c>
      <c r="E67" s="16">
        <v>-0.28532663400000002</v>
      </c>
      <c r="F67" s="16">
        <v>-1.194658349</v>
      </c>
      <c r="G67" s="16">
        <v>-304.77634369999998</v>
      </c>
      <c r="H67" s="16">
        <v>-0.25597400999999997</v>
      </c>
      <c r="I67" s="16">
        <v>-7.4345579999999994E-2</v>
      </c>
      <c r="J67" s="16">
        <v>-0.33031958900000002</v>
      </c>
      <c r="K67" s="16">
        <v>-76.853059569999999</v>
      </c>
      <c r="L67" s="16">
        <v>-0.65181869000000003</v>
      </c>
      <c r="M67" s="16">
        <v>-0.20875739300000001</v>
      </c>
      <c r="N67" s="16">
        <v>-0.86057608299999999</v>
      </c>
      <c r="O67" s="16">
        <v>-227.91892290000001</v>
      </c>
      <c r="P67" s="16">
        <v>-0.256139742</v>
      </c>
      <c r="Q67" s="16">
        <v>-7.4374230999999999E-2</v>
      </c>
      <c r="R67" s="16">
        <v>-0.33051397300000002</v>
      </c>
      <c r="S67" s="16">
        <v>-76.853091449999994</v>
      </c>
      <c r="T67" s="16">
        <v>-0.65202332500000004</v>
      </c>
      <c r="U67" s="16">
        <v>-0.20883281200000001</v>
      </c>
      <c r="V67" s="16">
        <v>-0.86085613699999997</v>
      </c>
      <c r="W67" s="16">
        <v>-227.9190863</v>
      </c>
    </row>
    <row r="68" spans="1:23" x14ac:dyDescent="0.2">
      <c r="A68" s="35">
        <v>-6.4</v>
      </c>
      <c r="B68" t="s">
        <v>36</v>
      </c>
      <c r="C68" s="44" t="s">
        <v>135</v>
      </c>
      <c r="D68" s="16">
        <v>-0.51248919699999995</v>
      </c>
      <c r="E68" s="16">
        <v>-0.14956718399999999</v>
      </c>
      <c r="F68" s="16">
        <v>-0.66205638099999997</v>
      </c>
      <c r="G68" s="16">
        <v>-153.70750520000001</v>
      </c>
      <c r="H68" s="16">
        <v>-0.25582380100000002</v>
      </c>
      <c r="I68" s="16">
        <v>-7.4292263999999997E-2</v>
      </c>
      <c r="J68" s="16">
        <v>-0.33011606500000001</v>
      </c>
      <c r="K68" s="16">
        <v>-76.853336279999994</v>
      </c>
      <c r="L68" s="16">
        <v>-0.25585535100000001</v>
      </c>
      <c r="M68" s="16">
        <v>-7.4302671000000001E-2</v>
      </c>
      <c r="N68" s="16">
        <v>-0.330158022</v>
      </c>
      <c r="O68" s="16">
        <v>-76.853287940000001</v>
      </c>
      <c r="P68" s="16">
        <v>-0.25591723100000002</v>
      </c>
      <c r="Q68" s="16">
        <v>-7.4311319000000001E-2</v>
      </c>
      <c r="R68" s="16">
        <v>-0.33022855000000001</v>
      </c>
      <c r="S68" s="16">
        <v>-76.853364330000005</v>
      </c>
      <c r="T68" s="16">
        <v>-0.25589601499999998</v>
      </c>
      <c r="U68" s="16">
        <v>-7.4310597000000006E-2</v>
      </c>
      <c r="V68" s="16">
        <v>-0.33020661099999998</v>
      </c>
      <c r="W68" s="16">
        <v>-76.853300320000002</v>
      </c>
    </row>
    <row r="69" spans="1:23" x14ac:dyDescent="0.2">
      <c r="A69" s="35">
        <v>-7.2</v>
      </c>
      <c r="B69" t="s">
        <v>37</v>
      </c>
      <c r="C69" s="44" t="s">
        <v>135</v>
      </c>
      <c r="D69" s="16">
        <v>-1.0067346159999999</v>
      </c>
      <c r="E69" s="16">
        <v>-0.27572236700000002</v>
      </c>
      <c r="F69" s="16">
        <v>-1.2824569830000001</v>
      </c>
      <c r="G69" s="16">
        <v>-273.26684560000001</v>
      </c>
      <c r="H69" s="16">
        <v>-0.25583778800000001</v>
      </c>
      <c r="I69" s="16">
        <v>-7.4298483999999998E-2</v>
      </c>
      <c r="J69" s="16">
        <v>-0.33013627200000001</v>
      </c>
      <c r="K69" s="16">
        <v>-76.853314810000001</v>
      </c>
      <c r="L69" s="16">
        <v>-0.74794987999999996</v>
      </c>
      <c r="M69" s="16">
        <v>-0.198798476</v>
      </c>
      <c r="N69" s="16">
        <v>-0.94674835599999996</v>
      </c>
      <c r="O69" s="16">
        <v>-196.4157902</v>
      </c>
      <c r="P69" s="16">
        <v>-0.25597379100000001</v>
      </c>
      <c r="Q69" s="16">
        <v>-7.4331387999999998E-2</v>
      </c>
      <c r="R69" s="16">
        <v>-0.330305179</v>
      </c>
      <c r="S69" s="16">
        <v>-76.853372699999994</v>
      </c>
      <c r="T69" s="16">
        <v>-0.74799799499999997</v>
      </c>
      <c r="U69" s="16">
        <v>-0.19880811700000001</v>
      </c>
      <c r="V69" s="16">
        <v>-0.94680611299999995</v>
      </c>
      <c r="W69" s="16">
        <v>-196.41580529999999</v>
      </c>
    </row>
    <row r="70" spans="1:23" x14ac:dyDescent="0.2">
      <c r="A70" s="35">
        <v>-12.1</v>
      </c>
      <c r="B70" t="s">
        <v>210</v>
      </c>
      <c r="C70" s="44" t="s">
        <v>135</v>
      </c>
      <c r="D70" s="16">
        <v>-0.47270158000000001</v>
      </c>
      <c r="E70" s="16">
        <v>-0.14190185999999999</v>
      </c>
      <c r="F70" s="16">
        <v>-0.61460344</v>
      </c>
      <c r="G70" s="16">
        <v>-152.92178329999999</v>
      </c>
      <c r="H70" s="16">
        <v>-0.25592979500000002</v>
      </c>
      <c r="I70" s="16">
        <v>-7.4327791000000004E-2</v>
      </c>
      <c r="J70" s="16">
        <v>-0.33025758599999999</v>
      </c>
      <c r="K70" s="16">
        <v>-76.853164329999998</v>
      </c>
      <c r="L70" s="16">
        <v>-0.21633449299999999</v>
      </c>
      <c r="M70" s="16">
        <v>-6.6658695000000004E-2</v>
      </c>
      <c r="N70" s="16">
        <v>-0.28299318699999998</v>
      </c>
      <c r="O70" s="16">
        <v>-76.064641890000004</v>
      </c>
      <c r="P70" s="16">
        <v>-0.25596798399999998</v>
      </c>
      <c r="Q70" s="16">
        <v>-7.4333416999999999E-2</v>
      </c>
      <c r="R70" s="16">
        <v>-0.33030140099999999</v>
      </c>
      <c r="S70" s="16">
        <v>-76.853170750000004</v>
      </c>
      <c r="T70" s="16">
        <v>-0.216620547</v>
      </c>
      <c r="U70" s="16">
        <v>-6.6778325999999999E-2</v>
      </c>
      <c r="V70" s="16">
        <v>-0.28339887200000002</v>
      </c>
      <c r="W70" s="16">
        <v>-76.065015829999993</v>
      </c>
    </row>
    <row r="71" spans="1:23" x14ac:dyDescent="0.2">
      <c r="A71" s="35">
        <v>-17.5</v>
      </c>
      <c r="B71" t="s">
        <v>39</v>
      </c>
      <c r="C71" s="44" t="s">
        <v>135</v>
      </c>
      <c r="D71" s="16">
        <v>-0.681602445</v>
      </c>
      <c r="E71" s="16">
        <v>-0.18650989600000001</v>
      </c>
      <c r="F71" s="16">
        <v>-0.86811234100000001</v>
      </c>
      <c r="G71" s="16">
        <v>-190.52314440000001</v>
      </c>
      <c r="H71" s="16">
        <v>-0.33943623000000001</v>
      </c>
      <c r="I71" s="16">
        <v>-9.1880453000000001E-2</v>
      </c>
      <c r="J71" s="16">
        <v>-0.43131668299999998</v>
      </c>
      <c r="K71" s="16">
        <v>-95.260558380000006</v>
      </c>
      <c r="L71" s="16">
        <v>-0.33941638899999999</v>
      </c>
      <c r="M71" s="16">
        <v>-9.1846262999999997E-2</v>
      </c>
      <c r="N71" s="16">
        <v>-0.43126265200000002</v>
      </c>
      <c r="O71" s="16">
        <v>-95.260641179999993</v>
      </c>
      <c r="P71" s="16">
        <v>-0.33959999299999999</v>
      </c>
      <c r="Q71" s="16">
        <v>-9.1952282999999996E-2</v>
      </c>
      <c r="R71" s="16">
        <v>-0.43155227600000001</v>
      </c>
      <c r="S71" s="16">
        <v>-95.260761950000003</v>
      </c>
      <c r="T71" s="16">
        <v>-0.339649812</v>
      </c>
      <c r="U71" s="16">
        <v>-9.1937766000000004E-2</v>
      </c>
      <c r="V71" s="16">
        <v>-0.43158757800000003</v>
      </c>
      <c r="W71" s="16">
        <v>-95.260953180000001</v>
      </c>
    </row>
    <row r="72" spans="1:23" x14ac:dyDescent="0.2">
      <c r="A72" s="35">
        <v>-12.9</v>
      </c>
      <c r="B72" t="s">
        <v>40</v>
      </c>
      <c r="C72" s="44" t="s">
        <v>135</v>
      </c>
      <c r="D72" s="16">
        <v>-0.69821563200000003</v>
      </c>
      <c r="E72" s="16">
        <v>-0.196219545</v>
      </c>
      <c r="F72" s="16">
        <v>-0.89443517699999997</v>
      </c>
      <c r="G72" s="16">
        <v>-210.3611329</v>
      </c>
      <c r="H72" s="16">
        <v>-0.33939943900000002</v>
      </c>
      <c r="I72" s="16">
        <v>-9.1874504999999995E-2</v>
      </c>
      <c r="J72" s="16">
        <v>-0.43127394400000002</v>
      </c>
      <c r="K72" s="16">
        <v>-95.260620509999995</v>
      </c>
      <c r="L72" s="16">
        <v>-0.35706818400000001</v>
      </c>
      <c r="M72" s="16">
        <v>-0.102503203</v>
      </c>
      <c r="N72" s="16">
        <v>-0.45957138600000003</v>
      </c>
      <c r="O72" s="16">
        <v>-115.0987207</v>
      </c>
      <c r="P72" s="16">
        <v>-0.33947900399999997</v>
      </c>
      <c r="Q72" s="16">
        <v>-9.1901798000000007E-2</v>
      </c>
      <c r="R72" s="16">
        <v>-0.43138080200000001</v>
      </c>
      <c r="S72" s="16">
        <v>-95.26068961</v>
      </c>
      <c r="T72" s="16">
        <v>-0.35733869000000001</v>
      </c>
      <c r="U72" s="16">
        <v>-0.102619451</v>
      </c>
      <c r="V72" s="16">
        <v>-0.45995814099999999</v>
      </c>
      <c r="W72" s="16">
        <v>-115.0990271</v>
      </c>
    </row>
    <row r="73" spans="1:23" x14ac:dyDescent="0.2">
      <c r="A73" s="35">
        <v>-22.8</v>
      </c>
      <c r="B73" t="s">
        <v>41</v>
      </c>
      <c r="C73" s="44" t="s">
        <v>135</v>
      </c>
      <c r="D73" s="16">
        <v>-1.120165973</v>
      </c>
      <c r="E73" s="16">
        <v>-0.33323544199999999</v>
      </c>
      <c r="F73" s="16">
        <v>-1.4534014159999999</v>
      </c>
      <c r="G73" s="16">
        <v>-342.38078610000002</v>
      </c>
      <c r="H73" s="16">
        <v>-0.339437457</v>
      </c>
      <c r="I73" s="16">
        <v>-9.1874627E-2</v>
      </c>
      <c r="J73" s="16">
        <v>-0.43131208399999998</v>
      </c>
      <c r="K73" s="16">
        <v>-95.26054268</v>
      </c>
      <c r="L73" s="16">
        <v>-0.77760471200000003</v>
      </c>
      <c r="M73" s="16">
        <v>-0.23788003499999999</v>
      </c>
      <c r="N73" s="16">
        <v>-1.015484746</v>
      </c>
      <c r="O73" s="16">
        <v>-247.11737629999999</v>
      </c>
      <c r="P73" s="16">
        <v>-0.33965376000000003</v>
      </c>
      <c r="Q73" s="16">
        <v>-9.1966264000000006E-2</v>
      </c>
      <c r="R73" s="16">
        <v>-0.43162002399999999</v>
      </c>
      <c r="S73" s="16">
        <v>-95.260825249999996</v>
      </c>
      <c r="T73" s="16">
        <v>-0.77790463200000004</v>
      </c>
      <c r="U73" s="16">
        <v>-0.23798409600000001</v>
      </c>
      <c r="V73" s="16">
        <v>-1.015888728</v>
      </c>
      <c r="W73" s="16">
        <v>-247.1176117</v>
      </c>
    </row>
    <row r="74" spans="1:23" x14ac:dyDescent="0.2">
      <c r="A74" s="35">
        <v>-16.600000000000001</v>
      </c>
      <c r="B74" t="s">
        <v>42</v>
      </c>
      <c r="C74" s="44" t="s">
        <v>135</v>
      </c>
      <c r="D74" s="16">
        <v>-1.130972257</v>
      </c>
      <c r="E74" s="16">
        <v>-0.35446276199999999</v>
      </c>
      <c r="F74" s="16">
        <v>-1.4854350190000001</v>
      </c>
      <c r="G74" s="16">
        <v>-342.05212590000002</v>
      </c>
      <c r="H74" s="16">
        <v>-0.33943306499999998</v>
      </c>
      <c r="I74" s="16">
        <v>-9.1874270999999993E-2</v>
      </c>
      <c r="J74" s="16">
        <v>-0.43130733599999999</v>
      </c>
      <c r="K74" s="16">
        <v>-95.260572240000002</v>
      </c>
      <c r="L74" s="16">
        <v>-0.78740915099999997</v>
      </c>
      <c r="M74" s="16">
        <v>-0.258721321</v>
      </c>
      <c r="N74" s="16">
        <v>-1.046130472</v>
      </c>
      <c r="O74" s="16">
        <v>-246.79204340000001</v>
      </c>
      <c r="P74" s="16">
        <v>-0.33958282299999998</v>
      </c>
      <c r="Q74" s="16">
        <v>-9.1935166999999998E-2</v>
      </c>
      <c r="R74" s="16">
        <v>-0.43151799000000002</v>
      </c>
      <c r="S74" s="16">
        <v>-95.260729319999996</v>
      </c>
      <c r="T74" s="16">
        <v>-0.78766088999999995</v>
      </c>
      <c r="U74" s="16">
        <v>-0.25878794500000002</v>
      </c>
      <c r="V74" s="16">
        <v>-1.046448834</v>
      </c>
      <c r="W74" s="16">
        <v>-246.79218449999999</v>
      </c>
    </row>
    <row r="75" spans="1:23" x14ac:dyDescent="0.2">
      <c r="A75" s="35">
        <v>-30.7</v>
      </c>
      <c r="B75" t="s">
        <v>211</v>
      </c>
      <c r="C75" s="44" t="s">
        <v>135</v>
      </c>
      <c r="D75" s="16">
        <v>-0.55831715500000001</v>
      </c>
      <c r="E75" s="16">
        <v>-0.16121865099999999</v>
      </c>
      <c r="F75" s="16">
        <v>-0.719535806</v>
      </c>
      <c r="G75" s="16">
        <v>-171.33239839999999</v>
      </c>
      <c r="H75" s="16">
        <v>-0.33939861399999999</v>
      </c>
      <c r="I75" s="16">
        <v>-9.1832965000000003E-2</v>
      </c>
      <c r="J75" s="16">
        <v>-0.43123157899999998</v>
      </c>
      <c r="K75" s="16">
        <v>-95.26067544</v>
      </c>
      <c r="L75" s="16">
        <v>-0.21665406500000001</v>
      </c>
      <c r="M75" s="16">
        <v>-6.6752925000000005E-2</v>
      </c>
      <c r="N75" s="16">
        <v>-0.283406989</v>
      </c>
      <c r="O75" s="16">
        <v>-76.064041970000005</v>
      </c>
      <c r="P75" s="16">
        <v>-0.33971340100000003</v>
      </c>
      <c r="Q75" s="16">
        <v>-9.1938304999999998E-2</v>
      </c>
      <c r="R75" s="16">
        <v>-0.43165170600000002</v>
      </c>
      <c r="S75" s="16">
        <v>-95.261028080000003</v>
      </c>
      <c r="T75" s="16">
        <v>-0.216882626</v>
      </c>
      <c r="U75" s="16">
        <v>-6.6850091E-2</v>
      </c>
      <c r="V75" s="16">
        <v>-0.28373271700000002</v>
      </c>
      <c r="W75" s="16">
        <v>-76.064307909999997</v>
      </c>
    </row>
    <row r="76" spans="1:23" x14ac:dyDescent="0.2">
      <c r="A76" s="35">
        <v>-31.9</v>
      </c>
      <c r="B76" t="s">
        <v>44</v>
      </c>
      <c r="C76" s="44" t="s">
        <v>135</v>
      </c>
      <c r="D76" s="16">
        <v>-0.69938571699999996</v>
      </c>
      <c r="E76" s="16">
        <v>-0.197569308</v>
      </c>
      <c r="F76" s="16">
        <v>-0.89695502500000002</v>
      </c>
      <c r="G76" s="16">
        <v>-210.36598040000001</v>
      </c>
      <c r="H76" s="16">
        <v>-0.357306919</v>
      </c>
      <c r="I76" s="16">
        <v>-0.10265006</v>
      </c>
      <c r="J76" s="16">
        <v>-0.45995697899999999</v>
      </c>
      <c r="K76" s="16">
        <v>-115.09797810000001</v>
      </c>
      <c r="L76" s="16">
        <v>-0.33939376500000001</v>
      </c>
      <c r="M76" s="16">
        <v>-9.1836316000000001E-2</v>
      </c>
      <c r="N76" s="16">
        <v>-0.43123008099999999</v>
      </c>
      <c r="O76" s="16">
        <v>-95.260689510000006</v>
      </c>
      <c r="P76" s="16">
        <v>-0.35750389100000002</v>
      </c>
      <c r="Q76" s="16">
        <v>-0.102727787</v>
      </c>
      <c r="R76" s="16">
        <v>-0.46023167799999998</v>
      </c>
      <c r="S76" s="16">
        <v>-115.0981596</v>
      </c>
      <c r="T76" s="16">
        <v>-0.339760073</v>
      </c>
      <c r="U76" s="16">
        <v>-9.1963438999999994E-2</v>
      </c>
      <c r="V76" s="16">
        <v>-0.43172351199999998</v>
      </c>
      <c r="W76" s="16">
        <v>-95.261112449999999</v>
      </c>
    </row>
    <row r="77" spans="1:23" x14ac:dyDescent="0.2">
      <c r="A77" s="35">
        <v>-24.3</v>
      </c>
      <c r="B77" t="s">
        <v>45</v>
      </c>
      <c r="C77" s="44" t="s">
        <v>135</v>
      </c>
      <c r="D77" s="16">
        <v>-0.71605093500000006</v>
      </c>
      <c r="E77" s="16">
        <v>-0.207285794</v>
      </c>
      <c r="F77" s="16">
        <v>-0.92333672899999997</v>
      </c>
      <c r="G77" s="16">
        <v>-230.2033064</v>
      </c>
      <c r="H77" s="16">
        <v>-0.35713229499999999</v>
      </c>
      <c r="I77" s="16">
        <v>-0.10257171299999999</v>
      </c>
      <c r="J77" s="16">
        <v>-0.45970400700000003</v>
      </c>
      <c r="K77" s="16">
        <v>-115.0984618</v>
      </c>
      <c r="L77" s="16">
        <v>-0.35710651500000001</v>
      </c>
      <c r="M77" s="16">
        <v>-0.102489997</v>
      </c>
      <c r="N77" s="16">
        <v>-0.45959651099999999</v>
      </c>
      <c r="O77" s="16">
        <v>-115.09867319999999</v>
      </c>
      <c r="P77" s="16">
        <v>-0.35734855999999998</v>
      </c>
      <c r="Q77" s="16">
        <v>-0.102677201</v>
      </c>
      <c r="R77" s="16">
        <v>-0.46002576099999998</v>
      </c>
      <c r="S77" s="16">
        <v>-115.0987155</v>
      </c>
      <c r="T77" s="16">
        <v>-0.35745313200000001</v>
      </c>
      <c r="U77" s="16">
        <v>-0.10261801500000001</v>
      </c>
      <c r="V77" s="16">
        <v>-0.46007114599999999</v>
      </c>
      <c r="W77" s="16">
        <v>-115.0989877</v>
      </c>
    </row>
    <row r="78" spans="1:23" x14ac:dyDescent="0.2">
      <c r="A78" s="35">
        <v>-34.700000000000003</v>
      </c>
      <c r="B78" t="s">
        <v>46</v>
      </c>
      <c r="C78" s="44" t="s">
        <v>135</v>
      </c>
      <c r="D78" s="16">
        <v>-1.1369898629999999</v>
      </c>
      <c r="E78" s="16">
        <v>-0.34353972900000002</v>
      </c>
      <c r="F78" s="16">
        <v>-1.480529591</v>
      </c>
      <c r="G78" s="16">
        <v>-362.22424999999998</v>
      </c>
      <c r="H78" s="16">
        <v>-0.35725812699999998</v>
      </c>
      <c r="I78" s="16">
        <v>-0.102621829</v>
      </c>
      <c r="J78" s="16">
        <v>-0.45987995599999998</v>
      </c>
      <c r="K78" s="16">
        <v>-115.09815260000001</v>
      </c>
      <c r="L78" s="16">
        <v>-0.77763724700000003</v>
      </c>
      <c r="M78" s="16">
        <v>-0.23791009399999999</v>
      </c>
      <c r="N78" s="16">
        <v>-1.015547341</v>
      </c>
      <c r="O78" s="16">
        <v>-247.11717659999999</v>
      </c>
      <c r="P78" s="16">
        <v>-0.35759745199999998</v>
      </c>
      <c r="Q78" s="16">
        <v>-0.102788711</v>
      </c>
      <c r="R78" s="16">
        <v>-0.46038616199999999</v>
      </c>
      <c r="S78" s="16">
        <v>-115.0985433</v>
      </c>
      <c r="T78" s="16">
        <v>-0.77801801699999995</v>
      </c>
      <c r="U78" s="16">
        <v>-0.23802585600000001</v>
      </c>
      <c r="V78" s="16">
        <v>-1.0160438730000001</v>
      </c>
      <c r="W78" s="16">
        <v>-247.11739460000001</v>
      </c>
    </row>
    <row r="79" spans="1:23" x14ac:dyDescent="0.2">
      <c r="A79" s="35">
        <v>-31.3</v>
      </c>
      <c r="B79" t="s">
        <v>47</v>
      </c>
      <c r="C79" s="44" t="s">
        <v>135</v>
      </c>
      <c r="D79" s="16">
        <v>-1.1473951849999999</v>
      </c>
      <c r="E79" s="16">
        <v>-0.36431585599999999</v>
      </c>
      <c r="F79" s="16">
        <v>-1.5117110410000001</v>
      </c>
      <c r="G79" s="16">
        <v>-361.89731430000001</v>
      </c>
      <c r="H79" s="16">
        <v>-0.35731322300000001</v>
      </c>
      <c r="I79" s="16">
        <v>-0.102648614</v>
      </c>
      <c r="J79" s="16">
        <v>-0.45996183699999998</v>
      </c>
      <c r="K79" s="16">
        <v>-115.0979988</v>
      </c>
      <c r="L79" s="16">
        <v>-0.787325885</v>
      </c>
      <c r="M79" s="16">
        <v>-0.25871163000000003</v>
      </c>
      <c r="N79" s="16">
        <v>-1.0460375150000001</v>
      </c>
      <c r="O79" s="16">
        <v>-246.79213350000001</v>
      </c>
      <c r="P79" s="16">
        <v>-0.357571849</v>
      </c>
      <c r="Q79" s="16">
        <v>-0.102769288</v>
      </c>
      <c r="R79" s="16">
        <v>-0.46034113700000001</v>
      </c>
      <c r="S79" s="16">
        <v>-115.098303</v>
      </c>
      <c r="T79" s="16">
        <v>-0.78765981299999999</v>
      </c>
      <c r="U79" s="16">
        <v>-0.25879700500000002</v>
      </c>
      <c r="V79" s="16">
        <v>-1.046456818</v>
      </c>
      <c r="W79" s="16">
        <v>-246.79232060000001</v>
      </c>
    </row>
    <row r="80" spans="1:23" x14ac:dyDescent="0.2">
      <c r="A80" s="35">
        <v>-21.1</v>
      </c>
      <c r="B80" t="s">
        <v>212</v>
      </c>
      <c r="C80" s="44" t="s">
        <v>135</v>
      </c>
      <c r="D80" s="16">
        <v>-0.57465966599999996</v>
      </c>
      <c r="E80" s="16">
        <v>-0.17084985599999999</v>
      </c>
      <c r="F80" s="16">
        <v>-0.74550952199999998</v>
      </c>
      <c r="G80" s="16">
        <v>-191.1693301</v>
      </c>
      <c r="H80" s="16">
        <v>-0.35709047199999999</v>
      </c>
      <c r="I80" s="16">
        <v>-0.10255682300000001</v>
      </c>
      <c r="J80" s="16">
        <v>-0.45964729500000001</v>
      </c>
      <c r="K80" s="16">
        <v>-115.0985483</v>
      </c>
      <c r="L80" s="16">
        <v>-0.21635078599999999</v>
      </c>
      <c r="M80" s="16">
        <v>-6.6662721999999994E-2</v>
      </c>
      <c r="N80" s="16">
        <v>-0.28301350800000002</v>
      </c>
      <c r="O80" s="16">
        <v>-76.064618350000003</v>
      </c>
      <c r="P80" s="16">
        <v>-0.35720799399999997</v>
      </c>
      <c r="Q80" s="16">
        <v>-0.10260382</v>
      </c>
      <c r="R80" s="16">
        <v>-0.45981181500000001</v>
      </c>
      <c r="S80" s="16">
        <v>-115.09866460000001</v>
      </c>
      <c r="T80" s="16">
        <v>-0.216741768</v>
      </c>
      <c r="U80" s="16">
        <v>-6.6817150000000006E-2</v>
      </c>
      <c r="V80" s="16">
        <v>-0.28355891799999999</v>
      </c>
      <c r="W80" s="16">
        <v>-76.065040909999993</v>
      </c>
    </row>
    <row r="81" spans="1:23" x14ac:dyDescent="0.2">
      <c r="A81" s="35">
        <v>-7.3</v>
      </c>
      <c r="B81" t="s">
        <v>49</v>
      </c>
      <c r="C81" s="44" t="s">
        <v>135</v>
      </c>
      <c r="D81" s="16">
        <v>-1.5061038449999999</v>
      </c>
      <c r="E81" s="16">
        <v>-0.40765511700000001</v>
      </c>
      <c r="F81" s="16">
        <v>-1.913758962</v>
      </c>
      <c r="G81" s="16">
        <v>-392.82957340000002</v>
      </c>
      <c r="H81" s="16">
        <v>-0.75162377300000005</v>
      </c>
      <c r="I81" s="16">
        <v>-0.20253263799999999</v>
      </c>
      <c r="J81" s="16">
        <v>-0.95415641100000004</v>
      </c>
      <c r="K81" s="16">
        <v>-196.4161043</v>
      </c>
      <c r="L81" s="16">
        <v>-0.75162375000000003</v>
      </c>
      <c r="M81" s="16">
        <v>-0.20253263899999999</v>
      </c>
      <c r="N81" s="16">
        <v>-0.95415638999999997</v>
      </c>
      <c r="O81" s="16">
        <v>-196.41610420000001</v>
      </c>
      <c r="P81" s="16">
        <v>-0.75170492</v>
      </c>
      <c r="Q81" s="16">
        <v>-0.20254989000000001</v>
      </c>
      <c r="R81" s="16">
        <v>-0.95425481000000001</v>
      </c>
      <c r="S81" s="16">
        <v>-196.4161235</v>
      </c>
      <c r="T81" s="16">
        <v>-0.75170489799999995</v>
      </c>
      <c r="U81" s="16">
        <v>-0.20254989200000001</v>
      </c>
      <c r="V81" s="16">
        <v>-0.95425479000000002</v>
      </c>
      <c r="W81" s="16">
        <v>-196.4161235</v>
      </c>
    </row>
    <row r="82" spans="1:23" x14ac:dyDescent="0.2">
      <c r="A82" s="35">
        <v>-10.8</v>
      </c>
      <c r="B82" t="s">
        <v>50</v>
      </c>
      <c r="C82" s="44" t="s">
        <v>135</v>
      </c>
      <c r="D82" s="16">
        <v>-1.5037008460000001</v>
      </c>
      <c r="E82" s="16">
        <v>-0.40512392000000003</v>
      </c>
      <c r="F82" s="16">
        <v>-1.908824766</v>
      </c>
      <c r="G82" s="16">
        <v>-392.82833699999998</v>
      </c>
      <c r="H82" s="16">
        <v>-0.74792761500000005</v>
      </c>
      <c r="I82" s="16">
        <v>-0.198765675</v>
      </c>
      <c r="J82" s="16">
        <v>-0.94669329000000002</v>
      </c>
      <c r="K82" s="16">
        <v>-196.41588160000001</v>
      </c>
      <c r="L82" s="16">
        <v>-0.75163016199999999</v>
      </c>
      <c r="M82" s="16">
        <v>-0.20254038399999999</v>
      </c>
      <c r="N82" s="16">
        <v>-0.95417054599999995</v>
      </c>
      <c r="O82" s="16">
        <v>-196.4160923</v>
      </c>
      <c r="P82" s="16">
        <v>-0.74805645899999995</v>
      </c>
      <c r="Q82" s="16">
        <v>-0.19879249700000001</v>
      </c>
      <c r="R82" s="16">
        <v>-0.94684895599999996</v>
      </c>
      <c r="S82" s="16">
        <v>-196.41591299999999</v>
      </c>
      <c r="T82" s="16">
        <v>-0.75175040100000001</v>
      </c>
      <c r="U82" s="16">
        <v>-0.20256558099999999</v>
      </c>
      <c r="V82" s="16">
        <v>-0.95431598100000004</v>
      </c>
      <c r="W82" s="16">
        <v>-196.4161153</v>
      </c>
    </row>
    <row r="83" spans="1:23" x14ac:dyDescent="0.2">
      <c r="A83" s="35">
        <v>-14.7</v>
      </c>
      <c r="B83" t="s">
        <v>51</v>
      </c>
      <c r="C83" s="44" t="s">
        <v>135</v>
      </c>
      <c r="D83" s="16">
        <v>-1.3861777399999999</v>
      </c>
      <c r="E83" s="16">
        <v>-0.40122877299999998</v>
      </c>
      <c r="F83" s="16">
        <v>-1.7874065130000001</v>
      </c>
      <c r="G83" s="16">
        <v>-404.48797259999998</v>
      </c>
      <c r="H83" s="16">
        <v>-0.74795685199999995</v>
      </c>
      <c r="I83" s="16">
        <v>-0.198777169</v>
      </c>
      <c r="J83" s="16">
        <v>-0.94673401999999995</v>
      </c>
      <c r="K83" s="16">
        <v>-196.41579279999999</v>
      </c>
      <c r="L83" s="16">
        <v>-0.63333383499999996</v>
      </c>
      <c r="M83" s="16">
        <v>-0.197859972</v>
      </c>
      <c r="N83" s="16">
        <v>-0.83119380600000004</v>
      </c>
      <c r="O83" s="16">
        <v>-208.07519400000001</v>
      </c>
      <c r="P83" s="16">
        <v>-0.74806224300000002</v>
      </c>
      <c r="Q83" s="16">
        <v>-0.19879845500000001</v>
      </c>
      <c r="R83" s="16">
        <v>-0.94686069799999995</v>
      </c>
      <c r="S83" s="16">
        <v>-196.41581819999999</v>
      </c>
      <c r="T83" s="16">
        <v>-0.63378216300000001</v>
      </c>
      <c r="U83" s="16">
        <v>-0.19803469600000001</v>
      </c>
      <c r="V83" s="16">
        <v>-0.83181685900000002</v>
      </c>
      <c r="W83" s="16">
        <v>-208.07559599999999</v>
      </c>
    </row>
    <row r="84" spans="1:23" x14ac:dyDescent="0.2">
      <c r="A84" s="35">
        <v>-12.1</v>
      </c>
      <c r="B84" t="s">
        <v>52</v>
      </c>
      <c r="C84" s="44" t="s">
        <v>135</v>
      </c>
      <c r="D84" s="16">
        <v>-1.4040430749999999</v>
      </c>
      <c r="E84" s="16">
        <v>-0.411493316</v>
      </c>
      <c r="F84" s="16">
        <v>-1.815536391</v>
      </c>
      <c r="G84" s="16">
        <v>-424.33184829999999</v>
      </c>
      <c r="H84" s="16">
        <v>-0.74793598400000005</v>
      </c>
      <c r="I84" s="16">
        <v>-0.19876075700000001</v>
      </c>
      <c r="J84" s="16">
        <v>-0.94669674199999998</v>
      </c>
      <c r="K84" s="16">
        <v>-196.4158291</v>
      </c>
      <c r="L84" s="16">
        <v>-0.65180701299999999</v>
      </c>
      <c r="M84" s="16">
        <v>-0.20874910099999999</v>
      </c>
      <c r="N84" s="16">
        <v>-0.86055611399999998</v>
      </c>
      <c r="O84" s="16">
        <v>-227.91906969999999</v>
      </c>
      <c r="P84" s="16">
        <v>-0.74803074000000003</v>
      </c>
      <c r="Q84" s="16">
        <v>-0.19877998699999999</v>
      </c>
      <c r="R84" s="16">
        <v>-0.94681072700000002</v>
      </c>
      <c r="S84" s="16">
        <v>-196.4158525</v>
      </c>
      <c r="T84" s="16">
        <v>-0.65216793100000003</v>
      </c>
      <c r="U84" s="16">
        <v>-0.208874695</v>
      </c>
      <c r="V84" s="16">
        <v>-0.86104262499999995</v>
      </c>
      <c r="W84" s="16">
        <v>-227.91933309999999</v>
      </c>
    </row>
    <row r="85" spans="1:23" x14ac:dyDescent="0.2">
      <c r="A85" s="35">
        <v>-15.7</v>
      </c>
      <c r="B85" t="s">
        <v>53</v>
      </c>
      <c r="C85" s="44" t="s">
        <v>135</v>
      </c>
      <c r="D85" s="16">
        <v>-1.501913593</v>
      </c>
      <c r="E85" s="16">
        <v>-0.40311756399999998</v>
      </c>
      <c r="F85" s="16">
        <v>-1.905031157</v>
      </c>
      <c r="G85" s="16">
        <v>-392.8264734</v>
      </c>
      <c r="H85" s="16">
        <v>-0.74792750799999996</v>
      </c>
      <c r="I85" s="16">
        <v>-0.19876749599999999</v>
      </c>
      <c r="J85" s="16">
        <v>-0.94669500399999995</v>
      </c>
      <c r="K85" s="16">
        <v>-196.41588139999999</v>
      </c>
      <c r="L85" s="16">
        <v>-0.74792698999999996</v>
      </c>
      <c r="M85" s="16">
        <v>-0.198767007</v>
      </c>
      <c r="N85" s="16">
        <v>-0.94669399700000001</v>
      </c>
      <c r="O85" s="16">
        <v>-196.41588239999999</v>
      </c>
      <c r="P85" s="16">
        <v>-0.74809206900000003</v>
      </c>
      <c r="Q85" s="16">
        <v>-0.198799483</v>
      </c>
      <c r="R85" s="16">
        <v>-0.94689155199999997</v>
      </c>
      <c r="S85" s="16">
        <v>-196.41591879999999</v>
      </c>
      <c r="T85" s="16">
        <v>-0.748091548</v>
      </c>
      <c r="U85" s="16">
        <v>-0.19879899600000001</v>
      </c>
      <c r="V85" s="16">
        <v>-0.94689054399999995</v>
      </c>
      <c r="W85" s="16">
        <v>-196.41591980000001</v>
      </c>
    </row>
    <row r="86" spans="1:23" x14ac:dyDescent="0.2">
      <c r="A86" s="35">
        <v>-12.5</v>
      </c>
      <c r="B86" t="s">
        <v>54</v>
      </c>
      <c r="C86" s="44" t="s">
        <v>135</v>
      </c>
      <c r="D86" s="16">
        <v>-0.79051338699999996</v>
      </c>
      <c r="E86" s="16">
        <v>-0.25436437299999998</v>
      </c>
      <c r="F86" s="16">
        <v>-1.0448777600000001</v>
      </c>
      <c r="G86" s="16">
        <v>-325.06753190000001</v>
      </c>
      <c r="H86" s="16">
        <v>-0.57379034299999998</v>
      </c>
      <c r="I86" s="16">
        <v>-0.19164242100000001</v>
      </c>
      <c r="J86" s="16">
        <v>-0.76543276299999996</v>
      </c>
      <c r="K86" s="16">
        <v>-247.02623589999999</v>
      </c>
      <c r="L86" s="16">
        <v>-0.214337685</v>
      </c>
      <c r="M86" s="16">
        <v>-6.0322562000000003E-2</v>
      </c>
      <c r="N86" s="16">
        <v>-0.27466024700000002</v>
      </c>
      <c r="O86" s="16">
        <v>-78.039903330000001</v>
      </c>
      <c r="P86" s="16">
        <v>-0.57463634600000002</v>
      </c>
      <c r="Q86" s="16">
        <v>-0.19205950999999999</v>
      </c>
      <c r="R86" s="16">
        <v>-0.76669585600000001</v>
      </c>
      <c r="S86" s="16">
        <v>-247.02814499999999</v>
      </c>
      <c r="T86" s="16">
        <v>-0.21463923200000001</v>
      </c>
      <c r="U86" s="16">
        <v>-6.0483969999999998E-2</v>
      </c>
      <c r="V86" s="16">
        <v>-0.27512320200000001</v>
      </c>
      <c r="W86" s="16">
        <v>-78.040420330000003</v>
      </c>
    </row>
    <row r="87" spans="1:23" x14ac:dyDescent="0.2">
      <c r="A87" s="35">
        <v>-31.5</v>
      </c>
      <c r="B87" t="s">
        <v>55</v>
      </c>
      <c r="C87" s="44" t="s">
        <v>135</v>
      </c>
      <c r="D87" s="16">
        <v>-1.120618297</v>
      </c>
      <c r="E87" s="16">
        <v>-0.33335435800000002</v>
      </c>
      <c r="F87" s="16">
        <v>-1.4539726550000001</v>
      </c>
      <c r="G87" s="16">
        <v>-342.38368709999997</v>
      </c>
      <c r="H87" s="16">
        <v>-0.777777261</v>
      </c>
      <c r="I87" s="16">
        <v>-0.23792405999999999</v>
      </c>
      <c r="J87" s="16">
        <v>-1.0157013210000001</v>
      </c>
      <c r="K87" s="16">
        <v>-247.1169204</v>
      </c>
      <c r="L87" s="16">
        <v>-0.33943547299999999</v>
      </c>
      <c r="M87" s="16">
        <v>-9.1841635000000005E-2</v>
      </c>
      <c r="N87" s="16">
        <v>-0.43127710800000002</v>
      </c>
      <c r="O87" s="16">
        <v>-95.260623879999997</v>
      </c>
      <c r="P87" s="16">
        <v>-0.777961825</v>
      </c>
      <c r="Q87" s="16">
        <v>-0.237994605</v>
      </c>
      <c r="R87" s="16">
        <v>-1.015956429</v>
      </c>
      <c r="S87" s="16">
        <v>-247.11710289999999</v>
      </c>
      <c r="T87" s="16">
        <v>-0.33978886200000002</v>
      </c>
      <c r="U87" s="16">
        <v>-9.1973707000000002E-2</v>
      </c>
      <c r="V87" s="16">
        <v>-0.43176257000000001</v>
      </c>
      <c r="W87" s="16">
        <v>-95.261061459999993</v>
      </c>
    </row>
    <row r="88" spans="1:23" x14ac:dyDescent="0.2">
      <c r="A88" s="35">
        <v>-26.1</v>
      </c>
      <c r="B88" t="s">
        <v>56</v>
      </c>
      <c r="C88" s="44" t="s">
        <v>135</v>
      </c>
      <c r="D88" s="16">
        <v>-1.1372392710000001</v>
      </c>
      <c r="E88" s="16">
        <v>-0.34318072999999999</v>
      </c>
      <c r="F88" s="16">
        <v>-1.4804200000000001</v>
      </c>
      <c r="G88" s="16">
        <v>-362.22165080000002</v>
      </c>
      <c r="H88" s="16">
        <v>-0.77762814499999999</v>
      </c>
      <c r="I88" s="16">
        <v>-0.23786038100000001</v>
      </c>
      <c r="J88" s="16">
        <v>-1.0154885250000001</v>
      </c>
      <c r="K88" s="16">
        <v>-247.11733520000001</v>
      </c>
      <c r="L88" s="16">
        <v>-0.35707396000000002</v>
      </c>
      <c r="M88" s="16">
        <v>-0.102480521</v>
      </c>
      <c r="N88" s="16">
        <v>-0.45955448100000001</v>
      </c>
      <c r="O88" s="16">
        <v>-115.0987228</v>
      </c>
      <c r="P88" s="16">
        <v>-0.77779224999999996</v>
      </c>
      <c r="Q88" s="16">
        <v>-0.237927992</v>
      </c>
      <c r="R88" s="16">
        <v>-1.015720242</v>
      </c>
      <c r="S88" s="16">
        <v>-247.11752960000001</v>
      </c>
      <c r="T88" s="16">
        <v>-0.35744898000000003</v>
      </c>
      <c r="U88" s="16">
        <v>-0.10262551</v>
      </c>
      <c r="V88" s="16">
        <v>-0.46007448899999998</v>
      </c>
      <c r="W88" s="16">
        <v>-115.09911150000001</v>
      </c>
    </row>
    <row r="89" spans="1:23" x14ac:dyDescent="0.2">
      <c r="A89" s="35">
        <v>-17.8</v>
      </c>
      <c r="B89" t="s">
        <v>57</v>
      </c>
      <c r="C89" s="44" t="s">
        <v>135</v>
      </c>
      <c r="D89" s="16">
        <v>-1.5316811640000001</v>
      </c>
      <c r="E89" s="16">
        <v>-0.4424554</v>
      </c>
      <c r="F89" s="16">
        <v>-1.9741365639999999</v>
      </c>
      <c r="G89" s="16">
        <v>-443.52886289999998</v>
      </c>
      <c r="H89" s="16">
        <v>-0.77759993299999997</v>
      </c>
      <c r="I89" s="16">
        <v>-0.23797490700000001</v>
      </c>
      <c r="J89" s="16">
        <v>-1.0155748389999999</v>
      </c>
      <c r="K89" s="16">
        <v>-247.1171737</v>
      </c>
      <c r="L89" s="16">
        <v>-0.74796257700000002</v>
      </c>
      <c r="M89" s="16">
        <v>-0.19878562</v>
      </c>
      <c r="N89" s="16">
        <v>-0.94674819700000001</v>
      </c>
      <c r="O89" s="16">
        <v>-196.41578680000001</v>
      </c>
      <c r="P89" s="16">
        <v>-0.77801938699999995</v>
      </c>
      <c r="Q89" s="16">
        <v>-0.23812228399999999</v>
      </c>
      <c r="R89" s="16">
        <v>-1.016141671</v>
      </c>
      <c r="S89" s="16">
        <v>-247.1175044</v>
      </c>
      <c r="T89" s="16">
        <v>-0.74811360100000002</v>
      </c>
      <c r="U89" s="16">
        <v>-0.19881564099999999</v>
      </c>
      <c r="V89" s="16">
        <v>-0.94692924199999995</v>
      </c>
      <c r="W89" s="16">
        <v>-196.41581969999999</v>
      </c>
    </row>
    <row r="90" spans="1:23" x14ac:dyDescent="0.2">
      <c r="A90" s="35">
        <v>-36.299999999999997</v>
      </c>
      <c r="B90" t="s">
        <v>58</v>
      </c>
      <c r="C90" s="44" t="s">
        <v>135</v>
      </c>
      <c r="D90" s="16">
        <v>-1.558649795</v>
      </c>
      <c r="E90" s="16">
        <v>-0.47986829600000003</v>
      </c>
      <c r="F90" s="16">
        <v>-2.0385180900000002</v>
      </c>
      <c r="G90" s="16">
        <v>-494.24122949999997</v>
      </c>
      <c r="H90" s="16">
        <v>-0.777882187</v>
      </c>
      <c r="I90" s="16">
        <v>-0.23813530099999999</v>
      </c>
      <c r="J90" s="16">
        <v>-1.0160174879999999</v>
      </c>
      <c r="K90" s="16">
        <v>-247.1165259</v>
      </c>
      <c r="L90" s="16">
        <v>-0.77771786799999998</v>
      </c>
      <c r="M90" s="16">
        <v>-0.23805838200000001</v>
      </c>
      <c r="N90" s="16">
        <v>-1.015776249</v>
      </c>
      <c r="O90" s="16">
        <v>-247.1168753</v>
      </c>
      <c r="P90" s="16">
        <v>-0.77810566800000003</v>
      </c>
      <c r="Q90" s="16">
        <v>-0.23822358599999999</v>
      </c>
      <c r="R90" s="16">
        <v>-1.016329254</v>
      </c>
      <c r="S90" s="16">
        <v>-247.1167437</v>
      </c>
      <c r="T90" s="16">
        <v>-0.77812023900000005</v>
      </c>
      <c r="U90" s="16">
        <v>-0.238189233</v>
      </c>
      <c r="V90" s="16">
        <v>-1.0163094720000001</v>
      </c>
      <c r="W90" s="16">
        <v>-247.11716609999999</v>
      </c>
    </row>
    <row r="91" spans="1:23" x14ac:dyDescent="0.2">
      <c r="A91" s="35">
        <v>-21.6</v>
      </c>
      <c r="B91" t="s">
        <v>213</v>
      </c>
      <c r="C91" s="44" t="s">
        <v>135</v>
      </c>
      <c r="D91" s="16">
        <v>-0.99551275299999997</v>
      </c>
      <c r="E91" s="16">
        <v>-0.30649037400000001</v>
      </c>
      <c r="F91" s="16">
        <v>-1.302003126</v>
      </c>
      <c r="G91" s="16">
        <v>-323.1876269</v>
      </c>
      <c r="H91" s="16">
        <v>-0.77774287200000003</v>
      </c>
      <c r="I91" s="16">
        <v>-0.23808823600000001</v>
      </c>
      <c r="J91" s="16">
        <v>-1.0158311069999999</v>
      </c>
      <c r="K91" s="16">
        <v>-247.11687689999999</v>
      </c>
      <c r="L91" s="16">
        <v>-0.216338114</v>
      </c>
      <c r="M91" s="16">
        <v>-6.6658566000000002E-2</v>
      </c>
      <c r="N91" s="16">
        <v>-0.28299668</v>
      </c>
      <c r="O91" s="16">
        <v>-76.064635890000005</v>
      </c>
      <c r="P91" s="16">
        <v>-0.777828827</v>
      </c>
      <c r="Q91" s="16">
        <v>-0.238115983</v>
      </c>
      <c r="R91" s="16">
        <v>-1.0159448099999999</v>
      </c>
      <c r="S91" s="16">
        <v>-247.11694309999999</v>
      </c>
      <c r="T91" s="16">
        <v>-0.21675103800000001</v>
      </c>
      <c r="U91" s="16">
        <v>-6.6831379999999996E-2</v>
      </c>
      <c r="V91" s="16">
        <v>-0.28358241899999997</v>
      </c>
      <c r="W91" s="16">
        <v>-76.065156180000002</v>
      </c>
    </row>
    <row r="92" spans="1:23" x14ac:dyDescent="0.2">
      <c r="A92" s="35">
        <v>-7.6</v>
      </c>
      <c r="B92" t="s">
        <v>60</v>
      </c>
      <c r="C92" s="44" t="s">
        <v>135</v>
      </c>
      <c r="D92" s="16">
        <v>-1.074756831</v>
      </c>
      <c r="E92" s="16">
        <v>-0.33591787899999997</v>
      </c>
      <c r="F92" s="16">
        <v>-1.4106747100000001</v>
      </c>
      <c r="G92" s="16">
        <v>-324.85724320000003</v>
      </c>
      <c r="H92" s="16">
        <v>-0.78734592000000003</v>
      </c>
      <c r="I92" s="16">
        <v>-0.25870348399999998</v>
      </c>
      <c r="J92" s="16">
        <v>-1.0460494039999999</v>
      </c>
      <c r="K92" s="16">
        <v>-246.7921393</v>
      </c>
      <c r="L92" s="16">
        <v>-0.28282537000000002</v>
      </c>
      <c r="M92" s="16">
        <v>-7.3300460999999997E-2</v>
      </c>
      <c r="N92" s="16">
        <v>-0.356125831</v>
      </c>
      <c r="O92" s="16">
        <v>-78.069143170000004</v>
      </c>
      <c r="P92" s="16">
        <v>-0.78747595599999998</v>
      </c>
      <c r="Q92" s="16">
        <v>-0.25873949600000001</v>
      </c>
      <c r="R92" s="16">
        <v>-1.046215452</v>
      </c>
      <c r="S92" s="16">
        <v>-246.7922461</v>
      </c>
      <c r="T92" s="16">
        <v>-0.28293334599999997</v>
      </c>
      <c r="U92" s="16">
        <v>-7.3332255999999998E-2</v>
      </c>
      <c r="V92" s="16">
        <v>-0.35626560200000001</v>
      </c>
      <c r="W92" s="16">
        <v>-78.069232749999998</v>
      </c>
    </row>
    <row r="93" spans="1:23" x14ac:dyDescent="0.2">
      <c r="A93" s="35">
        <v>-17</v>
      </c>
      <c r="B93" t="s">
        <v>61</v>
      </c>
      <c r="C93" s="44" t="s">
        <v>135</v>
      </c>
      <c r="D93" s="16">
        <v>-1.0445736590000001</v>
      </c>
      <c r="E93" s="16">
        <v>-0.33467517600000002</v>
      </c>
      <c r="F93" s="16">
        <v>-1.379248834</v>
      </c>
      <c r="G93" s="16">
        <v>-323.64927239999997</v>
      </c>
      <c r="H93" s="16">
        <v>-0.78736067499999995</v>
      </c>
      <c r="I93" s="16">
        <v>-0.258712261</v>
      </c>
      <c r="J93" s="16">
        <v>-1.0460729360000001</v>
      </c>
      <c r="K93" s="16">
        <v>-246.7921178</v>
      </c>
      <c r="L93" s="16">
        <v>-0.25604199900000002</v>
      </c>
      <c r="M93" s="16">
        <v>-7.4364452999999997E-2</v>
      </c>
      <c r="N93" s="16">
        <v>-0.33040645200000002</v>
      </c>
      <c r="O93" s="16">
        <v>-76.852953310000004</v>
      </c>
      <c r="P93" s="16">
        <v>-0.78758777000000002</v>
      </c>
      <c r="Q93" s="16">
        <v>-0.25878041000000002</v>
      </c>
      <c r="R93" s="16">
        <v>-1.04636818</v>
      </c>
      <c r="S93" s="16">
        <v>-246.792282</v>
      </c>
      <c r="T93" s="16">
        <v>-0.25610810499999997</v>
      </c>
      <c r="U93" s="16">
        <v>-7.4376411000000003E-2</v>
      </c>
      <c r="V93" s="16">
        <v>-0.33048451600000001</v>
      </c>
      <c r="W93" s="16">
        <v>-76.852972989999998</v>
      </c>
    </row>
    <row r="94" spans="1:23" x14ac:dyDescent="0.2">
      <c r="A94" s="35">
        <v>-17.600000000000001</v>
      </c>
      <c r="B94" t="s">
        <v>62</v>
      </c>
      <c r="C94" s="44" t="s">
        <v>135</v>
      </c>
      <c r="D94" s="16">
        <v>-1.577603093</v>
      </c>
      <c r="E94" s="16">
        <v>-0.52013642000000004</v>
      </c>
      <c r="F94" s="16">
        <v>-2.0977395130000001</v>
      </c>
      <c r="G94" s="16">
        <v>-493.58592229999999</v>
      </c>
      <c r="H94" s="16">
        <v>-0.787504816</v>
      </c>
      <c r="I94" s="16">
        <v>-0.2587489</v>
      </c>
      <c r="J94" s="16">
        <v>-1.046253715</v>
      </c>
      <c r="K94" s="16">
        <v>-246.79189740000001</v>
      </c>
      <c r="L94" s="16">
        <v>-0.78750483199999999</v>
      </c>
      <c r="M94" s="16">
        <v>-0.25874889000000001</v>
      </c>
      <c r="N94" s="16">
        <v>-1.0462537220000001</v>
      </c>
      <c r="O94" s="16">
        <v>-246.79189729999999</v>
      </c>
      <c r="P94" s="16">
        <v>-0.78770494000000002</v>
      </c>
      <c r="Q94" s="16">
        <v>-0.25881205200000001</v>
      </c>
      <c r="R94" s="16">
        <v>-1.0465169919999999</v>
      </c>
      <c r="S94" s="16">
        <v>-246.79204110000001</v>
      </c>
      <c r="T94" s="16">
        <v>-0.78770500099999996</v>
      </c>
      <c r="U94" s="16">
        <v>-0.25881205200000001</v>
      </c>
      <c r="V94" s="16">
        <v>-1.046517052</v>
      </c>
      <c r="W94" s="16">
        <v>-246.79204110000001</v>
      </c>
    </row>
    <row r="95" spans="1:23" x14ac:dyDescent="0.2">
      <c r="A95" s="35">
        <v>-16</v>
      </c>
      <c r="B95" t="s">
        <v>63</v>
      </c>
      <c r="C95" s="44" t="s">
        <v>135</v>
      </c>
      <c r="D95" s="16">
        <v>-1.582747696</v>
      </c>
      <c r="E95" s="16">
        <v>-0.52431665000000005</v>
      </c>
      <c r="F95" s="16">
        <v>-2.1070643449999999</v>
      </c>
      <c r="G95" s="16">
        <v>-493.57901129999999</v>
      </c>
      <c r="H95" s="16">
        <v>-0.78742663000000002</v>
      </c>
      <c r="I95" s="16">
        <v>-0.25871854300000002</v>
      </c>
      <c r="J95" s="16">
        <v>-1.046145173</v>
      </c>
      <c r="K95" s="16">
        <v>-246.79202290000001</v>
      </c>
      <c r="L95" s="16">
        <v>-0.78742475499999998</v>
      </c>
      <c r="M95" s="16">
        <v>-0.258718261</v>
      </c>
      <c r="N95" s="16">
        <v>-1.046143016</v>
      </c>
      <c r="O95" s="16">
        <v>-246.7920258</v>
      </c>
      <c r="P95" s="16">
        <v>-0.78766563099999998</v>
      </c>
      <c r="Q95" s="16">
        <v>-0.25878483499999999</v>
      </c>
      <c r="R95" s="16">
        <v>-1.046450466</v>
      </c>
      <c r="S95" s="16">
        <v>-246.79217740000001</v>
      </c>
      <c r="T95" s="16">
        <v>-0.787663962</v>
      </c>
      <c r="U95" s="16">
        <v>-0.258784611</v>
      </c>
      <c r="V95" s="16">
        <v>-1.0464485729999999</v>
      </c>
      <c r="W95" s="16">
        <v>-246.79218069999999</v>
      </c>
    </row>
    <row r="96" spans="1:23" x14ac:dyDescent="0.2">
      <c r="A96" s="35">
        <v>-14.7</v>
      </c>
      <c r="B96" t="s">
        <v>214</v>
      </c>
      <c r="C96" s="44" t="s">
        <v>135</v>
      </c>
      <c r="D96" s="16">
        <v>-1.579190603</v>
      </c>
      <c r="E96" s="16">
        <v>-0.521543847</v>
      </c>
      <c r="F96" s="16">
        <v>-2.1007344510000001</v>
      </c>
      <c r="G96" s="16">
        <v>-493.58284780000002</v>
      </c>
      <c r="H96" s="16">
        <v>-0.78744330399999996</v>
      </c>
      <c r="I96" s="16">
        <v>-0.25872268599999998</v>
      </c>
      <c r="J96" s="16">
        <v>-1.04616599</v>
      </c>
      <c r="K96" s="16">
        <v>-246.7920111</v>
      </c>
      <c r="L96" s="16">
        <v>-0.78745237899999998</v>
      </c>
      <c r="M96" s="16">
        <v>-0.25872155800000002</v>
      </c>
      <c r="N96" s="16">
        <v>-1.0461739370000001</v>
      </c>
      <c r="O96" s="16">
        <v>-246.79198479999999</v>
      </c>
      <c r="P96" s="16">
        <v>-0.78770800299999999</v>
      </c>
      <c r="Q96" s="16">
        <v>-0.258793989</v>
      </c>
      <c r="R96" s="16">
        <v>-1.046501992</v>
      </c>
      <c r="S96" s="16">
        <v>-246.79216159999999</v>
      </c>
      <c r="T96" s="16">
        <v>-0.78757623099999996</v>
      </c>
      <c r="U96" s="16">
        <v>-0.25875600100000001</v>
      </c>
      <c r="V96" s="16">
        <v>-1.0463322319999999</v>
      </c>
      <c r="W96" s="16">
        <v>-246.7920451</v>
      </c>
    </row>
    <row r="97" spans="1:23" x14ac:dyDescent="0.2">
      <c r="A97" s="35">
        <v>-28.2</v>
      </c>
      <c r="B97" t="s">
        <v>65</v>
      </c>
      <c r="C97" s="44" t="s">
        <v>135</v>
      </c>
      <c r="D97" s="16">
        <v>-1.972728279</v>
      </c>
      <c r="E97" s="16">
        <v>-0.66809118999999995</v>
      </c>
      <c r="F97" s="16">
        <v>-2.6408194690000002</v>
      </c>
      <c r="G97" s="16">
        <v>-659.43744760000004</v>
      </c>
      <c r="H97" s="16">
        <v>-0.78750908500000005</v>
      </c>
      <c r="I97" s="16">
        <v>-0.25873724199999998</v>
      </c>
      <c r="J97" s="16">
        <v>-1.046246327</v>
      </c>
      <c r="K97" s="16">
        <v>-246.7918975</v>
      </c>
      <c r="L97" s="16">
        <v>-1.1763756919999999</v>
      </c>
      <c r="M97" s="16">
        <v>-0.40113317100000001</v>
      </c>
      <c r="N97" s="16">
        <v>-1.577508863</v>
      </c>
      <c r="O97" s="16">
        <v>-412.64842340000001</v>
      </c>
      <c r="P97" s="16">
        <v>-0.78784463199999999</v>
      </c>
      <c r="Q97" s="16">
        <v>-0.258828471</v>
      </c>
      <c r="R97" s="16">
        <v>-1.046673103</v>
      </c>
      <c r="S97" s="16">
        <v>-246.79208629999999</v>
      </c>
      <c r="T97" s="16">
        <v>-1.1768691250000001</v>
      </c>
      <c r="U97" s="16">
        <v>-0.40129504300000002</v>
      </c>
      <c r="V97" s="16">
        <v>-1.578164167</v>
      </c>
      <c r="W97" s="16">
        <v>-412.6487113</v>
      </c>
    </row>
    <row r="98" spans="1:23" x14ac:dyDescent="0.2">
      <c r="A98" s="35">
        <v>-17.100000000000001</v>
      </c>
      <c r="B98" t="s">
        <v>66</v>
      </c>
      <c r="C98" s="44" t="s">
        <v>135</v>
      </c>
      <c r="D98" s="16">
        <v>-1.9023299769999999</v>
      </c>
      <c r="E98" s="16">
        <v>-0.60854590600000003</v>
      </c>
      <c r="F98" s="16">
        <v>-2.5108758830000002</v>
      </c>
      <c r="G98" s="16">
        <v>-607.88520029999995</v>
      </c>
      <c r="H98" s="16">
        <v>-1.17636216</v>
      </c>
      <c r="I98" s="16">
        <v>-0.40105324199999998</v>
      </c>
      <c r="J98" s="16">
        <v>-1.577415403</v>
      </c>
      <c r="K98" s="16">
        <v>-412.64861680000001</v>
      </c>
      <c r="L98" s="16">
        <v>-0.71924268300000005</v>
      </c>
      <c r="M98" s="16">
        <v>-0.201401476</v>
      </c>
      <c r="N98" s="16">
        <v>-0.92064415899999996</v>
      </c>
      <c r="O98" s="16">
        <v>-195.2412807</v>
      </c>
      <c r="P98" s="16">
        <v>-1.1769140220000001</v>
      </c>
      <c r="Q98" s="16">
        <v>-0.40123040100000001</v>
      </c>
      <c r="R98" s="16">
        <v>-1.5781444229999999</v>
      </c>
      <c r="S98" s="16">
        <v>-412.64894120000002</v>
      </c>
      <c r="T98" s="16">
        <v>-0.71937688499999997</v>
      </c>
      <c r="U98" s="16">
        <v>-0.20142738199999999</v>
      </c>
      <c r="V98" s="16">
        <v>-0.92080426699999995</v>
      </c>
      <c r="W98" s="16">
        <v>-195.24131420000001</v>
      </c>
    </row>
    <row r="99" spans="1:23" x14ac:dyDescent="0.2">
      <c r="A99" s="35">
        <v>-14</v>
      </c>
      <c r="B99" t="s">
        <v>67</v>
      </c>
      <c r="C99" s="44" t="s">
        <v>135</v>
      </c>
      <c r="D99" s="16">
        <v>-1.463542151</v>
      </c>
      <c r="E99" s="16">
        <v>-0.478519994</v>
      </c>
      <c r="F99" s="16">
        <v>-1.942062145</v>
      </c>
      <c r="G99" s="16">
        <v>-490.71574659999999</v>
      </c>
      <c r="H99" s="16">
        <v>-1.1763099910000001</v>
      </c>
      <c r="I99" s="16">
        <v>-0.40107172299999999</v>
      </c>
      <c r="J99" s="16">
        <v>-1.5773817139999999</v>
      </c>
      <c r="K99" s="16">
        <v>-412.64861059999998</v>
      </c>
      <c r="L99" s="16">
        <v>-0.28285666799999998</v>
      </c>
      <c r="M99" s="16">
        <v>-7.3297449000000001E-2</v>
      </c>
      <c r="N99" s="16">
        <v>-0.35615411600000002</v>
      </c>
      <c r="O99" s="16">
        <v>-78.069097979999995</v>
      </c>
      <c r="P99" s="16">
        <v>-1.176576877</v>
      </c>
      <c r="Q99" s="16">
        <v>-0.40115561599999999</v>
      </c>
      <c r="R99" s="16">
        <v>-1.5777324930000001</v>
      </c>
      <c r="S99" s="16">
        <v>-412.64880069999998</v>
      </c>
      <c r="T99" s="16">
        <v>-0.28299437</v>
      </c>
      <c r="U99" s="16">
        <v>-7.3335863000000001E-2</v>
      </c>
      <c r="V99" s="16">
        <v>-0.356330233</v>
      </c>
      <c r="W99" s="16">
        <v>-78.069190019999994</v>
      </c>
    </row>
    <row r="100" spans="1:23" x14ac:dyDescent="0.2">
      <c r="A100" s="35">
        <v>-15.5</v>
      </c>
      <c r="B100" t="s">
        <v>68</v>
      </c>
      <c r="C100" s="44" t="s">
        <v>135</v>
      </c>
      <c r="D100" s="16">
        <v>-1.4359488170000001</v>
      </c>
      <c r="E100" s="16">
        <v>-0.47911890800000001</v>
      </c>
      <c r="F100" s="16">
        <v>-1.9150677250000001</v>
      </c>
      <c r="G100" s="16">
        <v>-489.50128590000003</v>
      </c>
      <c r="H100" s="16">
        <v>-1.1762984400000001</v>
      </c>
      <c r="I100" s="16">
        <v>-0.40106219300000001</v>
      </c>
      <c r="J100" s="16">
        <v>-1.5773606330000001</v>
      </c>
      <c r="K100" s="16">
        <v>-412.64852300000001</v>
      </c>
      <c r="L100" s="16">
        <v>-0.25591874599999997</v>
      </c>
      <c r="M100" s="16">
        <v>-7.4327760000000007E-2</v>
      </c>
      <c r="N100" s="16">
        <v>-0.33024650500000002</v>
      </c>
      <c r="O100" s="16">
        <v>-76.853170349999999</v>
      </c>
      <c r="P100" s="16">
        <v>-1.1765285969999999</v>
      </c>
      <c r="Q100" s="16">
        <v>-0.401135356</v>
      </c>
      <c r="R100" s="16">
        <v>-1.5776639530000001</v>
      </c>
      <c r="S100" s="16">
        <v>-412.64868580000001</v>
      </c>
      <c r="T100" s="16">
        <v>-0.256076162</v>
      </c>
      <c r="U100" s="16">
        <v>-7.4361512000000005E-2</v>
      </c>
      <c r="V100" s="16">
        <v>-0.33043767400000001</v>
      </c>
      <c r="W100" s="16">
        <v>-76.853225789999996</v>
      </c>
    </row>
    <row r="101" spans="1:23" x14ac:dyDescent="0.2">
      <c r="A101" s="35">
        <v>-15.4</v>
      </c>
      <c r="B101" t="s">
        <v>69</v>
      </c>
      <c r="C101" s="44" t="s">
        <v>135</v>
      </c>
      <c r="D101" s="16">
        <v>-1.933194458</v>
      </c>
      <c r="E101" s="16">
        <v>-0.60840186600000001</v>
      </c>
      <c r="F101" s="16">
        <v>-2.5415963239999999</v>
      </c>
      <c r="G101" s="16">
        <v>-609.06157829999995</v>
      </c>
      <c r="H101" s="16">
        <v>-1.176339673</v>
      </c>
      <c r="I101" s="16">
        <v>-0.40106283700000001</v>
      </c>
      <c r="J101" s="16">
        <v>-1.57740251</v>
      </c>
      <c r="K101" s="16">
        <v>-412.6485783</v>
      </c>
      <c r="L101" s="16">
        <v>-0.751669896</v>
      </c>
      <c r="M101" s="16">
        <v>-0.20255073800000001</v>
      </c>
      <c r="N101" s="16">
        <v>-0.95422063400000001</v>
      </c>
      <c r="O101" s="16">
        <v>-196.41601030000001</v>
      </c>
      <c r="P101" s="16">
        <v>-1.176788207</v>
      </c>
      <c r="Q101" s="16">
        <v>-0.40120756499999999</v>
      </c>
      <c r="R101" s="16">
        <v>-1.5779957710000001</v>
      </c>
      <c r="S101" s="16">
        <v>-412.64884990000002</v>
      </c>
      <c r="T101" s="16">
        <v>-0.75178524199999996</v>
      </c>
      <c r="U101" s="16">
        <v>-0.20257560999999999</v>
      </c>
      <c r="V101" s="16">
        <v>-0.95436085100000001</v>
      </c>
      <c r="W101" s="16">
        <v>-196.4160316</v>
      </c>
    </row>
    <row r="102" spans="1:23" x14ac:dyDescent="0.2">
      <c r="A102" s="35">
        <v>-20.100000000000001</v>
      </c>
      <c r="B102" t="s">
        <v>70</v>
      </c>
      <c r="C102" s="44" t="s">
        <v>135</v>
      </c>
      <c r="D102" s="16">
        <v>-1.931874893</v>
      </c>
      <c r="E102" s="16">
        <v>-0.60675485100000004</v>
      </c>
      <c r="F102" s="16">
        <v>-2.5386297440000001</v>
      </c>
      <c r="G102" s="16">
        <v>-609.05930109999997</v>
      </c>
      <c r="H102" s="16">
        <v>-1.176361279</v>
      </c>
      <c r="I102" s="16">
        <v>-0.40106158600000003</v>
      </c>
      <c r="J102" s="16">
        <v>-1.577422866</v>
      </c>
      <c r="K102" s="16">
        <v>-412.64860249999998</v>
      </c>
      <c r="L102" s="16">
        <v>-0.74795336700000004</v>
      </c>
      <c r="M102" s="16">
        <v>-0.19876708300000001</v>
      </c>
      <c r="N102" s="16">
        <v>-0.94672045000000005</v>
      </c>
      <c r="O102" s="16">
        <v>-196.4157969</v>
      </c>
      <c r="P102" s="16">
        <v>-1.1769934710000001</v>
      </c>
      <c r="Q102" s="16">
        <v>-0.401262956</v>
      </c>
      <c r="R102" s="16">
        <v>-1.5782564269999999</v>
      </c>
      <c r="S102" s="16">
        <v>-412.64897180000003</v>
      </c>
      <c r="T102" s="16">
        <v>-0.74811032099999997</v>
      </c>
      <c r="U102" s="16">
        <v>-0.19879941000000001</v>
      </c>
      <c r="V102" s="16">
        <v>-0.94690973099999998</v>
      </c>
      <c r="W102" s="16">
        <v>-196.41583130000001</v>
      </c>
    </row>
    <row r="103" spans="1:23" x14ac:dyDescent="0.2">
      <c r="A103" s="35">
        <v>-72.599999999999994</v>
      </c>
      <c r="B103" t="s">
        <v>71</v>
      </c>
      <c r="C103" s="44" t="s">
        <v>135</v>
      </c>
      <c r="D103" s="16">
        <v>-2.3560344940000002</v>
      </c>
      <c r="E103" s="16">
        <v>-0.80786510499999997</v>
      </c>
      <c r="F103" s="16">
        <v>-3.1638995990000001</v>
      </c>
      <c r="G103" s="16">
        <v>-825.31431359999999</v>
      </c>
      <c r="H103" s="16">
        <v>-1.176986885</v>
      </c>
      <c r="I103" s="16">
        <v>-0.40142859600000003</v>
      </c>
      <c r="J103" s="16">
        <v>-1.578415481</v>
      </c>
      <c r="K103" s="16">
        <v>-412.64659460000001</v>
      </c>
      <c r="L103" s="16">
        <v>-1.176904881</v>
      </c>
      <c r="M103" s="16">
        <v>-0.401380721</v>
      </c>
      <c r="N103" s="16">
        <v>-1.5782856030000001</v>
      </c>
      <c r="O103" s="16">
        <v>-412.64686219999999</v>
      </c>
      <c r="P103" s="16">
        <v>-1.1775168949999999</v>
      </c>
      <c r="Q103" s="16">
        <v>-0.40155931</v>
      </c>
      <c r="R103" s="16">
        <v>-1.579076205</v>
      </c>
      <c r="S103" s="16">
        <v>-412.64680540000001</v>
      </c>
      <c r="T103" s="16">
        <v>-1.1773846670000001</v>
      </c>
      <c r="U103" s="16">
        <v>-0.4014953</v>
      </c>
      <c r="V103" s="16">
        <v>-1.578879967</v>
      </c>
      <c r="W103" s="16">
        <v>-412.64704649999999</v>
      </c>
    </row>
    <row r="104" spans="1:23" x14ac:dyDescent="0.2">
      <c r="A104" s="35">
        <v>-40.9</v>
      </c>
      <c r="B104" t="s">
        <v>72</v>
      </c>
      <c r="C104" s="44" t="s">
        <v>135</v>
      </c>
      <c r="D104" s="16">
        <v>-2.36238204</v>
      </c>
      <c r="E104" s="16">
        <v>-0.81173167899999998</v>
      </c>
      <c r="F104" s="16">
        <v>-3.1741137190000002</v>
      </c>
      <c r="G104" s="16">
        <v>-825.29561809999996</v>
      </c>
      <c r="H104" s="16">
        <v>-1.1765952</v>
      </c>
      <c r="I104" s="16">
        <v>-0.40115853400000001</v>
      </c>
      <c r="J104" s="16">
        <v>-1.5777537340000001</v>
      </c>
      <c r="K104" s="16">
        <v>-412.64777240000001</v>
      </c>
      <c r="L104" s="16">
        <v>-1.1765952</v>
      </c>
      <c r="M104" s="16">
        <v>-0.40115853400000001</v>
      </c>
      <c r="N104" s="16">
        <v>-1.5777537340000001</v>
      </c>
      <c r="O104" s="16">
        <v>-412.64777240000001</v>
      </c>
      <c r="P104" s="16">
        <v>-1.177188463</v>
      </c>
      <c r="Q104" s="16">
        <v>-0.401345585</v>
      </c>
      <c r="R104" s="16">
        <v>-1.5785340480000001</v>
      </c>
      <c r="S104" s="16">
        <v>-412.6481114</v>
      </c>
      <c r="T104" s="16">
        <v>-1.177188463</v>
      </c>
      <c r="U104" s="16">
        <v>-0.401345585</v>
      </c>
      <c r="V104" s="16">
        <v>-1.5785340480000001</v>
      </c>
      <c r="W104" s="16">
        <v>-412.6481114</v>
      </c>
    </row>
    <row r="105" spans="1:23" x14ac:dyDescent="0.2">
      <c r="A105" s="35">
        <v>-29.2</v>
      </c>
      <c r="B105" t="s">
        <v>73</v>
      </c>
      <c r="C105" s="44" t="s">
        <v>135</v>
      </c>
      <c r="D105" s="16">
        <v>-0.55791879600000005</v>
      </c>
      <c r="E105" s="16">
        <v>-0.16084008</v>
      </c>
      <c r="F105" s="16">
        <v>-0.71875887599999999</v>
      </c>
      <c r="G105" s="16">
        <v>-171.33261440000001</v>
      </c>
      <c r="H105" s="16">
        <v>-0.216644591</v>
      </c>
      <c r="I105" s="16">
        <v>-6.6750663000000002E-2</v>
      </c>
      <c r="J105" s="16">
        <v>-0.28339525399999999</v>
      </c>
      <c r="K105" s="16">
        <v>-76.064066479999994</v>
      </c>
      <c r="L105" s="16">
        <v>-0.33938835099999998</v>
      </c>
      <c r="M105" s="16">
        <v>-9.1840355999999998E-2</v>
      </c>
      <c r="N105" s="16">
        <v>-0.43122870600000002</v>
      </c>
      <c r="O105" s="16">
        <v>-95.260694700000002</v>
      </c>
      <c r="P105" s="16">
        <v>-0.21687314099999999</v>
      </c>
      <c r="Q105" s="16">
        <v>-6.6852751000000002E-2</v>
      </c>
      <c r="R105" s="16">
        <v>-0.28372589199999998</v>
      </c>
      <c r="S105" s="16">
        <v>-76.064359289999999</v>
      </c>
      <c r="T105" s="16">
        <v>-0.33972334999999998</v>
      </c>
      <c r="U105" s="16">
        <v>-9.1961783000000005E-2</v>
      </c>
      <c r="V105" s="16">
        <v>-0.431685133</v>
      </c>
      <c r="W105" s="16">
        <v>-95.26110405</v>
      </c>
    </row>
    <row r="106" spans="1:23" x14ac:dyDescent="0.2">
      <c r="A106" s="35">
        <v>-23.7</v>
      </c>
      <c r="B106" t="s">
        <v>74</v>
      </c>
      <c r="C106" s="44" t="s">
        <v>135</v>
      </c>
      <c r="D106" s="16">
        <v>-0.57512128900000004</v>
      </c>
      <c r="E106" s="16">
        <v>-0.17109733999999999</v>
      </c>
      <c r="F106" s="16">
        <v>-0.74621862900000002</v>
      </c>
      <c r="G106" s="16">
        <v>-191.16935140000001</v>
      </c>
      <c r="H106" s="16">
        <v>-0.21650419000000001</v>
      </c>
      <c r="I106" s="16">
        <v>-6.6709910999999997E-2</v>
      </c>
      <c r="J106" s="16">
        <v>-0.283214101</v>
      </c>
      <c r="K106" s="16">
        <v>-76.064357599999994</v>
      </c>
      <c r="L106" s="16">
        <v>-0.35712550199999998</v>
      </c>
      <c r="M106" s="16">
        <v>-0.102495262</v>
      </c>
      <c r="N106" s="16">
        <v>-0.45962076400000001</v>
      </c>
      <c r="O106" s="16">
        <v>-115.09864589999999</v>
      </c>
      <c r="P106" s="16">
        <v>-0.21670445099999999</v>
      </c>
      <c r="Q106" s="16">
        <v>-6.6798306000000002E-2</v>
      </c>
      <c r="R106" s="16">
        <v>-0.28350275699999999</v>
      </c>
      <c r="S106" s="16">
        <v>-76.064599790000003</v>
      </c>
      <c r="T106" s="16">
        <v>-0.35744198799999999</v>
      </c>
      <c r="U106" s="16">
        <v>-0.102608646</v>
      </c>
      <c r="V106" s="16">
        <v>-0.46005063400000001</v>
      </c>
      <c r="W106" s="16">
        <v>-115.0989204</v>
      </c>
    </row>
    <row r="107" spans="1:23" x14ac:dyDescent="0.2">
      <c r="A107" s="35">
        <v>-34.200000000000003</v>
      </c>
      <c r="B107" t="s">
        <v>75</v>
      </c>
      <c r="C107" s="44" t="s">
        <v>135</v>
      </c>
      <c r="D107" s="16">
        <v>-0.99575080299999996</v>
      </c>
      <c r="E107" s="16">
        <v>-0.30716153000000002</v>
      </c>
      <c r="F107" s="16">
        <v>-1.302912332</v>
      </c>
      <c r="G107" s="16">
        <v>-323.19057839999999</v>
      </c>
      <c r="H107" s="16">
        <v>-0.21660560800000001</v>
      </c>
      <c r="I107" s="16">
        <v>-6.6739100999999995E-2</v>
      </c>
      <c r="J107" s="16">
        <v>-0.28334470899999997</v>
      </c>
      <c r="K107" s="16">
        <v>-76.064151089999996</v>
      </c>
      <c r="L107" s="16">
        <v>-0.77772928799999996</v>
      </c>
      <c r="M107" s="16">
        <v>-0.23809802599999999</v>
      </c>
      <c r="N107" s="16">
        <v>-1.015827314</v>
      </c>
      <c r="O107" s="16">
        <v>-247.1168504</v>
      </c>
      <c r="P107" s="16">
        <v>-0.216858474</v>
      </c>
      <c r="Q107" s="16">
        <v>-6.6842608999999997E-2</v>
      </c>
      <c r="R107" s="16">
        <v>-0.28370108300000002</v>
      </c>
      <c r="S107" s="16">
        <v>-76.064442690000007</v>
      </c>
      <c r="T107" s="16">
        <v>-0.77807662399999999</v>
      </c>
      <c r="U107" s="16">
        <v>-0.238194553</v>
      </c>
      <c r="V107" s="16">
        <v>-1.0162711769999999</v>
      </c>
      <c r="W107" s="16">
        <v>-247.11701070000001</v>
      </c>
    </row>
    <row r="108" spans="1:23" x14ac:dyDescent="0.2">
      <c r="A108" s="35">
        <v>-29</v>
      </c>
      <c r="B108" t="s">
        <v>76</v>
      </c>
      <c r="C108" s="44" t="s">
        <v>135</v>
      </c>
      <c r="D108" s="16">
        <v>-1.0061041100000001</v>
      </c>
      <c r="E108" s="16">
        <v>-0.327740421</v>
      </c>
      <c r="F108" s="16">
        <v>-1.333844531</v>
      </c>
      <c r="G108" s="16">
        <v>-322.86368390000001</v>
      </c>
      <c r="H108" s="16">
        <v>-0.216644321</v>
      </c>
      <c r="I108" s="16">
        <v>-6.6752569999999997E-2</v>
      </c>
      <c r="J108" s="16">
        <v>-0.28339689200000001</v>
      </c>
      <c r="K108" s="16">
        <v>-76.064083940000003</v>
      </c>
      <c r="L108" s="16">
        <v>-0.78732801600000002</v>
      </c>
      <c r="M108" s="16">
        <v>-0.25871106799999999</v>
      </c>
      <c r="N108" s="16">
        <v>-1.046039084</v>
      </c>
      <c r="O108" s="16">
        <v>-246.79213730000001</v>
      </c>
      <c r="P108" s="16">
        <v>-0.21695450599999999</v>
      </c>
      <c r="Q108" s="16">
        <v>-6.6898660999999998E-2</v>
      </c>
      <c r="R108" s="16">
        <v>-0.28385316700000002</v>
      </c>
      <c r="S108" s="16">
        <v>-76.064503770000002</v>
      </c>
      <c r="T108" s="16">
        <v>-0.78762097799999997</v>
      </c>
      <c r="U108" s="16">
        <v>-0.25878346699999999</v>
      </c>
      <c r="V108" s="16">
        <v>-1.0464044450000001</v>
      </c>
      <c r="W108" s="16">
        <v>-246.79228989999999</v>
      </c>
    </row>
    <row r="109" spans="1:23" x14ac:dyDescent="0.2">
      <c r="A109" s="35">
        <v>-20.8</v>
      </c>
      <c r="B109" t="s">
        <v>215</v>
      </c>
      <c r="C109" s="44" t="s">
        <v>135</v>
      </c>
      <c r="D109" s="16">
        <v>-0.43381524799999999</v>
      </c>
      <c r="E109" s="16">
        <v>-0.13475991700000001</v>
      </c>
      <c r="F109" s="16">
        <v>-0.56857516500000005</v>
      </c>
      <c r="G109" s="16">
        <v>-152.13539969999999</v>
      </c>
      <c r="H109" s="16">
        <v>-0.21647135100000001</v>
      </c>
      <c r="I109" s="16">
        <v>-6.6700866999999997E-2</v>
      </c>
      <c r="J109" s="16">
        <v>-0.28317221799999998</v>
      </c>
      <c r="K109" s="16">
        <v>-76.064419099999995</v>
      </c>
      <c r="L109" s="16">
        <v>-0.21635679599999999</v>
      </c>
      <c r="M109" s="16">
        <v>-6.6665126000000005E-2</v>
      </c>
      <c r="N109" s="16">
        <v>-0.28302192199999998</v>
      </c>
      <c r="O109" s="16">
        <v>-76.064610279999997</v>
      </c>
      <c r="P109" s="16">
        <v>-0.216591015</v>
      </c>
      <c r="Q109" s="16">
        <v>-6.6748013999999994E-2</v>
      </c>
      <c r="R109" s="16">
        <v>-0.28333902900000002</v>
      </c>
      <c r="S109" s="16">
        <v>-76.06455717</v>
      </c>
      <c r="T109" s="16">
        <v>-0.21672501699999999</v>
      </c>
      <c r="U109" s="16">
        <v>-6.6810421999999994E-2</v>
      </c>
      <c r="V109" s="16">
        <v>-0.283535439</v>
      </c>
      <c r="W109" s="16">
        <v>-76.065002140000004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workbookViewId="0">
      <selection activeCell="D1" sqref="D1"/>
    </sheetView>
  </sheetViews>
  <sheetFormatPr baseColWidth="10" defaultRowHeight="16" x14ac:dyDescent="0.2"/>
  <cols>
    <col min="1" max="1" width="17.33203125" customWidth="1"/>
    <col min="2" max="2" width="29" style="49" customWidth="1"/>
    <col min="3" max="3" width="6.6640625" customWidth="1"/>
  </cols>
  <sheetData>
    <row r="1" spans="1:23" x14ac:dyDescent="0.2">
      <c r="A1" s="17" t="s">
        <v>130</v>
      </c>
      <c r="B1" s="14" t="s">
        <v>192</v>
      </c>
      <c r="C1" s="8" t="s">
        <v>193</v>
      </c>
      <c r="D1" s="8" t="s">
        <v>148</v>
      </c>
      <c r="E1" s="8" t="s">
        <v>149</v>
      </c>
      <c r="F1" s="12" t="s">
        <v>150</v>
      </c>
      <c r="G1" s="13" t="s">
        <v>151</v>
      </c>
      <c r="H1" s="8" t="s">
        <v>152</v>
      </c>
      <c r="I1" s="8" t="s">
        <v>153</v>
      </c>
      <c r="J1" s="12" t="s">
        <v>154</v>
      </c>
      <c r="K1" s="13" t="s">
        <v>155</v>
      </c>
      <c r="L1" s="8" t="s">
        <v>156</v>
      </c>
      <c r="M1" s="8" t="s">
        <v>157</v>
      </c>
      <c r="N1" s="12" t="s">
        <v>158</v>
      </c>
      <c r="O1" s="13" t="s">
        <v>159</v>
      </c>
      <c r="P1" s="14" t="s">
        <v>160</v>
      </c>
      <c r="Q1" s="8" t="s">
        <v>161</v>
      </c>
      <c r="R1" s="12" t="s">
        <v>162</v>
      </c>
      <c r="S1" s="13" t="s">
        <v>163</v>
      </c>
      <c r="T1" s="8" t="s">
        <v>164</v>
      </c>
      <c r="U1" s="8" t="s">
        <v>165</v>
      </c>
      <c r="V1" s="12" t="s">
        <v>166</v>
      </c>
      <c r="W1" s="13" t="s">
        <v>167</v>
      </c>
    </row>
    <row r="2" spans="1:23" x14ac:dyDescent="0.2">
      <c r="A2" s="35">
        <v>-7.7</v>
      </c>
      <c r="B2" s="10" t="s">
        <v>107</v>
      </c>
      <c r="C2" s="43" t="s">
        <v>133</v>
      </c>
      <c r="D2">
        <f>(VQZ!G2-VQZ!S2-VQZ!W2+(27*(VTZ!F2-VTZ!R2-VTZ!V2)-64*(VQZ!F2-VQZ!R2-VQZ!V2))/-37)*2625.5</f>
        <v>-9.2064298528155248</v>
      </c>
      <c r="E2">
        <f>(VQZ!G2-VQZ!S2-VQZ!W2+(27*(0.3*(VTZ!E2-VTZ!Q2-VTZ!U2)+1.2*(VTZ!D2-VTZ!P2-VTZ!T2))-64*(0.3*(VQZ!E2-VQZ!Q2-VQZ!U2)+1.2*(VQZ!D2-VQZ!P2-VQZ!T2)))/-37)*2625.5</f>
        <v>-5.2468409738376653</v>
      </c>
      <c r="F2">
        <f>(VQZ!G2-VQZ!S2-VQZ!W2+(27*(1.3*(VTZ!D2-VTZ!P2-VTZ!T2))-64*(1.3*(VQZ!D2-VQZ!P2-VQZ!T2)))/-37)*2625.5</f>
        <v>-3.6581744043227653</v>
      </c>
      <c r="G2">
        <f>(VQZ!G2-VQZ!K2-VQZ!O2+(27*(0.3*(VTZ!E2-VTZ!I2-VTZ!M2)+1.2*(VTZ!D2-VTZ!H2-VTZ!L2))-64*(0.3*(VQZ!E2-VQZ!I2-VQZ!M2)+1.2*(VQZ!D2-VQZ!H2-VQZ!L2)))/-37)*2625.5</f>
        <v>-6.3680109069528354</v>
      </c>
      <c r="H2">
        <f>(VQZ!G2-VQZ!K2-VQZ!O2+(27*(1.3*(VTZ!D2-VTZ!H2-VTZ!L2))-64*(1.3*(VQZ!D2-VQZ!H2-VQZ!L2)))/-37)*2625.5</f>
        <v>-4.8071765675352163</v>
      </c>
      <c r="I2">
        <f>(VQZ!G2-VQZ!K2-VQZ!O2+(27*(0.369*(VTZ!E2-VTZ!I2-VTZ!M2)+1.376*(VTZ!D2-VTZ!H2-VTZ!L2))-64*(0.369*(VQZ!E2-VQZ!I2-VQZ!M2)+1.376*(VQZ!D2-VQZ!H2-VQZ!L2)))/-37)*2625.5</f>
        <v>-8.3161116515040661</v>
      </c>
      <c r="J2">
        <f>(VQZ!G2-VQZ!S2-VQZ!W2+(27*(0.427*(VTZ!E2-VTZ!Q2-VTZ!U2)+1.403*(VTZ!D2-VTZ!P2-VTZ!T2))-64*(0.427*(VQZ!E2-VQZ!Q2-VQZ!U2)+1.423*(VQZ!D2-VQZ!P2-VQZ!T2)))/-37)*2625.5</f>
        <v>-8.0153266648414938</v>
      </c>
    </row>
    <row r="3" spans="1:23" x14ac:dyDescent="0.2">
      <c r="A3" s="35">
        <v>-4.9000000000000004</v>
      </c>
      <c r="B3" s="10" t="s">
        <v>108</v>
      </c>
      <c r="C3" s="43" t="s">
        <v>133</v>
      </c>
      <c r="D3">
        <f>(VQZ!G3-VQZ!S3-VQZ!W3+(27*(VTZ!F3-VTZ!R3-VTZ!V3)-64*(VQZ!F3-VQZ!R3-VQZ!V3))/-37)*2625.5</f>
        <v>-5.0645602647522212</v>
      </c>
      <c r="E3">
        <f>(VQZ!G3-VQZ!S3-VQZ!W3+(27*(0.3*(VTZ!E3-VTZ!Q3-VTZ!U3)+1.2*(VTZ!D3-VTZ!P3-VTZ!T3))-64*(0.3*(VQZ!E3-VQZ!Q3-VQZ!U3)+1.2*(VQZ!D3-VQZ!P3-VQZ!T3)))/-37)*2625.5</f>
        <v>-3.0530536844861347</v>
      </c>
      <c r="F3">
        <f>(VQZ!G3-VQZ!S3-VQZ!W3+(27*(1.3*(VTZ!D3-VTZ!P3-VTZ!T3))-64*(1.3*(VQZ!D3-VQZ!P3-VQZ!T3)))/-37)*2625.5</f>
        <v>-2.2411579299645852</v>
      </c>
      <c r="G3">
        <f>(VQZ!G3-VQZ!K3-VQZ!O3+(27*(0.3*(VTZ!E3-VTZ!I3-VTZ!M3)+1.2*(VTZ!D3-VTZ!H3-VTZ!L3))-64*(0.3*(VQZ!E3-VQZ!I3-VQZ!M3)+1.2*(VQZ!D3-VQZ!H3-VQZ!L3)))/-37)*2625.5</f>
        <v>-4.3838895194841019</v>
      </c>
      <c r="H3">
        <f>(VQZ!G3-VQZ!K3-VQZ!O3+(27*(1.3*(VTZ!D3-VTZ!H3-VTZ!L3))-64*(1.3*(VQZ!D3-VQZ!H3-VQZ!L3)))/-37)*2625.5</f>
        <v>-3.5693991110395591</v>
      </c>
      <c r="I3">
        <f>(VQZ!G3-VQZ!K3-VQZ!O3+(27*(0.369*(VTZ!E3-VTZ!I3-VTZ!M3)+1.376*(VTZ!D3-VTZ!H3-VTZ!L3))-64*(0.369*(VQZ!E3-VQZ!I3-VQZ!M3)+1.376*(VQZ!D3-VQZ!H3-VQZ!L3)))/-37)*2625.5</f>
        <v>-5.3331557729638472</v>
      </c>
      <c r="J3">
        <f>(VQZ!G3-VQZ!S3-VQZ!W3+(27*(0.427*(VTZ!E3-VTZ!Q3-VTZ!U3)+1.403*(VTZ!D3-VTZ!P3-VTZ!T3))-64*(0.427*(VQZ!E3-VQZ!Q3-VQZ!U3)+1.423*(VQZ!D3-VQZ!P3-VQZ!T3)))/-37)*2625.5</f>
        <v>-4.35789881929378</v>
      </c>
    </row>
    <row r="4" spans="1:23" x14ac:dyDescent="0.2">
      <c r="A4" s="35">
        <v>-4.4000000000000004</v>
      </c>
      <c r="B4" s="10" t="s">
        <v>109</v>
      </c>
      <c r="C4" s="43" t="s">
        <v>133</v>
      </c>
      <c r="D4">
        <f>(VQZ!G4-VQZ!S4-VQZ!W4+(27*(VTZ!F4-VTZ!R4-VTZ!V4)-64*(VQZ!F4-VQZ!R4-VQZ!V4))/-37)*2625.5</f>
        <v>-4.7768034066192744</v>
      </c>
      <c r="E4">
        <f>(VQZ!G4-VQZ!S4-VQZ!W4+(27*(0.3*(VTZ!E4-VTZ!Q4-VTZ!U4)+1.2*(VTZ!D4-VTZ!P4-VTZ!T4))-64*(0.3*(VQZ!E4-VQZ!Q4-VQZ!U4)+1.2*(VQZ!D4-VQZ!P4-VQZ!T4)))/-37)*2625.5</f>
        <v>-2.910456172851684</v>
      </c>
      <c r="F4">
        <f>(VQZ!G4-VQZ!S4-VQZ!W4+(27*(1.3*(VTZ!D4-VTZ!P4-VTZ!T4))-64*(1.3*(VQZ!D4-VQZ!P4-VQZ!T4)))/-37)*2625.5</f>
        <v>-2.1582541340315098</v>
      </c>
      <c r="G4">
        <f>(VQZ!G4-VQZ!K4-VQZ!O4+(27*(0.3*(VTZ!E4-VTZ!I4-VTZ!M4)+1.2*(VTZ!D4-VTZ!H4-VTZ!L4))-64*(0.3*(VQZ!E4-VQZ!I4-VQZ!M4)+1.2*(VQZ!D4-VQZ!H4-VQZ!L4)))/-37)*2625.5</f>
        <v>-3.6783515135320948</v>
      </c>
      <c r="H4">
        <f>(VQZ!G4-VQZ!K4-VQZ!O4+(27*(1.3*(VTZ!D4-VTZ!H4-VTZ!L4))-64*(1.3*(VQZ!D4-VQZ!H4-VQZ!L4)))/-37)*2625.5</f>
        <v>-2.9371955350794607</v>
      </c>
      <c r="I4">
        <f>(VQZ!G4-VQZ!K4-VQZ!O4+(27*(0.369*(VTZ!E4-VTZ!I4-VTZ!M4)+1.376*(VTZ!D4-VTZ!H4-VTZ!L4))-64*(0.369*(VQZ!E4-VQZ!I4-VQZ!M4)+1.376*(VQZ!D4-VQZ!H4-VQZ!L4)))/-37)*2625.5</f>
        <v>-4.5628465309390922</v>
      </c>
      <c r="J4">
        <f>(VQZ!G4-VQZ!S4-VQZ!W4+(27*(0.427*(VTZ!E4-VTZ!Q4-VTZ!U4)+1.403*(VTZ!D4-VTZ!P4-VTZ!T4))-64*(0.427*(VQZ!E4-VQZ!Q4-VQZ!U4)+1.423*(VQZ!D4-VQZ!P4-VQZ!T4)))/-37)*2625.5</f>
        <v>-4.1456565006939483</v>
      </c>
    </row>
    <row r="5" spans="1:23" x14ac:dyDescent="0.2">
      <c r="A5" s="35">
        <v>-2.9</v>
      </c>
      <c r="B5" s="10" t="s">
        <v>110</v>
      </c>
      <c r="C5" s="43" t="s">
        <v>133</v>
      </c>
      <c r="D5">
        <f>(VQZ!G5-VQZ!S5-VQZ!W5+(27*(VTZ!F5-VTZ!R5-VTZ!V5)-64*(VQZ!F5-VQZ!R5-VQZ!V5))/-37)*2625.5</f>
        <v>-3.5484803328548749</v>
      </c>
      <c r="E5">
        <f>(VQZ!G5-VQZ!S5-VQZ!W5+(27*(0.3*(VTZ!E5-VTZ!Q5-VTZ!U5)+1.2*(VTZ!D5-VTZ!P5-VTZ!T5))-64*(0.3*(VQZ!E5-VQZ!Q5-VQZ!U5)+1.2*(VQZ!D5-VQZ!P5-VQZ!T5)))/-37)*2625.5</f>
        <v>-1.9866071895253106</v>
      </c>
      <c r="F5">
        <f>(VQZ!G5-VQZ!S5-VQZ!W5+(27*(1.3*(VTZ!D5-VTZ!P5-VTZ!T5))-64*(1.3*(VQZ!D5-VQZ!P5-VQZ!T5)))/-37)*2625.5</f>
        <v>-1.3542616241346728</v>
      </c>
      <c r="G5">
        <f>(VQZ!G5-VQZ!K5-VQZ!O5+(27*(0.3*(VTZ!E5-VTZ!I5-VTZ!M5)+1.2*(VTZ!D5-VTZ!H5-VTZ!L5))-64*(0.3*(VQZ!E5-VQZ!I5-VQZ!M5)+1.2*(VQZ!D5-VQZ!H5-VQZ!L5)))/-37)*2625.5</f>
        <v>-3.0119761544983721</v>
      </c>
      <c r="H5">
        <f>(VQZ!G5-VQZ!K5-VQZ!O5+(27*(1.3*(VTZ!D5-VTZ!H5-VTZ!L5))-64*(1.3*(VQZ!D5-VQZ!H5-VQZ!L5)))/-37)*2625.5</f>
        <v>-2.3818372721861358</v>
      </c>
      <c r="I5">
        <f>(VQZ!G5-VQZ!K5-VQZ!O5+(27*(0.369*(VTZ!E5-VTZ!I5-VTZ!M5)+1.376*(VTZ!D5-VTZ!H5-VTZ!L5))-64*(0.369*(VQZ!E5-VQZ!I5-VQZ!M5)+1.376*(VQZ!D5-VQZ!H5-VQZ!L5)))/-37)*2625.5</f>
        <v>-3.7180432110250892</v>
      </c>
      <c r="J5">
        <f>(VQZ!G5-VQZ!S5-VQZ!W5+(27*(0.427*(VTZ!E5-VTZ!Q5-VTZ!U5)+1.403*(VTZ!D5-VTZ!P5-VTZ!T5))-64*(0.427*(VQZ!E5-VQZ!Q5-VQZ!U5)+1.423*(VQZ!D5-VQZ!P5-VQZ!T5)))/-37)*2625.5</f>
        <v>-2.9597087208959652</v>
      </c>
    </row>
    <row r="6" spans="1:23" x14ac:dyDescent="0.2">
      <c r="A6" s="35">
        <v>-2.1</v>
      </c>
      <c r="B6" s="10" t="s">
        <v>111</v>
      </c>
      <c r="C6" s="43" t="s">
        <v>133</v>
      </c>
      <c r="D6">
        <f>(VQZ!G6-VQZ!S6-VQZ!W6+(27*(VTZ!F6-VTZ!R6-VTZ!V6)-64*(VQZ!F6-VQZ!R6-VQZ!V6))/-37)*2625.5</f>
        <v>-1.7310901450274454</v>
      </c>
      <c r="E6">
        <f>(VQZ!G6-VQZ!S6-VQZ!W6+(27*(0.3*(VTZ!E6-VTZ!Q6-VTZ!U6)+1.2*(VTZ!D6-VTZ!P6-VTZ!T6))-64*(0.3*(VQZ!E6-VQZ!Q6-VQZ!U6)+1.2*(VQZ!D6-VQZ!P6-VQZ!T6)))/-37)*2625.5</f>
        <v>-0.71040353244551757</v>
      </c>
      <c r="F6">
        <f>(VQZ!G6-VQZ!S6-VQZ!W6+(27*(1.3*(VTZ!D6-VTZ!P6-VTZ!T6))-64*(1.3*(VQZ!D6-VQZ!P6-VQZ!T6)))/-37)*2625.5</f>
        <v>-0.30062198523603689</v>
      </c>
      <c r="G6">
        <f>(VQZ!G6-VQZ!K6-VQZ!O6+(27*(0.3*(VTZ!E6-VTZ!I6-VTZ!M6)+1.2*(VTZ!D6-VTZ!H6-VTZ!L6))-64*(0.3*(VQZ!E6-VQZ!I6-VQZ!M6)+1.2*(VQZ!D6-VQZ!H6-VQZ!L6)))/-37)*2625.5</f>
        <v>-1.8866092461677684</v>
      </c>
      <c r="H6">
        <f>(VQZ!G6-VQZ!K6-VQZ!O6+(27*(1.3*(VTZ!D6-VTZ!H6-VTZ!L6))-64*(1.3*(VQZ!D6-VQZ!H6-VQZ!L6)))/-37)*2625.5</f>
        <v>-1.4584339710582992</v>
      </c>
      <c r="I6">
        <f>(VQZ!G6-VQZ!K6-VQZ!O6+(27*(0.369*(VTZ!E6-VTZ!I6-VTZ!M6)+1.376*(VTZ!D6-VTZ!H6-VTZ!L6))-64*(0.369*(VQZ!E6-VQZ!I6-VQZ!M6)+1.376*(VQZ!D6-VQZ!H6-VQZ!L6)))/-37)*2625.5</f>
        <v>-2.4284244797836481</v>
      </c>
      <c r="J6">
        <f>(VQZ!G6-VQZ!S6-VQZ!W6+(27*(0.427*(VTZ!E6-VTZ!Q6-VTZ!U6)+1.403*(VTZ!D6-VTZ!P6-VTZ!T6))-64*(0.427*(VQZ!E6-VQZ!Q6-VQZ!U6)+1.423*(VQZ!D6-VQZ!P6-VQZ!T6)))/-37)*2625.5</f>
        <v>-1.4152352816426341</v>
      </c>
    </row>
    <row r="7" spans="1:23" x14ac:dyDescent="0.2">
      <c r="A7" s="35">
        <v>-2.8</v>
      </c>
      <c r="B7" s="10" t="s">
        <v>112</v>
      </c>
      <c r="C7" s="43" t="s">
        <v>133</v>
      </c>
      <c r="D7">
        <f>(VQZ!G7-VQZ!S7-VQZ!W7+(27*(VTZ!F7-VTZ!R7-VTZ!V7)-64*(VQZ!F7-VQZ!R7-VQZ!V7))/-37)*2625.5</f>
        <v>-3.0170008647769126</v>
      </c>
      <c r="E7">
        <f>(VQZ!G7-VQZ!S7-VQZ!W7+(27*(0.3*(VTZ!E7-VTZ!Q7-VTZ!U7)+1.2*(VTZ!D7-VTZ!P7-VTZ!T7))-64*(0.3*(VQZ!E7-VQZ!Q7-VQZ!U7)+1.2*(VQZ!D7-VQZ!P7-VQZ!T7)))/-37)*2625.5</f>
        <v>-1.8288033571790574</v>
      </c>
      <c r="F7">
        <f>(VQZ!G7-VQZ!S7-VQZ!W7+(27*(1.3*(VTZ!D7-VTZ!P7-VTZ!T7))-64*(1.3*(VQZ!D7-VQZ!P7-VQZ!T7)))/-37)*2625.5</f>
        <v>-1.3616552310291385</v>
      </c>
      <c r="G7">
        <f>(VQZ!G7-VQZ!K7-VQZ!O7+(27*(0.3*(VTZ!E7-VTZ!I7-VTZ!M7)+1.2*(VTZ!D7-VTZ!H7-VTZ!L7))-64*(0.3*(VQZ!E7-VQZ!I7-VQZ!M7)+1.2*(VQZ!D7-VQZ!H7-VQZ!L7)))/-37)*2625.5</f>
        <v>-2.5563155842835208</v>
      </c>
      <c r="H7">
        <f>(VQZ!G7-VQZ!K7-VQZ!O7+(27*(1.3*(VTZ!D7-VTZ!H7-VTZ!L7))-64*(1.3*(VQZ!D7-VQZ!H7-VQZ!L7)))/-37)*2625.5</f>
        <v>-2.1026325335700813</v>
      </c>
      <c r="I7">
        <f>(VQZ!G7-VQZ!K7-VQZ!O7+(27*(0.369*(VTZ!E7-VTZ!I7-VTZ!M7)+1.376*(VTZ!D7-VTZ!H7-VTZ!L7))-64*(0.369*(VQZ!E7-VQZ!I7-VQZ!M7)+1.376*(VQZ!D7-VQZ!H7-VQZ!L7)))/-37)*2625.5</f>
        <v>-3.300509204288701</v>
      </c>
      <c r="J7">
        <f>(VQZ!G7-VQZ!S7-VQZ!W7+(27*(0.427*(VTZ!E7-VTZ!Q7-VTZ!U7)+1.403*(VTZ!D7-VTZ!P7-VTZ!T7))-64*(0.427*(VQZ!E7-VQZ!Q7-VQZ!U7)+1.423*(VQZ!D7-VQZ!P7-VQZ!T7)))/-37)*2625.5</f>
        <v>-2.8505892788862912</v>
      </c>
    </row>
    <row r="8" spans="1:23" x14ac:dyDescent="0.2">
      <c r="A8" s="35">
        <v>-3.3</v>
      </c>
      <c r="B8" s="10" t="s">
        <v>113</v>
      </c>
      <c r="C8" s="43" t="s">
        <v>133</v>
      </c>
      <c r="D8">
        <f>(VQZ!G8-VQZ!S8-VQZ!W8+(27*(VTZ!F8-VTZ!R8-VTZ!V8)-64*(VQZ!F8-VQZ!R8-VQZ!V8))/-37)*2625.5</f>
        <v>-3.094220083952484</v>
      </c>
      <c r="E8">
        <f>(VQZ!G8-VQZ!S8-VQZ!W8+(27*(0.3*(VTZ!E8-VTZ!Q8-VTZ!U8)+1.2*(VTZ!D8-VTZ!P8-VTZ!T8))-64*(0.3*(VQZ!E8-VQZ!Q8-VQZ!U8)+1.2*(VQZ!D8-VQZ!P8-VQZ!T8)))/-37)*2625.5</f>
        <v>-1.9452347097872791</v>
      </c>
      <c r="F8">
        <f>(VQZ!G8-VQZ!S8-VQZ!W8+(27*(1.3*(VTZ!D8-VTZ!P8-VTZ!T8))-64*(1.3*(VQZ!D8-VQZ!P8-VQZ!T8)))/-37)*2625.5</f>
        <v>-1.4785119075412312</v>
      </c>
      <c r="G8">
        <f>(VQZ!G8-VQZ!K8-VQZ!O8+(27*(0.3*(VTZ!E8-VTZ!I8-VTZ!M8)+1.2*(VTZ!D8-VTZ!H8-VTZ!L8))-64*(0.3*(VQZ!E8-VQZ!I8-VQZ!M8)+1.2*(VQZ!D8-VQZ!H8-VQZ!L8)))/-37)*2625.5</f>
        <v>-3.2556955149162601</v>
      </c>
      <c r="H8">
        <f>(VQZ!G8-VQZ!K8-VQZ!O8+(27*(1.3*(VTZ!D8-VTZ!H8-VTZ!L8))-64*(1.3*(VQZ!D8-VQZ!H8-VQZ!L8)))/-37)*2625.5</f>
        <v>-2.7932152723121213</v>
      </c>
      <c r="I8">
        <f>(VQZ!G8-VQZ!K8-VQZ!O8+(27*(0.369*(VTZ!E8-VTZ!I8-VTZ!M8)+1.376*(VTZ!D8-VTZ!H8-VTZ!L8))-64*(0.369*(VQZ!E8-VQZ!I8-VQZ!M8)+1.376*(VQZ!D8-VQZ!H8-VQZ!L8)))/-37)*2625.5</f>
        <v>-3.7668468057752182</v>
      </c>
      <c r="J8">
        <f>(VQZ!G8-VQZ!S8-VQZ!W8+(27*(0.427*(VTZ!E8-VTZ!Q8-VTZ!U8)+1.403*(VTZ!D8-VTZ!P8-VTZ!T8))-64*(0.427*(VQZ!E8-VQZ!Q8-VQZ!U8)+1.423*(VQZ!D8-VQZ!P8-VQZ!T8)))/-37)*2625.5</f>
        <v>-2.6372064432924045</v>
      </c>
    </row>
    <row r="9" spans="1:23" x14ac:dyDescent="0.2">
      <c r="A9" s="35">
        <v>-3</v>
      </c>
      <c r="B9" s="10" t="s">
        <v>114</v>
      </c>
      <c r="C9" s="43" t="s">
        <v>133</v>
      </c>
      <c r="D9">
        <f>(VQZ!G9-VQZ!S9-VQZ!W9+(27*(VTZ!F9-VTZ!R9-VTZ!V9)-64*(VQZ!F9-VQZ!R9-VQZ!V9))/-37)*2625.5</f>
        <v>-2.8602400653627376</v>
      </c>
      <c r="E9">
        <f>(VQZ!G9-VQZ!S9-VQZ!W9+(27*(0.3*(VTZ!E9-VTZ!Q9-VTZ!U9)+1.2*(VTZ!D9-VTZ!P9-VTZ!T9))-64*(0.3*(VQZ!E9-VQZ!Q9-VQZ!U9)+1.2*(VQZ!D9-VQZ!P9-VQZ!T9)))/-37)*2625.5</f>
        <v>-1.8979853247999183</v>
      </c>
      <c r="F9">
        <f>(VQZ!G9-VQZ!S9-VQZ!W9+(27*(1.3*(VTZ!D9-VTZ!P9-VTZ!T9))-64*(1.3*(VQZ!D9-VQZ!P9-VQZ!T9)))/-37)*2625.5</f>
        <v>-1.5066922789445549</v>
      </c>
      <c r="G9">
        <f>(VQZ!G9-VQZ!K9-VQZ!O9+(27*(0.3*(VTZ!E9-VTZ!I9-VTZ!M9)+1.2*(VTZ!D9-VTZ!H9-VTZ!L9))-64*(0.3*(VQZ!E9-VQZ!I9-VQZ!M9)+1.2*(VQZ!D9-VQZ!H9-VQZ!L9)))/-37)*2625.5</f>
        <v>-2.4587542679620737</v>
      </c>
      <c r="H9">
        <f>(VQZ!G9-VQZ!K9-VQZ!O9+(27*(1.3*(VTZ!D9-VTZ!H9-VTZ!L9))-64*(1.3*(VQZ!D9-VQZ!H9-VQZ!L9)))/-37)*2625.5</f>
        <v>-2.0794702023391065</v>
      </c>
      <c r="I9">
        <f>(VQZ!G9-VQZ!K9-VQZ!O9+(27*(0.369*(VTZ!E9-VTZ!I9-VTZ!M9)+1.376*(VTZ!D9-VTZ!H9-VTZ!L9))-64*(0.369*(VQZ!E9-VQZ!I9-VQZ!M9)+1.376*(VQZ!D9-VQZ!H9-VQZ!L9)))/-37)*2625.5</f>
        <v>-2.8742234616507982</v>
      </c>
      <c r="J9">
        <f>(VQZ!G9-VQZ!S9-VQZ!W9+(27*(0.427*(VTZ!E9-VTZ!Q9-VTZ!U9)+1.403*(VTZ!D9-VTZ!P9-VTZ!T9))-64*(0.427*(VQZ!E9-VQZ!Q9-VQZ!U9)+1.423*(VQZ!D9-VQZ!P9-VQZ!T9)))/-37)*2625.5</f>
        <v>-2.4733938236780015</v>
      </c>
    </row>
    <row r="10" spans="1:23" x14ac:dyDescent="0.2">
      <c r="A10" s="35">
        <v>-4.4000000000000004</v>
      </c>
      <c r="B10" s="10" t="s">
        <v>115</v>
      </c>
      <c r="C10" s="43" t="s">
        <v>133</v>
      </c>
      <c r="D10">
        <f>(VQZ!G10-VQZ!S10-VQZ!W10+(27*(VTZ!F10-VTZ!R10-VTZ!V10)-64*(VQZ!F10-VQZ!R10-VQZ!V10))/-37)*2625.5</f>
        <v>-4.3628763015865157</v>
      </c>
      <c r="E10">
        <f>(VQZ!G10-VQZ!S10-VQZ!W10+(27*(0.3*(VTZ!E10-VTZ!Q10-VTZ!U10)+1.2*(VTZ!D10-VTZ!P10-VTZ!T10))-64*(0.3*(VQZ!E10-VQZ!Q10-VQZ!U10)+1.2*(VQZ!D10-VQZ!P10-VQZ!T10)))/-37)*2625.5</f>
        <v>-3.116181156743127</v>
      </c>
      <c r="F10">
        <f>(VQZ!G10-VQZ!S10-VQZ!W10+(27*(1.3*(VTZ!D10-VTZ!P10-VTZ!T10))-64*(1.3*(VQZ!D10-VQZ!P10-VQZ!T10)))/-37)*2625.5</f>
        <v>-2.6055063136661532</v>
      </c>
      <c r="G10">
        <f>(VQZ!G10-VQZ!K10-VQZ!O10+(27*(0.3*(VTZ!E10-VTZ!I10-VTZ!M10)+1.2*(VTZ!D10-VTZ!H10-VTZ!L10))-64*(0.3*(VQZ!E10-VQZ!I10-VQZ!M10)+1.2*(VQZ!D10-VQZ!H10-VQZ!L10)))/-37)*2625.5</f>
        <v>-3.837306322935671</v>
      </c>
      <c r="H10">
        <f>(VQZ!G10-VQZ!K10-VQZ!O10+(27*(1.3*(VTZ!D10-VTZ!H10-VTZ!L10))-64*(1.3*(VQZ!D10-VQZ!H10-VQZ!L10)))/-37)*2625.5</f>
        <v>-3.333341079931615</v>
      </c>
      <c r="I10">
        <f>(VQZ!G10-VQZ!K10-VQZ!O10+(27*(0.369*(VTZ!E10-VTZ!I10-VTZ!M10)+1.376*(VTZ!D10-VTZ!H10-VTZ!L10))-64*(0.369*(VQZ!E10-VQZ!I10-VQZ!M10)+1.376*(VQZ!D10-VQZ!H10-VQZ!L10)))/-37)*2625.5</f>
        <v>-4.3282836385131809</v>
      </c>
      <c r="J10">
        <f>(VQZ!G10-VQZ!S10-VQZ!W10+(27*(0.427*(VTZ!E10-VTZ!Q10-VTZ!U10)+1.403*(VTZ!D10-VTZ!P10-VTZ!T10))-64*(0.427*(VQZ!E10-VQZ!Q10-VQZ!U10)+1.423*(VQZ!D10-VQZ!P10-VQZ!T10)))/-37)*2625.5</f>
        <v>-3.7806505490460083</v>
      </c>
    </row>
    <row r="11" spans="1:23" x14ac:dyDescent="0.2">
      <c r="A11" s="35">
        <v>-1.7</v>
      </c>
      <c r="B11" s="10" t="s">
        <v>116</v>
      </c>
      <c r="C11" s="43" t="s">
        <v>133</v>
      </c>
      <c r="D11">
        <f>(VQZ!G11-VQZ!S11-VQZ!W11+(27*(VTZ!F11-VTZ!R11-VTZ!V11)-64*(VQZ!F11-VQZ!R11-VQZ!V11))/-37)*2625.5</f>
        <v>-1.2423076220826594</v>
      </c>
      <c r="E11">
        <f>(VQZ!G11-VQZ!S11-VQZ!W11+(27*(0.3*(VTZ!E11-VTZ!Q11-VTZ!U11)+1.2*(VTZ!D11-VTZ!P11-VTZ!T11))-64*(0.3*(VQZ!E11-VQZ!Q11-VQZ!U11)+1.2*(VQZ!D11-VQZ!P11-VQZ!T11)))/-37)*2625.5</f>
        <v>-0.319036752562874</v>
      </c>
      <c r="F11">
        <f>(VQZ!G11-VQZ!S11-VQZ!W11+(27*(1.3*(VTZ!D11-VTZ!P11-VTZ!T11))-64*(1.3*(VQZ!D11-VQZ!P11-VQZ!T11)))/-37)*2625.5</f>
        <v>5.1347790533082638E-2</v>
      </c>
      <c r="G11">
        <f>(VQZ!G11-VQZ!K11-VQZ!O11+(27*(0.3*(VTZ!E11-VTZ!I11-VTZ!M11)+1.2*(VTZ!D11-VTZ!H11-VTZ!L11))-64*(0.3*(VQZ!E11-VQZ!I11-VQZ!M11)+1.2*(VQZ!D11-VQZ!H11-VQZ!L11)))/-37)*2625.5</f>
        <v>-1.421975568491753</v>
      </c>
      <c r="H11">
        <f>(VQZ!G11-VQZ!K11-VQZ!O11+(27*(1.3*(VTZ!D11-VTZ!H11-VTZ!L11))-64*(1.3*(VQZ!D11-VQZ!H11-VQZ!L11)))/-37)*2625.5</f>
        <v>-1.03604864016743</v>
      </c>
      <c r="I11">
        <f>(VQZ!G11-VQZ!K11-VQZ!O11+(27*(0.369*(VTZ!E11-VTZ!I11-VTZ!M11)+1.376*(VTZ!D11-VTZ!H11-VTZ!L11))-64*(0.369*(VQZ!E11-VQZ!I11-VQZ!M11)+1.376*(VQZ!D11-VQZ!H11-VQZ!L11)))/-37)*2625.5</f>
        <v>-1.8955090920141795</v>
      </c>
      <c r="J11">
        <f>(VQZ!G11-VQZ!S11-VQZ!W11+(27*(0.427*(VTZ!E11-VTZ!Q11-VTZ!U11)+1.403*(VTZ!D11-VTZ!P11-VTZ!T11))-64*(0.427*(VQZ!E11-VQZ!Q11-VQZ!U11)+1.423*(VQZ!D11-VQZ!P11-VQZ!T11)))/-37)*2625.5</f>
        <v>-0.96276163296507045</v>
      </c>
    </row>
    <row r="12" spans="1:23" x14ac:dyDescent="0.2">
      <c r="A12" s="35">
        <v>-7.7</v>
      </c>
      <c r="B12" s="10" t="s">
        <v>117</v>
      </c>
      <c r="C12" s="43" t="s">
        <v>133</v>
      </c>
      <c r="D12">
        <f>(VQZ!G12-VQZ!S12-VQZ!W12+(27*(VTZ!F12-VTZ!R12-VTZ!V12)-64*(VQZ!F12-VQZ!R12-VQZ!V12))/-37)*2625.5</f>
        <v>-7.8641873274717149</v>
      </c>
      <c r="E12">
        <f>(VQZ!G12-VQZ!S12-VQZ!W12+(27*(0.3*(VTZ!E12-VTZ!Q12-VTZ!U12)+1.2*(VTZ!D12-VTZ!P12-VTZ!T12))-64*(0.3*(VQZ!E12-VQZ!Q12-VQZ!U12)+1.2*(VQZ!D12-VQZ!P12-VQZ!T12)))/-37)*2625.5</f>
        <v>-6.0304730505517492</v>
      </c>
      <c r="F12">
        <f>(VQZ!G12-VQZ!S12-VQZ!W12+(27*(1.3*(VTZ!D12-VTZ!P12-VTZ!T12))-64*(1.3*(VQZ!D12-VQZ!P12-VQZ!T12)))/-37)*2625.5</f>
        <v>-5.3041123535625454</v>
      </c>
      <c r="G12">
        <f>(VQZ!G12-VQZ!K12-VQZ!O12+(27*(0.3*(VTZ!E12-VTZ!I12-VTZ!M12)+1.2*(VTZ!D12-VTZ!H12-VTZ!L12))-64*(0.3*(VQZ!E12-VQZ!I12-VQZ!M12)+1.2*(VQZ!D12-VQZ!H12-VQZ!L12)))/-37)*2625.5</f>
        <v>-7.5263775829523194</v>
      </c>
      <c r="H12">
        <f>(VQZ!G12-VQZ!K12-VQZ!O12+(27*(1.3*(VTZ!D12-VTZ!H12-VTZ!L12))-64*(1.3*(VQZ!D12-VQZ!H12-VQZ!L12)))/-37)*2625.5</f>
        <v>-6.8147940656685728</v>
      </c>
      <c r="I12">
        <f>(VQZ!G12-VQZ!K12-VQZ!O12+(27*(0.369*(VTZ!E12-VTZ!I12-VTZ!M12)+1.376*(VTZ!D12-VTZ!H12-VTZ!L12))-64*(0.369*(VQZ!E12-VQZ!I12-VQZ!M12)+1.376*(VQZ!D12-VQZ!H12-VQZ!L12)))/-37)*2625.5</f>
        <v>-8.6248763256568033</v>
      </c>
      <c r="J12">
        <f>(VQZ!G12-VQZ!S12-VQZ!W12+(27*(0.427*(VTZ!E12-VTZ!Q12-VTZ!U12)+1.403*(VTZ!D12-VTZ!P12-VTZ!T12))-64*(0.427*(VQZ!E12-VQZ!Q12-VQZ!U12)+1.423*(VQZ!D12-VQZ!P12-VQZ!T12)))/-37)*2625.5</f>
        <v>-7.4986777557247173</v>
      </c>
    </row>
    <row r="13" spans="1:23" x14ac:dyDescent="0.2">
      <c r="A13" s="35">
        <v>-5.0999999999999996</v>
      </c>
      <c r="B13" s="10" t="s">
        <v>118</v>
      </c>
      <c r="C13" s="43" t="s">
        <v>133</v>
      </c>
      <c r="D13">
        <f>(VQZ!G13-VQZ!S13-VQZ!W13+(27*(VTZ!F13-VTZ!R13-VTZ!V13)-64*(VQZ!F13-VQZ!R13-VQZ!V13))/-37)*2625.5</f>
        <v>-4.7968853596894361</v>
      </c>
      <c r="E13">
        <f>(VQZ!G13-VQZ!S13-VQZ!W13+(27*(0.3*(VTZ!E13-VTZ!Q13-VTZ!U13)+1.2*(VTZ!D13-VTZ!P13-VTZ!T13))-64*(0.3*(VQZ!E13-VQZ!Q13-VQZ!U13)+1.2*(VQZ!D13-VQZ!P13-VQZ!T13)))/-37)*2625.5</f>
        <v>-3.6018396327136433</v>
      </c>
      <c r="F13">
        <f>(VQZ!G13-VQZ!S13-VQZ!W13+(27*(1.3*(VTZ!D13-VTZ!P13-VTZ!T13))-64*(1.3*(VQZ!D13-VQZ!P13-VQZ!T13)))/-37)*2625.5</f>
        <v>-3.1108910936096148</v>
      </c>
      <c r="G13">
        <f>(VQZ!G13-VQZ!K13-VQZ!O13+(27*(0.3*(VTZ!E13-VTZ!I13-VTZ!M13)+1.2*(VTZ!D13-VTZ!H13-VTZ!L13))-64*(0.3*(VQZ!E13-VQZ!I13-VQZ!M13)+1.2*(VQZ!D13-VQZ!H13-VQZ!L13)))/-37)*2625.5</f>
        <v>-5.1519864415817409</v>
      </c>
      <c r="H13">
        <f>(VQZ!G13-VQZ!K13-VQZ!O13+(27*(1.3*(VTZ!D13-VTZ!H13-VTZ!L13))-64*(1.3*(VQZ!D13-VQZ!H13-VQZ!L13)))/-37)*2625.5</f>
        <v>-4.6604053627601489</v>
      </c>
      <c r="I13">
        <f>(VQZ!G13-VQZ!K13-VQZ!O13+(27*(0.369*(VTZ!E13-VTZ!I13-VTZ!M13)+1.376*(VTZ!D13-VTZ!H13-VTZ!L13))-64*(0.369*(VQZ!E13-VQZ!I13-VQZ!M13)+1.376*(VQZ!D13-VQZ!H13-VQZ!L13)))/-37)*2625.5</f>
        <v>-5.6272271678825421</v>
      </c>
      <c r="J13">
        <f>(VQZ!G13-VQZ!S13-VQZ!W13+(27*(0.427*(VTZ!E13-VTZ!Q13-VTZ!U13)+1.403*(VTZ!D13-VTZ!P13-VTZ!T13))-64*(0.427*(VQZ!E13-VQZ!Q13-VQZ!U13)+1.423*(VQZ!D13-VQZ!P13-VQZ!T13)))/-37)*2625.5</f>
        <v>-4.2169917201547218</v>
      </c>
    </row>
    <row r="14" spans="1:23" x14ac:dyDescent="0.2">
      <c r="A14" s="35">
        <v>-5.5</v>
      </c>
      <c r="B14" s="10" t="s">
        <v>119</v>
      </c>
      <c r="C14" s="43" t="s">
        <v>133</v>
      </c>
      <c r="D14">
        <f>(VQZ!G14-VQZ!S14-VQZ!W14+(27*(VTZ!F14-VTZ!R14-VTZ!V14)-64*(VQZ!F14-VQZ!R14-VQZ!V14))/-37)*2625.5</f>
        <v>-5.1941430234962551</v>
      </c>
      <c r="E14">
        <f>(VQZ!G14-VQZ!S14-VQZ!W14+(27*(0.3*(VTZ!E14-VTZ!Q14-VTZ!U14)+1.2*(VTZ!D14-VTZ!P14-VTZ!T14))-64*(0.3*(VQZ!E14-VQZ!Q14-VQZ!U14)+1.2*(VQZ!D14-VQZ!P14-VQZ!T14)))/-37)*2625.5</f>
        <v>-4.0723847655423375</v>
      </c>
      <c r="F14">
        <f>(VQZ!G14-VQZ!S14-VQZ!W14+(27*(1.3*(VTZ!D14-VTZ!P14-VTZ!T14))-64*(1.3*(VQZ!D14-VQZ!P14-VQZ!T14)))/-37)*2625.5</f>
        <v>-3.6112965843261855</v>
      </c>
      <c r="G14">
        <f>(VQZ!G14-VQZ!K14-VQZ!O14+(27*(0.3*(VTZ!E14-VTZ!I14-VTZ!M14)+1.2*(VTZ!D14-VTZ!H14-VTZ!L14))-64*(0.3*(VQZ!E14-VQZ!I14-VQZ!M14)+1.2*(VQZ!D14-VQZ!H14-VQZ!L14)))/-37)*2625.5</f>
        <v>-5.042633564769309</v>
      </c>
      <c r="H14">
        <f>(VQZ!G14-VQZ!K14-VQZ!O14+(27*(1.3*(VTZ!D14-VTZ!H14-VTZ!L14))-64*(1.3*(VQZ!D14-VQZ!H14-VQZ!L14)))/-37)*2625.5</f>
        <v>-4.591997619684232</v>
      </c>
      <c r="I14">
        <f>(VQZ!G14-VQZ!K14-VQZ!O14+(27*(0.369*(VTZ!E14-VTZ!I14-VTZ!M14)+1.376*(VTZ!D14-VTZ!H14-VTZ!L14))-64*(0.369*(VQZ!E14-VQZ!I14-VQZ!M14)+1.376*(VQZ!D14-VQZ!H14-VQZ!L14)))/-37)*2625.5</f>
        <v>-5.4726653454044794</v>
      </c>
      <c r="J14">
        <f>(VQZ!G14-VQZ!S14-VQZ!W14+(27*(0.427*(VTZ!E14-VTZ!Q14-VTZ!U14)+1.403*(VTZ!D14-VTZ!P14-VTZ!T14))-64*(0.427*(VQZ!E14-VQZ!Q14-VQZ!U14)+1.423*(VQZ!D14-VQZ!P14-VQZ!T14)))/-37)*2625.5</f>
        <v>-4.6478988896336544</v>
      </c>
    </row>
    <row r="15" spans="1:23" x14ac:dyDescent="0.2">
      <c r="A15" s="35">
        <v>-3.5</v>
      </c>
      <c r="B15" s="10" t="s">
        <v>120</v>
      </c>
      <c r="C15" s="43" t="s">
        <v>133</v>
      </c>
      <c r="D15">
        <f>(VQZ!G15-VQZ!S15-VQZ!W15+(27*(VTZ!F15-VTZ!R15-VTZ!V15)-64*(VQZ!F15-VQZ!R15-VQZ!V15))/-37)*2625.5</f>
        <v>-5.1946952300656895</v>
      </c>
      <c r="E15">
        <f>(VQZ!G15-VQZ!S15-VQZ!W15+(27*(0.3*(VTZ!E15-VTZ!Q15-VTZ!U15)+1.2*(VTZ!D15-VTZ!P15-VTZ!T15))-64*(0.3*(VQZ!E15-VQZ!Q15-VQZ!U15)+1.2*(VQZ!D15-VQZ!P15-VQZ!T15)))/-37)*2625.5</f>
        <v>-4.0724160374315082</v>
      </c>
      <c r="F15">
        <f>(VQZ!G15-VQZ!S15-VQZ!W15+(27*(1.3*(VTZ!D15-VTZ!P15-VTZ!T15))-64*(1.3*(VQZ!D15-VQZ!P15-VQZ!T15)))/-37)*2625.5</f>
        <v>-3.6111239045368393</v>
      </c>
      <c r="G15">
        <f>(VQZ!G15-VQZ!K15-VQZ!O15+(27*(0.3*(VTZ!E15-VTZ!I15-VTZ!M15)+1.2*(VTZ!D15-VTZ!H15-VTZ!L15))-64*(0.3*(VQZ!E15-VQZ!I15-VQZ!M15)+1.2*(VQZ!D15-VQZ!H15-VQZ!L15)))/-37)*2625.5</f>
        <v>-5.0431116539811756</v>
      </c>
      <c r="H15">
        <f>(VQZ!G15-VQZ!K15-VQZ!O15+(27*(1.3*(VTZ!D15-VTZ!H15-VTZ!L15))-64*(1.3*(VQZ!D15-VQZ!H15-VQZ!L15)))/-37)*2625.5</f>
        <v>-4.5922656192243885</v>
      </c>
      <c r="I15">
        <f>(VQZ!G15-VQZ!K15-VQZ!O15+(27*(0.369*(VTZ!E15-VTZ!I15-VTZ!M15)+1.376*(VTZ!D15-VTZ!H15-VTZ!L15))-64*(0.369*(VQZ!E15-VQZ!I15-VQZ!M15)+1.376*(VQZ!D15-VQZ!H15-VQZ!L15)))/-37)*2625.5</f>
        <v>-5.4734337315389405</v>
      </c>
      <c r="J15">
        <f>(VQZ!G15-VQZ!S15-VQZ!W15+(27*(0.427*(VTZ!E15-VTZ!Q15-VTZ!U15)+1.403*(VTZ!D15-VTZ!P15-VTZ!T15))-64*(0.427*(VQZ!E15-VQZ!Q15-VQZ!U15)+1.423*(VQZ!D15-VQZ!P15-VQZ!T15)))/-37)*2625.5</f>
        <v>-4.6483150795494179</v>
      </c>
    </row>
    <row r="16" spans="1:23" x14ac:dyDescent="0.2">
      <c r="A16" s="35">
        <v>-1.5</v>
      </c>
      <c r="B16" s="10" t="s">
        <v>121</v>
      </c>
      <c r="C16" s="43" t="s">
        <v>133</v>
      </c>
      <c r="D16">
        <f>(VQZ!G16-VQZ!S16-VQZ!W16+(27*(VTZ!F16-VTZ!R16-VTZ!V16)-64*(VQZ!F16-VQZ!R16-VQZ!V16))/-37)*2625.5</f>
        <v>-0.78923133148082003</v>
      </c>
      <c r="E16">
        <f>(VQZ!G16-VQZ!S16-VQZ!W16+(27*(0.3*(VTZ!E16-VTZ!Q16-VTZ!U16)+1.2*(VTZ!D16-VTZ!P16-VTZ!T16))-64*(0.3*(VQZ!E16-VQZ!Q16-VQZ!U16)+1.2*(VQZ!D16-VQZ!P16-VQZ!T16)))/-37)*2625.5</f>
        <v>-0.15811452137816601</v>
      </c>
      <c r="F16">
        <f>(VQZ!G16-VQZ!S16-VQZ!W16+(27*(1.3*(VTZ!D16-VTZ!P16-VTZ!T16))-64*(1.3*(VQZ!D16-VQZ!P16-VQZ!T16)))/-37)*2625.5</f>
        <v>9.557541665020873E-2</v>
      </c>
      <c r="G16">
        <f>(VQZ!G16-VQZ!K16-VQZ!O16+(27*(0.3*(VTZ!E16-VTZ!I16-VTZ!M16)+1.2*(VTZ!D16-VTZ!H16-VTZ!L16))-64*(0.3*(VQZ!E16-VQZ!I16-VQZ!M16)+1.2*(VQZ!D16-VQZ!H16-VQZ!L16)))/-37)*2625.5</f>
        <v>-1.2995851398261336</v>
      </c>
      <c r="H16">
        <f>(VQZ!G16-VQZ!K16-VQZ!O16+(27*(1.3*(VTZ!D16-VTZ!H16-VTZ!L16))-64*(1.3*(VQZ!D16-VQZ!H16-VQZ!L16)))/-37)*2625.5</f>
        <v>-1.0286958209437223</v>
      </c>
      <c r="I16">
        <f>(VQZ!G16-VQZ!K16-VQZ!O16+(27*(0.369*(VTZ!E16-VTZ!I16-VTZ!M16)+1.376*(VTZ!D16-VTZ!H16-VTZ!L16))-64*(0.369*(VQZ!E16-VQZ!I16-VQZ!M16)+1.376*(VQZ!D16-VQZ!H16-VQZ!L16)))/-37)*2625.5</f>
        <v>-1.6476468591471165</v>
      </c>
      <c r="J16">
        <f>(VQZ!G16-VQZ!S16-VQZ!W16+(27*(0.427*(VTZ!E16-VTZ!Q16-VTZ!U16)+1.403*(VTZ!D16-VTZ!P16-VTZ!T16))-64*(0.427*(VQZ!E16-VQZ!Q16-VQZ!U16)+1.423*(VQZ!D16-VQZ!P16-VQZ!T16)))/-37)*2625.5</f>
        <v>-0.58829150827106846</v>
      </c>
    </row>
    <row r="17" spans="1:12" x14ac:dyDescent="0.2">
      <c r="A17" s="35">
        <v>-6.1</v>
      </c>
      <c r="B17" s="10" t="s">
        <v>122</v>
      </c>
      <c r="C17" s="43" t="s">
        <v>133</v>
      </c>
      <c r="D17">
        <f>(VQZ!G17-VQZ!S17-VQZ!W17+(27*(VTZ!F17-VTZ!R17-VTZ!V17)-64*(VQZ!F17-VQZ!R17-VQZ!V17))/-37)*2625.5</f>
        <v>-6.478043036184804</v>
      </c>
      <c r="E17">
        <f>(VQZ!G17-VQZ!S17-VQZ!W17+(27*(0.3*(VTZ!E17-VTZ!Q17-VTZ!U17)+1.2*(VTZ!D17-VTZ!P17-VTZ!T17))-64*(0.3*(VQZ!E17-VQZ!Q17-VQZ!U17)+1.2*(VQZ!D17-VQZ!P17-VQZ!T17)))/-37)*2625.5</f>
        <v>-4.6599408195854055</v>
      </c>
      <c r="F17">
        <f>(VQZ!G17-VQZ!S17-VQZ!W17+(27*(1.3*(VTZ!D17-VTZ!P17-VTZ!T17))-64*(1.3*(VQZ!D17-VQZ!P17-VQZ!T17)))/-37)*2625.5</f>
        <v>-3.9422106023326728</v>
      </c>
      <c r="G17">
        <f>(VQZ!G17-VQZ!K17-VQZ!O17+(27*(0.3*(VTZ!E17-VTZ!I17-VTZ!M17)+1.2*(VTZ!D17-VTZ!H17-VTZ!L17))-64*(0.3*(VQZ!E17-VQZ!I17-VQZ!M17)+1.2*(VQZ!D17-VQZ!H17-VQZ!L17)))/-37)*2625.5</f>
        <v>-5.7013980180313268</v>
      </c>
      <c r="H17">
        <f>(VQZ!G17-VQZ!K17-VQZ!O17+(27*(1.3*(VTZ!D17-VTZ!H17-VTZ!L17))-64*(1.3*(VQZ!D17-VQZ!H17-VQZ!L17)))/-37)*2625.5</f>
        <v>-5.0056178039082919</v>
      </c>
      <c r="I17">
        <f>(VQZ!G17-VQZ!K17-VQZ!O17+(27*(0.369*(VTZ!E17-VTZ!I17-VTZ!M17)+1.376*(VTZ!D17-VTZ!H17-VTZ!L17))-64*(0.369*(VQZ!E17-VQZ!I17-VQZ!M17)+1.376*(VQZ!D17-VQZ!H17-VQZ!L17)))/-37)*2625.5</f>
        <v>-6.8021825408333942</v>
      </c>
      <c r="J17">
        <f>(VQZ!G17-VQZ!S17-VQZ!W17+(27*(0.427*(VTZ!E17-VTZ!Q17-VTZ!U17)+1.403*(VTZ!D17-VTZ!P17-VTZ!T17))-64*(0.427*(VQZ!E17-VQZ!Q17-VQZ!U17)+1.423*(VQZ!D17-VQZ!P17-VQZ!T17)))/-37)*2625.5</f>
        <v>-6.1663931812636914</v>
      </c>
    </row>
    <row r="18" spans="1:12" x14ac:dyDescent="0.2">
      <c r="A18" s="35">
        <v>-5.2</v>
      </c>
      <c r="B18" s="10" t="s">
        <v>123</v>
      </c>
      <c r="C18" s="43" t="s">
        <v>133</v>
      </c>
      <c r="D18">
        <f>(VQZ!G18-VQZ!S18-VQZ!W18+(27*(VTZ!F18-VTZ!R18-VTZ!V18)-64*(VQZ!F18-VQZ!R18-VQZ!V18))/-37)*2625.5</f>
        <v>-5.4476066647353489</v>
      </c>
      <c r="E18">
        <f>(VQZ!G18-VQZ!S18-VQZ!W18+(27*(0.3*(VTZ!E18-VTZ!Q18-VTZ!U18)+1.2*(VTZ!D18-VTZ!P18-VTZ!T18))-64*(0.3*(VQZ!E18-VQZ!Q18-VQZ!U18)+1.2*(VQZ!D18-VQZ!P18-VQZ!T18)))/-37)*2625.5</f>
        <v>-3.9494447417292813</v>
      </c>
      <c r="F18">
        <f>(VQZ!G18-VQZ!S18-VQZ!W18+(27*(1.3*(VTZ!D18-VTZ!P18-VTZ!T18))-64*(1.3*(VQZ!D18-VQZ!P18-VQZ!T18)))/-37)*2625.5</f>
        <v>-3.3423193674454486</v>
      </c>
      <c r="G18">
        <f>(VQZ!G18-VQZ!K18-VQZ!O18+(27*(0.3*(VTZ!E18-VTZ!I18-VTZ!M18)+1.2*(VTZ!D18-VTZ!H18-VTZ!L18))-64*(0.3*(VQZ!E18-VQZ!I18-VQZ!M18)+1.2*(VQZ!D18-VQZ!H18-VQZ!L18)))/-37)*2625.5</f>
        <v>-5.3585960199983687</v>
      </c>
      <c r="H18">
        <f>(VQZ!G18-VQZ!K18-VQZ!O18+(27*(1.3*(VTZ!D18-VTZ!H18-VTZ!L18))-64*(1.3*(VQZ!D18-VQZ!H18-VQZ!L18)))/-37)*2625.5</f>
        <v>-4.7587232417632528</v>
      </c>
      <c r="I18">
        <f>(VQZ!G18-VQZ!K18-VQZ!O18+(27*(0.369*(VTZ!E18-VTZ!I18-VTZ!M18)+1.376*(VTZ!D18-VTZ!H18-VTZ!L18))-64*(0.369*(VQZ!E18-VQZ!I18-VQZ!M18)+1.376*(VQZ!D18-VQZ!H18-VQZ!L18)))/-37)*2625.5</f>
        <v>-6.0455595369655386</v>
      </c>
      <c r="J18">
        <f>(VQZ!G18-VQZ!S18-VQZ!W18+(27*(0.427*(VTZ!E18-VTZ!Q18-VTZ!U18)+1.403*(VTZ!D18-VTZ!P18-VTZ!T18))-64*(0.427*(VQZ!E18-VQZ!Q18-VQZ!U18)+1.423*(VQZ!D18-VQZ!P18-VQZ!T18)))/-37)*2625.5</f>
        <v>-4.8816181048478011</v>
      </c>
    </row>
    <row r="19" spans="1:12" x14ac:dyDescent="0.2">
      <c r="A19" s="35">
        <v>-5.3</v>
      </c>
      <c r="B19" s="10" t="s">
        <v>124</v>
      </c>
      <c r="C19" s="43" t="s">
        <v>133</v>
      </c>
      <c r="D19">
        <f>(VQZ!G19-VQZ!S19-VQZ!W19+(27*(VTZ!F19-VTZ!R19-VTZ!V19)-64*(VQZ!F19-VQZ!R19-VQZ!V19))/-37)*2625.5</f>
        <v>-5.4850890832768684</v>
      </c>
      <c r="E19">
        <f>(VQZ!G19-VQZ!S19-VQZ!W19+(27*(0.3*(VTZ!E19-VTZ!Q19-VTZ!U19)+1.2*(VTZ!D19-VTZ!P19-VTZ!T19))-64*(0.3*(VQZ!E19-VQZ!Q19-VQZ!U19)+1.2*(VQZ!D19-VQZ!P19-VQZ!T19)))/-37)*2625.5</f>
        <v>-4.1155763338569242</v>
      </c>
      <c r="F19">
        <f>(VQZ!G19-VQZ!S19-VQZ!W19+(27*(1.3*(VTZ!D19-VTZ!P19-VTZ!T19))-64*(1.3*(VQZ!D19-VQZ!P19-VQZ!T19)))/-37)*2625.5</f>
        <v>-3.5590390580934894</v>
      </c>
      <c r="G19">
        <f>(VQZ!G19-VQZ!K19-VQZ!O19+(27*(0.3*(VTZ!E19-VTZ!I19-VTZ!M19)+1.2*(VTZ!D19-VTZ!H19-VTZ!L19))-64*(0.3*(VQZ!E19-VQZ!I19-VQZ!M19)+1.2*(VQZ!D19-VQZ!H19-VQZ!L19)))/-37)*2625.5</f>
        <v>-4.8785432065452765</v>
      </c>
      <c r="H19">
        <f>(VQZ!G19-VQZ!K19-VQZ!O19+(27*(1.3*(VTZ!D19-VTZ!H19-VTZ!L19))-64*(1.3*(VQZ!D19-VQZ!H19-VQZ!L19)))/-37)*2625.5</f>
        <v>-4.3399219383128855</v>
      </c>
      <c r="I19">
        <f>(VQZ!G19-VQZ!K19-VQZ!O19+(27*(0.369*(VTZ!E19-VTZ!I19-VTZ!M19)+1.376*(VTZ!D19-VTZ!H19-VTZ!L19))-64*(0.369*(VQZ!E19-VQZ!I19-VQZ!M19)+1.376*(VQZ!D19-VQZ!H19-VQZ!L19)))/-37)*2625.5</f>
        <v>-5.4790388880615835</v>
      </c>
      <c r="J19">
        <f>(VQZ!G19-VQZ!S19-VQZ!W19+(27*(0.427*(VTZ!E19-VTZ!Q19-VTZ!U19)+1.403*(VTZ!D19-VTZ!P19-VTZ!T19))-64*(0.427*(VQZ!E19-VQZ!Q19-VQZ!U19)+1.423*(VQZ!D19-VQZ!P19-VQZ!T19)))/-37)*2625.5</f>
        <v>-4.9422890104194463</v>
      </c>
    </row>
    <row r="20" spans="1:12" x14ac:dyDescent="0.2">
      <c r="A20" s="35">
        <v>-3.9</v>
      </c>
      <c r="B20" s="10" t="s">
        <v>125</v>
      </c>
      <c r="C20" s="43" t="s">
        <v>133</v>
      </c>
      <c r="D20">
        <f>(VQZ!G20-VQZ!S20-VQZ!W20+(27*(VTZ!F20-VTZ!R20-VTZ!V20)-64*(VQZ!F20-VQZ!R20-VQZ!V20))/-37)*2625.5</f>
        <v>-3.8399343207579917</v>
      </c>
      <c r="E20">
        <f>(VQZ!G20-VQZ!S20-VQZ!W20+(27*(0.3*(VTZ!E20-VTZ!Q20-VTZ!U20)+1.2*(VTZ!D20-VTZ!P20-VTZ!T20))-64*(0.3*(VQZ!E20-VQZ!Q20-VQZ!U20)+1.2*(VQZ!D20-VQZ!P20-VQZ!T20)))/-37)*2625.5</f>
        <v>-2.763380722589821</v>
      </c>
      <c r="F20">
        <f>(VQZ!G20-VQZ!S20-VQZ!W20+(27*(1.3*(VTZ!D20-VTZ!P20-VTZ!T20))-64*(1.3*(VQZ!D20-VQZ!P20-VQZ!T20)))/-37)*2625.5</f>
        <v>-2.3266813927411629</v>
      </c>
      <c r="G20">
        <f>(VQZ!G20-VQZ!K20-VQZ!O20+(27*(0.3*(VTZ!E20-VTZ!I20-VTZ!M20)+1.2*(VTZ!D20-VTZ!H20-VTZ!L20))-64*(0.3*(VQZ!E20-VQZ!I20-VQZ!M20)+1.2*(VQZ!D20-VQZ!H20-VQZ!L20)))/-37)*2625.5</f>
        <v>-3.4691734157009964</v>
      </c>
      <c r="H20">
        <f>(VQZ!G20-VQZ!K20-VQZ!O20+(27*(1.3*(VTZ!D20-VTZ!H20-VTZ!L20))-64*(1.3*(VQZ!D20-VQZ!H20-VQZ!L20)))/-37)*2625.5</f>
        <v>-3.0343156825118403</v>
      </c>
      <c r="I20">
        <f>(VQZ!G20-VQZ!K20-VQZ!O20+(27*(0.369*(VTZ!E20-VTZ!I20-VTZ!M20)+1.376*(VTZ!D20-VTZ!H20-VTZ!L20))-64*(0.369*(VQZ!E20-VQZ!I20-VQZ!M20)+1.376*(VQZ!D20-VQZ!H20-VQZ!L20)))/-37)*2625.5</f>
        <v>-3.9578070862252379</v>
      </c>
      <c r="J20">
        <f>(VQZ!G20-VQZ!S20-VQZ!W20+(27*(0.427*(VTZ!E20-VTZ!Q20-VTZ!U20)+1.403*(VTZ!D20-VTZ!P20-VTZ!T20))-64*(0.427*(VQZ!E20-VQZ!Q20-VQZ!U20)+1.423*(VQZ!D20-VQZ!P20-VQZ!T20)))/-37)*2625.5</f>
        <v>-3.4193274368379476</v>
      </c>
    </row>
    <row r="21" spans="1:12" x14ac:dyDescent="0.2">
      <c r="A21" s="35">
        <v>-1.3</v>
      </c>
      <c r="B21" s="10" t="s">
        <v>126</v>
      </c>
      <c r="C21" s="43" t="s">
        <v>133</v>
      </c>
      <c r="D21">
        <f>(VQZ!G21-VQZ!S21-VQZ!W21+(27*(VTZ!F21-VTZ!R21-VTZ!V21)-64*(VQZ!F21-VQZ!R21-VQZ!V21))/-37)*2625.5</f>
        <v>-5.4487647939827024</v>
      </c>
      <c r="E21">
        <f>(VQZ!G21-VQZ!S21-VQZ!W21+(27*(0.3*(VTZ!E21-VTZ!Q21-VTZ!U21)+1.2*(VTZ!D21-VTZ!P21-VTZ!T21))-64*(0.3*(VQZ!E21-VQZ!Q21-VQZ!U21)+1.2*(VQZ!D21-VQZ!P21-VQZ!T21)))/-37)*2625.5</f>
        <v>-3.9740453573203789</v>
      </c>
      <c r="F21">
        <f>(VQZ!G21-VQZ!S21-VQZ!W21+(27*(1.3*(VTZ!D21-VTZ!P21-VTZ!T21))-64*(1.3*(VQZ!D21-VQZ!P21-VQZ!T21)))/-37)*2625.5</f>
        <v>-3.3765534179649861</v>
      </c>
      <c r="G21">
        <f>(VQZ!G21-VQZ!K21-VQZ!O21+(27*(0.3*(VTZ!E21-VTZ!I21-VTZ!M21)+1.2*(VTZ!D21-VTZ!H21-VTZ!L21))-64*(0.3*(VQZ!E21-VQZ!I21-VQZ!M21)+1.2*(VQZ!D21-VQZ!H21-VQZ!L21)))/-37)*2625.5</f>
        <v>-5.3713539346273338</v>
      </c>
      <c r="H21">
        <f>(VQZ!G21-VQZ!K21-VQZ!O21+(27*(1.3*(VTZ!D21-VTZ!H21-VTZ!L21))-64*(1.3*(VQZ!D21-VQZ!H21-VQZ!L21)))/-37)*2625.5</f>
        <v>-4.7808100333205683</v>
      </c>
      <c r="I21">
        <f>(VQZ!G21-VQZ!K21-VQZ!O21+(27*(0.369*(VTZ!E21-VTZ!I21-VTZ!M21)+1.376*(VTZ!D21-VTZ!H21-VTZ!L21))-64*(0.369*(VQZ!E21-VQZ!I21-VQZ!M21)+1.376*(VQZ!D21-VQZ!H21-VQZ!L21)))/-37)*2625.5</f>
        <v>-6.0492520022926879</v>
      </c>
      <c r="J21">
        <f>(VQZ!G21-VQZ!S21-VQZ!W21+(27*(0.427*(VTZ!E21-VTZ!Q21-VTZ!U21)+1.403*(VTZ!D21-VTZ!P21-VTZ!T21))-64*(0.427*(VQZ!E21-VQZ!Q21-VQZ!U21)+1.423*(VQZ!D21-VQZ!P21-VQZ!T21)))/-37)*2625.5</f>
        <v>-4.8941012130351407</v>
      </c>
    </row>
    <row r="22" spans="1:12" x14ac:dyDescent="0.2">
      <c r="A22" s="36">
        <v>-69.900000000000006</v>
      </c>
      <c r="B22" t="s">
        <v>194</v>
      </c>
      <c r="C22" s="44" t="s">
        <v>134</v>
      </c>
      <c r="D22">
        <f>(VQZ!G22-VQZ!S22-VQZ!W22+(27*(VTZ!F22-VTZ!R22-VTZ!V22)-64*(VQZ!F22-VQZ!R22-VQZ!V22))/-37)*2625.5</f>
        <v>-72.577103019517082</v>
      </c>
      <c r="E22">
        <f>(VQZ!G22-VQZ!S22-VQZ!W22+(27*(0.3*(VTZ!E22-VTZ!Q22-VTZ!U22)+1.2*(VTZ!D22-VTZ!P22-VTZ!T22))-64*(0.3*(VQZ!E22-VQZ!Q22-VQZ!U22)+1.2*(VQZ!D22-VQZ!P22-VQZ!T22)))/-37)*2625.5</f>
        <v>-63.37281129017353</v>
      </c>
      <c r="F22">
        <f>(VQZ!G22-VQZ!S22-VQZ!W22+(27*(1.3*(VTZ!D22-VTZ!P22-VTZ!T22))-64*(1.3*(VQZ!D22-VQZ!P22-VQZ!T22)))/-37)*2625.5</f>
        <v>-59.601065719634832</v>
      </c>
      <c r="G22">
        <f>(VQZ!G22-VQZ!K22-VQZ!O22+(27*(0.3*(VTZ!E22-VTZ!I22-VTZ!M22)+1.2*(VTZ!D22-VTZ!H22-VTZ!L22))-64*(0.3*(VQZ!E22-VQZ!I22-VQZ!M22)+1.2*(VQZ!D22-VQZ!H22-VQZ!L22)))/-37)*2625.5</f>
        <v>-66.003228506832741</v>
      </c>
      <c r="H22">
        <f>(VQZ!G22-VQZ!K22-VQZ!O22+(27*(1.3*(VTZ!D22-VTZ!H22-VTZ!L22))-64*(1.3*(VQZ!D22-VQZ!H22-VQZ!L22)))/-37)*2625.5</f>
        <v>-62.338517839370049</v>
      </c>
      <c r="I22">
        <f>(VQZ!G22-VQZ!K22-VQZ!O22+(27*(1.229*(VTZ!E22-VTZ!I22-VTZ!M22)+0.432*(VTZ!D22-VTZ!H22-VTZ!L22))-64*(1.229*(VQZ!E22-VQZ!I22-VQZ!M22)+0.432*(VQZ!D22-VQZ!H22-VQZ!L22)))/-37)*2625.5</f>
        <v>-71.29964847913287</v>
      </c>
      <c r="J22">
        <f>(VQZ!G22-VQZ!S22-VQZ!W22+(27*(1.281*(VTZ!E22-VTZ!Q22-VTZ!U22)+0.396*(VTZ!D22-VTZ!P22-VTZ!T22))-64*(1.281*(VQZ!E22-VQZ!Q22-VQZ!U22)+0.396*(VQZ!D22-VQZ!P22-VQZ!T22)))/-37)*2625.5</f>
        <v>-69.931588243797393</v>
      </c>
      <c r="K22">
        <f>(VQZ!G22-VQZ!K22-VQZ!O22+(27*(1.228*(VTZ!E22-VTZ!I22-VTZ!M22)+0.485*(VTZ!D22-VTZ!H22-VTZ!L22))-64*(1.228*(VQZ!E22-VQZ!I22-VQZ!M22)+0.485*(VQZ!D22-VQZ!H22-VQZ!L22)))/-37)*2625.5</f>
        <v>-71.98285884843402</v>
      </c>
      <c r="L22">
        <f>(VQZ!G22-VQZ!S22-VQZ!W22+(27*(1.316*(VTZ!E22-VTZ!Q22-VTZ!U22)+0.413*(VTZ!D22-VTZ!P22-VTZ!T22))-64*(1.316*(VQZ!E22-VQZ!Q22-VQZ!U22)+0.413*(VQZ!D22-VQZ!P22-VQZ!T22)))/-37)*2625.5</f>
        <v>-70.718680063739171</v>
      </c>
    </row>
    <row r="23" spans="1:12" x14ac:dyDescent="0.2">
      <c r="A23" s="35">
        <v>-51.2</v>
      </c>
      <c r="B23" t="s">
        <v>195</v>
      </c>
      <c r="C23" s="44" t="s">
        <v>134</v>
      </c>
      <c r="D23">
        <f>(VQZ!G23-VQZ!S23-VQZ!W23+(27*(VTZ!F23-VTZ!R23-VTZ!V23)-64*(VQZ!F23-VQZ!R23-VQZ!V23))/-37)*2625.5</f>
        <v>-62.403675041944425</v>
      </c>
      <c r="E23">
        <f>(VQZ!G23-VQZ!S23-VQZ!W23+(27*(0.3*(VTZ!E23-VTZ!Q23-VTZ!U23)+1.2*(VTZ!D23-VTZ!P23-VTZ!T23))-64*(0.3*(VQZ!E23-VQZ!Q23-VQZ!U23)+1.2*(VQZ!D23-VQZ!P23-VQZ!T23)))/-37)*2625.5</f>
        <v>-43.243561673859119</v>
      </c>
      <c r="F23">
        <f>(VQZ!G23-VQZ!S23-VQZ!W23+(27*(1.3*(VTZ!D23-VTZ!P23-VTZ!T23))-64*(1.3*(VQZ!D23-VQZ!P23-VQZ!T23)))/-37)*2625.5</f>
        <v>-35.574958377446734</v>
      </c>
      <c r="G23">
        <f>(VQZ!G23-VQZ!K23-VQZ!O23+(27*(0.3*(VTZ!E23-VTZ!I23-VTZ!M23)+1.2*(VTZ!D23-VTZ!H23-VTZ!L23))-64*(0.3*(VQZ!E23-VQZ!I23-VQZ!M23)+1.2*(VQZ!D23-VQZ!H23-VQZ!L23)))/-37)*2625.5</f>
        <v>-47.02443757957051</v>
      </c>
      <c r="H23">
        <f>(VQZ!G23-VQZ!K23-VQZ!O23+(27*(1.3*(VTZ!D23-VTZ!H23-VTZ!L23))-64*(1.3*(VQZ!D23-VQZ!H23-VQZ!L23)))/-37)*2625.5</f>
        <v>-39.458234682017917</v>
      </c>
      <c r="I23">
        <f>(VQZ!G23-VQZ!K23-VQZ!O23+(27*(1.229*(VTZ!E23-VTZ!I23-VTZ!M23)+0.432*(VTZ!D23-VTZ!H23-VTZ!L23))-64*(1.229*(VQZ!E23-VQZ!I23-VQZ!M23)+0.432*(VQZ!D23-VQZ!H23-VQZ!L23)))/-37)*2625.5</f>
        <v>-52.492086066862981</v>
      </c>
      <c r="J23">
        <f>(VQZ!G23-VQZ!S23-VQZ!W23+(27*(1.281*(VTZ!E23-VTZ!Q23-VTZ!U23)+0.396*(VTZ!D23-VTZ!P23-VTZ!T23))-64*(1.281*(VQZ!E23-VQZ!Q23-VQZ!U23)+0.396*(VQZ!D23-VQZ!P23-VQZ!T23)))/-37)*2625.5</f>
        <v>-50.193339980103381</v>
      </c>
      <c r="K23">
        <f>(VQZ!G23-VQZ!K23-VQZ!O23+(27*(1.228*(VTZ!E23-VTZ!I23-VTZ!M23)+0.485*(VTZ!D23-VTZ!H23-VTZ!L23))-64*(1.228*(VQZ!E23-VQZ!I23-VQZ!M23)+0.485*(VQZ!D23-VQZ!H23-VQZ!L23)))/-37)*2625.5</f>
        <v>-54.530903827897568</v>
      </c>
      <c r="L23">
        <f>(VQZ!G23-VQZ!S23-VQZ!W23+(27*(1.316*(VTZ!E23-VTZ!Q23-VTZ!U23)+0.413*(VTZ!D23-VTZ!P23-VTZ!T23))-64*(1.316*(VQZ!E23-VQZ!Q23-VQZ!U23)+0.413*(VQZ!D23-VQZ!P23-VQZ!T23)))/-37)*2625.5</f>
        <v>-52.177377020645771</v>
      </c>
    </row>
    <row r="24" spans="1:12" x14ac:dyDescent="0.2">
      <c r="A24" s="35">
        <v>-68.5</v>
      </c>
      <c r="B24" t="s">
        <v>196</v>
      </c>
      <c r="C24" s="44" t="s">
        <v>134</v>
      </c>
      <c r="D24">
        <f>(VQZ!G24-VQZ!S24-VQZ!W24+(27*(VTZ!F24-VTZ!R24-VTZ!V24)-64*(VQZ!F24-VQZ!R24-VQZ!V24))/-37)*2625.5</f>
        <v>-69.096711750732553</v>
      </c>
      <c r="E24">
        <f>(VQZ!G24-VQZ!S24-VQZ!W24+(27*(0.3*(VTZ!E24-VTZ!Q24-VTZ!U24)+1.2*(VTZ!D24-VTZ!P24-VTZ!T24))-64*(0.3*(VQZ!E24-VQZ!Q24-VQZ!U24)+1.2*(VQZ!D24-VQZ!P24-VQZ!T24)))/-37)*2625.5</f>
        <v>-60.474403313192404</v>
      </c>
      <c r="F24">
        <f>(VQZ!G24-VQZ!S24-VQZ!W24+(27*(1.3*(VTZ!D24-VTZ!P24-VTZ!T24))-64*(1.3*(VQZ!D24-VQZ!P24-VQZ!T24)))/-37)*2625.5</f>
        <v>-56.9424407123078</v>
      </c>
      <c r="G24">
        <f>(VQZ!G24-VQZ!K24-VQZ!O24+(27*(0.3*(VTZ!E24-VTZ!I24-VTZ!M24)+1.2*(VTZ!D24-VTZ!H24-VTZ!L24))-64*(0.3*(VQZ!E24-VQZ!I24-VQZ!M24)+1.2*(VQZ!D24-VQZ!H24-VQZ!L24)))/-37)*2625.5</f>
        <v>-62.960064459300703</v>
      </c>
      <c r="H24">
        <f>(VQZ!G24-VQZ!K24-VQZ!O24+(27*(1.3*(VTZ!D24-VTZ!H24-VTZ!L24))-64*(1.3*(VQZ!D24-VQZ!H24-VQZ!L24)))/-37)*2625.5</f>
        <v>-59.549017029241064</v>
      </c>
      <c r="I24">
        <f>(VQZ!G24-VQZ!K24-VQZ!O24+(27*(1.229*(VTZ!E24-VTZ!I24-VTZ!M24)+0.432*(VTZ!D24-VTZ!H24-VTZ!L24))-64*(1.229*(VQZ!E24-VQZ!I24-VQZ!M24)+0.432*(VQZ!D24-VQZ!H24-VQZ!L24)))/-37)*2625.5</f>
        <v>-67.801043899031171</v>
      </c>
      <c r="J24">
        <f>(VQZ!G24-VQZ!S24-VQZ!W24+(27*(1.281*(VTZ!E24-VTZ!Q24-VTZ!U24)+0.396*(VTZ!D24-VTZ!P24-VTZ!T24))-64*(1.281*(VQZ!E24-VQZ!Q24-VQZ!U24)+0.396*(VQZ!D24-VQZ!P24-VQZ!T24)))/-37)*2625.5</f>
        <v>-66.570918520414736</v>
      </c>
      <c r="K24">
        <f>(VQZ!G24-VQZ!K24-VQZ!O24+(27*(1.228*(VTZ!E24-VTZ!I24-VTZ!M24)+0.485*(VTZ!D24-VTZ!H24-VTZ!L24))-64*(1.228*(VQZ!E24-VQZ!I24-VQZ!M24)+0.485*(VQZ!D24-VQZ!H24-VQZ!L24)))/-37)*2625.5</f>
        <v>-68.447171773502589</v>
      </c>
      <c r="L24">
        <f>(VQZ!G24-VQZ!S24-VQZ!W24+(27*(1.316*(VTZ!E24-VTZ!Q24-VTZ!U24)+0.413*(VTZ!D24-VTZ!P24-VTZ!T24))-64*(1.316*(VQZ!E24-VQZ!Q24-VQZ!U24)+0.413*(VQZ!D24-VQZ!P24-VQZ!T24)))/-37)*2625.5</f>
        <v>-67.310694461027836</v>
      </c>
    </row>
    <row r="25" spans="1:12" x14ac:dyDescent="0.2">
      <c r="A25" s="35">
        <v>-13.2</v>
      </c>
      <c r="B25" t="s">
        <v>197</v>
      </c>
      <c r="C25" s="44" t="s">
        <v>134</v>
      </c>
      <c r="D25">
        <f>(VQZ!G25-VQZ!S25-VQZ!W25+(27*(VTZ!F25-VTZ!R25-VTZ!V25)-64*(VQZ!F25-VQZ!R25-VQZ!V25))/-37)*2625.5</f>
        <v>-13.25939350392238</v>
      </c>
      <c r="E25">
        <f>(VQZ!G25-VQZ!S25-VQZ!W25+(27*(0.3*(VTZ!E25-VTZ!Q25-VTZ!U25)+1.2*(VTZ!D25-VTZ!P25-VTZ!T25))-64*(0.3*(VQZ!E25-VQZ!Q25-VQZ!U25)+1.2*(VQZ!D25-VQZ!P25-VQZ!T25)))/-37)*2625.5</f>
        <v>-11.313297838039093</v>
      </c>
      <c r="F25">
        <f>(VQZ!G25-VQZ!S25-VQZ!W25+(27*(1.3*(VTZ!D25-VTZ!P25-VTZ!T25))-64*(1.3*(VQZ!D25-VQZ!P25-VQZ!T25)))/-37)*2625.5</f>
        <v>-10.529445161133424</v>
      </c>
      <c r="G25">
        <f>(VQZ!G25-VQZ!K25-VQZ!O25+(27*(0.3*(VTZ!E25-VTZ!I25-VTZ!M25)+1.2*(VTZ!D25-VTZ!H25-VTZ!L25))-64*(0.3*(VQZ!E25-VQZ!I25-VQZ!M25)+1.2*(VQZ!D25-VQZ!H25-VQZ!L25)))/-37)*2625.5</f>
        <v>-12.794839354023303</v>
      </c>
      <c r="H25">
        <f>(VQZ!G25-VQZ!K25-VQZ!O25+(27*(1.3*(VTZ!D25-VTZ!H25-VTZ!L25))-64*(1.3*(VQZ!D25-VQZ!H25-VQZ!L25)))/-37)*2625.5</f>
        <v>-12.01764192366384</v>
      </c>
      <c r="I25">
        <f>(VQZ!G25-VQZ!K25-VQZ!O25+(27*(1.229*(VTZ!E25-VTZ!I25-VTZ!M25)+0.432*(VTZ!D25-VTZ!H25-VTZ!L25))-64*(1.229*(VQZ!E25-VQZ!I25-VQZ!M25)+0.432*(VQZ!D25-VQZ!H25-VQZ!L25)))/-37)*2625.5</f>
        <v>-13.49774013528619</v>
      </c>
      <c r="J25">
        <f>(VQZ!G25-VQZ!S25-VQZ!W25+(27*(1.281*(VTZ!E25-VTZ!Q25-VTZ!U25)+0.396*(VTZ!D25-VTZ!P25-VTZ!T25))-64*(1.281*(VQZ!E25-VQZ!Q25-VQZ!U25)+0.396*(VQZ!D25-VQZ!P25-VQZ!T25)))/-37)*2625.5</f>
        <v>-12.200694997107677</v>
      </c>
      <c r="K25">
        <f>(VQZ!G25-VQZ!K25-VQZ!O25+(27*(1.228*(VTZ!E25-VTZ!I25-VTZ!M25)+0.485*(VTZ!D25-VTZ!H25-VTZ!L25))-64*(1.228*(VQZ!E25-VQZ!I25-VQZ!M25)+0.485*(VQZ!D25-VQZ!H25-VQZ!L25)))/-37)*2625.5</f>
        <v>-13.690933952799924</v>
      </c>
      <c r="L25">
        <f>(VQZ!G25-VQZ!S25-VQZ!W25+(27*(1.316*(VTZ!E25-VTZ!Q25-VTZ!U25)+0.413*(VTZ!D25-VTZ!P25-VTZ!T25))-64*(1.316*(VQZ!E25-VQZ!Q25-VQZ!U25)+0.413*(VQZ!D25-VQZ!P25-VQZ!T25)))/-37)*2625.5</f>
        <v>-12.392856491537389</v>
      </c>
    </row>
    <row r="26" spans="1:12" x14ac:dyDescent="0.2">
      <c r="A26" s="35">
        <v>-9.8000000000000007</v>
      </c>
      <c r="B26" s="10" t="s">
        <v>1</v>
      </c>
      <c r="C26" s="44" t="s">
        <v>134</v>
      </c>
      <c r="D26">
        <f>(VQZ!G26-VQZ!S26-VQZ!W26+(27*(VTZ!F26-VTZ!R26-VTZ!V26)-64*(VQZ!F26-VQZ!R26-VQZ!V26))/-37)*2625.5</f>
        <v>-11.168743298143852</v>
      </c>
      <c r="E26">
        <f>(VQZ!G26-VQZ!S26-VQZ!W26+(27*(0.3*(VTZ!E26-VTZ!Q26-VTZ!U26)+1.2*(VTZ!D26-VTZ!P26-VTZ!T26))-64*(0.3*(VQZ!E26-VQZ!Q26-VQZ!U26)+1.2*(VQZ!D26-VQZ!P26-VQZ!T26)))/-37)*2625.5</f>
        <v>-8.2209977218854977</v>
      </c>
      <c r="F26">
        <f>(VQZ!G26-VQZ!S26-VQZ!W26+(27*(1.3*(VTZ!D26-VTZ!P26-VTZ!T26))-64*(1.3*(VQZ!D26-VQZ!P26-VQZ!T26)))/-37)*2625.5</f>
        <v>-7.0423662661126247</v>
      </c>
      <c r="G26">
        <f>(VQZ!G26-VQZ!K26-VQZ!O26+(27*(0.3*(VTZ!E26-VTZ!I26-VTZ!M26)+1.2*(VTZ!D26-VTZ!H26-VTZ!L26))-64*(0.3*(VQZ!E26-VQZ!I26-VQZ!M26)+1.2*(VQZ!D26-VQZ!H26-VQZ!L26)))/-37)*2625.5</f>
        <v>-9.6142200021744326</v>
      </c>
      <c r="H26">
        <f>(VQZ!G26-VQZ!K26-VQZ!O26+(27*(1.3*(VTZ!D26-VTZ!H26-VTZ!L26))-64*(1.3*(VQZ!D26-VQZ!H26-VQZ!L26)))/-37)*2625.5</f>
        <v>-8.4251905197495471</v>
      </c>
      <c r="I26">
        <f>(VQZ!G26-VQZ!K26-VQZ!O26+(27*(1.229*(VTZ!E26-VTZ!I26-VTZ!M26)+0.432*(VTZ!D26-VTZ!H26-VTZ!L26))-64*(1.229*(VQZ!E26-VQZ!I26-VQZ!M26)+0.432*(VQZ!D26-VQZ!H26-VQZ!L26)))/-37)*2625.5</f>
        <v>-10.400777664743776</v>
      </c>
      <c r="J26">
        <f>(VQZ!G26-VQZ!S26-VQZ!W26+(27*(1.281*(VTZ!E26-VTZ!Q26-VTZ!U26)+0.396*(VTZ!D26-VTZ!P26-VTZ!T26))-64*(1.281*(VQZ!E26-VQZ!Q26-VQZ!U26)+0.396*(VQZ!D26-VQZ!P26-VQZ!T26)))/-37)*2625.5</f>
        <v>-9.2473904359254195</v>
      </c>
      <c r="K26">
        <f>(VQZ!G26-VQZ!K26-VQZ!O26+(27*(1.228*(VTZ!E26-VTZ!I26-VTZ!M26)+0.485*(VTZ!D26-VTZ!H26-VTZ!L26))-64*(1.228*(VQZ!E26-VQZ!I26-VQZ!M26)+0.485*(VQZ!D26-VQZ!H26-VQZ!L26)))/-37)*2625.5</f>
        <v>-10.729530093216907</v>
      </c>
      <c r="L26">
        <f>(VQZ!G26-VQZ!S26-VQZ!W26+(27*(1.316*(VTZ!E26-VTZ!Q26-VTZ!U26)+0.413*(VTZ!D26-VTZ!P26-VTZ!T26))-64*(1.316*(VQZ!E26-VQZ!Q26-VQZ!U26)+0.413*(VQZ!D26-VQZ!P26-VQZ!T26)))/-37)*2625.5</f>
        <v>-9.5548380153288406</v>
      </c>
    </row>
    <row r="27" spans="1:12" x14ac:dyDescent="0.2">
      <c r="A27" s="35">
        <v>-11.4</v>
      </c>
      <c r="B27" t="s">
        <v>198</v>
      </c>
      <c r="C27" s="44" t="s">
        <v>134</v>
      </c>
      <c r="D27">
        <f>(VQZ!G27-VQZ!S27-VQZ!W27+(27*(VTZ!F27-VTZ!R27-VTZ!V27)-64*(VQZ!F27-VQZ!R27-VQZ!V27))/-37)*2625.5</f>
        <v>-20.774989953592105</v>
      </c>
      <c r="E27">
        <f>(VQZ!G27-VQZ!S27-VQZ!W27+(27*(0.3*(VTZ!E27-VTZ!Q27-VTZ!U27)+1.2*(VTZ!D27-VTZ!P27-VTZ!T27))-64*(0.3*(VQZ!E27-VQZ!Q27-VQZ!U27)+1.2*(VQZ!D27-VQZ!P27-VQZ!T27)))/-37)*2625.5</f>
        <v>-11.09988027283363</v>
      </c>
      <c r="F27">
        <f>(VQZ!G27-VQZ!S27-VQZ!W27+(27*(1.3*(VTZ!D27-VTZ!P27-VTZ!T27))-64*(1.3*(VQZ!D27-VQZ!P27-VQZ!T27)))/-37)*2625.5</f>
        <v>-7.281014931850283</v>
      </c>
      <c r="G27">
        <f>(VQZ!G27-VQZ!K27-VQZ!O27+(27*(0.3*(VTZ!E27-VTZ!I27-VTZ!M27)+1.2*(VTZ!D27-VTZ!H27-VTZ!L27))-64*(0.3*(VQZ!E27-VQZ!I27-VQZ!M27)+1.2*(VQZ!D27-VQZ!H27-VQZ!L27)))/-37)*2625.5</f>
        <v>-12.525886850805495</v>
      </c>
      <c r="H27">
        <f>(VQZ!G27-VQZ!K27-VQZ!O27+(27*(1.3*(VTZ!D27-VTZ!H27-VTZ!L27))-64*(1.3*(VQZ!D27-VQZ!H27-VQZ!L27)))/-37)*2625.5</f>
        <v>-8.7374830234778251</v>
      </c>
      <c r="I27">
        <f>(VQZ!G27-VQZ!K27-VQZ!O27+(27*(1.229*(VTZ!E27-VTZ!I27-VTZ!M27)+0.432*(VTZ!D27-VTZ!H27-VTZ!L27))-64*(1.229*(VQZ!E27-VQZ!I27-VQZ!M27)+0.432*(VQZ!D27-VQZ!H27-VQZ!L27)))/-37)*2625.5</f>
        <v>-13.569436985647402</v>
      </c>
      <c r="J27">
        <f>(VQZ!G27-VQZ!S27-VQZ!W27+(27*(1.281*(VTZ!E27-VTZ!Q27-VTZ!U27)+0.396*(VTZ!D27-VTZ!P27-VTZ!T27))-64*(1.281*(VQZ!E27-VQZ!Q27-VQZ!U27)+0.396*(VQZ!D27-VQZ!P27-VQZ!T27)))/-37)*2625.5</f>
        <v>-12.648655916636374</v>
      </c>
      <c r="K27">
        <f>(VQZ!G27-VQZ!K27-VQZ!O27+(27*(1.228*(VTZ!E27-VTZ!I27-VTZ!M27)+0.485*(VTZ!D27-VTZ!H27-VTZ!L27))-64*(1.228*(VQZ!E27-VQZ!I27-VQZ!M27)+0.485*(VQZ!D27-VQZ!H27-VQZ!L27)))/-37)*2625.5</f>
        <v>-14.784942825474614</v>
      </c>
      <c r="L27">
        <f>(VQZ!G27-VQZ!S27-VQZ!W27+(27*(1.316*(VTZ!E27-VTZ!Q27-VTZ!U27)+0.413*(VTZ!D27-VTZ!P27-VTZ!T27))-64*(1.316*(VQZ!E27-VQZ!Q27-VQZ!U27)+0.413*(VQZ!D27-VQZ!P27-VQZ!T27)))/-37)*2625.5</f>
        <v>-13.751595241934393</v>
      </c>
    </row>
    <row r="28" spans="1:12" x14ac:dyDescent="0.2">
      <c r="A28" s="35">
        <v>-11.5</v>
      </c>
      <c r="B28" t="s">
        <v>199</v>
      </c>
      <c r="C28" s="44" t="s">
        <v>134</v>
      </c>
      <c r="D28">
        <f>(VQZ!G28-VQZ!S28-VQZ!W28+(27*(VTZ!F28-VTZ!R28-VTZ!V28)-64*(VQZ!F28-VQZ!R28-VQZ!V28))/-37)*2625.5</f>
        <v>-15.399706035639424</v>
      </c>
      <c r="E28">
        <f>(VQZ!G28-VQZ!S28-VQZ!W28+(27*(0.3*(VTZ!E28-VTZ!Q28-VTZ!U28)+1.2*(VTZ!D28-VTZ!P28-VTZ!T28))-64*(0.3*(VQZ!E28-VQZ!Q28-VQZ!U28)+1.2*(VQZ!D28-VQZ!P28-VQZ!T28)))/-37)*2625.5</f>
        <v>-10.091846582667854</v>
      </c>
      <c r="F28">
        <f>(VQZ!G28-VQZ!S28-VQZ!W28+(27*(1.3*(VTZ!D28-VTZ!P28-VTZ!T28))-64*(1.3*(VQZ!D28-VQZ!P28-VQZ!T28)))/-37)*2625.5</f>
        <v>-7.9731699811612486</v>
      </c>
      <c r="G28">
        <f>(VQZ!G28-VQZ!K28-VQZ!O28+(27*(0.3*(VTZ!E28-VTZ!I28-VTZ!M28)+1.2*(VTZ!D28-VTZ!H28-VTZ!L28))-64*(0.3*(VQZ!E28-VQZ!I28-VQZ!M28)+1.2*(VQZ!D28-VQZ!H28-VQZ!L28)))/-37)*2625.5</f>
        <v>-11.013911541643084</v>
      </c>
      <c r="H28">
        <f>(VQZ!G28-VQZ!K28-VQZ!O28+(27*(1.3*(VTZ!D28-VTZ!H28-VTZ!L28))-64*(1.3*(VQZ!D28-VQZ!H28-VQZ!L28)))/-37)*2625.5</f>
        <v>-8.9182133750328383</v>
      </c>
      <c r="I28">
        <f>(VQZ!G28-VQZ!K28-VQZ!O28+(27*(1.229*(VTZ!E28-VTZ!I28-VTZ!M28)+0.432*(VTZ!D28-VTZ!H28-VTZ!L28))-64*(1.229*(VQZ!E28-VQZ!I28-VQZ!M28)+0.432*(VQZ!D28-VQZ!H28-VQZ!L28)))/-37)*2625.5</f>
        <v>-12.364088696884865</v>
      </c>
      <c r="J28">
        <f>(VQZ!G28-VQZ!S28-VQZ!W28+(27*(1.281*(VTZ!E28-VTZ!Q28-VTZ!U28)+0.396*(VTZ!D28-VTZ!P28-VTZ!T28))-64*(1.281*(VQZ!E28-VQZ!Q28-VQZ!U28)+0.396*(VQZ!D28-VQZ!P28-VQZ!T28)))/-37)*2625.5</f>
        <v>-11.80706202187643</v>
      </c>
      <c r="K28">
        <f>(VQZ!G28-VQZ!K28-VQZ!O28+(27*(1.228*(VTZ!E28-VTZ!I28-VTZ!M28)+0.485*(VTZ!D28-VTZ!H28-VTZ!L28))-64*(1.228*(VQZ!E28-VQZ!I28-VQZ!M28)+0.485*(VQZ!D28-VQZ!H28-VQZ!L28)))/-37)*2625.5</f>
        <v>-12.947678481500217</v>
      </c>
      <c r="L28">
        <f>(VQZ!G28-VQZ!S28-VQZ!W28+(27*(1.316*(VTZ!E28-VTZ!Q28-VTZ!U28)+0.413*(VTZ!D28-VTZ!P28-VTZ!T28))-64*(1.316*(VQZ!E28-VQZ!Q28-VQZ!U28)+0.413*(VQZ!D28-VQZ!P28-VQZ!T28)))/-37)*2625.5</f>
        <v>-12.367522374584526</v>
      </c>
    </row>
    <row r="29" spans="1:12" x14ac:dyDescent="0.2">
      <c r="A29" s="35">
        <v>-18.7</v>
      </c>
      <c r="B29" t="s">
        <v>4</v>
      </c>
      <c r="C29" s="44" t="s">
        <v>134</v>
      </c>
      <c r="D29">
        <f>(VQZ!G29-VQZ!S29-VQZ!W29+(27*(VTZ!F29-VTZ!R29-VTZ!V29)-64*(VQZ!F29-VQZ!R29-VQZ!V29))/-37)*2625.5</f>
        <v>-21.890760510355388</v>
      </c>
      <c r="E29">
        <f>(VQZ!G29-VQZ!S29-VQZ!W29+(27*(0.3*(VTZ!E29-VTZ!Q29-VTZ!U29)+1.2*(VTZ!D29-VTZ!P29-VTZ!T29))-64*(0.3*(VQZ!E29-VQZ!Q29-VQZ!U29)+1.2*(VQZ!D29-VQZ!P29-VQZ!T29)))/-37)*2625.5</f>
        <v>-17.755355971188081</v>
      </c>
      <c r="F29">
        <f>(VQZ!G29-VQZ!S29-VQZ!W29+(27*(1.3*(VTZ!D29-VTZ!P29-VTZ!T29))-64*(1.3*(VQZ!D29-VQZ!P29-VQZ!T29)))/-37)*2625.5</f>
        <v>-16.063991261179055</v>
      </c>
      <c r="G29">
        <f>(VQZ!G29-VQZ!K29-VQZ!O29+(27*(0.3*(VTZ!E29-VTZ!I29-VTZ!M29)+1.2*(VTZ!D29-VTZ!H29-VTZ!L29))-64*(0.3*(VQZ!E29-VQZ!I29-VQZ!M29)+1.2*(VQZ!D29-VQZ!H29-VQZ!L29)))/-37)*2625.5</f>
        <v>-18.337183062733786</v>
      </c>
      <c r="H29">
        <f>(VQZ!G29-VQZ!K29-VQZ!O29+(27*(1.3*(VTZ!D29-VTZ!H29-VTZ!L29))-64*(1.3*(VQZ!D29-VQZ!H29-VQZ!L29)))/-37)*2625.5</f>
        <v>-16.679799331390562</v>
      </c>
      <c r="I29">
        <f>(VQZ!G29-VQZ!K29-VQZ!O29+(27*(1.229*(VTZ!E29-VTZ!I29-VTZ!M29)+0.432*(VTZ!D29-VTZ!H29-VTZ!L29))-64*(1.229*(VQZ!E29-VQZ!I29-VQZ!M29)+0.432*(VQZ!D29-VQZ!H29-VQZ!L29)))/-37)*2625.5</f>
        <v>-20.754058751279896</v>
      </c>
      <c r="J29">
        <f>(VQZ!G29-VQZ!S29-VQZ!W29+(27*(1.281*(VTZ!E29-VTZ!Q29-VTZ!U29)+0.396*(VTZ!D29-VTZ!P29-VTZ!T29))-64*(1.281*(VQZ!E29-VQZ!Q29-VQZ!U29)+0.396*(VQZ!D29-VQZ!P29-VQZ!T29)))/-37)*2625.5</f>
        <v>-20.58313154545937</v>
      </c>
      <c r="K29">
        <f>(VQZ!G29-VQZ!K29-VQZ!O29+(27*(1.228*(VTZ!E29-VTZ!I29-VTZ!M29)+0.485*(VTZ!D29-VTZ!H29-VTZ!L29))-64*(1.228*(VQZ!E29-VQZ!I29-VQZ!M29)+0.485*(VQZ!D29-VQZ!H29-VQZ!L29)))/-37)*2625.5</f>
        <v>-21.060568541792232</v>
      </c>
      <c r="L29">
        <f>(VQZ!G29-VQZ!S29-VQZ!W29+(27*(1.316*(VTZ!E29-VTZ!Q29-VTZ!U29)+0.413*(VTZ!D29-VTZ!P29-VTZ!T29))-64*(1.316*(VQZ!E29-VQZ!Q29-VQZ!U29)+0.413*(VQZ!D29-VQZ!P29-VQZ!T29)))/-37)*2625.5</f>
        <v>-20.94290109311655</v>
      </c>
    </row>
    <row r="30" spans="1:12" x14ac:dyDescent="0.2">
      <c r="A30" s="35">
        <v>-6.3</v>
      </c>
      <c r="B30" s="10" t="s">
        <v>5</v>
      </c>
      <c r="C30" s="44" t="s">
        <v>134</v>
      </c>
      <c r="D30">
        <f>(VQZ!G30-VQZ!S30-VQZ!W30+(27*(VTZ!F30-VTZ!R30-VTZ!V30)-64*(VQZ!F30-VQZ!R30-VQZ!V30))/-37)*2625.5</f>
        <v>-7.7299506073418121</v>
      </c>
      <c r="E30">
        <f>(VQZ!G30-VQZ!S30-VQZ!W30+(27*(0.3*(VTZ!E30-VTZ!Q30-VTZ!U30)+1.2*(VTZ!D30-VTZ!P30-VTZ!T30))-64*(0.3*(VQZ!E30-VQZ!Q30-VQZ!U30)+1.2*(VQZ!D30-VQZ!P30-VQZ!T30)))/-37)*2625.5</f>
        <v>-4.7299280931712051</v>
      </c>
      <c r="F30">
        <f>(VQZ!G30-VQZ!S30-VQZ!W30+(27*(1.3*(VTZ!D30-VTZ!P30-VTZ!T30))-64*(1.3*(VQZ!D30-VQZ!P30-VQZ!T30)))/-37)*2625.5</f>
        <v>-3.5357799806506902</v>
      </c>
      <c r="G30">
        <f>(VQZ!G30-VQZ!K30-VQZ!O30+(27*(0.3*(VTZ!E30-VTZ!I30-VTZ!M30)+1.2*(VTZ!D30-VTZ!H30-VTZ!L30))-64*(0.3*(VQZ!E30-VQZ!I30-VQZ!M30)+1.2*(VQZ!D30-VQZ!H30-VQZ!L30)))/-37)*2625.5</f>
        <v>-5.0541971145944569</v>
      </c>
      <c r="H30">
        <f>(VQZ!G30-VQZ!K30-VQZ!O30+(27*(1.3*(VTZ!D30-VTZ!H30-VTZ!L30))-64*(1.3*(VQZ!D30-VQZ!H30-VQZ!L30)))/-37)*2625.5</f>
        <v>-3.8737929467668737</v>
      </c>
      <c r="I30">
        <f>(VQZ!G30-VQZ!K30-VQZ!O30+(27*(1.229*(VTZ!E30-VTZ!I30-VTZ!M30)+0.432*(VTZ!D30-VTZ!H30-VTZ!L30))-64*(1.229*(VQZ!E30-VQZ!I30-VQZ!M30)+0.432*(VQZ!D30-VQZ!H30-VQZ!L30)))/-37)*2625.5</f>
        <v>-5.7365569542421477</v>
      </c>
      <c r="J30">
        <f>(VQZ!G30-VQZ!S30-VQZ!W30+(27*(1.281*(VTZ!E30-VTZ!Q30-VTZ!U30)+0.396*(VTZ!D30-VTZ!P30-VTZ!T30))-64*(1.281*(VQZ!E30-VQZ!Q30-VQZ!U30)+0.396*(VQZ!D30-VQZ!P30-VQZ!T30)))/-37)*2625.5</f>
        <v>-5.5770914595449108</v>
      </c>
      <c r="K30">
        <f>(VQZ!G30-VQZ!K30-VQZ!O30+(27*(1.228*(VTZ!E30-VTZ!I30-VTZ!M30)+0.485*(VTZ!D30-VTZ!H30-VTZ!L30))-64*(1.228*(VQZ!E30-VQZ!I30-VQZ!M30)+0.485*(VQZ!D30-VQZ!H30-VQZ!L30)))/-37)*2625.5</f>
        <v>-6.0742422207439803</v>
      </c>
      <c r="L30">
        <f>(VQZ!G30-VQZ!S30-VQZ!W30+(27*(1.316*(VTZ!E30-VTZ!Q30-VTZ!U30)+0.413*(VTZ!D30-VTZ!P30-VTZ!T30))-64*(1.316*(VQZ!E30-VQZ!Q30-VQZ!U30)+0.413*(VQZ!D30-VQZ!P30-VQZ!T30)))/-37)*2625.5</f>
        <v>-5.9001699431788621</v>
      </c>
    </row>
    <row r="31" spans="1:12" x14ac:dyDescent="0.2">
      <c r="A31" s="35">
        <v>-13.7</v>
      </c>
      <c r="B31" t="s">
        <v>209</v>
      </c>
      <c r="C31" s="44" t="s">
        <v>134</v>
      </c>
      <c r="D31">
        <f>(VQZ!G31-VQZ!S31-VQZ!W31+(27*(VTZ!F31-VTZ!R31-VTZ!V31)-64*(VQZ!F31-VQZ!R31-VQZ!V31))/-37)*2625.5</f>
        <v>-14.813579765119945</v>
      </c>
      <c r="E31">
        <f>(VQZ!G31-VQZ!S31-VQZ!W31+(27*(0.3*(VTZ!E31-VTZ!Q31-VTZ!U31)+1.2*(VTZ!D31-VTZ!P31-VTZ!T31))-64*(0.3*(VQZ!E31-VQZ!Q31-VQZ!U31)+1.2*(VQZ!D31-VQZ!P31-VQZ!T31)))/-37)*2625.5</f>
        <v>-11.90933694348829</v>
      </c>
      <c r="F31">
        <f>(VQZ!G31-VQZ!S31-VQZ!W31+(27*(1.3*(VTZ!D31-VTZ!P31-VTZ!T31))-64*(1.3*(VQZ!D31-VQZ!P31-VQZ!T31)))/-37)*2625.5</f>
        <v>-10.738004089619901</v>
      </c>
      <c r="G31">
        <f>(VQZ!G31-VQZ!K31-VQZ!O31+(27*(0.3*(VTZ!E31-VTZ!I31-VTZ!M31)+1.2*(VTZ!D31-VTZ!H31-VTZ!L31))-64*(0.3*(VQZ!E31-VQZ!I31-VQZ!M31)+1.2*(VQZ!D31-VQZ!H31-VQZ!L31)))/-37)*2625.5</f>
        <v>-14.323345616793516</v>
      </c>
      <c r="H31">
        <f>(VQZ!G31-VQZ!K31-VQZ!O31+(27*(1.3*(VTZ!D31-VTZ!H31-VTZ!L31))-64*(1.3*(VQZ!D31-VQZ!H31-VQZ!L31)))/-37)*2625.5</f>
        <v>-13.118122254022175</v>
      </c>
      <c r="I31">
        <f>(VQZ!G31-VQZ!K31-VQZ!O31+(27*(1.229*(VTZ!E31-VTZ!I31-VTZ!M31)+0.432*(VTZ!D31-VTZ!H31-VTZ!L31))-64*(1.229*(VQZ!E31-VQZ!I31-VQZ!M31)+0.432*(VQZ!D31-VQZ!H31-VQZ!L31)))/-37)*2625.5</f>
        <v>-15.378319657599526</v>
      </c>
      <c r="J31">
        <f>(VQZ!G31-VQZ!S31-VQZ!W31+(27*(1.281*(VTZ!E31-VTZ!Q31-VTZ!U31)+0.396*(VTZ!D31-VTZ!P31-VTZ!T31))-64*(1.281*(VQZ!E31-VQZ!Q31-VQZ!U31)+0.396*(VQZ!D31-VQZ!P31-VQZ!T31)))/-37)*2625.5</f>
        <v>-13.2906938291722</v>
      </c>
      <c r="K31">
        <f>(VQZ!G31-VQZ!K31-VQZ!O31+(27*(1.228*(VTZ!E31-VTZ!I31-VTZ!M31)+0.485*(VTZ!D31-VTZ!H31-VTZ!L31))-64*(1.228*(VQZ!E31-VQZ!I31-VQZ!M31)+0.485*(VQZ!D31-VQZ!H31-VQZ!L31)))/-37)*2625.5</f>
        <v>-15.68193697632992</v>
      </c>
      <c r="L31">
        <f>(VQZ!G31-VQZ!S31-VQZ!W31+(27*(1.316*(VTZ!E31-VTZ!Q31-VTZ!U31)+0.413*(VTZ!D31-VTZ!P31-VTZ!T31))-64*(1.316*(VQZ!E31-VQZ!Q31-VQZ!U31)+0.413*(VQZ!D31-VQZ!P31-VQZ!T31)))/-37)*2625.5</f>
        <v>-13.574523006635081</v>
      </c>
    </row>
    <row r="32" spans="1:12" x14ac:dyDescent="0.2">
      <c r="A32" s="35">
        <v>-6.3</v>
      </c>
      <c r="B32" t="s">
        <v>93</v>
      </c>
      <c r="C32" s="44" t="s">
        <v>134</v>
      </c>
      <c r="D32">
        <f>(VQZ!G32-VQZ!S32-VQZ!W32+(27*(VTZ!F32-VTZ!R32-VTZ!V32)-64*(VQZ!F32-VQZ!R32-VQZ!V32))/-37)*2625.5</f>
        <v>-6.7488661355597186</v>
      </c>
      <c r="E32">
        <f>(VQZ!G32-VQZ!S32-VQZ!W32+(27*(0.3*(VTZ!E32-VTZ!Q32-VTZ!U32)+1.2*(VTZ!D32-VTZ!P32-VTZ!T32))-64*(0.3*(VQZ!E32-VQZ!Q32-VQZ!U32)+1.2*(VQZ!D32-VQZ!P32-VQZ!T32)))/-37)*2625.5</f>
        <v>-4.2098045800997843</v>
      </c>
      <c r="F32">
        <f>(VQZ!G32-VQZ!S32-VQZ!W32+(27*(1.3*(VTZ!D32-VTZ!P32-VTZ!T32))-64*(1.3*(VQZ!D32-VQZ!P32-VQZ!T32)))/-37)*2625.5</f>
        <v>-3.1944913307202008</v>
      </c>
      <c r="G32">
        <f>(VQZ!G32-VQZ!K32-VQZ!O32+(27*(0.3*(VTZ!E32-VTZ!I32-VTZ!M32)+1.2*(VTZ!D32-VTZ!H32-VTZ!L32))-64*(0.3*(VQZ!E32-VQZ!I32-VQZ!M32)+1.2*(VQZ!D32-VQZ!H32-VQZ!L32)))/-37)*2625.5</f>
        <v>-4.6991296121999371</v>
      </c>
      <c r="H32">
        <f>(VQZ!G32-VQZ!K32-VQZ!O32+(27*(1.3*(VTZ!D32-VTZ!H32-VTZ!L32))-64*(1.3*(VQZ!D32-VQZ!H32-VQZ!L32)))/-37)*2625.5</f>
        <v>-3.7030670156022008</v>
      </c>
      <c r="I32">
        <f>(VQZ!G32-VQZ!K32-VQZ!O32+(27*(1.229*(VTZ!E32-VTZ!I32-VTZ!M32)+0.432*(VTZ!D32-VTZ!H32-VTZ!L32))-64*(1.229*(VQZ!E32-VQZ!I32-VQZ!M32)+0.432*(VQZ!D32-VQZ!H32-VQZ!L32)))/-37)*2625.5</f>
        <v>-5.3718166463548789</v>
      </c>
      <c r="J32">
        <f>(VQZ!G32-VQZ!S32-VQZ!W32+(27*(1.281*(VTZ!E32-VTZ!Q32-VTZ!U32)+0.396*(VTZ!D32-VTZ!P32-VTZ!T32))-64*(1.281*(VQZ!E32-VQZ!Q32-VQZ!U32)+0.396*(VQZ!D32-VQZ!P32-VQZ!T32)))/-37)*2625.5</f>
        <v>-5.0972054616448652</v>
      </c>
      <c r="K32">
        <f>(VQZ!G32-VQZ!K32-VQZ!O32+(27*(1.228*(VTZ!E32-VTZ!I32-VTZ!M32)+0.485*(VTZ!D32-VTZ!H32-VTZ!L32))-64*(1.228*(VQZ!E32-VQZ!I32-VQZ!M32)+0.485*(VQZ!D32-VQZ!H32-VQZ!L32)))/-37)*2625.5</f>
        <v>-5.6456326671174057</v>
      </c>
      <c r="L32">
        <f>(VQZ!G32-VQZ!S32-VQZ!W32+(27*(1.316*(VTZ!E32-VTZ!Q32-VTZ!U32)+0.413*(VTZ!D32-VTZ!P32-VTZ!T32))-64*(1.316*(VQZ!E32-VQZ!Q32-VQZ!U32)+0.413*(VQZ!D32-VQZ!P32-VQZ!T32)))/-37)*2625.5</f>
        <v>-5.3618570781099759</v>
      </c>
    </row>
    <row r="33" spans="1:12" x14ac:dyDescent="0.2">
      <c r="A33" s="35">
        <v>-6.4</v>
      </c>
      <c r="B33" t="s">
        <v>200</v>
      </c>
      <c r="C33" s="44" t="s">
        <v>134</v>
      </c>
      <c r="D33">
        <f>(VQZ!G33-VQZ!S33-VQZ!W33+(27*(VTZ!F33-VTZ!R33-VTZ!V33)-64*(VQZ!F33-VQZ!R33-VQZ!V33))/-37)*2625.5</f>
        <v>-6.9978724441684141</v>
      </c>
      <c r="E33">
        <f>(VQZ!G33-VQZ!S33-VQZ!W33+(27*(0.3*(VTZ!E33-VTZ!Q33-VTZ!U33)+1.2*(VTZ!D33-VTZ!P33-VTZ!T33))-64*(0.3*(VQZ!E33-VQZ!Q33-VQZ!U33)+1.2*(VQZ!D33-VQZ!P33-VQZ!T33)))/-37)*2625.5</f>
        <v>-5.4828094070419588</v>
      </c>
      <c r="F33">
        <f>(VQZ!G33-VQZ!S33-VQZ!W33+(27*(1.3*(VTZ!D33-VTZ!P33-VTZ!T33))-64*(1.3*(VQZ!D33-VQZ!P33-VQZ!T33)))/-37)*2625.5</f>
        <v>-4.8662477012107574</v>
      </c>
      <c r="G33">
        <f>(VQZ!G33-VQZ!K33-VQZ!O33+(27*(0.3*(VTZ!E33-VTZ!I33-VTZ!M33)+1.2*(VTZ!D33-VTZ!H33-VTZ!L33))-64*(0.3*(VQZ!E33-VQZ!I33-VQZ!M33)+1.2*(VQZ!D33-VQZ!H33-VQZ!L33)))/-37)*2625.5</f>
        <v>-5.8913694503044933</v>
      </c>
      <c r="H33">
        <f>(VQZ!G33-VQZ!K33-VQZ!O33+(27*(1.3*(VTZ!D33-VTZ!H33-VTZ!L33))-64*(1.3*(VQZ!D33-VQZ!H33-VQZ!L33)))/-37)*2625.5</f>
        <v>-5.2860641002949142</v>
      </c>
      <c r="I33">
        <f>(VQZ!G33-VQZ!K33-VQZ!O33+(27*(1.229*(VTZ!E33-VTZ!I33-VTZ!M33)+0.432*(VTZ!D33-VTZ!H33-VTZ!L33))-64*(1.229*(VQZ!E33-VQZ!I33-VQZ!M33)+0.432*(VQZ!D33-VQZ!H33-VQZ!L33)))/-37)*2625.5</f>
        <v>-6.6400329353316536</v>
      </c>
      <c r="J33">
        <f>(VQZ!G33-VQZ!S33-VQZ!W33+(27*(1.281*(VTZ!E33-VTZ!Q33-VTZ!U33)+0.396*(VTZ!D33-VTZ!P33-VTZ!T33))-64*(1.281*(VQZ!E33-VQZ!Q33-VQZ!U33)+0.396*(VQZ!D33-VQZ!P33-VQZ!T33)))/-37)*2625.5</f>
        <v>-6.40539100071069</v>
      </c>
      <c r="K33">
        <f>(VQZ!G33-VQZ!K33-VQZ!O33+(27*(1.228*(VTZ!E33-VTZ!I33-VTZ!M33)+0.485*(VTZ!D33-VTZ!H33-VTZ!L33))-64*(1.228*(VQZ!E33-VQZ!I33-VQZ!M33)+0.485*(VQZ!D33-VQZ!H33-VQZ!L33)))/-37)*2625.5</f>
        <v>-6.767375931303909</v>
      </c>
      <c r="L33">
        <f>(VQZ!G33-VQZ!S33-VQZ!W33+(27*(1.316*(VTZ!E33-VTZ!Q33-VTZ!U33)+0.413*(VTZ!D33-VTZ!P33-VTZ!T33))-64*(1.316*(VQZ!E33-VQZ!Q33-VQZ!U33)+0.413*(VQZ!D33-VQZ!P33-VQZ!T33)))/-37)*2625.5</f>
        <v>-6.5430446992759332</v>
      </c>
    </row>
    <row r="34" spans="1:12" x14ac:dyDescent="0.2">
      <c r="A34" s="35">
        <v>-66.8</v>
      </c>
      <c r="B34" t="s">
        <v>201</v>
      </c>
      <c r="C34" s="44" t="s">
        <v>134</v>
      </c>
      <c r="D34">
        <f>(VQZ!G34-VQZ!S34-VQZ!W34+(27*(VTZ!F34-VTZ!R34-VTZ!V34)-64*(VQZ!F34-VQZ!R34-VQZ!V34))/-37)*2625.5</f>
        <v>-65.9834063254212</v>
      </c>
      <c r="E34">
        <f>(VQZ!G34-VQZ!S34-VQZ!W34+(27*(0.3*(VTZ!E34-VTZ!Q34-VTZ!U34)+1.2*(VTZ!D34-VTZ!P34-VTZ!T34))-64*(0.3*(VQZ!E34-VQZ!Q34-VQZ!U34)+1.2*(VQZ!D34-VQZ!P34-VQZ!T34)))/-37)*2625.5</f>
        <v>-59.687935846212682</v>
      </c>
      <c r="F34">
        <f>(VQZ!G34-VQZ!S34-VQZ!W34+(27*(1.3*(VTZ!D34-VTZ!P34-VTZ!T34))-64*(1.3*(VQZ!D34-VQZ!P34-VQZ!T34)))/-37)*2625.5</f>
        <v>-57.056787844357721</v>
      </c>
      <c r="G34">
        <f>(VQZ!G34-VQZ!K34-VQZ!O34+(27*(0.3*(VTZ!E34-VTZ!I34-VTZ!M34)+1.2*(VTZ!D34-VTZ!H34-VTZ!L34))-64*(0.3*(VQZ!E34-VQZ!I34-VQZ!M34)+1.2*(VQZ!D34-VQZ!H34-VQZ!L34)))/-37)*2625.5</f>
        <v>-61.966191287825012</v>
      </c>
      <c r="H34">
        <f>(VQZ!G34-VQZ!K34-VQZ!O34+(27*(1.3*(VTZ!D34-VTZ!H34-VTZ!L34))-64*(1.3*(VQZ!D34-VQZ!H34-VQZ!L34)))/-37)*2625.5</f>
        <v>-59.440054214512735</v>
      </c>
      <c r="I34">
        <f>(VQZ!G34-VQZ!K34-VQZ!O34+(27*(1.229*(VTZ!E34-VTZ!I34-VTZ!M34)+0.432*(VTZ!D34-VTZ!H34-VTZ!L34))-64*(1.229*(VQZ!E34-VQZ!I34-VQZ!M34)+0.432*(VQZ!D34-VQZ!H34-VQZ!L34)))/-37)*2625.5</f>
        <v>-67.252880799957666</v>
      </c>
      <c r="J34">
        <f>(VQZ!G34-VQZ!S34-VQZ!W34+(27*(1.281*(VTZ!E34-VTZ!Q34-VTZ!U34)+0.396*(VTZ!D34-VTZ!P34-VTZ!T34))-64*(1.281*(VQZ!E34-VQZ!Q34-VQZ!U34)+0.396*(VQZ!D34-VQZ!P34-VQZ!T34)))/-37)*2625.5</f>
        <v>-66.057639036744916</v>
      </c>
      <c r="K34">
        <f>(VQZ!G34-VQZ!K34-VQZ!O34+(27*(1.228*(VTZ!E34-VTZ!I34-VTZ!M34)+0.485*(VTZ!D34-VTZ!H34-VTZ!L34))-64*(1.228*(VQZ!E34-VQZ!I34-VQZ!M34)+0.485*(VQZ!D34-VQZ!H34-VQZ!L34)))/-37)*2625.5</f>
        <v>-67.535860025518957</v>
      </c>
      <c r="L34">
        <f>(VQZ!G34-VQZ!S34-VQZ!W34+(27*(1.316*(VTZ!E34-VTZ!Q34-VTZ!U34)+0.413*(VTZ!D34-VTZ!P34-VTZ!T34))-64*(1.316*(VQZ!E34-VQZ!Q34-VQZ!U34)+0.413*(VQZ!D34-VQZ!P34-VQZ!T34)))/-37)*2625.5</f>
        <v>-66.498873925358168</v>
      </c>
    </row>
    <row r="35" spans="1:12" x14ac:dyDescent="0.2">
      <c r="A35" s="35">
        <v>-77.8</v>
      </c>
      <c r="B35" t="s">
        <v>202</v>
      </c>
      <c r="C35" s="44" t="s">
        <v>134</v>
      </c>
      <c r="D35">
        <f>(VQZ!G35-VQZ!S35-VQZ!W35+(27*(VTZ!F35-VTZ!R35-VTZ!V35)-64*(VQZ!F35-VQZ!R35-VQZ!V35))/-37)*2625.5</f>
        <v>-77.562788573970806</v>
      </c>
      <c r="E35">
        <f>(VQZ!G35-VQZ!S35-VQZ!W35+(27*(0.3*(VTZ!E35-VTZ!Q35-VTZ!U35)+1.2*(VTZ!D35-VTZ!P35-VTZ!T35))-64*(0.3*(VQZ!E35-VQZ!Q35-VQZ!U35)+1.2*(VQZ!D35-VQZ!P35-VQZ!T35)))/-37)*2625.5</f>
        <v>-70.053226223006007</v>
      </c>
      <c r="F35">
        <f>(VQZ!G35-VQZ!S35-VQZ!W35+(27*(1.3*(VTZ!D35-VTZ!P35-VTZ!T35))-64*(1.3*(VQZ!D35-VQZ!P35-VQZ!T35)))/-37)*2625.5</f>
        <v>-66.865688900117974</v>
      </c>
      <c r="G35">
        <f>(VQZ!G35-VQZ!K35-VQZ!O35+(27*(0.3*(VTZ!E35-VTZ!I35-VTZ!M35)+1.2*(VTZ!D35-VTZ!H35-VTZ!L35))-64*(0.3*(VQZ!E35-VQZ!I35-VQZ!M35)+1.2*(VQZ!D35-VQZ!H35-VQZ!L35)))/-37)*2625.5</f>
        <v>-72.818711513662663</v>
      </c>
      <c r="H35">
        <f>(VQZ!G35-VQZ!K35-VQZ!O35+(27*(1.3*(VTZ!D35-VTZ!H35-VTZ!L35))-64*(1.3*(VQZ!D35-VQZ!H35-VQZ!L35)))/-37)*2625.5</f>
        <v>-69.777515846756657</v>
      </c>
      <c r="I35">
        <f>(VQZ!G35-VQZ!K35-VQZ!O35+(27*(1.229*(VTZ!E35-VTZ!I35-VTZ!M35)+0.432*(VTZ!D35-VTZ!H35-VTZ!L35))-64*(1.229*(VQZ!E35-VQZ!I35-VQZ!M35)+0.432*(VQZ!D35-VQZ!H35-VQZ!L35)))/-37)*2625.5</f>
        <v>-80.687882984889313</v>
      </c>
      <c r="J35">
        <f>(VQZ!G35-VQZ!S35-VQZ!W35+(27*(1.281*(VTZ!E35-VTZ!Q35-VTZ!U35)+0.396*(VTZ!D35-VTZ!P35-VTZ!T35))-64*(1.281*(VQZ!E35-VQZ!Q35-VQZ!U35)+0.396*(VQZ!D35-VQZ!P35-VQZ!T35)))/-37)*2625.5</f>
        <v>-79.446504496103671</v>
      </c>
      <c r="K35">
        <f>(VQZ!G35-VQZ!K35-VQZ!O35+(27*(1.228*(VTZ!E35-VTZ!I35-VTZ!M35)+0.485*(VTZ!D35-VTZ!H35-VTZ!L35))-64*(1.228*(VQZ!E35-VQZ!I35-VQZ!M35)+0.485*(VQZ!D35-VQZ!H35-VQZ!L35)))/-37)*2625.5</f>
        <v>-80.855670646953939</v>
      </c>
      <c r="L35">
        <f>(VQZ!G35-VQZ!S35-VQZ!W35+(27*(1.316*(VTZ!E35-VTZ!Q35-VTZ!U35)+0.413*(VTZ!D35-VTZ!P35-VTZ!T35))-64*(1.316*(VQZ!E35-VQZ!Q35-VQZ!U35)+0.413*(VQZ!D35-VQZ!P35-VQZ!T35)))/-37)*2625.5</f>
        <v>-79.880282742443526</v>
      </c>
    </row>
    <row r="36" spans="1:12" x14ac:dyDescent="0.2">
      <c r="A36" s="35">
        <v>-21.8</v>
      </c>
      <c r="B36" t="s">
        <v>203</v>
      </c>
      <c r="C36" s="44" t="s">
        <v>134</v>
      </c>
      <c r="D36">
        <f>(VQZ!G36-VQZ!S36-VQZ!W36+(27*(VTZ!F36-VTZ!R36-VTZ!V36)-64*(VQZ!F36-VQZ!R36-VQZ!V36))/-37)*2625.5</f>
        <v>-33.923760101138186</v>
      </c>
      <c r="E36">
        <f>(VQZ!G36-VQZ!S36-VQZ!W36+(27*(0.3*(VTZ!E36-VTZ!Q36-VTZ!U36)+1.2*(VTZ!D36-VTZ!P36-VTZ!T36))-64*(0.3*(VQZ!E36-VQZ!Q36-VQZ!U36)+1.2*(VQZ!D36-VQZ!P36-VQZ!T36)))/-37)*2625.5</f>
        <v>-19.364355460047388</v>
      </c>
      <c r="F36">
        <f>(VQZ!G36-VQZ!S36-VQZ!W36+(27*(1.3*(VTZ!D36-VTZ!P36-VTZ!T36))-64*(1.3*(VQZ!D36-VQZ!P36-VQZ!T36)))/-37)*2625.5</f>
        <v>-13.599778541123589</v>
      </c>
      <c r="G36">
        <f>(VQZ!G36-VQZ!K36-VQZ!O36+(27*(0.3*(VTZ!E36-VTZ!I36-VTZ!M36)+1.2*(VTZ!D36-VTZ!H36-VTZ!L36))-64*(0.3*(VQZ!E36-VQZ!I36-VQZ!M36)+1.2*(VQZ!D36-VQZ!H36-VQZ!L36)))/-37)*2625.5</f>
        <v>-21.630962091835009</v>
      </c>
      <c r="H36">
        <f>(VQZ!G36-VQZ!K36-VQZ!O36+(27*(1.3*(VTZ!D36-VTZ!H36-VTZ!L36))-64*(1.3*(VQZ!D36-VQZ!H36-VQZ!L36)))/-37)*2625.5</f>
        <v>-15.911383789133001</v>
      </c>
      <c r="I36">
        <f>(VQZ!G36-VQZ!K36-VQZ!O36+(27*(1.229*(VTZ!E36-VTZ!I36-VTZ!M36)+0.432*(VTZ!D36-VTZ!H36-VTZ!L36))-64*(1.229*(VQZ!E36-VQZ!I36-VQZ!M36)+0.432*(VQZ!D36-VQZ!H36-VQZ!L36)))/-37)*2625.5</f>
        <v>-23.826177632065882</v>
      </c>
      <c r="J36">
        <f>(VQZ!G36-VQZ!S36-VQZ!W36+(27*(1.281*(VTZ!E36-VTZ!Q36-VTZ!U36)+0.396*(VTZ!D36-VTZ!P36-VTZ!T36))-64*(1.281*(VQZ!E36-VQZ!Q36-VQZ!U36)+0.396*(VQZ!D36-VQZ!P36-VQZ!T36)))/-37)*2625.5</f>
        <v>-22.34866215212897</v>
      </c>
      <c r="K36">
        <f>(VQZ!G36-VQZ!K36-VQZ!O36+(27*(1.228*(VTZ!E36-VTZ!I36-VTZ!M36)+0.485*(VTZ!D36-VTZ!H36-VTZ!L36))-64*(1.228*(VQZ!E36-VQZ!I36-VQZ!M36)+0.485*(VQZ!D36-VQZ!H36-VQZ!L36)))/-37)*2625.5</f>
        <v>-25.590089160924183</v>
      </c>
      <c r="L36">
        <f>(VQZ!G36-VQZ!S36-VQZ!W36+(27*(1.316*(VTZ!E36-VTZ!Q36-VTZ!U36)+0.413*(VTZ!D36-VTZ!P36-VTZ!T36))-64*(1.316*(VQZ!E36-VQZ!Q36-VQZ!U36)+0.413*(VQZ!D36-VQZ!P36-VQZ!T36)))/-37)*2625.5</f>
        <v>-23.974699931468635</v>
      </c>
    </row>
    <row r="37" spans="1:12" x14ac:dyDescent="0.2">
      <c r="A37" s="35">
        <v>-24</v>
      </c>
      <c r="B37" t="s">
        <v>8</v>
      </c>
      <c r="C37" s="44" t="s">
        <v>134</v>
      </c>
      <c r="D37">
        <f>(VQZ!G37-VQZ!S37-VQZ!W37+(27*(VTZ!F37-VTZ!R37-VTZ!V37)-64*(VQZ!F37-VQZ!R37-VQZ!V37))/-37)*2625.5</f>
        <v>-29.482173899489435</v>
      </c>
      <c r="E37">
        <f>(VQZ!G37-VQZ!S37-VQZ!W37+(27*(0.3*(VTZ!E37-VTZ!Q37-VTZ!U37)+1.2*(VTZ!D37-VTZ!P37-VTZ!T37))-64*(0.3*(VQZ!E37-VQZ!Q37-VQZ!U37)+1.2*(VQZ!D37-VQZ!P37-VQZ!T37)))/-37)*2625.5</f>
        <v>-21.82995639470127</v>
      </c>
      <c r="F37">
        <f>(VQZ!G37-VQZ!S37-VQZ!W37+(27*(1.3*(VTZ!D37-VTZ!P37-VTZ!T37))-64*(1.3*(VQZ!D37-VQZ!P37-VQZ!T37)))/-37)*2625.5</f>
        <v>-18.767844359889185</v>
      </c>
      <c r="G37">
        <f>(VQZ!G37-VQZ!K37-VQZ!O37+(27*(0.3*(VTZ!E37-VTZ!I37-VTZ!M37)+1.2*(VTZ!D37-VTZ!H37-VTZ!L37))-64*(0.3*(VQZ!E37-VQZ!I37-VQZ!M37)+1.2*(VQZ!D37-VQZ!H37-VQZ!L37)))/-37)*2625.5</f>
        <v>-23.60911447176294</v>
      </c>
      <c r="H37">
        <f>(VQZ!G37-VQZ!K37-VQZ!O37+(27*(1.3*(VTZ!D37-VTZ!H37-VTZ!L37))-64*(1.3*(VQZ!D37-VQZ!H37-VQZ!L37)))/-37)*2625.5</f>
        <v>-20.572251350317956</v>
      </c>
      <c r="I37">
        <f>(VQZ!G37-VQZ!K37-VQZ!O37+(27*(1.229*(VTZ!E37-VTZ!I37-VTZ!M37)+0.432*(VTZ!D37-VTZ!H37-VTZ!L37))-64*(1.229*(VQZ!E37-VQZ!I37-VQZ!M37)+0.432*(VQZ!D37-VQZ!H37-VQZ!L37)))/-37)*2625.5</f>
        <v>-25.787858762573102</v>
      </c>
      <c r="J37">
        <f>(VQZ!G37-VQZ!S37-VQZ!W37+(27*(1.281*(VTZ!E37-VTZ!Q37-VTZ!U37)+0.396*(VTZ!D37-VTZ!P37-VTZ!T37))-64*(1.281*(VQZ!E37-VQZ!Q37-VQZ!U37)+0.396*(VQZ!D37-VQZ!P37-VQZ!T37)))/-37)*2625.5</f>
        <v>-24.583751097382954</v>
      </c>
      <c r="K37">
        <f>(VQZ!G37-VQZ!K37-VQZ!O37+(27*(1.228*(VTZ!E37-VTZ!I37-VTZ!M37)+0.485*(VTZ!D37-VTZ!H37-VTZ!L37))-64*(1.228*(VQZ!E37-VQZ!I37-VQZ!M37)+0.485*(VQZ!D37-VQZ!H37-VQZ!L37)))/-37)*2625.5</f>
        <v>-26.608001008671398</v>
      </c>
      <c r="L37">
        <f>(VQZ!G37-VQZ!S37-VQZ!W37+(27*(1.316*(VTZ!E37-VTZ!Q37-VTZ!U37)+0.413*(VTZ!D37-VTZ!P37-VTZ!T37))-64*(1.316*(VQZ!E37-VQZ!Q37-VQZ!U37)+0.413*(VQZ!D37-VQZ!P37-VQZ!T37)))/-37)*2625.5</f>
        <v>-25.377266405706585</v>
      </c>
    </row>
    <row r="38" spans="1:12" x14ac:dyDescent="0.2">
      <c r="A38" s="35">
        <v>-2.2000000000000002</v>
      </c>
      <c r="B38" t="s">
        <v>98</v>
      </c>
      <c r="C38" s="44" t="s">
        <v>134</v>
      </c>
      <c r="D38">
        <f>(VQZ!G38-VQZ!S38-VQZ!W38+(27*(VTZ!F38-VTZ!R38-VTZ!V38)-64*(VQZ!F38-VQZ!R38-VQZ!V38))/-37)*2625.5</f>
        <v>-2.0636904293171914</v>
      </c>
      <c r="E38">
        <f>(VQZ!G38-VQZ!S38-VQZ!W38+(27*(0.3*(VTZ!E38-VTZ!Q38-VTZ!U38)+1.2*(VTZ!D38-VTZ!P38-VTZ!T38))-64*(0.3*(VQZ!E38-VQZ!Q38-VQZ!U38)+1.2*(VQZ!D38-VQZ!P38-VQZ!T38)))/-37)*2625.5</f>
        <v>-1.2373925066086329</v>
      </c>
      <c r="F38">
        <f>(VQZ!G38-VQZ!S38-VQZ!W38+(27*(1.3*(VTZ!D38-VTZ!P38-VTZ!T38))-64*(1.3*(VQZ!D38-VQZ!P38-VQZ!T38)))/-37)*2625.5</f>
        <v>-0.91016506396889718</v>
      </c>
      <c r="G38">
        <f>(VQZ!G38-VQZ!K38-VQZ!O38+(27*(0.3*(VTZ!E38-VTZ!I38-VTZ!M38)+1.2*(VTZ!D38-VTZ!H38-VTZ!L38))-64*(0.3*(VQZ!E38-VQZ!I38-VQZ!M38)+1.2*(VQZ!D38-VQZ!H38-VQZ!L38)))/-37)*2625.5</f>
        <v>-1.2583602988040925</v>
      </c>
      <c r="H38">
        <f>(VQZ!G38-VQZ!K38-VQZ!O38+(27*(1.3*(VTZ!D38-VTZ!H38-VTZ!L38))-64*(1.3*(VQZ!D38-VQZ!H38-VQZ!L38)))/-37)*2625.5</f>
        <v>-0.93478096144977196</v>
      </c>
      <c r="I38">
        <f>(VQZ!G38-VQZ!K38-VQZ!O38+(27*(1.229*(VTZ!E38-VTZ!I38-VTZ!M38)+0.432*(VTZ!D38-VTZ!H38-VTZ!L38))-64*(1.229*(VQZ!E38-VQZ!I38-VQZ!M38)+0.432*(VQZ!D38-VQZ!H38-VQZ!L38)))/-37)*2625.5</f>
        <v>-1.3997711300475677</v>
      </c>
      <c r="J38">
        <f>(VQZ!G38-VQZ!S38-VQZ!W38+(27*(1.281*(VTZ!E38-VTZ!Q38-VTZ!U38)+0.396*(VTZ!D38-VTZ!P38-VTZ!T38))-64*(1.281*(VQZ!E38-VQZ!Q38-VQZ!U38)+0.396*(VQZ!D38-VQZ!P38-VQZ!T38)))/-37)*2625.5</f>
        <v>-1.4092327631436015</v>
      </c>
      <c r="K38">
        <f>(VQZ!G38-VQZ!K38-VQZ!O38+(27*(1.228*(VTZ!E38-VTZ!I38-VTZ!M38)+0.485*(VTZ!D38-VTZ!H38-VTZ!L38))-64*(1.228*(VQZ!E38-VQZ!I38-VQZ!M38)+0.485*(VQZ!D38-VQZ!H38-VQZ!L38)))/-37)*2625.5</f>
        <v>-1.4975840447281468</v>
      </c>
      <c r="L38">
        <f>(VQZ!G38-VQZ!S38-VQZ!W38+(27*(1.316*(VTZ!E38-VTZ!Q38-VTZ!U38)+0.413*(VTZ!D38-VTZ!P38-VTZ!T38))-64*(1.316*(VQZ!E38-VQZ!Q38-VQZ!U38)+0.413*(VQZ!D38-VQZ!P38-VQZ!T38)))/-37)*2625.5</f>
        <v>-1.5013887805481052</v>
      </c>
    </row>
    <row r="39" spans="1:12" x14ac:dyDescent="0.2">
      <c r="A39" s="35">
        <v>-29.5</v>
      </c>
      <c r="B39" t="s">
        <v>204</v>
      </c>
      <c r="C39" s="44" t="s">
        <v>134</v>
      </c>
      <c r="D39">
        <f>(VQZ!G39-VQZ!S39-VQZ!W39+(27*(VTZ!F39-VTZ!R39-VTZ!V39)-64*(VQZ!F39-VQZ!R39-VQZ!V39))/-37)*2625.5</f>
        <v>-32.442851481275206</v>
      </c>
      <c r="E39">
        <f>(VQZ!G39-VQZ!S39-VQZ!W39+(27*(0.3*(VTZ!E39-VTZ!Q39-VTZ!U39)+1.2*(VTZ!D39-VTZ!P39-VTZ!T39))-64*(0.3*(VQZ!E39-VQZ!Q39-VQZ!U39)+1.2*(VQZ!D39-VQZ!P39-VQZ!T39)))/-37)*2625.5</f>
        <v>-25.865327867014035</v>
      </c>
      <c r="F39">
        <f>(VQZ!G39-VQZ!S39-VQZ!W39+(27*(1.3*(VTZ!D39-VTZ!P39-VTZ!T39))-64*(1.3*(VQZ!D39-VQZ!P39-VQZ!T39)))/-37)*2625.5</f>
        <v>-23.217259269119722</v>
      </c>
      <c r="G39">
        <f>(VQZ!G39-VQZ!K39-VQZ!O39+(27*(0.3*(VTZ!E39-VTZ!I39-VTZ!M39)+1.2*(VTZ!D39-VTZ!H39-VTZ!L39))-64*(0.3*(VQZ!E39-VQZ!I39-VQZ!M39)+1.2*(VQZ!D39-VQZ!H39-VQZ!L39)))/-37)*2625.5</f>
        <v>-27.888870901499889</v>
      </c>
      <c r="H39">
        <f>(VQZ!G39-VQZ!K39-VQZ!O39+(27*(1.3*(VTZ!D39-VTZ!H39-VTZ!L39))-64*(1.3*(VQZ!D39-VQZ!H39-VQZ!L39)))/-37)*2625.5</f>
        <v>-25.294601544027046</v>
      </c>
      <c r="I39">
        <f>(VQZ!G39-VQZ!K39-VQZ!O39+(27*(1.229*(VTZ!E39-VTZ!I39-VTZ!M39)+0.432*(VTZ!D39-VTZ!H39-VTZ!L39))-64*(1.229*(VQZ!E39-VQZ!I39-VQZ!M39)+0.432*(VQZ!D39-VQZ!H39-VQZ!L39)))/-37)*2625.5</f>
        <v>-30.154075087900541</v>
      </c>
      <c r="J39">
        <f>(VQZ!G39-VQZ!S39-VQZ!W39+(27*(1.281*(VTZ!E39-VTZ!Q39-VTZ!U39)+0.396*(VTZ!D39-VTZ!P39-VTZ!T39))-64*(1.281*(VQZ!E39-VQZ!Q39-VQZ!U39)+0.396*(VQZ!D39-VQZ!P39-VQZ!T39)))/-37)*2625.5</f>
        <v>-28.819159745728179</v>
      </c>
      <c r="K39">
        <f>(VQZ!G39-VQZ!K39-VQZ!O39+(27*(1.228*(VTZ!E39-VTZ!I39-VTZ!M39)+0.485*(VTZ!D39-VTZ!H39-VTZ!L39))-64*(1.228*(VQZ!E39-VQZ!I39-VQZ!M39)+0.485*(VQZ!D39-VQZ!H39-VQZ!L39)))/-37)*2625.5</f>
        <v>-30.80826719948033</v>
      </c>
      <c r="L39">
        <f>(VQZ!G39-VQZ!S39-VQZ!W39+(27*(1.316*(VTZ!E39-VTZ!Q39-VTZ!U39)+0.413*(VTZ!D39-VTZ!P39-VTZ!T39))-64*(1.316*(VQZ!E39-VQZ!Q39-VQZ!U39)+0.413*(VQZ!D39-VQZ!P39-VQZ!T39)))/-37)*2625.5</f>
        <v>-29.470980403973371</v>
      </c>
    </row>
    <row r="40" spans="1:12" x14ac:dyDescent="0.2">
      <c r="A40" s="35">
        <v>-18.5</v>
      </c>
      <c r="B40" t="s">
        <v>205</v>
      </c>
      <c r="C40" s="44" t="s">
        <v>134</v>
      </c>
      <c r="D40">
        <f>(VQZ!G40-VQZ!S40-VQZ!W40+(27*(VTZ!F40-VTZ!R40-VTZ!V40)-64*(VQZ!F40-VQZ!R40-VQZ!V40))/-37)*2625.5</f>
        <v>-28.739004872303614</v>
      </c>
      <c r="E40">
        <f>(VQZ!G40-VQZ!S40-VQZ!W40+(27*(0.3*(VTZ!E40-VTZ!Q40-VTZ!U40)+1.2*(VTZ!D40-VTZ!P40-VTZ!T40))-64*(0.3*(VQZ!E40-VQZ!Q40-VQZ!U40)+1.2*(VQZ!D40-VQZ!P40-VQZ!T40)))/-37)*2625.5</f>
        <v>-18.329823765786699</v>
      </c>
      <c r="F40">
        <f>(VQZ!G40-VQZ!S40-VQZ!W40+(27*(1.3*(VTZ!D40-VTZ!P40-VTZ!T40))-64*(1.3*(VQZ!D40-VQZ!P40-VQZ!T40)))/-37)*2625.5</f>
        <v>-14.217545857507519</v>
      </c>
      <c r="G40">
        <f>(VQZ!G40-VQZ!K40-VQZ!O40+(27*(0.3*(VTZ!E40-VTZ!I40-VTZ!M40)+1.2*(VTZ!D40-VTZ!H40-VTZ!L40))-64*(0.3*(VQZ!E40-VQZ!I40-VQZ!M40)+1.2*(VQZ!D40-VQZ!H40-VQZ!L40)))/-37)*2625.5</f>
        <v>-19.653509491862394</v>
      </c>
      <c r="H40">
        <f>(VQZ!G40-VQZ!K40-VQZ!O40+(27*(1.3*(VTZ!D40-VTZ!H40-VTZ!L40))-64*(1.3*(VQZ!D40-VQZ!H40-VQZ!L40)))/-37)*2625.5</f>
        <v>-15.584956342684873</v>
      </c>
      <c r="I40">
        <f>(VQZ!G40-VQZ!K40-VQZ!O40+(27*(1.229*(VTZ!E40-VTZ!I40-VTZ!M40)+0.432*(VTZ!D40-VTZ!H40-VTZ!L40))-64*(1.229*(VQZ!E40-VQZ!I40-VQZ!M40)+0.432*(VQZ!D40-VQZ!H40-VQZ!L40)))/-37)*2625.5</f>
        <v>-20.848190497519496</v>
      </c>
      <c r="J40">
        <f>(VQZ!G40-VQZ!S40-VQZ!W40+(27*(1.281*(VTZ!E40-VTZ!Q40-VTZ!U40)+0.396*(VTZ!D40-VTZ!P40-VTZ!T40))-64*(1.281*(VQZ!E40-VQZ!Q40-VQZ!U40)+0.396*(VQZ!D40-VQZ!P40-VQZ!T40)))/-37)*2625.5</f>
        <v>-20.130544765723833</v>
      </c>
      <c r="K40">
        <f>(VQZ!G40-VQZ!K40-VQZ!O40+(27*(1.228*(VTZ!E40-VTZ!I40-VTZ!M40)+0.485*(VTZ!D40-VTZ!H40-VTZ!L40))-64*(1.228*(VQZ!E40-VQZ!I40-VQZ!M40)+0.485*(VQZ!D40-VQZ!H40-VQZ!L40)))/-37)*2625.5</f>
        <v>-22.145083171687517</v>
      </c>
      <c r="L40">
        <f>(VQZ!G40-VQZ!S40-VQZ!W40+(27*(1.316*(VTZ!E40-VTZ!Q40-VTZ!U40)+0.413*(VTZ!D40-VTZ!P40-VTZ!T40))-64*(1.316*(VQZ!E40-VQZ!Q40-VQZ!U40)+0.413*(VQZ!D40-VQZ!P40-VQZ!T40)))/-37)*2625.5</f>
        <v>-21.310235600216409</v>
      </c>
    </row>
    <row r="41" spans="1:12" x14ac:dyDescent="0.2">
      <c r="A41" s="35">
        <v>-85.6</v>
      </c>
      <c r="B41" t="s">
        <v>206</v>
      </c>
      <c r="C41" s="44" t="s">
        <v>134</v>
      </c>
      <c r="D41">
        <f>(VQZ!G41-VQZ!S41-VQZ!W41+(27*(VTZ!F41-VTZ!R41-VTZ!V41)-64*(VQZ!F41-VQZ!R41-VQZ!V41))/-37)*2625.5</f>
        <v>-85.330314223422917</v>
      </c>
      <c r="E41">
        <f>(VQZ!G41-VQZ!S41-VQZ!W41+(27*(0.3*(VTZ!E41-VTZ!Q41-VTZ!U41)+1.2*(VTZ!D41-VTZ!P41-VTZ!T41))-64*(0.3*(VQZ!E41-VQZ!Q41-VQZ!U41)+1.2*(VQZ!D41-VQZ!P41-VQZ!T41)))/-37)*2625.5</f>
        <v>-76.730196429566149</v>
      </c>
      <c r="F41">
        <f>(VQZ!G41-VQZ!S41-VQZ!W41+(27*(1.3*(VTZ!D41-VTZ!P41-VTZ!T41))-64*(1.3*(VQZ!D41-VQZ!P41-VQZ!T41)))/-37)*2625.5</f>
        <v>-73.09927278089215</v>
      </c>
      <c r="G41">
        <f>(VQZ!G41-VQZ!K41-VQZ!O41+(27*(0.3*(VTZ!E41-VTZ!I41-VTZ!M41)+1.2*(VTZ!D41-VTZ!H41-VTZ!L41))-64*(0.3*(VQZ!E41-VQZ!I41-VQZ!M41)+1.2*(VQZ!D41-VQZ!H41-VQZ!L41)))/-37)*2625.5</f>
        <v>-79.109157744652322</v>
      </c>
      <c r="H41">
        <f>(VQZ!G41-VQZ!K41-VQZ!O41+(27*(1.3*(VTZ!D41-VTZ!H41-VTZ!L41))-64*(1.3*(VQZ!D41-VQZ!H41-VQZ!L41)))/-37)*2625.5</f>
        <v>-75.608617757177825</v>
      </c>
      <c r="I41">
        <f>(VQZ!G41-VQZ!K41-VQZ!O41+(27*(1.229*(VTZ!E41-VTZ!I41-VTZ!M41)+0.432*(VTZ!D41-VTZ!H41-VTZ!L41))-64*(1.229*(VQZ!E41-VQZ!I41-VQZ!M41)+0.432*(VQZ!D41-VQZ!H41-VQZ!L41)))/-37)*2625.5</f>
        <v>-87.658110052125281</v>
      </c>
      <c r="J41">
        <f>(VQZ!G41-VQZ!S41-VQZ!W41+(27*(1.281*(VTZ!E41-VTZ!Q41-VTZ!U41)+0.396*(VTZ!D41-VTZ!P41-VTZ!T41))-64*(1.281*(VQZ!E41-VQZ!Q41-VQZ!U41)+0.396*(VQZ!D41-VQZ!P41-VQZ!T41)))/-37)*2625.5</f>
        <v>-86.772158762396501</v>
      </c>
      <c r="K41">
        <f>(VQZ!G41-VQZ!K41-VQZ!O41+(27*(1.228*(VTZ!E41-VTZ!I41-VTZ!M41)+0.485*(VTZ!D41-VTZ!H41-VTZ!L41))-64*(1.228*(VQZ!E41-VQZ!I41-VQZ!M41)+0.485*(VQZ!D41-VQZ!H41-VQZ!L41)))/-37)*2625.5</f>
        <v>-87.90970442445132</v>
      </c>
      <c r="L41">
        <f>(VQZ!G41-VQZ!S41-VQZ!W41+(27*(1.316*(VTZ!E41-VTZ!Q41-VTZ!U41)+0.413*(VTZ!D41-VTZ!P41-VTZ!T41))-64*(1.316*(VQZ!E41-VQZ!Q41-VQZ!U41)+0.413*(VQZ!D41-VQZ!P41-VQZ!T41)))/-37)*2625.5</f>
        <v>-87.305815150239155</v>
      </c>
    </row>
    <row r="42" spans="1:12" x14ac:dyDescent="0.2">
      <c r="A42" s="35">
        <v>-41.3</v>
      </c>
      <c r="B42" t="s">
        <v>207</v>
      </c>
      <c r="C42" s="44" t="s">
        <v>134</v>
      </c>
      <c r="D42">
        <f>(VQZ!G42-VQZ!S42-VQZ!W42+(27*(VTZ!F42-VTZ!R42-VTZ!V42)-64*(VQZ!F42-VQZ!R42-VQZ!V42))/-37)*2625.5</f>
        <v>-46.578919573282839</v>
      </c>
      <c r="E42">
        <f>(VQZ!G42-VQZ!S42-VQZ!W42+(27*(0.3*(VTZ!E42-VTZ!Q42-VTZ!U42)+1.2*(VTZ!D42-VTZ!P42-VTZ!T42))-64*(0.3*(VQZ!E42-VQZ!Q42-VQZ!U42)+1.2*(VQZ!D42-VQZ!P42-VQZ!T42)))/-37)*2625.5</f>
        <v>-33.881461844277901</v>
      </c>
      <c r="F42">
        <f>(VQZ!G42-VQZ!S42-VQZ!W42+(27*(1.3*(VTZ!D42-VTZ!P42-VTZ!T42))-64*(1.3*(VQZ!D42-VQZ!P42-VQZ!T42)))/-37)*2625.5</f>
        <v>-28.757741138403446</v>
      </c>
      <c r="G42">
        <f>(VQZ!G42-VQZ!K42-VQZ!O42+(27*(0.3*(VTZ!E42-VTZ!I42-VTZ!M42)+1.2*(VTZ!D42-VTZ!H42-VTZ!L42))-64*(0.3*(VQZ!E42-VQZ!I42-VQZ!M42)+1.2*(VQZ!D42-VQZ!H42-VQZ!L42)))/-37)*2625.5</f>
        <v>-36.813482543142086</v>
      </c>
      <c r="H42">
        <f>(VQZ!G42-VQZ!K42-VQZ!O42+(27*(1.3*(VTZ!D42-VTZ!H42-VTZ!L42))-64*(1.3*(VQZ!D42-VQZ!H42-VQZ!L42)))/-37)*2625.5</f>
        <v>-31.757759306970446</v>
      </c>
      <c r="I42">
        <f>(VQZ!G42-VQZ!K42-VQZ!O42+(27*(1.229*(VTZ!E42-VTZ!I42-VTZ!M42)+0.432*(VTZ!D42-VTZ!H42-VTZ!L42))-64*(1.229*(VQZ!E42-VQZ!I42-VQZ!M42)+0.432*(VQZ!D42-VQZ!H42-VQZ!L42)))/-37)*2625.5</f>
        <v>-41.8263070309672</v>
      </c>
      <c r="J42">
        <f>(VQZ!G42-VQZ!S42-VQZ!W42+(27*(1.281*(VTZ!E42-VTZ!Q42-VTZ!U42)+0.396*(VTZ!D42-VTZ!P42-VTZ!T42))-64*(1.281*(VQZ!E42-VQZ!Q42-VQZ!U42)+0.396*(VQZ!D42-VQZ!P42-VQZ!T42)))/-37)*2625.5</f>
        <v>-40.016440077950037</v>
      </c>
      <c r="K42">
        <f>(VQZ!G42-VQZ!K42-VQZ!O42+(27*(1.228*(VTZ!E42-VTZ!I42-VTZ!M42)+0.485*(VTZ!D42-VTZ!H42-VTZ!L42))-64*(1.228*(VQZ!E42-VQZ!I42-VQZ!M42)+0.485*(VQZ!D42-VQZ!H42-VQZ!L42)))/-37)*2625.5</f>
        <v>-43.032439559158945</v>
      </c>
      <c r="L42">
        <f>(VQZ!G42-VQZ!S42-VQZ!W42+(27*(1.316*(VTZ!E42-VTZ!Q42-VTZ!U42)+0.413*(VTZ!D42-VTZ!P42-VTZ!T42))-64*(1.316*(VQZ!E42-VQZ!Q42-VQZ!U42)+0.413*(VQZ!D42-VQZ!P42-VQZ!T42)))/-37)*2625.5</f>
        <v>-41.252421755557272</v>
      </c>
    </row>
    <row r="43" spans="1:12" x14ac:dyDescent="0.2">
      <c r="A43" s="35">
        <v>-21</v>
      </c>
      <c r="B43" t="s">
        <v>137</v>
      </c>
      <c r="C43" s="44" t="s">
        <v>134</v>
      </c>
      <c r="D43">
        <f>(VQZ!G43-VQZ!S43-VQZ!W43+(27*(VTZ!F43-VTZ!R43-VTZ!V43)-64*(VQZ!F43-VQZ!R43-VQZ!V43))/-37)*2625.5</f>
        <v>-20.5145470662926</v>
      </c>
      <c r="E43">
        <f>(VQZ!G43-VQZ!S43-VQZ!W43+(27*(0.3*(VTZ!E43-VTZ!Q43-VTZ!U43)+1.2*(VTZ!D43-VTZ!P43-VTZ!T43))-64*(0.3*(VQZ!E43-VQZ!Q43-VQZ!U43)+1.2*(VQZ!D43-VQZ!P43-VQZ!T43)))/-37)*2625.5</f>
        <v>-18.428718052000995</v>
      </c>
      <c r="F43">
        <f>(VQZ!G43-VQZ!S43-VQZ!W43+(27*(1.3*(VTZ!D43-VTZ!P43-VTZ!T43))-64*(1.3*(VQZ!D43-VQZ!P43-VQZ!T43)))/-37)*2625.5</f>
        <v>-17.563282959560482</v>
      </c>
      <c r="G43">
        <f>(VQZ!G43-VQZ!K43-VQZ!O43+(27*(0.3*(VTZ!E43-VTZ!I43-VTZ!M43)+1.2*(VTZ!D43-VTZ!H43-VTZ!L43))-64*(0.3*(VQZ!E43-VQZ!I43-VQZ!M43)+1.2*(VQZ!D43-VQZ!H43-VQZ!L43)))/-37)*2625.5</f>
        <v>-20.662911317354208</v>
      </c>
      <c r="H43">
        <f>(VQZ!G43-VQZ!K43-VQZ!O43+(27*(1.3*(VTZ!D43-VTZ!H43-VTZ!L43))-64*(1.3*(VQZ!D43-VQZ!H43-VQZ!L43)))/-37)*2625.5</f>
        <v>-19.797474338101672</v>
      </c>
      <c r="I43">
        <f>(VQZ!G43-VQZ!K43-VQZ!O43+(27*(1.229*(VTZ!E43-VTZ!I43-VTZ!M43)+0.432*(VTZ!D43-VTZ!H43-VTZ!L43))-64*(1.229*(VQZ!E43-VQZ!I43-VQZ!M43)+0.432*(VQZ!D43-VQZ!H43-VQZ!L43)))/-37)*2625.5</f>
        <v>-22.162338233346087</v>
      </c>
      <c r="J43">
        <f>(VQZ!G43-VQZ!S43-VQZ!W43+(27*(1.281*(VTZ!E43-VTZ!Q43-VTZ!U43)+0.396*(VTZ!D43-VTZ!P43-VTZ!T43))-64*(1.281*(VQZ!E43-VQZ!Q43-VQZ!U43)+0.396*(VQZ!D43-VQZ!P43-VQZ!T43)))/-37)*2625.5</f>
        <v>-20.307355346354157</v>
      </c>
      <c r="K43">
        <f>(VQZ!G43-VQZ!K43-VQZ!O43+(27*(1.228*(VTZ!E43-VTZ!I43-VTZ!M43)+0.485*(VTZ!D43-VTZ!H43-VTZ!L43))-64*(1.228*(VQZ!E43-VQZ!I43-VQZ!M43)+0.485*(VQZ!D43-VQZ!H43-VQZ!L43)))/-37)*2625.5</f>
        <v>-22.295108558253141</v>
      </c>
      <c r="L43">
        <f>(VQZ!G43-VQZ!S43-VQZ!W43+(27*(1.316*(VTZ!E43-VTZ!Q43-VTZ!U43)+0.413*(VTZ!D43-VTZ!P43-VTZ!T43))-64*(1.316*(VQZ!E43-VQZ!Q43-VQZ!U43)+0.413*(VQZ!D43-VQZ!P43-VQZ!T43)))/-37)*2625.5</f>
        <v>-20.465495973932562</v>
      </c>
    </row>
    <row r="44" spans="1:12" x14ac:dyDescent="0.2">
      <c r="A44" s="36">
        <v>-68.8</v>
      </c>
      <c r="B44" t="s">
        <v>13</v>
      </c>
      <c r="C44" s="44" t="s">
        <v>135</v>
      </c>
      <c r="D44">
        <f>(VQZ!G44-VQZ!S44-VQZ!W44+(27*(VTZ!F44-VTZ!R44-VTZ!V44)-64*(VQZ!F44-VQZ!R44-VQZ!V44))/-37)*2625.5</f>
        <v>-67.574040416213634</v>
      </c>
      <c r="E44">
        <f>(VQZ!G44-VQZ!S44-VQZ!W44+(27*(0.3*(VTZ!E44-VTZ!Q44-VTZ!U44)+1.2*(VTZ!D44-VTZ!P44-VTZ!T44))-64*(0.3*(VQZ!E44-VQZ!Q44-VQZ!U44)+1.2*(VQZ!D44-VQZ!P44-VQZ!T44)))/-37)*2625.5</f>
        <v>-61.140504238784736</v>
      </c>
      <c r="F44">
        <f>(VQZ!G44-VQZ!S44-VQZ!W44+(27*(1.3*(VTZ!D44-VTZ!P44-VTZ!T44))-64*(1.3*(VQZ!D44-VQZ!P44-VQZ!T44)))/-37)*2625.5</f>
        <v>-58.459437511053629</v>
      </c>
      <c r="G44">
        <f>(VQZ!G44-VQZ!K44-VQZ!O44+(27*(0.3*(VTZ!E44-VTZ!I44-VTZ!M44)+1.2*(VTZ!D44-VTZ!H44-VTZ!L44))-64*(0.3*(VQZ!E44-VQZ!I44-VQZ!M44)+1.2*(VQZ!D44-VQZ!H44-VQZ!L44)))/-37)*2625.5</f>
        <v>-63.527739361670683</v>
      </c>
      <c r="H44">
        <f>(VQZ!G44-VQZ!K44-VQZ!O44+(27*(1.3*(VTZ!D44-VTZ!H44-VTZ!L44))-64*(1.3*(VQZ!D44-VQZ!H44-VQZ!L44)))/-37)*2625.5</f>
        <v>-60.950757799828843</v>
      </c>
      <c r="I44">
        <f>(VQZ!G44-VQZ!K44-VQZ!O44+(27*(1.249*(VTZ!E44-VTZ!I44-VTZ!M44)+0.487*(VTZ!D44-VTZ!H44-VTZ!L44))-64*(1.249*(VQZ!E44-VQZ!I44-VQZ!M44)+0.487*(VQZ!D44-VQZ!H44-VQZ!L44)))/-37)*2625.5</f>
        <v>-69.187553847749953</v>
      </c>
      <c r="J44">
        <f>(VQZ!G44-VQZ!S44-VQZ!W44+(27*(1.357*(VTZ!E44-VTZ!Q44-VTZ!U44)+0.397*(VTZ!D44-VTZ!P44-VTZ!T44))-64*(1.357*(VQZ!E44-VQZ!Q44-VQZ!U44)+0.397*(VQZ!D44-VQZ!P44-VQZ!T44)))/-37)*2625.5</f>
        <v>-68.184192564324306</v>
      </c>
      <c r="K44">
        <f>(VQZ!G44-VQZ!K44-VQZ!O44+(27*(1.228*(VTZ!E44-VTZ!I44-VTZ!M44)+0.485*(VTZ!D44-VTZ!H44-VTZ!L44))-64*(1.228*(VQZ!E44-VQZ!I44-VQZ!M44)+0.485*(VQZ!D44-VQZ!H44-VQZ!L44)))/-37)*2625.5</f>
        <v>-68.950623118191785</v>
      </c>
      <c r="L44">
        <f>(VQZ!G44-VQZ!S44-VQZ!W44+(27*(1.316*(VTZ!E44-VTZ!Q44-VTZ!U44)+0.413*(VTZ!D44-VTZ!P44-VTZ!T44))-64*(1.316*(VQZ!E44-VQZ!Q44-VQZ!U44)+0.413*(VQZ!D44-VQZ!P44-VQZ!T44)))/-37)*2625.5</f>
        <v>-67.830219626413196</v>
      </c>
    </row>
    <row r="45" spans="1:12" x14ac:dyDescent="0.2">
      <c r="A45" s="35">
        <v>-81</v>
      </c>
      <c r="B45" t="s">
        <v>14</v>
      </c>
      <c r="C45" s="44" t="s">
        <v>135</v>
      </c>
      <c r="D45">
        <f>(VQZ!G45-VQZ!S45-VQZ!W45+(27*(VTZ!F45-VTZ!R45-VTZ!V45)-64*(VQZ!F45-VQZ!R45-VQZ!V45))/-37)*2625.5</f>
        <v>-80.135639436641469</v>
      </c>
      <c r="E45">
        <f>(VQZ!G45-VQZ!S45-VQZ!W45+(27*(0.3*(VTZ!E45-VTZ!Q45-VTZ!U45)+1.2*(VTZ!D45-VTZ!P45-VTZ!T45))-64*(0.3*(VQZ!E45-VQZ!Q45-VQZ!U45)+1.2*(VQZ!D45-VQZ!P45-VQZ!T45)))/-37)*2625.5</f>
        <v>-72.420295599839562</v>
      </c>
      <c r="F45">
        <f>(VQZ!G45-VQZ!S45-VQZ!W45+(27*(1.3*(VTZ!D45-VTZ!P45-VTZ!T45))-64*(1.3*(VQZ!D45-VQZ!P45-VQZ!T45)))/-37)*2625.5</f>
        <v>-69.168712036443566</v>
      </c>
      <c r="G45">
        <f>(VQZ!G45-VQZ!K45-VQZ!O45+(27*(0.3*(VTZ!E45-VTZ!I45-VTZ!M45)+1.2*(VTZ!D45-VTZ!H45-VTZ!L45))-64*(0.3*(VQZ!E45-VQZ!I45-VQZ!M45)+1.2*(VQZ!D45-VQZ!H45-VQZ!L45)))/-37)*2625.5</f>
        <v>-74.837709695614834</v>
      </c>
      <c r="H45">
        <f>(VQZ!G45-VQZ!K45-VQZ!O45+(27*(1.3*(VTZ!D45-VTZ!H45-VTZ!L45))-64*(1.3*(VQZ!D45-VQZ!H45-VQZ!L45)))/-37)*2625.5</f>
        <v>-71.705091156151454</v>
      </c>
      <c r="I45">
        <f>(VQZ!G45-VQZ!K45-VQZ!O45+(27*(1.249*(VTZ!E45-VTZ!I45-VTZ!M45)+0.487*(VTZ!D45-VTZ!H45-VTZ!L45))-64*(1.249*(VQZ!E45-VQZ!I45-VQZ!M45)+0.487*(VQZ!D45-VQZ!H45-VQZ!L45)))/-37)*2625.5</f>
        <v>-82.794251874985349</v>
      </c>
      <c r="J45">
        <f>(VQZ!G45-VQZ!S45-VQZ!W45+(27*(1.357*(VTZ!E45-VTZ!Q45-VTZ!U45)+0.397*(VTZ!D45-VTZ!P45-VTZ!T45))-64*(1.357*(VQZ!E45-VQZ!Q45-VQZ!U45)+0.397*(VQZ!D45-VQZ!P45-VQZ!T45)))/-37)*2625.5</f>
        <v>-82.141856591577294</v>
      </c>
      <c r="K45">
        <f>(VQZ!G45-VQZ!K45-VQZ!O45+(27*(1.228*(VTZ!E45-VTZ!I45-VTZ!M45)+0.485*(VTZ!D45-VTZ!H45-VTZ!L45))-64*(1.228*(VQZ!E45-VQZ!I45-VQZ!M45)+0.485*(VQZ!D45-VQZ!H45-VQZ!L45)))/-37)*2625.5</f>
        <v>-82.530657391834197</v>
      </c>
      <c r="L45">
        <f>(VQZ!G45-VQZ!S45-VQZ!W45+(27*(1.316*(VTZ!E45-VTZ!Q45-VTZ!U45)+0.413*(VTZ!D45-VTZ!P45-VTZ!T45))-64*(1.316*(VQZ!E45-VQZ!Q45-VQZ!U45)+0.413*(VQZ!D45-VQZ!P45-VQZ!T45)))/-37)*2625.5</f>
        <v>-81.706455725247793</v>
      </c>
    </row>
    <row r="46" spans="1:12" x14ac:dyDescent="0.2">
      <c r="A46" s="35">
        <v>-80.8</v>
      </c>
      <c r="B46" t="s">
        <v>15</v>
      </c>
      <c r="C46" s="44" t="s">
        <v>135</v>
      </c>
      <c r="D46">
        <f>(VQZ!G46-VQZ!S46-VQZ!W46+(27*(VTZ!F46-VTZ!R46-VTZ!V46)-64*(VQZ!F46-VQZ!R46-VQZ!V46))/-37)*2625.5</f>
        <v>-79.641400131395955</v>
      </c>
      <c r="E46">
        <f>(VQZ!G46-VQZ!S46-VQZ!W46+(27*(0.3*(VTZ!E46-VTZ!Q46-VTZ!U46)+1.2*(VTZ!D46-VTZ!P46-VTZ!T46))-64*(0.3*(VQZ!E46-VQZ!Q46-VQZ!U46)+1.2*(VQZ!D46-VQZ!P46-VQZ!T46)))/-37)*2625.5</f>
        <v>-72.009289874309999</v>
      </c>
      <c r="F46">
        <f>(VQZ!G46-VQZ!S46-VQZ!W46+(27*(1.3*(VTZ!D46-VTZ!P46-VTZ!T46))-64*(1.3*(VQZ!D46-VQZ!P46-VQZ!T46)))/-37)*2625.5</f>
        <v>-68.776163426899217</v>
      </c>
      <c r="G46">
        <f>(VQZ!G46-VQZ!K46-VQZ!O46+(27*(0.3*(VTZ!E46-VTZ!I46-VTZ!M46)+1.2*(VTZ!D46-VTZ!H46-VTZ!L46))-64*(0.3*(VQZ!E46-VQZ!I46-VQZ!M46)+1.2*(VQZ!D46-VQZ!H46-VQZ!L46)))/-37)*2625.5</f>
        <v>-74.650942801797939</v>
      </c>
      <c r="H46">
        <f>(VQZ!G46-VQZ!K46-VQZ!O46+(27*(1.3*(VTZ!D46-VTZ!H46-VTZ!L46))-64*(1.3*(VQZ!D46-VQZ!H46-VQZ!L46)))/-37)*2625.5</f>
        <v>-71.569888457891253</v>
      </c>
      <c r="I46">
        <f>(VQZ!G46-VQZ!K46-VQZ!O46+(27*(1.249*(VTZ!E46-VTZ!I46-VTZ!M46)+0.487*(VTZ!D46-VTZ!H46-VTZ!L46))-64*(1.249*(VQZ!E46-VQZ!I46-VQZ!M46)+0.487*(VQZ!D46-VQZ!H46-VQZ!L46)))/-37)*2625.5</f>
        <v>-82.874164738970592</v>
      </c>
      <c r="J46">
        <f>(VQZ!G46-VQZ!S46-VQZ!W46+(27*(1.357*(VTZ!E46-VTZ!Q46-VTZ!U46)+0.397*(VTZ!D46-VTZ!P46-VTZ!T46))-64*(1.357*(VQZ!E46-VQZ!Q46-VQZ!U46)+0.397*(VQZ!D46-VQZ!P46-VQZ!T46)))/-37)*2625.5</f>
        <v>-82.208842309396616</v>
      </c>
      <c r="K46">
        <f>(VQZ!G46-VQZ!K46-VQZ!O46+(27*(1.228*(VTZ!E46-VTZ!I46-VTZ!M46)+0.485*(VTZ!D46-VTZ!H46-VTZ!L46))-64*(1.228*(VQZ!E46-VQZ!I46-VQZ!M46)+0.485*(VQZ!D46-VQZ!H46-VQZ!L46)))/-37)*2625.5</f>
        <v>-82.623931389342999</v>
      </c>
      <c r="L46">
        <f>(VQZ!G46-VQZ!S46-VQZ!W46+(27*(1.316*(VTZ!E46-VTZ!Q46-VTZ!U46)+0.413*(VTZ!D46-VTZ!P46-VTZ!T46))-64*(1.316*(VQZ!E46-VQZ!Q46-VQZ!U46)+0.413*(VQZ!D46-VQZ!P46-VQZ!T46)))/-37)*2625.5</f>
        <v>-81.773152411067812</v>
      </c>
    </row>
    <row r="47" spans="1:12" x14ac:dyDescent="0.2">
      <c r="A47" s="35">
        <v>-82.3</v>
      </c>
      <c r="B47" t="s">
        <v>16</v>
      </c>
      <c r="C47" s="44" t="s">
        <v>135</v>
      </c>
      <c r="D47">
        <f>(VQZ!G47-VQZ!S47-VQZ!W47+(27*(VTZ!F47-VTZ!R47-VTZ!V47)-64*(VQZ!F47-VQZ!R47-VQZ!V47))/-37)*2625.5</f>
        <v>-81.334884104355609</v>
      </c>
      <c r="E47">
        <f>(VQZ!G47-VQZ!S47-VQZ!W47+(27*(0.3*(VTZ!E47-VTZ!Q47-VTZ!U47)+1.2*(VTZ!D47-VTZ!P47-VTZ!T47))-64*(0.3*(VQZ!E47-VQZ!Q47-VQZ!U47)+1.2*(VQZ!D47-VQZ!P47-VQZ!T47)))/-37)*2625.5</f>
        <v>-73.327277945292806</v>
      </c>
      <c r="F47">
        <f>(VQZ!G47-VQZ!S47-VQZ!W47+(27*(1.3*(VTZ!D47-VTZ!P47-VTZ!T47))-64*(1.3*(VQZ!D47-VQZ!P47-VQZ!T47)))/-37)*2625.5</f>
        <v>-69.940848559977951</v>
      </c>
      <c r="G47">
        <f>(VQZ!G47-VQZ!K47-VQZ!O47+(27*(0.3*(VTZ!E47-VTZ!I47-VTZ!M47)+1.2*(VTZ!D47-VTZ!H47-VTZ!L47))-64*(0.3*(VQZ!E47-VQZ!I47-VQZ!M47)+1.2*(VQZ!D47-VQZ!H47-VQZ!L47)))/-37)*2625.5</f>
        <v>-75.84005355751836</v>
      </c>
      <c r="H47">
        <f>(VQZ!G47-VQZ!K47-VQZ!O47+(27*(1.3*(VTZ!D47-VTZ!H47-VTZ!L47))-64*(1.3*(VQZ!D47-VQZ!H47-VQZ!L47)))/-37)*2625.5</f>
        <v>-72.592858787018343</v>
      </c>
      <c r="I47">
        <f>(VQZ!G47-VQZ!K47-VQZ!O47+(27*(1.249*(VTZ!E47-VTZ!I47-VTZ!M47)+0.487*(VTZ!D47-VTZ!H47-VTZ!L47))-64*(1.249*(VQZ!E47-VQZ!I47-VQZ!M47)+0.487*(VQZ!D47-VQZ!H47-VQZ!L47)))/-37)*2625.5</f>
        <v>-84.385086681761976</v>
      </c>
      <c r="J47">
        <f>(VQZ!G47-VQZ!S47-VQZ!W47+(27*(1.357*(VTZ!E47-VTZ!Q47-VTZ!U47)+0.397*(VTZ!D47-VTZ!P47-VTZ!T47))-64*(1.357*(VQZ!E47-VQZ!Q47-VQZ!U47)+0.397*(VQZ!D47-VQZ!P47-VQZ!T47)))/-37)*2625.5</f>
        <v>-83.826495314723317</v>
      </c>
      <c r="K47">
        <f>(VQZ!G47-VQZ!K47-VQZ!O47+(27*(1.228*(VTZ!E47-VTZ!I47-VTZ!M47)+0.485*(VTZ!D47-VTZ!H47-VTZ!L47))-64*(1.228*(VQZ!E47-VQZ!I47-VQZ!M47)+0.485*(VQZ!D47-VQZ!H47-VQZ!L47)))/-37)*2625.5</f>
        <v>-84.11860068564728</v>
      </c>
      <c r="L47">
        <f>(VQZ!G47-VQZ!S47-VQZ!W47+(27*(1.316*(VTZ!E47-VTZ!Q47-VTZ!U47)+0.413*(VTZ!D47-VTZ!P47-VTZ!T47))-64*(1.316*(VQZ!E47-VQZ!Q47-VQZ!U47)+0.413*(VQZ!D47-VQZ!P47-VQZ!T47)))/-37)*2625.5</f>
        <v>-83.371099064376608</v>
      </c>
    </row>
    <row r="48" spans="1:12" x14ac:dyDescent="0.2">
      <c r="A48" s="35">
        <v>-18.399999999999999</v>
      </c>
      <c r="B48" t="s">
        <v>17</v>
      </c>
      <c r="C48" s="44" t="s">
        <v>135</v>
      </c>
      <c r="D48">
        <f>(VQZ!G48-VQZ!S48-VQZ!W48+(27*(VTZ!F48-VTZ!R48-VTZ!V48)-64*(VQZ!F48-VQZ!R48-VQZ!V48))/-37)*2625.5</f>
        <v>-19.889302960438627</v>
      </c>
      <c r="E48">
        <f>(VQZ!G48-VQZ!S48-VQZ!W48+(27*(0.3*(VTZ!E48-VTZ!Q48-VTZ!U48)+1.2*(VTZ!D48-VTZ!P48-VTZ!T48))-64*(0.3*(VQZ!E48-VQZ!Q48-VQZ!U48)+1.2*(VQZ!D48-VQZ!P48-VQZ!T48)))/-37)*2625.5</f>
        <v>-15.480385365730887</v>
      </c>
      <c r="F48">
        <f>(VQZ!G48-VQZ!S48-VQZ!W48+(27*(1.3*(VTZ!D48-VTZ!P48-VTZ!T48))-64*(1.3*(VQZ!D48-VQZ!P48-VQZ!T48)))/-37)*2625.5</f>
        <v>-13.700706454639057</v>
      </c>
      <c r="G48">
        <f>(VQZ!G48-VQZ!K48-VQZ!O48+(27*(0.3*(VTZ!E48-VTZ!I48-VTZ!M48)+1.2*(VTZ!D48-VTZ!H48-VTZ!L48))-64*(0.3*(VQZ!E48-VQZ!I48-VQZ!M48)+1.2*(VQZ!D48-VQZ!H48-VQZ!L48)))/-37)*2625.5</f>
        <v>-16.779468375193495</v>
      </c>
      <c r="H48">
        <f>(VQZ!G48-VQZ!K48-VQZ!O48+(27*(1.3*(VTZ!D48-VTZ!H48-VTZ!L48))-64*(1.3*(VQZ!D48-VQZ!H48-VQZ!L48)))/-37)*2625.5</f>
        <v>-15.027265974428699</v>
      </c>
      <c r="I48">
        <f>(VQZ!G48-VQZ!K48-VQZ!O48+(27*(1.249*(VTZ!E48-VTZ!I48-VTZ!M48)+0.487*(VTZ!D48-VTZ!H48-VTZ!L48))-64*(1.249*(VQZ!E48-VQZ!I48-VQZ!M48)+0.487*(VQZ!D48-VQZ!H48-VQZ!L48)))/-37)*2625.5</f>
        <v>-19.138174506916936</v>
      </c>
      <c r="J48">
        <f>(VQZ!G48-VQZ!S48-VQZ!W48+(27*(1.357*(VTZ!E48-VTZ!Q48-VTZ!U48)+0.397*(VTZ!D48-VTZ!P48-VTZ!T48))-64*(1.357*(VQZ!E48-VQZ!Q48-VQZ!U48)+0.397*(VQZ!D48-VQZ!P48-VQZ!T48)))/-37)*2625.5</f>
        <v>-18.285281696871532</v>
      </c>
      <c r="K48">
        <f>(VQZ!G48-VQZ!K48-VQZ!O48+(27*(1.228*(VTZ!E48-VTZ!I48-VTZ!M48)+0.485*(VTZ!D48-VTZ!H48-VTZ!L48))-64*(1.228*(VQZ!E48-VQZ!I48-VQZ!M48)+0.485*(VQZ!D48-VQZ!H48-VQZ!L48)))/-37)*2625.5</f>
        <v>-18.943276186348445</v>
      </c>
      <c r="L48">
        <f>(VQZ!G48-VQZ!S48-VQZ!W48+(27*(1.316*(VTZ!E48-VTZ!Q48-VTZ!U48)+0.413*(VTZ!D48-VTZ!P48-VTZ!T48))-64*(1.316*(VQZ!E48-VQZ!Q48-VQZ!U48)+0.413*(VQZ!D48-VQZ!P48-VQZ!T48)))/-37)*2625.5</f>
        <v>-18.060001619376788</v>
      </c>
    </row>
    <row r="49" spans="1:12" x14ac:dyDescent="0.2">
      <c r="A49" s="41">
        <v>-15.73184</v>
      </c>
      <c r="B49" t="s">
        <v>19</v>
      </c>
      <c r="C49" s="44" t="s">
        <v>135</v>
      </c>
      <c r="D49">
        <f>(VQZ!G49-VQZ!S49-VQZ!W49+(27*(VTZ!F49-VTZ!R49-VTZ!V49)-64*(VQZ!F49-VQZ!R49-VQZ!V49))/-37)*2625.5</f>
        <v>-19.158022658350738</v>
      </c>
      <c r="E49">
        <f>(VQZ!G49-VQZ!S49-VQZ!W49+(27*(0.3*(VTZ!E49-VTZ!Q49-VTZ!U49)+1.2*(VTZ!D49-VTZ!P49-VTZ!T49))-64*(0.3*(VQZ!E49-VQZ!Q49-VQZ!U49)+1.2*(VQZ!D49-VQZ!P49-VQZ!T49)))/-37)*2625.5</f>
        <v>-13.060533947368009</v>
      </c>
      <c r="F49">
        <f>(VQZ!G49-VQZ!S49-VQZ!W49+(27*(1.3*(VTZ!D49-VTZ!P49-VTZ!T49))-64*(1.3*(VQZ!D49-VQZ!P49-VQZ!T49)))/-37)*2625.5</f>
        <v>-10.621052992413938</v>
      </c>
      <c r="G49">
        <f>(VQZ!G49-VQZ!K49-VQZ!O49+(27*(0.3*(VTZ!E49-VTZ!I49-VTZ!M49)+1.2*(VTZ!D49-VTZ!H49-VTZ!L49))-64*(0.3*(VQZ!E49-VQZ!I49-VQZ!M49)+1.2*(VQZ!D49-VQZ!H49-VQZ!L49)))/-37)*2625.5</f>
        <v>-14.279341478158591</v>
      </c>
      <c r="H49">
        <f>(VQZ!G49-VQZ!K49-VQZ!O49+(27*(1.3*(VTZ!D49-VTZ!H49-VTZ!L49))-64*(1.3*(VQZ!D49-VQZ!H49-VQZ!L49)))/-37)*2625.5</f>
        <v>-11.864976957389626</v>
      </c>
      <c r="I49">
        <f>(VQZ!G49-VQZ!K49-VQZ!O49+(27*(1.249*(VTZ!E49-VTZ!I49-VTZ!M49)+0.487*(VTZ!D49-VTZ!H49-VTZ!L49))-64*(1.249*(VQZ!E49-VQZ!I49-VQZ!M49)+0.487*(VQZ!D49-VQZ!H49-VQZ!L49)))/-37)*2625.5</f>
        <v>-16.963228033124011</v>
      </c>
      <c r="J49">
        <f>(VQZ!G49-VQZ!S49-VQZ!W49+(27*(1.357*(VTZ!E49-VTZ!Q49-VTZ!U49)+0.397*(VTZ!D49-VTZ!P49-VTZ!T49))-64*(1.357*(VQZ!E49-VQZ!Q49-VQZ!U49)+0.397*(VQZ!D49-VQZ!P49-VQZ!T49)))/-37)*2625.5</f>
        <v>-16.175170967966459</v>
      </c>
      <c r="K49">
        <f>(VQZ!G49-VQZ!K49-VQZ!O49+(27*(1.228*(VTZ!E49-VTZ!I49-VTZ!M49)+0.485*(VTZ!D49-VTZ!H49-VTZ!L49))-64*(1.228*(VQZ!E49-VQZ!I49-VQZ!M49)+0.485*(VQZ!D49-VQZ!H49-VQZ!L49)))/-37)*2625.5</f>
        <v>-16.681830973195552</v>
      </c>
      <c r="L49">
        <f>(VQZ!G49-VQZ!S49-VQZ!W49+(27*(1.316*(VTZ!E49-VTZ!Q49-VTZ!U49)+0.413*(VTZ!D49-VTZ!P49-VTZ!T49))-64*(1.316*(VQZ!E49-VQZ!Q49-VQZ!U49)+0.413*(VQZ!D49-VQZ!P49-VQZ!T49)))/-37)*2625.5</f>
        <v>-15.870150439237261</v>
      </c>
    </row>
    <row r="50" spans="1:12" x14ac:dyDescent="0.2">
      <c r="A50" s="41">
        <v>-19.72756</v>
      </c>
      <c r="B50" t="s">
        <v>18</v>
      </c>
      <c r="C50" s="44" t="s">
        <v>135</v>
      </c>
      <c r="D50">
        <f>(VQZ!G50-VQZ!S50-VQZ!W50+(27*(VTZ!F50-VTZ!R50-VTZ!V50)-64*(VQZ!F50-VQZ!R50-VQZ!V50))/-37)*2625.5</f>
        <v>-22.185909129907994</v>
      </c>
      <c r="E50">
        <f>(VQZ!G50-VQZ!S50-VQZ!W50+(27*(0.3*(VTZ!E50-VTZ!Q50-VTZ!U50)+1.2*(VTZ!D50-VTZ!P50-VTZ!T50))-64*(0.3*(VQZ!E50-VQZ!Q50-VQZ!U50)+1.2*(VQZ!D50-VQZ!P50-VQZ!T50)))/-37)*2625.5</f>
        <v>-17.174825262084074</v>
      </c>
      <c r="F50">
        <f>(VQZ!G50-VQZ!S50-VQZ!W50+(27*(1.3*(VTZ!D50-VTZ!P50-VTZ!T50))-64*(1.3*(VQZ!D50-VQZ!P50-VQZ!T50)))/-37)*2625.5</f>
        <v>-15.159944623384073</v>
      </c>
      <c r="G50">
        <f>(VQZ!G50-VQZ!K50-VQZ!O50+(27*(0.3*(VTZ!E50-VTZ!I50-VTZ!M50)+1.2*(VTZ!D50-VTZ!H50-VTZ!L50))-64*(0.3*(VQZ!E50-VQZ!I50-VQZ!M50)+1.2*(VQZ!D50-VQZ!H50-VQZ!L50)))/-37)*2625.5</f>
        <v>-18.548245060710943</v>
      </c>
      <c r="H50">
        <f>(VQZ!G50-VQZ!K50-VQZ!O50+(27*(1.3*(VTZ!D50-VTZ!H50-VTZ!L50))-64*(1.3*(VQZ!D50-VQZ!H50-VQZ!L50)))/-37)*2625.5</f>
        <v>-16.558807922536605</v>
      </c>
      <c r="I50">
        <f>(VQZ!G50-VQZ!K50-VQZ!O50+(27*(1.249*(VTZ!E50-VTZ!I50-VTZ!M50)+0.487*(VTZ!D50-VTZ!H50-VTZ!L50))-64*(1.249*(VQZ!E50-VQZ!I50-VQZ!M50)+0.487*(VQZ!D50-VQZ!H50-VQZ!L50)))/-37)*2625.5</f>
        <v>-20.995416372469332</v>
      </c>
      <c r="J50">
        <f>(VQZ!G50-VQZ!S50-VQZ!W50+(27*(1.357*(VTZ!E50-VTZ!Q50-VTZ!U50)+0.397*(VTZ!D50-VTZ!P50-VTZ!T50))-64*(1.357*(VQZ!E50-VQZ!Q50-VQZ!U50)+0.397*(VQZ!D50-VQZ!P50-VQZ!T50)))/-37)*2625.5</f>
        <v>-20.086835368308083</v>
      </c>
      <c r="K50">
        <f>(VQZ!G50-VQZ!K50-VQZ!O50+(27*(1.228*(VTZ!E50-VTZ!I50-VTZ!M50)+0.485*(VTZ!D50-VTZ!H50-VTZ!L50))-64*(1.228*(VQZ!E50-VQZ!I50-VQZ!M50)+0.485*(VQZ!D50-VQZ!H50-VQZ!L50)))/-37)*2625.5</f>
        <v>-20.768891738718146</v>
      </c>
      <c r="L50">
        <f>(VQZ!G50-VQZ!S50-VQZ!W50+(27*(1.316*(VTZ!E50-VTZ!Q50-VTZ!U50)+0.413*(VTZ!D50-VTZ!P50-VTZ!T50))-64*(1.316*(VQZ!E50-VQZ!Q50-VQZ!U50)+0.413*(VQZ!D50-VQZ!P50-VQZ!T50)))/-37)*2625.5</f>
        <v>-19.833147047445784</v>
      </c>
    </row>
    <row r="51" spans="1:12" x14ac:dyDescent="0.2">
      <c r="A51" s="35">
        <v>-11.5</v>
      </c>
      <c r="B51" t="s">
        <v>20</v>
      </c>
      <c r="C51" s="44" t="s">
        <v>135</v>
      </c>
      <c r="D51">
        <f>(VQZ!G51-VQZ!S51-VQZ!W51+(27*(VTZ!F51-VTZ!R51-VTZ!V51)-64*(VQZ!F51-VQZ!R51-VQZ!V51))/-37)*2625.5</f>
        <v>-19.693252617784534</v>
      </c>
      <c r="E51">
        <f>(VQZ!G51-VQZ!S51-VQZ!W51+(27*(0.3*(VTZ!E51-VTZ!Q51-VTZ!U51)+1.2*(VTZ!D51-VTZ!P51-VTZ!T51))-64*(0.3*(VQZ!E51-VQZ!Q51-VQZ!U51)+1.2*(VQZ!D51-VQZ!P51-VQZ!T51)))/-37)*2625.5</f>
        <v>-11.514279165442534</v>
      </c>
      <c r="F51">
        <f>(VQZ!G51-VQZ!S51-VQZ!W51+(27*(1.3*(VTZ!D51-VTZ!P51-VTZ!T51))-64*(1.3*(VQZ!D51-VQZ!P51-VQZ!T51)))/-37)*2625.5</f>
        <v>-8.2835864997640947</v>
      </c>
      <c r="G51">
        <f>(VQZ!G51-VQZ!K51-VQZ!O51+(27*(0.3*(VTZ!E51-VTZ!I51-VTZ!M51)+1.2*(VTZ!D51-VTZ!H51-VTZ!L51))-64*(0.3*(VQZ!E51-VQZ!I51-VQZ!M51)+1.2*(VQZ!D51-VQZ!H51-VQZ!L51)))/-37)*2625.5</f>
        <v>-12.843002004981555</v>
      </c>
      <c r="H51">
        <f>(VQZ!G51-VQZ!K51-VQZ!O51+(27*(1.3*(VTZ!D51-VTZ!H51-VTZ!L51))-64*(1.3*(VQZ!D51-VQZ!H51-VQZ!L51)))/-37)*2625.5</f>
        <v>-9.6362879030762265</v>
      </c>
      <c r="I51">
        <f>(VQZ!G51-VQZ!K51-VQZ!O51+(27*(1.249*(VTZ!E51-VTZ!I51-VTZ!M51)+0.487*(VTZ!D51-VTZ!H51-VTZ!L51))-64*(1.249*(VQZ!E51-VQZ!I51-VQZ!M51)+0.487*(VQZ!D51-VQZ!H51-VQZ!L51)))/-37)*2625.5</f>
        <v>-15.217889128826499</v>
      </c>
      <c r="J51">
        <f>(VQZ!G51-VQZ!S51-VQZ!W51+(27*(1.357*(VTZ!E51-VTZ!Q51-VTZ!U51)+0.397*(VTZ!D51-VTZ!P51-VTZ!T51))-64*(1.357*(VQZ!E51-VQZ!Q51-VQZ!U51)+0.397*(VQZ!D51-VQZ!P51-VQZ!T51)))/-37)*2625.5</f>
        <v>-14.235011274903954</v>
      </c>
      <c r="K51">
        <f>(VQZ!G51-VQZ!K51-VQZ!O51+(27*(1.228*(VTZ!E51-VTZ!I51-VTZ!M51)+0.485*(VTZ!D51-VTZ!H51-VTZ!L51))-64*(1.228*(VQZ!E51-VQZ!I51-VQZ!M51)+0.485*(VQZ!D51-VQZ!H51-VQZ!L51)))/-37)*2625.5</f>
        <v>-14.81714729370999</v>
      </c>
      <c r="L51">
        <f>(VQZ!G51-VQZ!S51-VQZ!W51+(27*(1.316*(VTZ!E51-VTZ!Q51-VTZ!U51)+0.413*(VTZ!D51-VTZ!P51-VTZ!T51))-64*(1.316*(VQZ!E51-VQZ!Q51-VQZ!U51)+0.413*(VQZ!D51-VQZ!P51-VQZ!T51)))/-37)*2625.5</f>
        <v>-13.838331298966077</v>
      </c>
    </row>
    <row r="52" spans="1:12" x14ac:dyDescent="0.2">
      <c r="A52" s="35">
        <v>-11.9</v>
      </c>
      <c r="B52" t="s">
        <v>3</v>
      </c>
      <c r="C52" s="44" t="s">
        <v>135</v>
      </c>
      <c r="D52">
        <f>(VQZ!G52-VQZ!S52-VQZ!W52+(27*(VTZ!F52-VTZ!R52-VTZ!V52)-64*(VQZ!F52-VQZ!R52-VQZ!V52))/-37)*2625.5</f>
        <v>-15.874078693361144</v>
      </c>
      <c r="E52">
        <f>(VQZ!G52-VQZ!S52-VQZ!W52+(27*(0.3*(VTZ!E52-VTZ!Q52-VTZ!U52)+1.2*(VTZ!D52-VTZ!P52-VTZ!T52))-64*(0.3*(VQZ!E52-VQZ!Q52-VQZ!U52)+1.2*(VQZ!D52-VQZ!P52-VQZ!T52)))/-37)*2625.5</f>
        <v>-10.565950956864304</v>
      </c>
      <c r="F52">
        <f>(VQZ!G52-VQZ!S52-VQZ!W52+(27*(1.3*(VTZ!D52-VTZ!P52-VTZ!T52))-64*(1.3*(VQZ!D52-VQZ!P52-VQZ!T52)))/-37)*2625.5</f>
        <v>-8.4494722742331927</v>
      </c>
      <c r="G52">
        <f>(VQZ!G52-VQZ!K52-VQZ!O52+(27*(0.3*(VTZ!E52-VTZ!I52-VTZ!M52)+1.2*(VTZ!D52-VTZ!H52-VTZ!L52))-64*(0.3*(VQZ!E52-VQZ!I52-VQZ!M52)+1.2*(VQZ!D52-VQZ!H52-VQZ!L52)))/-37)*2625.5</f>
        <v>-11.443975073362813</v>
      </c>
      <c r="H52">
        <f>(VQZ!G52-VQZ!K52-VQZ!O52+(27*(1.3*(VTZ!D52-VTZ!H52-VTZ!L52))-64*(1.3*(VQZ!D52-VQZ!H52-VQZ!L52)))/-37)*2625.5</f>
        <v>-9.3511933731776882</v>
      </c>
      <c r="I52">
        <f>(VQZ!G52-VQZ!K52-VQZ!O52+(27*(1.249*(VTZ!E52-VTZ!I52-VTZ!M52)+0.487*(VTZ!D52-VTZ!H52-VTZ!L52))-64*(1.249*(VQZ!E52-VQZ!I52-VQZ!M52)+0.487*(VQZ!D52-VQZ!H52-VQZ!L52)))/-37)*2625.5</f>
        <v>-13.56053328387898</v>
      </c>
      <c r="J52">
        <f>(VQZ!G52-VQZ!S52-VQZ!W52+(27*(1.357*(VTZ!E52-VTZ!Q52-VTZ!U52)+0.397*(VTZ!D52-VTZ!P52-VTZ!T52))-64*(1.357*(VQZ!E52-VQZ!Q52-VQZ!U52)+0.397*(VQZ!D52-VQZ!P52-VQZ!T52)))/-37)*2625.5</f>
        <v>-13.0249454562703</v>
      </c>
      <c r="K52">
        <f>(VQZ!G52-VQZ!K52-VQZ!O52+(27*(1.228*(VTZ!E52-VTZ!I52-VTZ!M52)+0.485*(VTZ!D52-VTZ!H52-VTZ!L52))-64*(1.228*(VQZ!E52-VQZ!I52-VQZ!M52)+0.485*(VQZ!D52-VQZ!H52-VQZ!L52)))/-37)*2625.5</f>
        <v>-13.311855864589662</v>
      </c>
      <c r="L52">
        <f>(VQZ!G52-VQZ!S52-VQZ!W52+(27*(1.316*(VTZ!E52-VTZ!Q52-VTZ!U52)+0.413*(VTZ!D52-VTZ!P52-VTZ!T52))-64*(1.316*(VQZ!E52-VQZ!Q52-VQZ!U52)+0.413*(VQZ!D52-VQZ!P52-VQZ!T52)))/-37)*2625.5</f>
        <v>-12.761570927149066</v>
      </c>
    </row>
    <row r="53" spans="1:12" x14ac:dyDescent="0.2">
      <c r="A53" s="35">
        <v>-14.8</v>
      </c>
      <c r="B53" t="s">
        <v>21</v>
      </c>
      <c r="C53" s="44" t="s">
        <v>135</v>
      </c>
      <c r="D53">
        <f>(VQZ!G53-VQZ!S53-VQZ!W53+(27*(VTZ!F53-VTZ!R53-VTZ!V53)-64*(VQZ!F53-VQZ!R53-VQZ!V53))/-37)*2625.5</f>
        <v>-19.442308818061914</v>
      </c>
      <c r="E53">
        <f>(VQZ!G53-VQZ!S53-VQZ!W53+(27*(0.3*(VTZ!E53-VTZ!Q53-VTZ!U53)+1.2*(VTZ!D53-VTZ!P53-VTZ!T53))-64*(0.3*(VQZ!E53-VQZ!Q53-VQZ!U53)+1.2*(VQZ!D53-VQZ!P53-VQZ!T53)))/-37)*2625.5</f>
        <v>-12.05018468756148</v>
      </c>
      <c r="F53">
        <f>(VQZ!G53-VQZ!S53-VQZ!W53+(27*(1.3*(VTZ!D53-VTZ!P53-VTZ!T53))-64*(1.3*(VQZ!D53-VQZ!P53-VQZ!T53)))/-37)*2625.5</f>
        <v>-9.1131166096574656</v>
      </c>
      <c r="G53">
        <f>(VQZ!G53-VQZ!K53-VQZ!O53+(27*(0.3*(VTZ!E53-VTZ!I53-VTZ!M53)+1.2*(VTZ!D53-VTZ!H53-VTZ!L53))-64*(0.3*(VQZ!E53-VQZ!I53-VQZ!M53)+1.2*(VQZ!D53-VQZ!H53-VQZ!L53)))/-37)*2625.5</f>
        <v>-13.014323479787818</v>
      </c>
      <c r="H53">
        <f>(VQZ!G53-VQZ!K53-VQZ!O53+(27*(1.3*(VTZ!D53-VTZ!H53-VTZ!L53))-64*(1.3*(VQZ!D53-VQZ!H53-VQZ!L53)))/-37)*2625.5</f>
        <v>-10.115367578544607</v>
      </c>
      <c r="I53">
        <f>(VQZ!G53-VQZ!K53-VQZ!O53+(27*(1.249*(VTZ!E53-VTZ!I53-VTZ!M53)+0.487*(VTZ!D53-VTZ!H53-VTZ!L53))-64*(1.249*(VQZ!E53-VQZ!I53-VQZ!M53)+0.487*(VQZ!D53-VQZ!H53-VQZ!L53)))/-37)*2625.5</f>
        <v>-15.648766257782082</v>
      </c>
      <c r="J53">
        <f>(VQZ!G53-VQZ!S53-VQZ!W53+(27*(1.357*(VTZ!E53-VTZ!Q53-VTZ!U53)+0.397*(VTZ!D53-VTZ!P53-VTZ!T53))-64*(1.357*(VQZ!E53-VQZ!Q53-VQZ!U53)+0.397*(VQZ!D53-VQZ!P53-VQZ!T53)))/-37)*2625.5</f>
        <v>-15.111695741378664</v>
      </c>
      <c r="K53">
        <f>(VQZ!G53-VQZ!K53-VQZ!O53+(27*(1.228*(VTZ!E53-VTZ!I53-VTZ!M53)+0.485*(VTZ!D53-VTZ!H53-VTZ!L53))-64*(1.228*(VQZ!E53-VQZ!I53-VQZ!M53)+0.485*(VQZ!D53-VQZ!H53-VQZ!L53)))/-37)*2625.5</f>
        <v>-15.297545337535954</v>
      </c>
      <c r="L53">
        <f>(VQZ!G53-VQZ!S53-VQZ!W53+(27*(1.316*(VTZ!E53-VTZ!Q53-VTZ!U53)+0.413*(VTZ!D53-VTZ!P53-VTZ!T53))-64*(1.316*(VQZ!E53-VQZ!Q53-VQZ!U53)+0.413*(VQZ!D53-VQZ!P53-VQZ!T53)))/-37)*2625.5</f>
        <v>-14.748023738915697</v>
      </c>
    </row>
    <row r="54" spans="1:12" x14ac:dyDescent="0.2">
      <c r="A54" s="35">
        <v>-5.8</v>
      </c>
      <c r="B54" t="s">
        <v>22</v>
      </c>
      <c r="C54" s="44" t="s">
        <v>135</v>
      </c>
      <c r="D54">
        <f>(VQZ!G54-VQZ!S54-VQZ!W54+(27*(VTZ!F54-VTZ!R54-VTZ!V54)-64*(VQZ!F54-VQZ!R54-VQZ!V54))/-37)*2625.5</f>
        <v>-9.5638386711758159</v>
      </c>
      <c r="E54">
        <f>(VQZ!G54-VQZ!S54-VQZ!W54+(27*(0.3*(VTZ!E54-VTZ!Q54-VTZ!U54)+1.2*(VTZ!D54-VTZ!P54-VTZ!T54))-64*(0.3*(VQZ!E54-VQZ!Q54-VQZ!U54)+1.2*(VQZ!D54-VQZ!P54-VQZ!T54)))/-37)*2625.5</f>
        <v>-4.8134131802727937</v>
      </c>
      <c r="F54">
        <f>(VQZ!G54-VQZ!S54-VQZ!W54+(27*(1.3*(VTZ!D54-VTZ!P54-VTZ!T54))-64*(1.3*(VQZ!D54-VQZ!P54-VQZ!T54)))/-37)*2625.5</f>
        <v>-2.9432864541039052</v>
      </c>
      <c r="G54">
        <f>(VQZ!G54-VQZ!K54-VQZ!O54+(27*(0.3*(VTZ!E54-VTZ!I54-VTZ!M54)+1.2*(VTZ!D54-VTZ!H54-VTZ!L54))-64*(0.3*(VQZ!E54-VQZ!I54-VQZ!M54)+1.2*(VQZ!D54-VQZ!H54-VQZ!L54)))/-37)*2625.5</f>
        <v>-5.5632476637999684</v>
      </c>
      <c r="H54">
        <f>(VQZ!G54-VQZ!K54-VQZ!O54+(27*(1.3*(VTZ!D54-VTZ!H54-VTZ!L54))-64*(1.3*(VQZ!D54-VQZ!H54-VQZ!L54)))/-37)*2625.5</f>
        <v>-3.7105955844202039</v>
      </c>
      <c r="I54">
        <f>(VQZ!G54-VQZ!K54-VQZ!O54+(27*(1.249*(VTZ!E54-VTZ!I54-VTZ!M54)+0.487*(VTZ!D54-VTZ!H54-VTZ!L54))-64*(1.249*(VQZ!E54-VQZ!I54-VQZ!M54)+0.487*(VQZ!D54-VQZ!H54-VQZ!L54)))/-37)*2625.5</f>
        <v>-6.7594442370476937</v>
      </c>
      <c r="J54">
        <f>(VQZ!G54-VQZ!S54-VQZ!W54+(27*(1.357*(VTZ!E54-VTZ!Q54-VTZ!U54)+0.397*(VTZ!D54-VTZ!P54-VTZ!T54))-64*(1.357*(VQZ!E54-VQZ!Q54-VQZ!U54)+0.397*(VQZ!D54-VQZ!P54-VQZ!T54)))/-37)*2625.5</f>
        <v>-6.1730662298131778</v>
      </c>
      <c r="K54">
        <f>(VQZ!G54-VQZ!K54-VQZ!O54+(27*(1.228*(VTZ!E54-VTZ!I54-VTZ!M54)+0.485*(VTZ!D54-VTZ!H54-VTZ!L54))-64*(1.228*(VQZ!E54-VQZ!I54-VQZ!M54)+0.485*(VQZ!D54-VQZ!H54-VQZ!L54)))/-37)*2625.5</f>
        <v>-6.5239285859262921</v>
      </c>
      <c r="L54">
        <f>(VQZ!G54-VQZ!S54-VQZ!W54+(27*(1.316*(VTZ!E54-VTZ!Q54-VTZ!U54)+0.413*(VTZ!D54-VTZ!P54-VTZ!T54))-64*(1.316*(VQZ!E54-VQZ!Q54-VQZ!U54)+0.413*(VQZ!D54-VQZ!P54-VQZ!T54)))/-37)*2625.5</f>
        <v>-5.9445576784273149</v>
      </c>
    </row>
    <row r="55" spans="1:12" x14ac:dyDescent="0.2">
      <c r="A55" s="35">
        <v>-12</v>
      </c>
      <c r="B55" t="s">
        <v>23</v>
      </c>
      <c r="C55" s="44" t="s">
        <v>135</v>
      </c>
      <c r="D55">
        <f>(VQZ!G55-VQZ!S55-VQZ!W55+(27*(VTZ!F55-VTZ!R55-VTZ!V55)-64*(VQZ!F55-VQZ!R55-VQZ!V55))/-37)*2625.5</f>
        <v>-14.739020759386266</v>
      </c>
      <c r="E55">
        <f>(VQZ!G55-VQZ!S55-VQZ!W55+(27*(0.3*(VTZ!E55-VTZ!Q55-VTZ!U55)+1.2*(VTZ!D55-VTZ!P55-VTZ!T55))-64*(0.3*(VQZ!E55-VQZ!Q55-VQZ!U55)+1.2*(VQZ!D55-VQZ!P55-VQZ!T55)))/-37)*2625.5</f>
        <v>-11.045062556957609</v>
      </c>
      <c r="F55">
        <f>(VQZ!G55-VQZ!S55-VQZ!W55+(27*(1.3*(VTZ!D55-VTZ!P55-VTZ!T55))-64*(1.3*(VQZ!D55-VQZ!P55-VQZ!T55)))/-37)*2625.5</f>
        <v>-9.5537989790899598</v>
      </c>
      <c r="G55">
        <f>(VQZ!G55-VQZ!K55-VQZ!O55+(27*(0.3*(VTZ!E55-VTZ!I55-VTZ!M55)+1.2*(VTZ!D55-VTZ!H55-VTZ!L55))-64*(0.3*(VQZ!E55-VQZ!I55-VQZ!M55)+1.2*(VQZ!D55-VQZ!H55-VQZ!L55)))/-37)*2625.5</f>
        <v>-11.649810242946584</v>
      </c>
      <c r="H55">
        <f>(VQZ!G55-VQZ!K55-VQZ!O55+(27*(1.3*(VTZ!D55-VTZ!H55-VTZ!L55))-64*(1.3*(VQZ!D55-VQZ!H55-VQZ!L55)))/-37)*2625.5</f>
        <v>-10.184732160288439</v>
      </c>
      <c r="I55">
        <f>(VQZ!G55-VQZ!K55-VQZ!O55+(27*(1.249*(VTZ!E55-VTZ!I55-VTZ!M55)+0.487*(VTZ!D55-VTZ!H55-VTZ!L55))-64*(1.249*(VQZ!E55-VQZ!I55-VQZ!M55)+0.487*(VQZ!D55-VQZ!H55-VQZ!L55)))/-37)*2625.5</f>
        <v>-13.636963630463924</v>
      </c>
      <c r="J55">
        <f>(VQZ!G55-VQZ!S55-VQZ!W55+(27*(1.357*(VTZ!E55-VTZ!Q55-VTZ!U55)+0.397*(VTZ!D55-VTZ!P55-VTZ!T55))-64*(1.357*(VQZ!E55-VQZ!Q55-VQZ!U55)+0.397*(VQZ!D55-VQZ!P55-VQZ!T55)))/-37)*2625.5</f>
        <v>-13.401335432900956</v>
      </c>
      <c r="K55">
        <f>(VQZ!G55-VQZ!K55-VQZ!O55+(27*(1.228*(VTZ!E55-VTZ!I55-VTZ!M55)+0.485*(VTZ!D55-VTZ!H55-VTZ!L55))-64*(1.228*(VQZ!E55-VQZ!I55-VQZ!M55)+0.485*(VQZ!D55-VQZ!H55-VQZ!L55)))/-37)*2625.5</f>
        <v>-13.474341628898975</v>
      </c>
      <c r="L55">
        <f>(VQZ!G55-VQZ!S55-VQZ!W55+(27*(1.316*(VTZ!E55-VTZ!Q55-VTZ!U55)+0.413*(VTZ!D55-VTZ!P55-VTZ!T55))-64*(1.316*(VQZ!E55-VQZ!Q55-VQZ!U55)+0.413*(VQZ!D55-VQZ!P55-VQZ!T55)))/-37)*2625.5</f>
        <v>-13.212533567824041</v>
      </c>
    </row>
    <row r="56" spans="1:12" x14ac:dyDescent="0.2">
      <c r="A56" s="35">
        <v>-13.4</v>
      </c>
      <c r="B56" t="s">
        <v>24</v>
      </c>
      <c r="C56" s="44" t="s">
        <v>135</v>
      </c>
      <c r="D56">
        <f>(VQZ!G56-VQZ!S56-VQZ!W56+(27*(VTZ!F56-VTZ!R56-VTZ!V56)-64*(VQZ!F56-VQZ!R56-VQZ!V56))/-37)*2625.5</f>
        <v>-16.207891646410232</v>
      </c>
      <c r="E56">
        <f>(VQZ!G56-VQZ!S56-VQZ!W56+(27*(0.3*(VTZ!E56-VTZ!Q56-VTZ!U56)+1.2*(VTZ!D56-VTZ!P56-VTZ!T56))-64*(0.3*(VQZ!E56-VQZ!Q56-VQZ!U56)+1.2*(VQZ!D56-VQZ!P56-VQZ!T56)))/-37)*2625.5</f>
        <v>-11.192434461949102</v>
      </c>
      <c r="F56">
        <f>(VQZ!G56-VQZ!S56-VQZ!W56+(27*(1.3*(VTZ!D56-VTZ!P56-VTZ!T56))-64*(1.3*(VQZ!D56-VQZ!P56-VQZ!T56)))/-37)*2625.5</f>
        <v>-9.1930984437004604</v>
      </c>
      <c r="G56">
        <f>(VQZ!G56-VQZ!K56-VQZ!O56+(27*(0.3*(VTZ!E56-VTZ!I56-VTZ!M56)+1.2*(VTZ!D56-VTZ!H56-VTZ!L56))-64*(0.3*(VQZ!E56-VQZ!I56-VQZ!M56)+1.2*(VQZ!D56-VQZ!H56-VQZ!L56)))/-37)*2625.5</f>
        <v>-12.485775957042348</v>
      </c>
      <c r="H56">
        <f>(VQZ!G56-VQZ!K56-VQZ!O56+(27*(1.3*(VTZ!D56-VTZ!H56-VTZ!L56))-64*(1.3*(VQZ!D56-VQZ!H56-VQZ!L56)))/-37)*2625.5</f>
        <v>-10.491226658146411</v>
      </c>
      <c r="I56">
        <f>(VQZ!G56-VQZ!K56-VQZ!O56+(27*(1.249*(VTZ!E56-VTZ!I56-VTZ!M56)+0.487*(VTZ!D56-VTZ!H56-VTZ!L56))-64*(1.249*(VQZ!E56-VQZ!I56-VQZ!M56)+0.487*(VQZ!D56-VQZ!H56-VQZ!L56)))/-37)*2625.5</f>
        <v>-14.496464703212116</v>
      </c>
      <c r="J56">
        <f>(VQZ!G56-VQZ!S56-VQZ!W56+(27*(1.357*(VTZ!E56-VTZ!Q56-VTZ!U56)+0.397*(VTZ!D56-VTZ!P56-VTZ!T56))-64*(1.357*(VQZ!E56-VQZ!Q56-VQZ!U56)+0.397*(VQZ!D56-VQZ!P56-VQZ!T56)))/-37)*2625.5</f>
        <v>-13.500141584959419</v>
      </c>
      <c r="K56">
        <f>(VQZ!G56-VQZ!K56-VQZ!O56+(27*(1.228*(VTZ!E56-VTZ!I56-VTZ!M56)+0.485*(VTZ!D56-VTZ!H56-VTZ!L56))-64*(1.228*(VQZ!E56-VQZ!I56-VQZ!M56)+0.485*(VQZ!D56-VQZ!H56-VQZ!L56)))/-37)*2625.5</f>
        <v>-14.259311916598541</v>
      </c>
      <c r="L56">
        <f>(VQZ!G56-VQZ!S56-VQZ!W56+(27*(1.316*(VTZ!E56-VTZ!Q56-VTZ!U56)+0.413*(VTZ!D56-VTZ!P56-VTZ!T56))-64*(1.316*(VQZ!E56-VQZ!Q56-VQZ!U56)+0.413*(VQZ!D56-VQZ!P56-VQZ!T56)))/-37)*2625.5</f>
        <v>-13.251422916510556</v>
      </c>
    </row>
    <row r="57" spans="1:12" x14ac:dyDescent="0.2">
      <c r="A57" s="35">
        <v>-17.399999999999999</v>
      </c>
      <c r="B57" t="s">
        <v>25</v>
      </c>
      <c r="C57" s="44" t="s">
        <v>135</v>
      </c>
      <c r="D57">
        <f>(VQZ!G57-VQZ!S57-VQZ!W57+(27*(VTZ!F57-VTZ!R57-VTZ!V57)-64*(VQZ!F57-VQZ!R57-VQZ!V57))/-37)*2625.5</f>
        <v>-20.129998369425085</v>
      </c>
      <c r="E57">
        <f>(VQZ!G57-VQZ!S57-VQZ!W57+(27*(0.3*(VTZ!E57-VTZ!Q57-VTZ!U57)+1.2*(VTZ!D57-VTZ!P57-VTZ!T57))-64*(0.3*(VQZ!E57-VQZ!Q57-VQZ!U57)+1.2*(VQZ!D57-VQZ!P57-VQZ!T57)))/-37)*2625.5</f>
        <v>-14.997417885417649</v>
      </c>
      <c r="F57">
        <f>(VQZ!G57-VQZ!S57-VQZ!W57+(27*(1.3*(VTZ!D57-VTZ!P57-VTZ!T57))-64*(1.3*(VQZ!D57-VQZ!P57-VQZ!T57)))/-37)*2625.5</f>
        <v>-12.944551037289298</v>
      </c>
      <c r="G57">
        <f>(VQZ!G57-VQZ!K57-VQZ!O57+(27*(0.3*(VTZ!E57-VTZ!I57-VTZ!M57)+1.2*(VTZ!D57-VTZ!H57-VTZ!L57))-64*(0.3*(VQZ!E57-VQZ!I57-VQZ!M57)+1.2*(VQZ!D57-VQZ!H57-VQZ!L57)))/-37)*2625.5</f>
        <v>-16.66372277485225</v>
      </c>
      <c r="H57">
        <f>(VQZ!G57-VQZ!K57-VQZ!O57+(27*(1.3*(VTZ!D57-VTZ!H57-VTZ!L57))-64*(1.3*(VQZ!D57-VQZ!H57-VQZ!L57)))/-37)*2625.5</f>
        <v>-14.610886212221191</v>
      </c>
      <c r="I57">
        <f>(VQZ!G57-VQZ!K57-VQZ!O57+(27*(1.249*(VTZ!E57-VTZ!I57-VTZ!M57)+0.487*(VTZ!D57-VTZ!H57-VTZ!L57))-64*(1.249*(VQZ!E57-VQZ!I57-VQZ!M57)+0.487*(VQZ!D57-VQZ!H57-VQZ!L57)))/-37)*2625.5</f>
        <v>-18.905942943110301</v>
      </c>
      <c r="J57">
        <f>(VQZ!G57-VQZ!S57-VQZ!W57+(27*(1.357*(VTZ!E57-VTZ!Q57-VTZ!U57)+0.397*(VTZ!D57-VTZ!P57-VTZ!T57))-64*(1.357*(VQZ!E57-VQZ!Q57-VQZ!U57)+0.397*(VQZ!D57-VQZ!P57-VQZ!T57)))/-37)*2625.5</f>
        <v>-17.598918299407956</v>
      </c>
      <c r="K57">
        <f>(VQZ!G57-VQZ!K57-VQZ!O57+(27*(1.228*(VTZ!E57-VTZ!I57-VTZ!M57)+0.485*(VTZ!D57-VTZ!H57-VTZ!L57))-64*(1.228*(VQZ!E57-VQZ!I57-VQZ!M57)+0.485*(VQZ!D57-VQZ!H57-VQZ!L57)))/-37)*2625.5</f>
        <v>-18.665779823834239</v>
      </c>
      <c r="L57">
        <f>(VQZ!G57-VQZ!S57-VQZ!W57+(27*(1.316*(VTZ!E57-VTZ!Q57-VTZ!U57)+0.413*(VTZ!D57-VTZ!P57-VTZ!T57))-64*(1.316*(VQZ!E57-VQZ!Q57-VQZ!U57)+0.413*(VQZ!D57-VQZ!P57-VQZ!T57)))/-37)*2625.5</f>
        <v>-17.342339147076775</v>
      </c>
    </row>
    <row r="58" spans="1:12" x14ac:dyDescent="0.2">
      <c r="A58" s="35">
        <v>-12</v>
      </c>
      <c r="B58" t="s">
        <v>26</v>
      </c>
      <c r="C58" s="44" t="s">
        <v>135</v>
      </c>
      <c r="D58">
        <f>(VQZ!G58-VQZ!S58-VQZ!W58+(27*(VTZ!F58-VTZ!R58-VTZ!V58)-64*(VQZ!F58-VQZ!R58-VQZ!V58))/-37)*2625.5</f>
        <v>-15.292134276765568</v>
      </c>
      <c r="E58">
        <f>(VQZ!G58-VQZ!S58-VQZ!W58+(27*(0.3*(VTZ!E58-VTZ!Q58-VTZ!U58)+1.2*(VTZ!D58-VTZ!P58-VTZ!T58))-64*(0.3*(VQZ!E58-VQZ!Q58-VQZ!U58)+1.2*(VQZ!D58-VQZ!P58-VQZ!T58)))/-37)*2625.5</f>
        <v>-9.5957988400961032</v>
      </c>
      <c r="F58">
        <f>(VQZ!G58-VQZ!S58-VQZ!W58+(27*(1.3*(VTZ!D58-VTZ!P58-VTZ!T58))-64*(1.3*(VQZ!D58-VQZ!P58-VQZ!T58)))/-37)*2625.5</f>
        <v>-7.332075064094802</v>
      </c>
      <c r="G58">
        <f>(VQZ!G58-VQZ!K58-VQZ!O58+(27*(0.3*(VTZ!E58-VTZ!I58-VTZ!M58)+1.2*(VTZ!D58-VTZ!H58-VTZ!L58))-64*(0.3*(VQZ!E58-VQZ!I58-VQZ!M58)+1.2*(VQZ!D58-VQZ!H58-VQZ!L58)))/-37)*2625.5</f>
        <v>-10.393370902628355</v>
      </c>
      <c r="H58">
        <f>(VQZ!G58-VQZ!K58-VQZ!O58+(27*(1.3*(VTZ!D58-VTZ!H58-VTZ!L58))-64*(1.3*(VQZ!D58-VQZ!H58-VQZ!L58)))/-37)*2625.5</f>
        <v>-8.160179037743239</v>
      </c>
      <c r="I58">
        <f>(VQZ!G58-VQZ!K58-VQZ!O58+(27*(1.249*(VTZ!E58-VTZ!I58-VTZ!M58)+0.487*(VTZ!D58-VTZ!H58-VTZ!L58))-64*(1.249*(VQZ!E58-VQZ!I58-VQZ!M58)+0.487*(VQZ!D58-VQZ!H58-VQZ!L58)))/-37)*2625.5</f>
        <v>-12.427707900260998</v>
      </c>
      <c r="J58">
        <f>(VQZ!G58-VQZ!S58-VQZ!W58+(27*(1.357*(VTZ!E58-VTZ!Q58-VTZ!U58)+0.397*(VTZ!D58-VTZ!P58-VTZ!T58))-64*(1.357*(VQZ!E58-VQZ!Q58-VQZ!U58)+0.397*(VQZ!D58-VQZ!P58-VQZ!T58)))/-37)*2625.5</f>
        <v>-11.970136560681059</v>
      </c>
      <c r="K58">
        <f>(VQZ!G58-VQZ!K58-VQZ!O58+(27*(1.228*(VTZ!E58-VTZ!I58-VTZ!M58)+0.485*(VTZ!D58-VTZ!H58-VTZ!L58))-64*(1.228*(VQZ!E58-VQZ!I58-VQZ!M58)+0.485*(VQZ!D58-VQZ!H58-VQZ!L58)))/-37)*2625.5</f>
        <v>-12.157258572035213</v>
      </c>
      <c r="L58">
        <f>(VQZ!G58-VQZ!S58-VQZ!W58+(27*(1.316*(VTZ!E58-VTZ!Q58-VTZ!U58)+0.413*(VTZ!D58-VTZ!P58-VTZ!T58))-64*(1.316*(VQZ!E58-VQZ!Q58-VQZ!U58)+0.413*(VQZ!D58-VQZ!P58-VQZ!T58)))/-37)*2625.5</f>
        <v>-11.689762908447586</v>
      </c>
    </row>
    <row r="59" spans="1:12" x14ac:dyDescent="0.2">
      <c r="A59" s="35">
        <v>-22</v>
      </c>
      <c r="B59" t="s">
        <v>27</v>
      </c>
      <c r="C59" s="44" t="s">
        <v>135</v>
      </c>
      <c r="D59">
        <f>(VQZ!G59-VQZ!S59-VQZ!W59+(27*(VTZ!F59-VTZ!R59-VTZ!V59)-64*(VQZ!F59-VQZ!R59-VQZ!V59))/-37)*2625.5</f>
        <v>-26.221670980592066</v>
      </c>
      <c r="E59">
        <f>(VQZ!G59-VQZ!S59-VQZ!W59+(27*(0.3*(VTZ!E59-VTZ!Q59-VTZ!U59)+1.2*(VTZ!D59-VTZ!P59-VTZ!T59))-64*(0.3*(VQZ!E59-VQZ!Q59-VQZ!U59)+1.2*(VQZ!D59-VQZ!P59-VQZ!T59)))/-37)*2625.5</f>
        <v>-19.289644806244752</v>
      </c>
      <c r="F59">
        <f>(VQZ!G59-VQZ!S59-VQZ!W59+(27*(1.3*(VTZ!D59-VTZ!P59-VTZ!T59))-64*(1.3*(VQZ!D59-VQZ!P59-VQZ!T59)))/-37)*2625.5</f>
        <v>-16.521994822038096</v>
      </c>
      <c r="G59">
        <f>(VQZ!G59-VQZ!K59-VQZ!O59+(27*(0.3*(VTZ!E59-VTZ!I59-VTZ!M59)+1.2*(VTZ!D59-VTZ!H59-VTZ!L59))-64*(0.3*(VQZ!E59-VQZ!I59-VQZ!M59)+1.2*(VQZ!D59-VQZ!H59-VQZ!L59)))/-37)*2625.5</f>
        <v>-20.781110008360518</v>
      </c>
      <c r="H59">
        <f>(VQZ!G59-VQZ!K59-VQZ!O59+(27*(1.3*(VTZ!D59-VTZ!H59-VTZ!L59))-64*(1.3*(VQZ!D59-VQZ!H59-VQZ!L59)))/-37)*2625.5</f>
        <v>-18.039679147051064</v>
      </c>
      <c r="I59">
        <f>(VQZ!G59-VQZ!K59-VQZ!O59+(27*(1.249*(VTZ!E59-VTZ!I59-VTZ!M59)+0.487*(VTZ!D59-VTZ!H59-VTZ!L59))-64*(1.249*(VQZ!E59-VQZ!I59-VQZ!M59)+0.487*(VQZ!D59-VQZ!H59-VQZ!L59)))/-37)*2625.5</f>
        <v>-23.6383229990298</v>
      </c>
      <c r="J59">
        <f>(VQZ!G59-VQZ!S59-VQZ!W59+(27*(1.357*(VTZ!E59-VTZ!Q59-VTZ!U59)+0.397*(VTZ!D59-VTZ!P59-VTZ!T59))-64*(1.357*(VQZ!E59-VQZ!Q59-VQZ!U59)+0.397*(VQZ!D59-VQZ!P59-VQZ!T59)))/-37)*2625.5</f>
        <v>-22.63019727498239</v>
      </c>
      <c r="K59">
        <f>(VQZ!G59-VQZ!K59-VQZ!O59+(27*(1.228*(VTZ!E59-VTZ!I59-VTZ!M59)+0.485*(VTZ!D59-VTZ!H59-VTZ!L59))-64*(1.228*(VQZ!E59-VQZ!I59-VQZ!M59)+0.485*(VQZ!D59-VQZ!H59-VQZ!L59)))/-37)*2625.5</f>
        <v>-23.314489343682368</v>
      </c>
      <c r="L59">
        <f>(VQZ!G59-VQZ!S59-VQZ!W59+(27*(1.316*(VTZ!E59-VTZ!Q59-VTZ!U59)+0.413*(VTZ!D59-VTZ!P59-VTZ!T59))-64*(1.316*(VQZ!E59-VQZ!Q59-VQZ!U59)+0.413*(VQZ!D59-VQZ!P59-VQZ!T59)))/-37)*2625.5</f>
        <v>-22.285143794026411</v>
      </c>
    </row>
    <row r="60" spans="1:12" x14ac:dyDescent="0.2">
      <c r="A60" s="35">
        <v>-14.1</v>
      </c>
      <c r="B60" t="s">
        <v>28</v>
      </c>
      <c r="C60" s="44" t="s">
        <v>135</v>
      </c>
      <c r="D60">
        <f>(VQZ!G60-VQZ!S60-VQZ!W60+(27*(VTZ!F60-VTZ!R60-VTZ!V60)-64*(VQZ!F60-VQZ!R60-VQZ!V60))/-37)*2625.5</f>
        <v>-22.731369669558653</v>
      </c>
      <c r="E60">
        <f>(VQZ!G60-VQZ!S60-VQZ!W60+(27*(0.3*(VTZ!E60-VTZ!Q60-VTZ!U60)+1.2*(VTZ!D60-VTZ!P60-VTZ!T60))-64*(0.3*(VQZ!E60-VQZ!Q60-VQZ!U60)+1.2*(VQZ!D60-VQZ!P60-VQZ!T60)))/-37)*2625.5</f>
        <v>-14.13216294478306</v>
      </c>
      <c r="F60">
        <f>(VQZ!G60-VQZ!S60-VQZ!W60+(27*(1.3*(VTZ!D60-VTZ!P60-VTZ!T60))-64*(1.3*(VQZ!D60-VQZ!P60-VQZ!T60)))/-37)*2625.5</f>
        <v>-10.732289665430379</v>
      </c>
      <c r="G60">
        <f>(VQZ!G60-VQZ!K60-VQZ!O60+(27*(0.3*(VTZ!E60-VTZ!I60-VTZ!M60)+1.2*(VTZ!D60-VTZ!H60-VTZ!L60))-64*(0.3*(VQZ!E60-VQZ!I60-VQZ!M60)+1.2*(VQZ!D60-VQZ!H60-VQZ!L60)))/-37)*2625.5</f>
        <v>-15.439314342774541</v>
      </c>
      <c r="H60">
        <f>(VQZ!G60-VQZ!K60-VQZ!O60+(27*(1.3*(VTZ!D60-VTZ!H60-VTZ!L60))-64*(1.3*(VQZ!D60-VQZ!H60-VQZ!L60)))/-37)*2625.5</f>
        <v>-12.067274130840744</v>
      </c>
      <c r="I60">
        <f>(VQZ!G60-VQZ!K60-VQZ!O60+(27*(1.249*(VTZ!E60-VTZ!I60-VTZ!M60)+0.487*(VTZ!D60-VTZ!H60-VTZ!L60))-64*(1.249*(VQZ!E60-VQZ!I60-VQZ!M60)+0.487*(VQZ!D60-VQZ!H60-VQZ!L60)))/-37)*2625.5</f>
        <v>-18.032989119795999</v>
      </c>
      <c r="J60">
        <f>(VQZ!G60-VQZ!S60-VQZ!W60+(27*(1.357*(VTZ!E60-VTZ!Q60-VTZ!U60)+0.397*(VTZ!D60-VTZ!P60-VTZ!T60))-64*(1.357*(VQZ!E60-VQZ!Q60-VQZ!U60)+0.397*(VQZ!D60-VQZ!P60-VQZ!T60)))/-37)*2625.5</f>
        <v>-17.104418029674047</v>
      </c>
      <c r="K60">
        <f>(VQZ!G60-VQZ!K60-VQZ!O60+(27*(1.228*(VTZ!E60-VTZ!I60-VTZ!M60)+0.485*(VTZ!D60-VTZ!H60-VTZ!L60))-64*(1.228*(VQZ!E60-VQZ!I60-VQZ!M60)+0.485*(VQZ!D60-VQZ!H60-VQZ!L60)))/-37)*2625.5</f>
        <v>-17.613772577631472</v>
      </c>
      <c r="L60">
        <f>(VQZ!G60-VQZ!S60-VQZ!W60+(27*(1.316*(VTZ!E60-VTZ!Q60-VTZ!U60)+0.413*(VTZ!D60-VTZ!P60-VTZ!T60))-64*(1.316*(VQZ!E60-VQZ!Q60-VQZ!U60)+0.413*(VQZ!D60-VQZ!P60-VQZ!T60)))/-37)*2625.5</f>
        <v>-16.68640065071591</v>
      </c>
    </row>
    <row r="61" spans="1:12" x14ac:dyDescent="0.2">
      <c r="A61" s="35">
        <v>-13.8</v>
      </c>
      <c r="B61" t="s">
        <v>29</v>
      </c>
      <c r="C61" s="44" t="s">
        <v>135</v>
      </c>
      <c r="D61">
        <f>(VQZ!G61-VQZ!S61-VQZ!W61+(27*(VTZ!F61-VTZ!R61-VTZ!V61)-64*(VQZ!F61-VQZ!R61-VQZ!V61))/-37)*2625.5</f>
        <v>-17.700802604924213</v>
      </c>
      <c r="E61">
        <f>(VQZ!G61-VQZ!S61-VQZ!W61+(27*(0.3*(VTZ!E61-VTZ!Q61-VTZ!U61)+1.2*(VTZ!D61-VTZ!P61-VTZ!T61))-64*(0.3*(VQZ!E61-VQZ!Q61-VQZ!U61)+1.2*(VQZ!D61-VQZ!P61-VQZ!T61)))/-37)*2625.5</f>
        <v>-12.358991527087531</v>
      </c>
      <c r="F61">
        <f>(VQZ!G61-VQZ!S61-VQZ!W61+(27*(1.3*(VTZ!D61-VTZ!P61-VTZ!T61))-64*(1.3*(VQZ!D61-VQZ!P61-VQZ!T61)))/-37)*2625.5</f>
        <v>-10.223847029605059</v>
      </c>
      <c r="G61">
        <f>(VQZ!G61-VQZ!K61-VQZ!O61+(27*(0.3*(VTZ!E61-VTZ!I61-VTZ!M61)+1.2*(VTZ!D61-VTZ!H61-VTZ!L61))-64*(0.3*(VQZ!E61-VQZ!I61-VQZ!M61)+1.2*(VQZ!D61-VQZ!H61-VQZ!L61)))/-37)*2625.5</f>
        <v>-13.184254248494083</v>
      </c>
      <c r="H61">
        <f>(VQZ!G61-VQZ!K61-VQZ!O61+(27*(1.3*(VTZ!D61-VTZ!H61-VTZ!L61))-64*(1.3*(VQZ!D61-VQZ!H61-VQZ!L61)))/-37)*2625.5</f>
        <v>-11.073662802568327</v>
      </c>
      <c r="I61">
        <f>(VQZ!G61-VQZ!K61-VQZ!O61+(27*(1.249*(VTZ!E61-VTZ!I61-VTZ!M61)+0.487*(VTZ!D61-VTZ!H61-VTZ!L61))-64*(1.249*(VQZ!E61-VQZ!I61-VQZ!M61)+0.487*(VQZ!D61-VQZ!H61-VQZ!L61)))/-37)*2625.5</f>
        <v>-15.476954137045428</v>
      </c>
      <c r="J61">
        <f>(VQZ!G61-VQZ!S61-VQZ!W61+(27*(1.357*(VTZ!E61-VTZ!Q61-VTZ!U61)+0.397*(VTZ!D61-VTZ!P61-VTZ!T61))-64*(1.357*(VQZ!E61-VQZ!Q61-VQZ!U61)+0.397*(VQZ!D61-VQZ!P61-VQZ!T61)))/-37)*2625.5</f>
        <v>-15.017161881627965</v>
      </c>
      <c r="K61">
        <f>(VQZ!G61-VQZ!K61-VQZ!O61+(27*(1.228*(VTZ!E61-VTZ!I61-VTZ!M61)+0.485*(VTZ!D61-VTZ!H61-VTZ!L61))-64*(1.228*(VQZ!E61-VQZ!I61-VQZ!M61)+0.485*(VQZ!D61-VQZ!H61-VQZ!L61)))/-37)*2625.5</f>
        <v>-15.229748266582193</v>
      </c>
      <c r="L61">
        <f>(VQZ!G61-VQZ!S61-VQZ!W61+(27*(1.316*(VTZ!E61-VTZ!Q61-VTZ!U61)+0.413*(VTZ!D61-VTZ!P61-VTZ!T61))-64*(1.316*(VQZ!E61-VQZ!Q61-VQZ!U61)+0.413*(VQZ!D61-VQZ!P61-VQZ!T61)))/-37)*2625.5</f>
        <v>-14.750545625730258</v>
      </c>
    </row>
    <row r="62" spans="1:12" x14ac:dyDescent="0.2">
      <c r="A62" s="35">
        <v>-23.5</v>
      </c>
      <c r="B62" t="s">
        <v>30</v>
      </c>
      <c r="C62" s="44" t="s">
        <v>135</v>
      </c>
      <c r="D62">
        <f>(VQZ!G62-VQZ!S62-VQZ!W62+(27*(VTZ!F62-VTZ!R62-VTZ!V62)-64*(VQZ!F62-VQZ!R62-VQZ!V62))/-37)*2625.5</f>
        <v>-31.669866041083406</v>
      </c>
      <c r="E62">
        <f>(VQZ!G62-VQZ!S62-VQZ!W62+(27*(0.3*(VTZ!E62-VTZ!Q62-VTZ!U62)+1.2*(VTZ!D62-VTZ!P62-VTZ!T62))-64*(0.3*(VQZ!E62-VQZ!Q62-VQZ!U62)+1.2*(VQZ!D62-VQZ!P62-VQZ!T62)))/-37)*2625.5</f>
        <v>-20.653294601209812</v>
      </c>
      <c r="F62">
        <f>(VQZ!G62-VQZ!S62-VQZ!W62+(27*(1.3*(VTZ!D62-VTZ!P62-VTZ!T62))-64*(1.3*(VQZ!D62-VQZ!P62-VQZ!T62)))/-37)*2625.5</f>
        <v>-16.269531950385439</v>
      </c>
      <c r="G62">
        <f>(VQZ!G62-VQZ!K62-VQZ!O62+(27*(0.3*(VTZ!E62-VTZ!I62-VTZ!M62)+1.2*(VTZ!D62-VTZ!H62-VTZ!L62))-64*(0.3*(VQZ!E62-VQZ!I62-VQZ!M62)+1.2*(VQZ!D62-VQZ!H62-VQZ!L62)))/-37)*2625.5</f>
        <v>-22.711645884759815</v>
      </c>
      <c r="H62">
        <f>(VQZ!G62-VQZ!K62-VQZ!O62+(27*(1.3*(VTZ!D62-VTZ!H62-VTZ!L62))-64*(1.3*(VQZ!D62-VQZ!H62-VQZ!L62)))/-37)*2625.5</f>
        <v>-18.378722209624712</v>
      </c>
      <c r="I62">
        <f>(VQZ!G62-VQZ!K62-VQZ!O62+(27*(1.249*(VTZ!E62-VTZ!I62-VTZ!M62)+0.487*(VTZ!D62-VTZ!H62-VTZ!L62))-64*(1.249*(VQZ!E62-VQZ!I62-VQZ!M62)+0.487*(VQZ!D62-VQZ!H62-VQZ!L62)))/-37)*2625.5</f>
        <v>-26.78979002162604</v>
      </c>
      <c r="J62">
        <f>(VQZ!G62-VQZ!S62-VQZ!W62+(27*(1.357*(VTZ!E62-VTZ!Q62-VTZ!U62)+0.397*(VTZ!D62-VTZ!P62-VTZ!T62))-64*(1.357*(VQZ!E62-VQZ!Q62-VQZ!U62)+0.397*(VQZ!D62-VQZ!P62-VQZ!T62)))/-37)*2625.5</f>
        <v>-25.44777899547703</v>
      </c>
      <c r="K62">
        <f>(VQZ!G62-VQZ!K62-VQZ!O62+(27*(1.228*(VTZ!E62-VTZ!I62-VTZ!M62)+0.485*(VTZ!D62-VTZ!H62-VTZ!L62))-64*(1.228*(VQZ!E62-VQZ!I62-VQZ!M62)+0.485*(VQZ!D62-VQZ!H62-VQZ!L62)))/-37)*2625.5</f>
        <v>-26.268027280838925</v>
      </c>
      <c r="L62">
        <f>(VQZ!G62-VQZ!S62-VQZ!W62+(27*(1.316*(VTZ!E62-VTZ!Q62-VTZ!U62)+0.413*(VTZ!D62-VTZ!P62-VTZ!T62))-64*(1.316*(VQZ!E62-VQZ!Q62-VQZ!U62)+0.413*(VQZ!D62-VQZ!P62-VQZ!T62)))/-37)*2625.5</f>
        <v>-24.903810335134317</v>
      </c>
    </row>
    <row r="63" spans="1:12" x14ac:dyDescent="0.2">
      <c r="A63" s="35">
        <v>-13.7</v>
      </c>
      <c r="B63" t="s">
        <v>208</v>
      </c>
      <c r="C63" s="44" t="s">
        <v>135</v>
      </c>
      <c r="D63">
        <f>(VQZ!G63-VQZ!S63-VQZ!W63+(27*(VTZ!F63-VTZ!R63-VTZ!V63)-64*(VQZ!F63-VQZ!R63-VQZ!V63))/-37)*2625.5</f>
        <v>-14.945086603966777</v>
      </c>
      <c r="E63">
        <f>(VQZ!G63-VQZ!S63-VQZ!W63+(27*(0.3*(VTZ!E63-VTZ!Q63-VTZ!U63)+1.2*(VTZ!D63-VTZ!P63-VTZ!T63))-64*(0.3*(VQZ!E63-VQZ!Q63-VQZ!U63)+1.2*(VQZ!D63-VQZ!P63-VQZ!T63)))/-37)*2625.5</f>
        <v>-11.835525333230661</v>
      </c>
      <c r="F63">
        <f>(VQZ!G63-VQZ!S63-VQZ!W63+(27*(1.3*(VTZ!D63-VTZ!P63-VTZ!T63))-64*(1.3*(VQZ!D63-VQZ!P63-VQZ!T63)))/-37)*2625.5</f>
        <v>-10.582622151061747</v>
      </c>
      <c r="G63">
        <f>(VQZ!G63-VQZ!K63-VQZ!O63+(27*(0.3*(VTZ!E63-VTZ!I63-VTZ!M63)+1.2*(VTZ!D63-VTZ!H63-VTZ!L63))-64*(0.3*(VQZ!E63-VQZ!I63-VQZ!M63)+1.2*(VQZ!D63-VQZ!H63-VQZ!L63)))/-37)*2625.5</f>
        <v>-14.316738667452251</v>
      </c>
      <c r="H63">
        <f>(VQZ!G63-VQZ!K63-VQZ!O63+(27*(1.3*(VTZ!D63-VTZ!H63-VTZ!L63))-64*(1.3*(VQZ!D63-VQZ!H63-VQZ!L63)))/-37)*2625.5</f>
        <v>-13.031213555536045</v>
      </c>
      <c r="I63">
        <f>(VQZ!G63-VQZ!K63-VQZ!O63+(27*(1.249*(VTZ!E63-VTZ!I63-VTZ!M63)+0.487*(VTZ!D63-VTZ!H63-VTZ!L63))-64*(1.249*(VQZ!E63-VQZ!I63-VQZ!M63)+0.487*(VQZ!D63-VQZ!H63-VQZ!L63)))/-37)*2625.5</f>
        <v>-15.882007453946683</v>
      </c>
      <c r="J63">
        <f>(VQZ!G63-VQZ!S63-VQZ!W63+(27*(1.357*(VTZ!E63-VTZ!Q63-VTZ!U63)+0.397*(VTZ!D63-VTZ!P63-VTZ!T63))-64*(1.357*(VQZ!E63-VQZ!Q63-VQZ!U63)+0.397*(VQZ!D63-VQZ!P63-VQZ!T63)))/-37)*2625.5</f>
        <v>-13.733448751935164</v>
      </c>
      <c r="K63">
        <f>(VQZ!G63-VQZ!K63-VQZ!O63+(27*(1.228*(VTZ!E63-VTZ!I63-VTZ!M63)+0.485*(VTZ!D63-VTZ!H63-VTZ!L63))-64*(1.228*(VQZ!E63-VQZ!I63-VQZ!M63)+0.485*(VQZ!D63-VQZ!H63-VQZ!L63)))/-37)*2625.5</f>
        <v>-15.735269063697917</v>
      </c>
      <c r="L63">
        <f>(VQZ!G63-VQZ!S63-VQZ!W63+(27*(1.316*(VTZ!E63-VTZ!Q63-VTZ!U63)+0.413*(VTZ!D63-VTZ!P63-VTZ!T63))-64*(1.316*(VQZ!E63-VQZ!Q63-VQZ!U63)+0.413*(VQZ!D63-VQZ!P63-VQZ!T63)))/-37)*2625.5</f>
        <v>-13.575247722032799</v>
      </c>
    </row>
    <row r="64" spans="1:12" x14ac:dyDescent="0.2">
      <c r="A64" s="35">
        <v>-12.5</v>
      </c>
      <c r="B64" t="s">
        <v>32</v>
      </c>
      <c r="C64" s="44" t="s">
        <v>135</v>
      </c>
      <c r="D64">
        <f>(VQZ!G64-VQZ!S64-VQZ!W64+(27*(VTZ!F64-VTZ!R64-VTZ!V64)-64*(VQZ!F64-VQZ!R64-VQZ!V64))/-37)*2625.5</f>
        <v>-13.31397670511017</v>
      </c>
      <c r="E64">
        <f>(VQZ!G64-VQZ!S64-VQZ!W64+(27*(0.3*(VTZ!E64-VTZ!Q64-VTZ!U64)+1.2*(VTZ!D64-VTZ!P64-VTZ!T64))-64*(0.3*(VQZ!E64-VQZ!Q64-VQZ!U64)+1.2*(VQZ!D64-VQZ!P64-VQZ!T64)))/-37)*2625.5</f>
        <v>-7.5118409911276904</v>
      </c>
      <c r="F64">
        <f>(VQZ!G64-VQZ!S64-VQZ!W64+(27*(1.3*(VTZ!D64-VTZ!P64-VTZ!T64))-64*(1.3*(VQZ!D64-VQZ!P64-VQZ!T64)))/-37)*2625.5</f>
        <v>-5.2012803955263651</v>
      </c>
      <c r="G64">
        <f>(VQZ!G64-VQZ!K64-VQZ!O64+(27*(0.3*(VTZ!E64-VTZ!I64-VTZ!M64)+1.2*(VTZ!D64-VTZ!H64-VTZ!L64))-64*(0.3*(VQZ!E64-VQZ!I64-VQZ!M64)+1.2*(VQZ!D64-VQZ!H64-VQZ!L64)))/-37)*2625.5</f>
        <v>-7.9439082791129447</v>
      </c>
      <c r="H64">
        <f>(VQZ!G64-VQZ!K64-VQZ!O64+(27*(1.3*(VTZ!D64-VTZ!H64-VTZ!L64))-64*(1.3*(VQZ!D64-VQZ!H64-VQZ!L64)))/-37)*2625.5</f>
        <v>-5.6623951440236997</v>
      </c>
      <c r="I64">
        <f>(VQZ!G64-VQZ!K64-VQZ!O64+(27*(1.249*(VTZ!E64-VTZ!I64-VTZ!M64)+0.487*(VTZ!D64-VTZ!H64-VTZ!L64))-64*(1.249*(VQZ!E64-VQZ!I64-VQZ!M64)+0.487*(VQZ!D64-VQZ!H64-VQZ!L64)))/-37)*2625.5</f>
        <v>-10.183779228523603</v>
      </c>
      <c r="J64">
        <f>(VQZ!G64-VQZ!S64-VQZ!W64+(27*(1.357*(VTZ!E64-VTZ!Q64-VTZ!U64)+0.397*(VTZ!D64-VTZ!P64-VTZ!T64))-64*(1.357*(VQZ!E64-VQZ!Q64-VQZ!U64)+0.397*(VQZ!D64-VQZ!P64-VQZ!T64)))/-37)*2625.5</f>
        <v>-10.098326225824499</v>
      </c>
      <c r="K64">
        <f>(VQZ!G64-VQZ!K64-VQZ!O64+(27*(1.228*(VTZ!E64-VTZ!I64-VTZ!M64)+0.485*(VTZ!D64-VTZ!H64-VTZ!L64))-64*(1.228*(VQZ!E64-VQZ!I64-VQZ!M64)+0.485*(VQZ!D64-VQZ!H64-VQZ!L64)))/-37)*2625.5</f>
        <v>-9.9111426189548517</v>
      </c>
      <c r="L64">
        <f>(VQZ!G64-VQZ!S64-VQZ!W64+(27*(1.316*(VTZ!E64-VTZ!Q64-VTZ!U64)+0.413*(VTZ!D64-VTZ!P64-VTZ!T64))-64*(1.316*(VQZ!E64-VQZ!Q64-VQZ!U64)+0.413*(VQZ!D64-VQZ!P64-VQZ!T64)))/-37)*2625.5</f>
        <v>-9.8113075471228637</v>
      </c>
    </row>
    <row r="65" spans="1:12" x14ac:dyDescent="0.2">
      <c r="A65" s="35">
        <v>-10</v>
      </c>
      <c r="B65" t="s">
        <v>33</v>
      </c>
      <c r="C65" s="44" t="s">
        <v>135</v>
      </c>
      <c r="D65">
        <f>(VQZ!G65-VQZ!S65-VQZ!W65+(27*(VTZ!F65-VTZ!R65-VTZ!V65)-64*(VQZ!F65-VQZ!R65-VQZ!V65))/-37)*2625.5</f>
        <v>-10.553876544871049</v>
      </c>
      <c r="E65">
        <f>(VQZ!G65-VQZ!S65-VQZ!W65+(27*(0.3*(VTZ!E65-VTZ!Q65-VTZ!U65)+1.2*(VTZ!D65-VTZ!P65-VTZ!T65))-64*(0.3*(VQZ!E65-VQZ!Q65-VQZ!U65)+1.2*(VQZ!D65-VQZ!P65-VQZ!T65)))/-37)*2625.5</f>
        <v>-5.7263976883785705</v>
      </c>
      <c r="F65">
        <f>(VQZ!G65-VQZ!S65-VQZ!W65+(27*(1.3*(VTZ!D65-VTZ!P65-VTZ!T65))-64*(1.3*(VQZ!D65-VQZ!P65-VQZ!T65)))/-37)*2625.5</f>
        <v>-3.8055485374326543</v>
      </c>
      <c r="G65">
        <f>(VQZ!G65-VQZ!K65-VQZ!O65+(27*(0.3*(VTZ!E65-VTZ!I65-VTZ!M65)+1.2*(VTZ!D65-VTZ!H65-VTZ!L65))-64*(0.3*(VQZ!E65-VQZ!I65-VQZ!M65)+1.2*(VQZ!D65-VQZ!H65-VQZ!L65)))/-37)*2625.5</f>
        <v>-6.1199842858874716</v>
      </c>
      <c r="H65">
        <f>(VQZ!G65-VQZ!K65-VQZ!O65+(27*(1.3*(VTZ!D65-VTZ!H65-VTZ!L65))-64*(1.3*(VQZ!D65-VQZ!H65-VQZ!L65)))/-37)*2625.5</f>
        <v>-4.2248890121429001</v>
      </c>
      <c r="I65">
        <f>(VQZ!G65-VQZ!K65-VQZ!O65+(27*(1.249*(VTZ!E65-VTZ!I65-VTZ!M65)+0.487*(VTZ!D65-VTZ!H65-VTZ!L65))-64*(1.249*(VQZ!E65-VQZ!I65-VQZ!M65)+0.487*(VQZ!D65-VQZ!H65-VQZ!L65)))/-37)*2625.5</f>
        <v>-7.9198684611957439</v>
      </c>
      <c r="J65">
        <f>(VQZ!G65-VQZ!S65-VQZ!W65+(27*(1.357*(VTZ!E65-VTZ!Q65-VTZ!U65)+0.397*(VTZ!D65-VTZ!P65-VTZ!T65))-64*(1.357*(VQZ!E65-VQZ!Q65-VQZ!U65)+0.397*(VQZ!D65-VQZ!P65-VQZ!T65)))/-37)*2625.5</f>
        <v>-7.8230373692228419</v>
      </c>
      <c r="K65">
        <f>(VQZ!G65-VQZ!K65-VQZ!O65+(27*(1.228*(VTZ!E65-VTZ!I65-VTZ!M65)+0.485*(VTZ!D65-VTZ!H65-VTZ!L65))-64*(1.228*(VQZ!E65-VQZ!I65-VQZ!M65)+0.485*(VQZ!D65-VQZ!H65-VQZ!L65)))/-37)*2625.5</f>
        <v>-7.6920326201032045</v>
      </c>
      <c r="L65">
        <f>(VQZ!G65-VQZ!S65-VQZ!W65+(27*(1.316*(VTZ!E65-VTZ!Q65-VTZ!U65)+0.413*(VTZ!D65-VTZ!P65-VTZ!T65))-64*(1.316*(VQZ!E65-VQZ!Q65-VQZ!U65)+0.413*(VQZ!D65-VQZ!P65-VQZ!T65)))/-37)*2625.5</f>
        <v>-7.5847062780069683</v>
      </c>
    </row>
    <row r="66" spans="1:12" x14ac:dyDescent="0.2">
      <c r="A66" s="35">
        <v>-8.3000000000000007</v>
      </c>
      <c r="B66" t="s">
        <v>34</v>
      </c>
      <c r="C66" s="44" t="s">
        <v>135</v>
      </c>
      <c r="D66">
        <f>(VQZ!G66-VQZ!S66-VQZ!W66+(27*(VTZ!F66-VTZ!R66-VTZ!V66)-64*(VQZ!F66-VQZ!R66-VQZ!V66))/-37)*2625.5</f>
        <v>-9.1650316074396141</v>
      </c>
      <c r="E66">
        <f>(VQZ!G66-VQZ!S66-VQZ!W66+(27*(0.3*(VTZ!E66-VTZ!Q66-VTZ!U66)+1.2*(VTZ!D66-VTZ!P66-VTZ!T66))-64*(0.3*(VQZ!E66-VQZ!Q66-VQZ!U66)+1.2*(VQZ!D66-VQZ!P66-VQZ!T66)))/-37)*2625.5</f>
        <v>-5.1874512768346142</v>
      </c>
      <c r="F66">
        <f>(VQZ!G66-VQZ!S66-VQZ!W66+(27*(1.3*(VTZ!D66-VTZ!P66-VTZ!T66))-64*(1.3*(VQZ!D66-VQZ!P66-VQZ!T66)))/-37)*2625.5</f>
        <v>-3.6058718968684191</v>
      </c>
      <c r="G66">
        <f>(VQZ!G66-VQZ!K66-VQZ!O66+(27*(0.3*(VTZ!E66-VTZ!I66-VTZ!M66)+1.2*(VTZ!D66-VTZ!H66-VTZ!L66))-64*(0.3*(VQZ!E66-VQZ!I66-VQZ!M66)+1.2*(VQZ!D66-VQZ!H66-VQZ!L66)))/-37)*2625.5</f>
        <v>-5.6145923461901956</v>
      </c>
      <c r="H66">
        <f>(VQZ!G66-VQZ!K66-VQZ!O66+(27*(1.3*(VTZ!D66-VTZ!H66-VTZ!L66))-64*(1.3*(VQZ!D66-VQZ!H66-VQZ!L66)))/-37)*2625.5</f>
        <v>-4.0536561870442647</v>
      </c>
      <c r="I66">
        <f>(VQZ!G66-VQZ!K66-VQZ!O66+(27*(1.249*(VTZ!E66-VTZ!I66-VTZ!M66)+0.487*(VTZ!D66-VTZ!H66-VTZ!L66))-64*(1.249*(VQZ!E66-VQZ!I66-VQZ!M66)+0.487*(VQZ!D66-VQZ!H66-VQZ!L66)))/-37)*2625.5</f>
        <v>-7.0668377408502039</v>
      </c>
      <c r="J66">
        <f>(VQZ!G66-VQZ!S66-VQZ!W66+(27*(1.357*(VTZ!E66-VTZ!Q66-VTZ!U66)+0.397*(VTZ!D66-VTZ!P66-VTZ!T66))-64*(1.357*(VQZ!E66-VQZ!Q66-VQZ!U66)+0.397*(VQZ!D66-VQZ!P66-VQZ!T66)))/-37)*2625.5</f>
        <v>-6.8766154622657458</v>
      </c>
      <c r="K66">
        <f>(VQZ!G66-VQZ!K66-VQZ!O66+(27*(1.228*(VTZ!E66-VTZ!I66-VTZ!M66)+0.485*(VTZ!D66-VTZ!H66-VTZ!L66))-64*(1.228*(VQZ!E66-VQZ!I66-VQZ!M66)+0.485*(VQZ!D66-VQZ!H66-VQZ!L66)))/-37)*2625.5</f>
        <v>-6.8784890738302957</v>
      </c>
      <c r="L66">
        <f>(VQZ!G66-VQZ!S66-VQZ!W66+(27*(1.316*(VTZ!E66-VTZ!Q66-VTZ!U66)+0.413*(VTZ!D66-VTZ!P66-VTZ!T66))-64*(1.316*(VQZ!E66-VQZ!Q66-VQZ!U66)+0.413*(VQZ!D66-VQZ!P66-VQZ!T66)))/-37)*2625.5</f>
        <v>-6.6805719535198849</v>
      </c>
    </row>
    <row r="67" spans="1:12" x14ac:dyDescent="0.2">
      <c r="A67" s="35">
        <v>-20.6</v>
      </c>
      <c r="B67" t="s">
        <v>35</v>
      </c>
      <c r="C67" s="44" t="s">
        <v>135</v>
      </c>
      <c r="D67">
        <f>(VQZ!G67-VQZ!S67-VQZ!W67+(27*(VTZ!F67-VTZ!R67-VTZ!V67)-64*(VQZ!F67-VQZ!R67-VQZ!V67))/-37)*2625.5</f>
        <v>-20.949576365262537</v>
      </c>
      <c r="E67">
        <f>(VQZ!G67-VQZ!S67-VQZ!W67+(27*(0.3*(VTZ!E67-VTZ!Q67-VTZ!U67)+1.2*(VTZ!D67-VTZ!P67-VTZ!T67))-64*(0.3*(VQZ!E67-VQZ!Q67-VQZ!U67)+1.2*(VQZ!D67-VQZ!P67-VQZ!T67)))/-37)*2625.5</f>
        <v>-17.499380240944454</v>
      </c>
      <c r="F67">
        <f>(VQZ!G67-VQZ!S67-VQZ!W67+(27*(1.3*(VTZ!D67-VTZ!P67-VTZ!T67))-64*(1.3*(VQZ!D67-VQZ!P67-VQZ!T67)))/-37)*2625.5</f>
        <v>-16.077202792806592</v>
      </c>
      <c r="G67">
        <f>(VQZ!G67-VQZ!K67-VQZ!O67+(27*(0.3*(VTZ!E67-VTZ!I67-VTZ!M67)+1.2*(VTZ!D67-VTZ!H67-VTZ!L67))-64*(0.3*(VQZ!E67-VQZ!I67-VQZ!M67)+1.2*(VQZ!D67-VQZ!H67-VQZ!L67)))/-37)*2625.5</f>
        <v>-18.45520420949746</v>
      </c>
      <c r="H67">
        <f>(VQZ!G67-VQZ!K67-VQZ!O67+(27*(1.3*(VTZ!D67-VTZ!H67-VTZ!L67))-64*(1.3*(VQZ!D67-VQZ!H67-VQZ!L67)))/-37)*2625.5</f>
        <v>-17.073168932044723</v>
      </c>
      <c r="I67">
        <f>(VQZ!G67-VQZ!K67-VQZ!O67+(27*(1.249*(VTZ!E67-VTZ!I67-VTZ!M67)+0.487*(VTZ!D67-VTZ!H67-VTZ!L67))-64*(1.249*(VQZ!E67-VQZ!I67-VQZ!M67)+0.487*(VQZ!D67-VQZ!H67-VQZ!L67)))/-37)*2625.5</f>
        <v>-21.11137993592423</v>
      </c>
      <c r="J67">
        <f>(VQZ!G67-VQZ!S67-VQZ!W67+(27*(1.357*(VTZ!E67-VTZ!Q67-VTZ!U67)+0.397*(VTZ!D67-VTZ!P67-VTZ!T67))-64*(1.357*(VQZ!E67-VQZ!Q67-VQZ!U67)+0.397*(VQZ!D67-VQZ!P67-VQZ!T67)))/-37)*2625.5</f>
        <v>-20.728491746365076</v>
      </c>
      <c r="K67">
        <f>(VQZ!G67-VQZ!K67-VQZ!O67+(27*(1.228*(VTZ!E67-VTZ!I67-VTZ!M67)+0.485*(VTZ!D67-VTZ!H67-VTZ!L67))-64*(1.228*(VQZ!E67-VQZ!I67-VQZ!M67)+0.485*(VQZ!D67-VQZ!H67-VQZ!L67)))/-37)*2625.5</f>
        <v>-20.975710669499424</v>
      </c>
      <c r="L67">
        <f>(VQZ!G67-VQZ!S67-VQZ!W67+(27*(1.316*(VTZ!E67-VTZ!Q67-VTZ!U67)+0.413*(VTZ!D67-VTZ!P67-VTZ!T67))-64*(1.316*(VQZ!E67-VQZ!Q67-VQZ!U67)+0.413*(VQZ!D67-VQZ!P67-VQZ!T67)))/-37)*2625.5</f>
        <v>-20.543352240625953</v>
      </c>
    </row>
    <row r="68" spans="1:12" x14ac:dyDescent="0.2">
      <c r="A68" s="35">
        <v>-6.4</v>
      </c>
      <c r="B68" t="s">
        <v>36</v>
      </c>
      <c r="C68" s="44" t="s">
        <v>135</v>
      </c>
      <c r="D68">
        <f>(VQZ!G68-VQZ!S68-VQZ!W68+(27*(VTZ!F68-VTZ!R68-VTZ!V68)-64*(VQZ!F68-VQZ!R68-VQZ!V68))/-37)*2625.5</f>
        <v>-6.946037772463197</v>
      </c>
      <c r="E68">
        <f>(VQZ!G68-VQZ!S68-VQZ!W68+(27*(0.3*(VTZ!E68-VTZ!Q68-VTZ!U68)+1.2*(VTZ!D68-VTZ!P68-VTZ!T68))-64*(0.3*(VQZ!E68-VQZ!Q68-VQZ!U68)+1.2*(VQZ!D68-VQZ!P68-VQZ!T68)))/-37)*2625.5</f>
        <v>-5.5004319518170455</v>
      </c>
      <c r="F68">
        <f>(VQZ!G68-VQZ!S68-VQZ!W68+(27*(1.3*(VTZ!D68-VTZ!P68-VTZ!T68))-64*(1.3*(VQZ!D68-VQZ!P68-VQZ!T68)))/-37)*2625.5</f>
        <v>-4.9105990997738012</v>
      </c>
      <c r="G68">
        <f>(VQZ!G68-VQZ!K68-VQZ!O68+(27*(0.3*(VTZ!E68-VTZ!I68-VTZ!M68)+1.2*(VTZ!D68-VTZ!H68-VTZ!L68))-64*(0.3*(VQZ!E68-VQZ!I68-VQZ!M68)+1.2*(VQZ!D68-VQZ!H68-VQZ!L68)))/-37)*2625.5</f>
        <v>-5.8525002547760812</v>
      </c>
      <c r="H68">
        <f>(VQZ!G68-VQZ!K68-VQZ!O68+(27*(1.3*(VTZ!D68-VTZ!H68-VTZ!L68))-64*(1.3*(VQZ!D68-VQZ!H68-VQZ!L68)))/-37)*2625.5</f>
        <v>-5.2809178492922753</v>
      </c>
      <c r="I68">
        <f>(VQZ!G68-VQZ!K68-VQZ!O68+(27*(1.249*(VTZ!E68-VTZ!I68-VTZ!M68)+0.487*(VTZ!D68-VTZ!H68-VTZ!L68))-64*(1.249*(VQZ!E68-VQZ!I68-VQZ!M68)+0.487*(VQZ!D68-VQZ!H68-VQZ!L68)))/-37)*2625.5</f>
        <v>-6.7550144480982288</v>
      </c>
      <c r="J68">
        <f>(VQZ!G68-VQZ!S68-VQZ!W68+(27*(1.357*(VTZ!E68-VTZ!Q68-VTZ!U68)+0.397*(VTZ!D68-VTZ!P68-VTZ!T68))-64*(1.357*(VQZ!E68-VQZ!Q68-VQZ!U68)+0.397*(VQZ!D68-VQZ!P68-VQZ!T68)))/-37)*2625.5</f>
        <v>-6.6413148746004955</v>
      </c>
      <c r="K68">
        <f>(VQZ!G68-VQZ!K68-VQZ!O68+(27*(1.228*(VTZ!E68-VTZ!I68-VTZ!M68)+0.485*(VTZ!D68-VTZ!H68-VTZ!L68))-64*(1.228*(VQZ!E68-VQZ!I68-VQZ!M68)+0.485*(VQZ!D68-VQZ!H68-VQZ!L68)))/-37)*2625.5</f>
        <v>-6.6944566460734594</v>
      </c>
      <c r="L68">
        <f>(VQZ!G68-VQZ!S68-VQZ!W68+(27*(1.316*(VTZ!E68-VTZ!Q68-VTZ!U68)+0.413*(VTZ!D68-VTZ!P68-VTZ!T68))-64*(1.316*(VQZ!E68-VQZ!Q68-VQZ!U68)+0.413*(VQZ!D68-VQZ!P68-VQZ!T68)))/-37)*2625.5</f>
        <v>-6.5655572426477393</v>
      </c>
    </row>
    <row r="69" spans="1:12" x14ac:dyDescent="0.2">
      <c r="A69" s="35">
        <v>-7.2</v>
      </c>
      <c r="B69" t="s">
        <v>37</v>
      </c>
      <c r="C69" s="44" t="s">
        <v>135</v>
      </c>
      <c r="D69">
        <f>(VQZ!G69-VQZ!S69-VQZ!W69+(27*(VTZ!F69-VTZ!R69-VTZ!V69)-64*(VQZ!F69-VQZ!R69-VQZ!V69))/-37)*2625.5</f>
        <v>-8.8898292520611744</v>
      </c>
      <c r="E69">
        <f>(VQZ!G69-VQZ!S69-VQZ!W69+(27*(0.3*(VTZ!E69-VTZ!Q69-VTZ!U69)+1.2*(VTZ!D69-VTZ!P69-VTZ!T69))-64*(0.3*(VQZ!E69-VQZ!Q69-VQZ!U69)+1.2*(VQZ!D69-VQZ!P69-VQZ!T69)))/-37)*2625.5</f>
        <v>-5.4086257882481226</v>
      </c>
      <c r="F69">
        <f>(VQZ!G69-VQZ!S69-VQZ!W69+(27*(1.3*(VTZ!D69-VTZ!P69-VTZ!T69))-64*(1.3*(VQZ!D69-VQZ!P69-VQZ!T69)))/-37)*2625.5</f>
        <v>-4.0282394525224063</v>
      </c>
      <c r="G69">
        <f>(VQZ!G69-VQZ!K69-VQZ!O69+(27*(0.3*(VTZ!E69-VTZ!I69-VTZ!M69)+1.2*(VTZ!D69-VTZ!H69-VTZ!L69))-64*(0.3*(VQZ!E69-VQZ!I69-VQZ!M69)+1.2*(VQZ!D69-VQZ!H69-VQZ!L69)))/-37)*2625.5</f>
        <v>-5.8009723265653843</v>
      </c>
      <c r="H69">
        <f>(VQZ!G69-VQZ!K69-VQZ!O69+(27*(1.3*(VTZ!D69-VTZ!H69-VTZ!L69))-64*(1.3*(VQZ!D69-VQZ!H69-VQZ!L69)))/-37)*2625.5</f>
        <v>-4.443524672118019</v>
      </c>
      <c r="I69">
        <f>(VQZ!G69-VQZ!K69-VQZ!O69+(27*(1.249*(VTZ!E69-VTZ!I69-VTZ!M69)+0.487*(VTZ!D69-VTZ!H69-VTZ!L69))-64*(1.249*(VQZ!E69-VQZ!I69-VQZ!M69)+0.487*(VQZ!D69-VQZ!H69-VQZ!L69)))/-37)*2625.5</f>
        <v>-6.929141818018449</v>
      </c>
      <c r="J69">
        <f>(VQZ!G69-VQZ!S69-VQZ!W69+(27*(1.357*(VTZ!E69-VTZ!Q69-VTZ!U69)+0.397*(VTZ!D69-VTZ!P69-VTZ!T69))-64*(1.357*(VQZ!E69-VQZ!Q69-VQZ!U69)+0.397*(VQZ!D69-VQZ!P69-VQZ!T69)))/-37)*2625.5</f>
        <v>-6.7528423516062972</v>
      </c>
      <c r="K69">
        <f>(VQZ!G69-VQZ!K69-VQZ!O69+(27*(1.228*(VTZ!E69-VTZ!I69-VTZ!M69)+0.485*(VTZ!D69-VTZ!H69-VTZ!L69))-64*(1.228*(VQZ!E69-VQZ!I69-VQZ!M69)+0.485*(VQZ!D69-VQZ!H69-VQZ!L69)))/-37)*2625.5</f>
        <v>-6.7622893663271997</v>
      </c>
      <c r="L69">
        <f>(VQZ!G69-VQZ!S69-VQZ!W69+(27*(1.316*(VTZ!E69-VTZ!Q69-VTZ!U69)+0.413*(VTZ!D69-VTZ!P69-VTZ!T69))-64*(1.316*(VQZ!E69-VQZ!Q69-VQZ!U69)+0.413*(VQZ!D69-VQZ!P69-VQZ!T69)))/-37)*2625.5</f>
        <v>-6.5824110112538188</v>
      </c>
    </row>
    <row r="70" spans="1:12" x14ac:dyDescent="0.2">
      <c r="A70" s="35">
        <v>-12.1</v>
      </c>
      <c r="B70" t="s">
        <v>210</v>
      </c>
      <c r="C70" s="44" t="s">
        <v>135</v>
      </c>
      <c r="D70">
        <f>(VQZ!G70-VQZ!S70-VQZ!W70+(27*(VTZ!F70-VTZ!R70-VTZ!V70)-64*(VQZ!F70-VQZ!R70-VQZ!V70))/-37)*2625.5</f>
        <v>-12.202221077096015</v>
      </c>
      <c r="E70">
        <f>(VQZ!G70-VQZ!S70-VQZ!W70+(27*(0.3*(VTZ!E70-VTZ!Q70-VTZ!U70)+1.2*(VTZ!D70-VTZ!P70-VTZ!T70))-64*(0.3*(VQZ!E70-VQZ!Q70-VQZ!U70)+1.2*(VQZ!D70-VQZ!P70-VQZ!T70)))/-37)*2625.5</f>
        <v>-10.76911920020021</v>
      </c>
      <c r="F70">
        <f>(VQZ!G70-VQZ!S70-VQZ!W70+(27*(1.3*(VTZ!D70-VTZ!P70-VTZ!T70))-64*(1.3*(VQZ!D70-VQZ!P70-VQZ!T70)))/-37)*2625.5</f>
        <v>-10.162842089486714</v>
      </c>
      <c r="G70">
        <f>(VQZ!G70-VQZ!K70-VQZ!O70+(27*(0.3*(VTZ!E70-VTZ!I70-VTZ!M70)+1.2*(VTZ!D70-VTZ!H70-VTZ!L70))-64*(0.3*(VQZ!E70-VQZ!I70-VQZ!M70)+1.2*(VQZ!D70-VQZ!H70-VQZ!L70)))/-37)*2625.5</f>
        <v>-12.102182651108855</v>
      </c>
      <c r="H70">
        <f>(VQZ!G70-VQZ!K70-VQZ!O70+(27*(1.3*(VTZ!D70-VTZ!H70-VTZ!L70))-64*(1.3*(VQZ!D70-VQZ!H70-VQZ!L70)))/-37)*2625.5</f>
        <v>-11.503761050587253</v>
      </c>
      <c r="I70">
        <f>(VQZ!G70-VQZ!K70-VQZ!O70+(27*(1.249*(VTZ!E70-VTZ!I70-VTZ!M70)+0.487*(VTZ!D70-VTZ!H70-VTZ!L70))-64*(1.249*(VQZ!E70-VQZ!I70-VQZ!M70)+0.487*(VQZ!D70-VQZ!H70-VQZ!L70)))/-37)*2625.5</f>
        <v>-13.671162560849156</v>
      </c>
      <c r="J70">
        <f>(VQZ!G70-VQZ!S70-VQZ!W70+(27*(1.357*(VTZ!E70-VTZ!Q70-VTZ!U70)+0.397*(VTZ!D70-VTZ!P70-VTZ!T70))-64*(1.357*(VQZ!E70-VQZ!Q70-VQZ!U70)+0.397*(VQZ!D70-VQZ!P70-VQZ!T70)))/-37)*2625.5</f>
        <v>-12.655755594049811</v>
      </c>
      <c r="K70">
        <f>(VQZ!G70-VQZ!K70-VQZ!O70+(27*(1.228*(VTZ!E70-VTZ!I70-VTZ!M70)+0.485*(VTZ!D70-VTZ!H70-VTZ!L70))-64*(1.228*(VQZ!E70-VQZ!I70-VQZ!M70)+0.485*(VQZ!D70-VQZ!H70-VQZ!L70)))/-37)*2625.5</f>
        <v>-13.621921173739061</v>
      </c>
      <c r="L70">
        <f>(VQZ!G70-VQZ!S70-VQZ!W70+(27*(1.316*(VTZ!E70-VTZ!Q70-VTZ!U70)+0.413*(VTZ!D70-VTZ!P70-VTZ!T70))-64*(1.316*(VQZ!E70-VQZ!Q70-VQZ!U70)+0.413*(VQZ!D70-VQZ!P70-VQZ!T70)))/-37)*2625.5</f>
        <v>-12.574189408433476</v>
      </c>
    </row>
    <row r="71" spans="1:12" x14ac:dyDescent="0.2">
      <c r="A71" s="35">
        <v>-17.5</v>
      </c>
      <c r="B71" t="s">
        <v>39</v>
      </c>
      <c r="C71" s="44" t="s">
        <v>135</v>
      </c>
      <c r="D71">
        <f>(VQZ!G71-VQZ!S71-VQZ!W71+(27*(VTZ!F71-VTZ!R71-VTZ!V71)-64*(VQZ!F71-VQZ!R71-VQZ!V71))/-37)*2625.5</f>
        <v>-17.863407909290775</v>
      </c>
      <c r="E71">
        <f>(VQZ!G71-VQZ!S71-VQZ!W71+(27*(0.3*(VTZ!E71-VTZ!Q71-VTZ!U71)+1.2*(VTZ!D71-VTZ!P71-VTZ!T71))-64*(0.3*(VQZ!E71-VQZ!Q71-VQZ!U71)+1.2*(VQZ!D71-VQZ!P71-VQZ!T71)))/-37)*2625.5</f>
        <v>-14.146054124720697</v>
      </c>
      <c r="F71">
        <f>(VQZ!G71-VQZ!S71-VQZ!W71+(27*(1.3*(VTZ!D71-VTZ!P71-VTZ!T71))-64*(1.3*(VQZ!D71-VQZ!P71-VQZ!T71)))/-37)*2625.5</f>
        <v>-12.650684215181505</v>
      </c>
      <c r="G71">
        <f>(VQZ!G71-VQZ!K71-VQZ!O71+(27*(0.3*(VTZ!E71-VTZ!I71-VTZ!M71)+1.2*(VTZ!D71-VTZ!H71-VTZ!L71))-64*(0.3*(VQZ!E71-VQZ!I71-VQZ!M71)+1.2*(VQZ!D71-VQZ!H71-VQZ!L71)))/-37)*2625.5</f>
        <v>-15.856575762140874</v>
      </c>
      <c r="H71">
        <f>(VQZ!G71-VQZ!K71-VQZ!O71+(27*(1.3*(VTZ!D71-VTZ!H71-VTZ!L71))-64*(1.3*(VQZ!D71-VQZ!H71-VQZ!L71)))/-37)*2625.5</f>
        <v>-14.36584479888006</v>
      </c>
      <c r="I71">
        <f>(VQZ!G71-VQZ!K71-VQZ!O71+(27*(1.249*(VTZ!E71-VTZ!I71-VTZ!M71)+0.487*(VTZ!D71-VTZ!H71-VTZ!L71))-64*(1.249*(VQZ!E71-VQZ!I71-VQZ!M71)+0.487*(VQZ!D71-VQZ!H71-VQZ!L71)))/-37)*2625.5</f>
        <v>-17.746869021859872</v>
      </c>
      <c r="J71">
        <f>(VQZ!G71-VQZ!S71-VQZ!W71+(27*(1.357*(VTZ!E71-VTZ!Q71-VTZ!U71)+0.397*(VTZ!D71-VTZ!P71-VTZ!T71))-64*(1.357*(VQZ!E71-VQZ!Q71-VQZ!U71)+0.397*(VQZ!D71-VQZ!P71-VQZ!T71)))/-37)*2625.5</f>
        <v>-16.330053684869984</v>
      </c>
      <c r="K71">
        <f>(VQZ!G71-VQZ!K71-VQZ!O71+(27*(1.228*(VTZ!E71-VTZ!I71-VTZ!M71)+0.485*(VTZ!D71-VTZ!H71-VTZ!L71))-64*(1.228*(VQZ!E71-VQZ!I71-VQZ!M71)+0.485*(VQZ!D71-VQZ!H71-VQZ!L71)))/-37)*2625.5</f>
        <v>-17.578412464885655</v>
      </c>
      <c r="L71">
        <f>(VQZ!G71-VQZ!S71-VQZ!W71+(27*(1.316*(VTZ!E71-VTZ!Q71-VTZ!U71)+0.413*(VTZ!D71-VTZ!P71-VTZ!T71))-64*(1.316*(VQZ!E71-VQZ!Q71-VQZ!U71)+0.413*(VQZ!D71-VQZ!P71-VQZ!T71)))/-37)*2625.5</f>
        <v>-16.141657476928152</v>
      </c>
    </row>
    <row r="72" spans="1:12" x14ac:dyDescent="0.2">
      <c r="A72" s="35">
        <v>-12.9</v>
      </c>
      <c r="B72" t="s">
        <v>40</v>
      </c>
      <c r="C72" s="44" t="s">
        <v>135</v>
      </c>
      <c r="D72">
        <f>(VQZ!G72-VQZ!S72-VQZ!W72+(27*(VTZ!F72-VTZ!R72-VTZ!V72)-64*(VQZ!F72-VQZ!R72-VQZ!V72))/-37)*2625.5</f>
        <v>-12.652584019879523</v>
      </c>
      <c r="E72">
        <f>(VQZ!G72-VQZ!S72-VQZ!W72+(27*(0.3*(VTZ!E72-VTZ!Q72-VTZ!U72)+1.2*(VTZ!D72-VTZ!P72-VTZ!T72))-64*(0.3*(VQZ!E72-VQZ!Q72-VQZ!U72)+1.2*(VQZ!D72-VQZ!P72-VQZ!T72)))/-37)*2625.5</f>
        <v>-10.146145605444749</v>
      </c>
      <c r="F72">
        <f>(VQZ!G72-VQZ!S72-VQZ!W72+(27*(1.3*(VTZ!D72-VTZ!P72-VTZ!T72))-64*(1.3*(VQZ!D72-VQZ!P72-VQZ!T72)))/-37)*2625.5</f>
        <v>-9.1314438343055979</v>
      </c>
      <c r="G72">
        <f>(VQZ!G72-VQZ!K72-VQZ!O72+(27*(0.3*(VTZ!E72-VTZ!I72-VTZ!M72)+1.2*(VTZ!D72-VTZ!H72-VTZ!L72))-64*(0.3*(VQZ!E72-VQZ!I72-VQZ!M72)+1.2*(VQZ!D72-VQZ!H72-VQZ!L72)))/-37)*2625.5</f>
        <v>-11.459496433390299</v>
      </c>
      <c r="H72">
        <f>(VQZ!G72-VQZ!K72-VQZ!O72+(27*(1.3*(VTZ!D72-VTZ!H72-VTZ!L72))-64*(1.3*(VQZ!D72-VQZ!H72-VQZ!L72)))/-37)*2625.5</f>
        <v>-10.450653678379494</v>
      </c>
      <c r="I72">
        <f>(VQZ!G72-VQZ!K72-VQZ!O72+(27*(1.249*(VTZ!E72-VTZ!I72-VTZ!M72)+0.487*(VTZ!D72-VTZ!H72-VTZ!L72))-64*(1.249*(VQZ!E72-VQZ!I72-VQZ!M72)+0.487*(VQZ!D72-VQZ!H72-VQZ!L72)))/-37)*2625.5</f>
        <v>-12.897361275534148</v>
      </c>
      <c r="J72">
        <f>(VQZ!G72-VQZ!S72-VQZ!W72+(27*(1.357*(VTZ!E72-VTZ!Q72-VTZ!U72)+0.397*(VTZ!D72-VTZ!P72-VTZ!T72))-64*(1.357*(VQZ!E72-VQZ!Q72-VQZ!U72)+0.397*(VQZ!D72-VQZ!P72-VQZ!T72)))/-37)*2625.5</f>
        <v>-11.844689356132855</v>
      </c>
      <c r="K72">
        <f>(VQZ!G72-VQZ!K72-VQZ!O72+(27*(1.228*(VTZ!E72-VTZ!I72-VTZ!M72)+0.485*(VTZ!D72-VTZ!H72-VTZ!L72))-64*(1.228*(VQZ!E72-VQZ!I72-VQZ!M72)+0.485*(VQZ!D72-VQZ!H72-VQZ!L72)))/-37)*2625.5</f>
        <v>-12.78695832556777</v>
      </c>
      <c r="L72">
        <f>(VQZ!G72-VQZ!S72-VQZ!W72+(27*(1.316*(VTZ!E72-VTZ!Q72-VTZ!U72)+0.413*(VTZ!D72-VTZ!P72-VTZ!T72))-64*(1.316*(VQZ!E72-VQZ!Q72-VQZ!U72)+0.413*(VQZ!D72-VQZ!P72-VQZ!T72)))/-37)*2625.5</f>
        <v>-11.715729513801564</v>
      </c>
    </row>
    <row r="73" spans="1:12" x14ac:dyDescent="0.2">
      <c r="A73" s="35">
        <v>-22.8</v>
      </c>
      <c r="B73" t="s">
        <v>41</v>
      </c>
      <c r="C73" s="44" t="s">
        <v>135</v>
      </c>
      <c r="D73">
        <f>(VQZ!G73-VQZ!S73-VQZ!W73+(27*(VTZ!F73-VTZ!R73-VTZ!V73)-64*(VQZ!F73-VQZ!R73-VQZ!V73))/-37)*2625.5</f>
        <v>-23.174256678613112</v>
      </c>
      <c r="E73">
        <f>(VQZ!G73-VQZ!S73-VQZ!W73+(27*(0.3*(VTZ!E73-VTZ!Q73-VTZ!U73)+1.2*(VTZ!D73-VTZ!P73-VTZ!T73))-64*(0.3*(VQZ!E73-VQZ!Q73-VQZ!U73)+1.2*(VQZ!D73-VQZ!P73-VQZ!T73)))/-37)*2625.5</f>
        <v>-18.280452320488699</v>
      </c>
      <c r="F73">
        <f>(VQZ!G73-VQZ!S73-VQZ!W73+(27*(1.3*(VTZ!D73-VTZ!P73-VTZ!T73))-64*(1.3*(VQZ!D73-VQZ!P73-VQZ!T73)))/-37)*2625.5</f>
        <v>-16.294391944303591</v>
      </c>
      <c r="G73">
        <f>(VQZ!G73-VQZ!K73-VQZ!O73+(27*(0.3*(VTZ!E73-VTZ!I73-VTZ!M73)+1.2*(VTZ!D73-VTZ!H73-VTZ!L73))-64*(0.3*(VQZ!E73-VQZ!I73-VQZ!M73)+1.2*(VQZ!D73-VQZ!H73-VQZ!L73)))/-37)*2625.5</f>
        <v>-20.098459188797829</v>
      </c>
      <c r="H73">
        <f>(VQZ!G73-VQZ!K73-VQZ!O73+(27*(1.3*(VTZ!D73-VTZ!H73-VTZ!L73))-64*(1.3*(VQZ!D73-VQZ!H73-VQZ!L73)))/-37)*2625.5</f>
        <v>-18.144419431900452</v>
      </c>
      <c r="I73">
        <f>(VQZ!G73-VQZ!K73-VQZ!O73+(27*(1.249*(VTZ!E73-VTZ!I73-VTZ!M73)+0.487*(VTZ!D73-VTZ!H73-VTZ!L73))-64*(1.249*(VQZ!E73-VQZ!I73-VQZ!M73)+0.487*(VQZ!D73-VQZ!H73-VQZ!L73)))/-37)*2625.5</f>
        <v>-23.040254417859551</v>
      </c>
      <c r="J73">
        <f>(VQZ!G73-VQZ!S73-VQZ!W73+(27*(1.357*(VTZ!E73-VTZ!Q73-VTZ!U73)+0.397*(VTZ!D73-VTZ!P73-VTZ!T73))-64*(1.357*(VQZ!E73-VQZ!Q73-VQZ!U73)+0.397*(VQZ!D73-VQZ!P73-VQZ!T73)))/-37)*2625.5</f>
        <v>-21.767416191261656</v>
      </c>
      <c r="K73">
        <f>(VQZ!G73-VQZ!K73-VQZ!O73+(27*(1.228*(VTZ!E73-VTZ!I73-VTZ!M73)+0.485*(VTZ!D73-VTZ!H73-VTZ!L73))-64*(1.228*(VQZ!E73-VQZ!I73-VQZ!M73)+0.485*(VQZ!D73-VQZ!H73-VQZ!L73)))/-37)*2625.5</f>
        <v>-22.829970740379299</v>
      </c>
      <c r="L73">
        <f>(VQZ!G73-VQZ!S73-VQZ!W73+(27*(1.316*(VTZ!E73-VTZ!Q73-VTZ!U73)+0.413*(VTZ!D73-VTZ!P73-VTZ!T73))-64*(1.316*(VQZ!E73-VQZ!Q73-VQZ!U73)+0.413*(VQZ!D73-VQZ!P73-VQZ!T73)))/-37)*2625.5</f>
        <v>-21.514164065576445</v>
      </c>
    </row>
    <row r="74" spans="1:12" x14ac:dyDescent="0.2">
      <c r="A74" s="35">
        <v>-16.600000000000001</v>
      </c>
      <c r="B74" t="s">
        <v>42</v>
      </c>
      <c r="C74" s="44" t="s">
        <v>135</v>
      </c>
      <c r="D74">
        <f>(VQZ!G74-VQZ!S74-VQZ!W74+(27*(VTZ!F74-VTZ!R74-VTZ!V74)-64*(VQZ!F74-VQZ!R74-VQZ!V74))/-37)*2625.5</f>
        <v>-18.959943442970012</v>
      </c>
      <c r="E74">
        <f>(VQZ!G74-VQZ!S74-VQZ!W74+(27*(0.3*(VTZ!E74-VTZ!Q74-VTZ!U74)+1.2*(VTZ!D74-VTZ!P74-VTZ!T74))-64*(0.3*(VQZ!E74-VQZ!Q74-VQZ!U74)+1.2*(VQZ!D74-VQZ!P74-VQZ!T74)))/-37)*2625.5</f>
        <v>-13.814258130509845</v>
      </c>
      <c r="F74">
        <f>(VQZ!G74-VQZ!S74-VQZ!W74+(27*(1.3*(VTZ!D74-VTZ!P74-VTZ!T74))-64*(1.3*(VQZ!D74-VQZ!P74-VQZ!T74)))/-37)*2625.5</f>
        <v>-11.76094026405719</v>
      </c>
      <c r="G74">
        <f>(VQZ!G74-VQZ!K74-VQZ!O74+(27*(0.3*(VTZ!E74-VTZ!I74-VTZ!M74)+1.2*(VTZ!D74-VTZ!H74-VTZ!L74))-64*(0.3*(VQZ!E74-VQZ!I74-VQZ!M74)+1.2*(VQZ!D74-VQZ!H74-VQZ!L74)))/-37)*2625.5</f>
        <v>-15.013401170176518</v>
      </c>
      <c r="H74">
        <f>(VQZ!G74-VQZ!K74-VQZ!O74+(27*(1.3*(VTZ!D74-VTZ!H74-VTZ!L74))-64*(1.3*(VQZ!D74-VQZ!H74-VQZ!L74)))/-37)*2625.5</f>
        <v>-12.986882356995517</v>
      </c>
      <c r="I74">
        <f>(VQZ!G74-VQZ!K74-VQZ!O74+(27*(1.249*(VTZ!E74-VTZ!I74-VTZ!M74)+0.487*(VTZ!D74-VTZ!H74-VTZ!L74))-64*(1.249*(VQZ!E74-VQZ!I74-VQZ!M74)+0.487*(VQZ!D74-VQZ!H74-VQZ!L74)))/-37)*2625.5</f>
        <v>-17.068953958166034</v>
      </c>
      <c r="J74">
        <f>(VQZ!G74-VQZ!S74-VQZ!W74+(27*(1.357*(VTZ!E74-VTZ!Q74-VTZ!U74)+0.397*(VTZ!D74-VTZ!P74-VTZ!T74))-64*(1.357*(VQZ!E74-VQZ!Q74-VQZ!U74)+0.397*(VQZ!D74-VQZ!P74-VQZ!T74)))/-37)*2625.5</f>
        <v>-16.254511682336734</v>
      </c>
      <c r="K74">
        <f>(VQZ!G74-VQZ!K74-VQZ!O74+(27*(1.228*(VTZ!E74-VTZ!I74-VTZ!M74)+0.485*(VTZ!D74-VTZ!H74-VTZ!L74))-64*(1.228*(VQZ!E74-VQZ!I74-VQZ!M74)+0.485*(VQZ!D74-VQZ!H74-VQZ!L74)))/-37)*2625.5</f>
        <v>-16.828286677749183</v>
      </c>
      <c r="L74">
        <f>(VQZ!G74-VQZ!S74-VQZ!W74+(27*(1.316*(VTZ!E74-VTZ!Q74-VTZ!U74)+0.413*(VTZ!D74-VTZ!P74-VTZ!T74))-64*(1.316*(VQZ!E74-VQZ!Q74-VQZ!U74)+0.413*(VQZ!D74-VQZ!P74-VQZ!T74)))/-37)*2625.5</f>
        <v>-15.998713976374816</v>
      </c>
    </row>
    <row r="75" spans="1:12" x14ac:dyDescent="0.2">
      <c r="A75" s="35">
        <v>-30.7</v>
      </c>
      <c r="B75" t="s">
        <v>211</v>
      </c>
      <c r="C75" s="44" t="s">
        <v>135</v>
      </c>
      <c r="D75">
        <f>(VQZ!G75-VQZ!S75-VQZ!W75+(27*(VTZ!F75-VTZ!R75-VTZ!V75)-64*(VQZ!F75-VQZ!R75-VQZ!V75))/-37)*2625.5</f>
        <v>-30.772632070551971</v>
      </c>
      <c r="E75">
        <f>(VQZ!G75-VQZ!S75-VQZ!W75+(27*(0.3*(VTZ!E75-VTZ!Q75-VTZ!U75)+1.2*(VTZ!D75-VTZ!P75-VTZ!T75))-64*(0.3*(VQZ!E75-VQZ!Q75-VQZ!U75)+1.2*(VQZ!D75-VQZ!P75-VQZ!T75)))/-37)*2625.5</f>
        <v>-27.11071925226296</v>
      </c>
      <c r="F75">
        <f>(VQZ!G75-VQZ!S75-VQZ!W75+(27*(1.3*(VTZ!D75-VTZ!P75-VTZ!T75))-64*(1.3*(VQZ!D75-VQZ!P75-VQZ!T75)))/-37)*2625.5</f>
        <v>-25.619092723856209</v>
      </c>
      <c r="G75">
        <f>(VQZ!G75-VQZ!K75-VQZ!O75+(27*(0.3*(VTZ!E75-VTZ!I75-VTZ!M75)+1.2*(VTZ!D75-VTZ!H75-VTZ!L75))-64*(0.3*(VQZ!E75-VQZ!I75-VQZ!M75)+1.2*(VQZ!D75-VQZ!H75-VQZ!L75)))/-37)*2625.5</f>
        <v>-29.395238478397427</v>
      </c>
      <c r="H75">
        <f>(VQZ!G75-VQZ!K75-VQZ!O75+(27*(1.3*(VTZ!D75-VTZ!H75-VTZ!L75))-64*(1.3*(VQZ!D75-VQZ!H75-VQZ!L75)))/-37)*2625.5</f>
        <v>-27.911505352533943</v>
      </c>
      <c r="I75">
        <f>(VQZ!G75-VQZ!K75-VQZ!O75+(27*(1.249*(VTZ!E75-VTZ!I75-VTZ!M75)+0.487*(VTZ!D75-VTZ!H75-VTZ!L75))-64*(1.249*(VQZ!E75-VQZ!I75-VQZ!M75)+0.487*(VQZ!D75-VQZ!H75-VQZ!L75)))/-37)*2625.5</f>
        <v>-31.725542813207507</v>
      </c>
      <c r="J75">
        <f>(VQZ!G75-VQZ!S75-VQZ!W75+(27*(1.357*(VTZ!E75-VTZ!Q75-VTZ!U75)+0.397*(VTZ!D75-VTZ!P75-VTZ!T75))-64*(1.357*(VQZ!E75-VQZ!Q75-VQZ!U75)+0.397*(VQZ!D75-VQZ!P75-VQZ!T75)))/-37)*2625.5</f>
        <v>-29.912948494135904</v>
      </c>
      <c r="K75">
        <f>(VQZ!G75-VQZ!K75-VQZ!O75+(27*(1.228*(VTZ!E75-VTZ!I75-VTZ!M75)+0.485*(VTZ!D75-VTZ!H75-VTZ!L75))-64*(1.228*(VQZ!E75-VQZ!I75-VQZ!M75)+0.485*(VQZ!D75-VQZ!H75-VQZ!L75)))/-37)*2625.5</f>
        <v>-31.568061805959982</v>
      </c>
      <c r="L75">
        <f>(VQZ!G75-VQZ!S75-VQZ!W75+(27*(1.316*(VTZ!E75-VTZ!Q75-VTZ!U75)+0.413*(VTZ!D75-VTZ!P75-VTZ!T75))-64*(1.316*(VQZ!E75-VQZ!Q75-VQZ!U75)+0.413*(VQZ!D75-VQZ!P75-VQZ!T75)))/-37)*2625.5</f>
        <v>-29.721794701120874</v>
      </c>
    </row>
    <row r="76" spans="1:12" x14ac:dyDescent="0.2">
      <c r="A76" s="35">
        <v>-31.9</v>
      </c>
      <c r="B76" t="s">
        <v>44</v>
      </c>
      <c r="C76" s="44" t="s">
        <v>135</v>
      </c>
      <c r="D76">
        <f>(VQZ!G76-VQZ!S76-VQZ!W76+(27*(VTZ!F76-VTZ!R76-VTZ!V76)-64*(VQZ!F76-VQZ!R76-VQZ!V76))/-37)*2625.5</f>
        <v>-31.983045828326297</v>
      </c>
      <c r="E76">
        <f>(VQZ!G76-VQZ!S76-VQZ!W76+(27*(0.3*(VTZ!E76-VTZ!Q76-VTZ!U76)+1.2*(VTZ!D76-VTZ!P76-VTZ!T76))-64*(0.3*(VQZ!E76-VQZ!Q76-VQZ!U76)+1.2*(VQZ!D76-VQZ!P76-VQZ!T76)))/-37)*2625.5</f>
        <v>-27.705636768294536</v>
      </c>
      <c r="F76">
        <f>(VQZ!G76-VQZ!S76-VQZ!W76+(27*(1.3*(VTZ!D76-VTZ!P76-VTZ!T76))-64*(1.3*(VQZ!D76-VQZ!P76-VQZ!T76)))/-37)*2625.5</f>
        <v>-25.96423577387289</v>
      </c>
      <c r="G76">
        <f>(VQZ!G76-VQZ!K76-VQZ!O76+(27*(0.3*(VTZ!E76-VTZ!I76-VTZ!M76)+1.2*(VTZ!D76-VTZ!H76-VTZ!L76))-64*(0.3*(VQZ!E76-VQZ!I76-VQZ!M76)+1.2*(VQZ!D76-VQZ!H76-VQZ!L76)))/-37)*2625.5</f>
        <v>-29.850102493247736</v>
      </c>
      <c r="H76">
        <f>(VQZ!G76-VQZ!K76-VQZ!O76+(27*(1.3*(VTZ!D76-VTZ!H76-VTZ!L76))-64*(1.3*(VQZ!D76-VQZ!H76-VQZ!L76)))/-37)*2625.5</f>
        <v>-28.122661956440968</v>
      </c>
      <c r="I76">
        <f>(VQZ!G76-VQZ!K76-VQZ!O76+(27*(1.249*(VTZ!E76-VTZ!I76-VTZ!M76)+0.487*(VTZ!D76-VTZ!H76-VTZ!L76))-64*(1.249*(VQZ!E76-VQZ!I76-VQZ!M76)+0.487*(VQZ!D76-VQZ!H76-VQZ!L76)))/-37)*2625.5</f>
        <v>-32.591934556573698</v>
      </c>
      <c r="J76">
        <f>(VQZ!G76-VQZ!S76-VQZ!W76+(27*(1.357*(VTZ!E76-VTZ!Q76-VTZ!U76)+0.397*(VTZ!D76-VTZ!P76-VTZ!T76))-64*(1.357*(VQZ!E76-VQZ!Q76-VQZ!U76)+0.397*(VQZ!D76-VQZ!P76-VQZ!T76)))/-37)*2625.5</f>
        <v>-30.945999151040787</v>
      </c>
      <c r="K76">
        <f>(VQZ!G76-VQZ!K76-VQZ!O76+(27*(1.228*(VTZ!E76-VTZ!I76-VTZ!M76)+0.485*(VTZ!D76-VTZ!H76-VTZ!L76))-64*(1.228*(VQZ!E76-VQZ!I76-VQZ!M76)+0.485*(VQZ!D76-VQZ!H76-VQZ!L76)))/-37)*2625.5</f>
        <v>-32.409239575687259</v>
      </c>
      <c r="L76">
        <f>(VQZ!G76-VQZ!S76-VQZ!W76+(27*(1.316*(VTZ!E76-VTZ!Q76-VTZ!U76)+0.413*(VTZ!D76-VTZ!P76-VTZ!T76))-64*(1.316*(VQZ!E76-VQZ!Q76-VQZ!U76)+0.413*(VQZ!D76-VQZ!P76-VQZ!T76)))/-37)*2625.5</f>
        <v>-30.722997486916473</v>
      </c>
    </row>
    <row r="77" spans="1:12" x14ac:dyDescent="0.2">
      <c r="A77" s="35">
        <v>-24.3</v>
      </c>
      <c r="B77" t="s">
        <v>45</v>
      </c>
      <c r="C77" s="44" t="s">
        <v>135</v>
      </c>
      <c r="D77">
        <f>(VQZ!G77-VQZ!S77-VQZ!W77+(27*(VTZ!F77-VTZ!R77-VTZ!V77)-64*(VQZ!F77-VQZ!R77-VQZ!V77))/-37)*2625.5</f>
        <v>-24.283578609999601</v>
      </c>
      <c r="E77">
        <f>(VQZ!G77-VQZ!S77-VQZ!W77+(27*(0.3*(VTZ!E77-VTZ!Q77-VTZ!U77)+1.2*(VTZ!D77-VTZ!P77-VTZ!T77))-64*(0.3*(VQZ!E77-VQZ!Q77-VQZ!U77)+1.2*(VQZ!D77-VQZ!P77-VQZ!T77)))/-37)*2625.5</f>
        <v>-21.166333785129737</v>
      </c>
      <c r="F77">
        <f>(VQZ!G77-VQZ!S77-VQZ!W77+(27*(1.3*(VTZ!D77-VTZ!P77-VTZ!T77))-64*(1.3*(VQZ!D77-VQZ!P77-VQZ!T77)))/-37)*2625.5</f>
        <v>-19.887253353240592</v>
      </c>
      <c r="G77">
        <f>(VQZ!G77-VQZ!K77-VQZ!O77+(27*(0.3*(VTZ!E77-VTZ!I77-VTZ!M77)+1.2*(VTZ!D77-VTZ!H77-VTZ!L77))-64*(0.3*(VQZ!E77-VQZ!I77-VQZ!M77)+1.2*(VQZ!D77-VQZ!H77-VQZ!L77)))/-37)*2625.5</f>
        <v>-23.261345563736356</v>
      </c>
      <c r="H77">
        <f>(VQZ!G77-VQZ!K77-VQZ!O77+(27*(1.3*(VTZ!D77-VTZ!H77-VTZ!L77))-64*(1.3*(VQZ!D77-VQZ!H77-VQZ!L77)))/-37)*2625.5</f>
        <v>-21.991519472959364</v>
      </c>
      <c r="I77">
        <f>(VQZ!G77-VQZ!K77-VQZ!O77+(27*(1.249*(VTZ!E77-VTZ!I77-VTZ!M77)+0.487*(VTZ!D77-VTZ!H77-VTZ!L77))-64*(1.249*(VQZ!E77-VQZ!I77-VQZ!M77)+0.487*(VQZ!D77-VQZ!H77-VQZ!L77)))/-37)*2625.5</f>
        <v>-25.511991471976618</v>
      </c>
      <c r="J77">
        <f>(VQZ!G77-VQZ!S77-VQZ!W77+(27*(1.357*(VTZ!E77-VTZ!Q77-VTZ!U77)+0.397*(VTZ!D77-VTZ!P77-VTZ!T77))-64*(1.357*(VQZ!E77-VQZ!Q77-VQZ!U77)+0.397*(VQZ!D77-VQZ!P77-VQZ!T77)))/-37)*2625.5</f>
        <v>-23.878595899038306</v>
      </c>
      <c r="K77">
        <f>(VQZ!G77-VQZ!K77-VQZ!O77+(27*(1.228*(VTZ!E77-VTZ!I77-VTZ!M77)+0.485*(VTZ!D77-VTZ!H77-VTZ!L77))-64*(1.228*(VQZ!E77-VQZ!I77-VQZ!M77)+0.485*(VQZ!D77-VQZ!H77-VQZ!L77)))/-37)*2625.5</f>
        <v>-25.383029354117365</v>
      </c>
      <c r="L77">
        <f>(VQZ!G77-VQZ!S77-VQZ!W77+(27*(1.316*(VTZ!E77-VTZ!Q77-VTZ!U77)+0.413*(VTZ!D77-VTZ!P77-VTZ!T77))-64*(1.316*(VQZ!E77-VQZ!Q77-VQZ!U77)+0.413*(VQZ!D77-VQZ!P77-VQZ!T77)))/-37)*2625.5</f>
        <v>-23.713078589314094</v>
      </c>
    </row>
    <row r="78" spans="1:12" x14ac:dyDescent="0.2">
      <c r="A78" s="35">
        <v>-34.700000000000003</v>
      </c>
      <c r="B78" t="s">
        <v>46</v>
      </c>
      <c r="C78" s="44" t="s">
        <v>135</v>
      </c>
      <c r="D78">
        <f>(VQZ!G78-VQZ!S78-VQZ!W78+(27*(VTZ!F78-VTZ!R78-VTZ!V78)-64*(VQZ!F78-VQZ!R78-VQZ!V78))/-37)*2625.5</f>
        <v>-34.235782376300868</v>
      </c>
      <c r="E78">
        <f>(VQZ!G78-VQZ!S78-VQZ!W78+(27*(0.3*(VTZ!E78-VTZ!Q78-VTZ!U78)+1.2*(VTZ!D78-VTZ!P78-VTZ!T78))-64*(0.3*(VQZ!E78-VQZ!Q78-VQZ!U78)+1.2*(VQZ!D78-VQZ!P78-VQZ!T78)))/-37)*2625.5</f>
        <v>-29.758895759536955</v>
      </c>
      <c r="F78">
        <f>(VQZ!G78-VQZ!S78-VQZ!W78+(27*(1.3*(VTZ!D78-VTZ!P78-VTZ!T78))-64*(1.3*(VQZ!D78-VQZ!P78-VQZ!T78)))/-37)*2625.5</f>
        <v>-27.907083527935544</v>
      </c>
      <c r="G78">
        <f>(VQZ!G78-VQZ!K78-VQZ!O78+(27*(0.3*(VTZ!E78-VTZ!I78-VTZ!M78)+1.2*(VTZ!D78-VTZ!H78-VTZ!L78))-64*(0.3*(VQZ!E78-VQZ!I78-VQZ!M78)+1.2*(VQZ!D78-VQZ!H78-VQZ!L78)))/-37)*2625.5</f>
        <v>-32.010799733338935</v>
      </c>
      <c r="H78">
        <f>(VQZ!G78-VQZ!K78-VQZ!O78+(27*(1.3*(VTZ!D78-VTZ!H78-VTZ!L78))-64*(1.3*(VQZ!D78-VQZ!H78-VQZ!L78)))/-37)*2625.5</f>
        <v>-30.200905972187488</v>
      </c>
      <c r="I78">
        <f>(VQZ!G78-VQZ!K78-VQZ!O78+(27*(1.249*(VTZ!E78-VTZ!I78-VTZ!M78)+0.487*(VTZ!D78-VTZ!H78-VTZ!L78))-64*(1.249*(VQZ!E78-VQZ!I78-VQZ!M78)+0.487*(VQZ!D78-VQZ!H78-VQZ!L78)))/-37)*2625.5</f>
        <v>-35.667527451394754</v>
      </c>
      <c r="J78">
        <f>(VQZ!G78-VQZ!S78-VQZ!W78+(27*(1.357*(VTZ!E78-VTZ!Q78-VTZ!U78)+0.397*(VTZ!D78-VTZ!P78-VTZ!T78))-64*(1.357*(VQZ!E78-VQZ!Q78-VQZ!U78)+0.397*(VQZ!D78-VQZ!P78-VQZ!T78)))/-37)*2625.5</f>
        <v>-34.174443663154051</v>
      </c>
      <c r="K78">
        <f>(VQZ!G78-VQZ!K78-VQZ!O78+(27*(1.228*(VTZ!E78-VTZ!I78-VTZ!M78)+0.485*(VTZ!D78-VTZ!H78-VTZ!L78))-64*(1.228*(VQZ!E78-VQZ!I78-VQZ!M78)+0.485*(VQZ!D78-VQZ!H78-VQZ!L78)))/-37)*2625.5</f>
        <v>-35.493900957229741</v>
      </c>
      <c r="L78">
        <f>(VQZ!G78-VQZ!S78-VQZ!W78+(27*(1.316*(VTZ!E78-VTZ!Q78-VTZ!U78)+0.413*(VTZ!D78-VTZ!P78-VTZ!T78))-64*(1.316*(VQZ!E78-VQZ!Q78-VQZ!U78)+0.413*(VQZ!D78-VQZ!P78-VQZ!T78)))/-37)*2625.5</f>
        <v>-33.932282056847079</v>
      </c>
    </row>
    <row r="79" spans="1:12" x14ac:dyDescent="0.2">
      <c r="A79" s="35">
        <v>-31.3</v>
      </c>
      <c r="B79" t="s">
        <v>47</v>
      </c>
      <c r="C79" s="44" t="s">
        <v>135</v>
      </c>
      <c r="D79">
        <f>(VQZ!G79-VQZ!S79-VQZ!W79+(27*(VTZ!F79-VTZ!R79-VTZ!V79)-64*(VQZ!F79-VQZ!R79-VQZ!V79))/-37)*2625.5</f>
        <v>-31.808241883262003</v>
      </c>
      <c r="E79">
        <f>(VQZ!G79-VQZ!S79-VQZ!W79+(27*(0.3*(VTZ!E79-VTZ!Q79-VTZ!U79)+1.2*(VTZ!D79-VTZ!P79-VTZ!T79))-64*(0.3*(VQZ!E79-VQZ!Q79-VQZ!U79)+1.2*(VQZ!D79-VQZ!P79-VQZ!T79)))/-37)*2625.5</f>
        <v>-27.765302887852148</v>
      </c>
      <c r="F79">
        <f>(VQZ!G79-VQZ!S79-VQZ!W79+(27*(1.3*(VTZ!D79-VTZ!P79-VTZ!T79))-64*(1.3*(VQZ!D79-VQZ!P79-VQZ!T79)))/-37)*2625.5</f>
        <v>-26.126682604480557</v>
      </c>
      <c r="G79">
        <f>(VQZ!G79-VQZ!K79-VQZ!O79+(27*(0.3*(VTZ!E79-VTZ!I79-VTZ!M79)+1.2*(VTZ!D79-VTZ!H79-VTZ!L79))-64*(0.3*(VQZ!E79-VQZ!I79-VQZ!M79)+1.2*(VQZ!D79-VQZ!H79-VQZ!L79)))/-37)*2625.5</f>
        <v>-29.75283562313107</v>
      </c>
      <c r="H79">
        <f>(VQZ!G79-VQZ!K79-VQZ!O79+(27*(1.3*(VTZ!D79-VTZ!H79-VTZ!L79))-64*(1.3*(VQZ!D79-VQZ!H79-VQZ!L79)))/-37)*2625.5</f>
        <v>-28.14209868195536</v>
      </c>
      <c r="I79">
        <f>(VQZ!G79-VQZ!K79-VQZ!O79+(27*(1.249*(VTZ!E79-VTZ!I79-VTZ!M79)+0.487*(VTZ!D79-VTZ!H79-VTZ!L79))-64*(1.249*(VQZ!E79-VQZ!I79-VQZ!M79)+0.487*(VQZ!D79-VQZ!H79-VQZ!L79)))/-37)*2625.5</f>
        <v>-32.014786905633265</v>
      </c>
      <c r="J79">
        <f>(VQZ!G79-VQZ!S79-VQZ!W79+(27*(1.357*(VTZ!E79-VTZ!Q79-VTZ!U79)+0.397*(VTZ!D79-VTZ!P79-VTZ!T79))-64*(1.357*(VQZ!E79-VQZ!Q79-VQZ!U79)+0.397*(VQZ!D79-VQZ!P79-VQZ!T79)))/-37)*2625.5</f>
        <v>-30.571155104717967</v>
      </c>
      <c r="K79">
        <f>(VQZ!G79-VQZ!K79-VQZ!O79+(27*(1.228*(VTZ!E79-VTZ!I79-VTZ!M79)+0.485*(VTZ!D79-VTZ!H79-VTZ!L79))-64*(1.228*(VQZ!E79-VQZ!I79-VQZ!M79)+0.485*(VQZ!D79-VQZ!H79-VQZ!L79)))/-37)*2625.5</f>
        <v>-31.837749305029735</v>
      </c>
      <c r="L79">
        <f>(VQZ!G79-VQZ!S79-VQZ!W79+(27*(1.316*(VTZ!E79-VTZ!Q79-VTZ!U79)+0.413*(VTZ!D79-VTZ!P79-VTZ!T79))-64*(1.316*(VQZ!E79-VQZ!Q79-VQZ!U79)+0.413*(VQZ!D79-VQZ!P79-VQZ!T79)))/-37)*2625.5</f>
        <v>-30.362574883498525</v>
      </c>
    </row>
    <row r="80" spans="1:12" x14ac:dyDescent="0.2">
      <c r="A80" s="35">
        <v>-21.1</v>
      </c>
      <c r="B80" t="s">
        <v>212</v>
      </c>
      <c r="C80" s="44" t="s">
        <v>135</v>
      </c>
      <c r="D80">
        <f>(VQZ!G80-VQZ!S80-VQZ!W80+(27*(VTZ!F80-VTZ!R80-VTZ!V80)-64*(VQZ!F80-VQZ!R80-VQZ!V80))/-37)*2625.5</f>
        <v>-21.101306139071824</v>
      </c>
      <c r="E80">
        <f>(VQZ!G80-VQZ!S80-VQZ!W80+(27*(0.3*(VTZ!E80-VTZ!Q80-VTZ!U80)+1.2*(VTZ!D80-VTZ!P80-VTZ!T80))-64*(0.3*(VQZ!E80-VQZ!Q80-VQZ!U80)+1.2*(VQZ!D80-VQZ!P80-VQZ!T80)))/-37)*2625.5</f>
        <v>-18.775609500490734</v>
      </c>
      <c r="F80">
        <f>(VQZ!G80-VQZ!S80-VQZ!W80+(27*(1.3*(VTZ!D80-VTZ!P80-VTZ!T80))-64*(1.3*(VQZ!D80-VQZ!P80-VQZ!T80)))/-37)*2625.5</f>
        <v>-17.812341749779932</v>
      </c>
      <c r="G80">
        <f>(VQZ!G80-VQZ!K80-VQZ!O80+(27*(0.3*(VTZ!E80-VTZ!I80-VTZ!M80)+1.2*(VTZ!D80-VTZ!H80-VTZ!L80))-64*(0.3*(VQZ!E80-VQZ!I80-VQZ!M80)+1.2*(VQZ!D80-VQZ!H80-VQZ!L80)))/-37)*2625.5</f>
        <v>-20.841921165108449</v>
      </c>
      <c r="H80">
        <f>(VQZ!G80-VQZ!K80-VQZ!O80+(27*(1.3*(VTZ!D80-VTZ!H80-VTZ!L80))-64*(1.3*(VQZ!D80-VQZ!H80-VQZ!L80)))/-37)*2625.5</f>
        <v>-19.88332942280169</v>
      </c>
      <c r="I80">
        <f>(VQZ!G80-VQZ!K80-VQZ!O80+(27*(1.249*(VTZ!E80-VTZ!I80-VTZ!M80)+0.487*(VTZ!D80-VTZ!H80-VTZ!L80))-64*(1.249*(VQZ!E80-VQZ!I80-VQZ!M80)+0.487*(VQZ!D80-VQZ!H80-VQZ!L80)))/-37)*2625.5</f>
        <v>-22.744928473292525</v>
      </c>
      <c r="J80">
        <f>(VQZ!G80-VQZ!S80-VQZ!W80+(27*(1.357*(VTZ!E80-VTZ!Q80-VTZ!U80)+0.397*(VTZ!D80-VTZ!P80-VTZ!T80))-64*(1.357*(VQZ!E80-VQZ!Q80-VQZ!U80)+0.397*(VQZ!D80-VQZ!P80-VQZ!T80)))/-37)*2625.5</f>
        <v>-21.113929564501557</v>
      </c>
      <c r="K80">
        <f>(VQZ!G80-VQZ!K80-VQZ!O80+(27*(1.228*(VTZ!E80-VTZ!I80-VTZ!M80)+0.485*(VTZ!D80-VTZ!H80-VTZ!L80))-64*(1.228*(VQZ!E80-VQZ!I80-VQZ!M80)+0.485*(VQZ!D80-VQZ!H80-VQZ!L80)))/-37)*2625.5</f>
        <v>-22.652203418230677</v>
      </c>
      <c r="L80">
        <f>(VQZ!G80-VQZ!S80-VQZ!W80+(27*(1.316*(VTZ!E80-VTZ!Q80-VTZ!U80)+0.413*(VTZ!D80-VTZ!P80-VTZ!T80))-64*(1.316*(VQZ!E80-VQZ!Q80-VQZ!U80)+0.413*(VQZ!D80-VQZ!P80-VQZ!T80)))/-37)*2625.5</f>
        <v>-20.98774832188737</v>
      </c>
    </row>
    <row r="81" spans="1:12" x14ac:dyDescent="0.2">
      <c r="A81" s="35">
        <v>-7.3</v>
      </c>
      <c r="B81" t="s">
        <v>49</v>
      </c>
      <c r="C81" s="44" t="s">
        <v>135</v>
      </c>
      <c r="D81">
        <f>(VQZ!G81-VQZ!S81-VQZ!W81+(27*(VTZ!F81-VTZ!R81-VTZ!V81)-64*(VQZ!F81-VQZ!R81-VQZ!V81))/-37)*2625.5</f>
        <v>-7.4199374712415391</v>
      </c>
      <c r="E81">
        <f>(VQZ!G81-VQZ!S81-VQZ!W81+(27*(0.3*(VTZ!E81-VTZ!Q81-VTZ!U81)+1.2*(VTZ!D81-VTZ!P81-VTZ!T81))-64*(0.3*(VQZ!E81-VQZ!Q81-VQZ!U81)+1.2*(VQZ!D81-VQZ!P81-VQZ!T81)))/-37)*2625.5</f>
        <v>-4.0303007609347379</v>
      </c>
      <c r="F81">
        <f>(VQZ!G81-VQZ!S81-VQZ!W81+(27*(1.3*(VTZ!D81-VTZ!P81-VTZ!T81))-64*(1.3*(VQZ!D81-VQZ!P81-VQZ!T81)))/-37)*2625.5</f>
        <v>-2.6842349895928352</v>
      </c>
      <c r="G81">
        <f>(VQZ!G81-VQZ!K81-VQZ!O81+(27*(0.3*(VTZ!E81-VTZ!I81-VTZ!M81)+1.2*(VTZ!D81-VTZ!H81-VTZ!L81))-64*(0.3*(VQZ!E81-VQZ!I81-VQZ!M81)+1.2*(VQZ!D81-VQZ!H81-VQZ!L81)))/-37)*2625.5</f>
        <v>-4.381246463891812</v>
      </c>
      <c r="H81">
        <f>(VQZ!G81-VQZ!K81-VQZ!O81+(27*(1.3*(VTZ!D81-VTZ!H81-VTZ!L81))-64*(1.3*(VQZ!D81-VQZ!H81-VQZ!L81)))/-37)*2625.5</f>
        <v>-3.0564325610376111</v>
      </c>
      <c r="I81">
        <f>(VQZ!G81-VQZ!K81-VQZ!O81+(27*(1.249*(VTZ!E81-VTZ!I81-VTZ!M81)+0.487*(VTZ!D81-VTZ!H81-VTZ!L81))-64*(1.249*(VQZ!E81-VQZ!I81-VQZ!M81)+0.487*(VQZ!D81-VQZ!H81-VQZ!L81)))/-37)*2625.5</f>
        <v>-5.5284548901488657</v>
      </c>
      <c r="J81">
        <f>(VQZ!G81-VQZ!S81-VQZ!W81+(27*(1.357*(VTZ!E81-VTZ!Q81-VTZ!U81)+0.397*(VTZ!D81-VTZ!P81-VTZ!T81))-64*(1.357*(VQZ!E81-VQZ!Q81-VQZ!U81)+0.397*(VQZ!D81-VQZ!P81-VQZ!T81)))/-37)*2625.5</f>
        <v>-5.4089649415886747</v>
      </c>
      <c r="K81">
        <f>(VQZ!G81-VQZ!K81-VQZ!O81+(27*(1.228*(VTZ!E81-VTZ!I81-VTZ!M81)+0.485*(VTZ!D81-VTZ!H81-VTZ!L81))-64*(1.228*(VQZ!E81-VQZ!I81-VQZ!M81)+0.485*(VQZ!D81-VQZ!H81-VQZ!L81)))/-37)*2625.5</f>
        <v>-5.3666610027189545</v>
      </c>
      <c r="L81">
        <f>(VQZ!G81-VQZ!S81-VQZ!W81+(27*(1.316*(VTZ!E81-VTZ!Q81-VTZ!U81)+0.413*(VTZ!D81-VTZ!P81-VTZ!T81))-64*(1.316*(VQZ!E81-VQZ!Q81-VQZ!U81)+0.413*(VQZ!D81-VQZ!P81-VQZ!T81)))/-37)*2625.5</f>
        <v>-5.2424196457942003</v>
      </c>
    </row>
    <row r="82" spans="1:12" x14ac:dyDescent="0.2">
      <c r="A82" s="35">
        <v>-10.8</v>
      </c>
      <c r="B82" t="s">
        <v>50</v>
      </c>
      <c r="C82" s="44" t="s">
        <v>135</v>
      </c>
      <c r="D82">
        <f>(VQZ!G82-VQZ!S82-VQZ!W82+(27*(VTZ!F82-VTZ!R82-VTZ!V82)-64*(VQZ!F82-VQZ!R82-VQZ!V82))/-37)*2625.5</f>
        <v>-11.385646369341178</v>
      </c>
      <c r="E82">
        <f>(VQZ!G82-VQZ!S82-VQZ!W82+(27*(0.3*(VTZ!E82-VTZ!Q82-VTZ!U82)+1.2*(VTZ!D82-VTZ!P82-VTZ!T82))-64*(0.3*(VQZ!E82-VQZ!Q82-VQZ!U82)+1.2*(VQZ!D82-VQZ!P82-VQZ!T82)))/-37)*2625.5</f>
        <v>-6.347526968751473</v>
      </c>
      <c r="F82">
        <f>(VQZ!G82-VQZ!S82-VQZ!W82+(27*(1.3*(VTZ!D82-VTZ!P82-VTZ!T82))-64*(1.3*(VQZ!D82-VQZ!P82-VQZ!T82)))/-37)*2625.5</f>
        <v>-4.3425553644244497</v>
      </c>
      <c r="G82">
        <f>(VQZ!G82-VQZ!K82-VQZ!O82+(27*(0.3*(VTZ!E82-VTZ!I82-VTZ!M82)+1.2*(VTZ!D82-VTZ!H82-VTZ!L82))-64*(0.3*(VQZ!E82-VQZ!I82-VQZ!M82)+1.2*(VQZ!D82-VQZ!H82-VQZ!L82)))/-37)*2625.5</f>
        <v>-6.7582196708529176</v>
      </c>
      <c r="H82">
        <f>(VQZ!G82-VQZ!K82-VQZ!O82+(27*(1.3*(VTZ!D82-VTZ!H82-VTZ!L82))-64*(1.3*(VQZ!D82-VQZ!H82-VQZ!L82)))/-37)*2625.5</f>
        <v>-4.7784031523285728</v>
      </c>
      <c r="I82">
        <f>(VQZ!G82-VQZ!K82-VQZ!O82+(27*(1.249*(VTZ!E82-VTZ!I82-VTZ!M82)+0.487*(VTZ!D82-VTZ!H82-VTZ!L82))-64*(1.249*(VQZ!E82-VQZ!I82-VQZ!M82)+0.487*(VQZ!D82-VQZ!H82-VQZ!L82)))/-37)*2625.5</f>
        <v>-8.6494418008949321</v>
      </c>
      <c r="J82">
        <f>(VQZ!G82-VQZ!S82-VQZ!W82+(27*(1.357*(VTZ!E82-VTZ!Q82-VTZ!U82)+0.397*(VTZ!D82-VTZ!P82-VTZ!T82))-64*(1.357*(VQZ!E82-VQZ!Q82-VQZ!U82)+0.397*(VQZ!D82-VQZ!P82-VQZ!T82)))/-37)*2625.5</f>
        <v>-8.5465682363170696</v>
      </c>
      <c r="K82">
        <f>(VQZ!G82-VQZ!K82-VQZ!O82+(27*(1.228*(VTZ!E82-VTZ!I82-VTZ!M82)+0.485*(VTZ!D82-VTZ!H82-VTZ!L82))-64*(1.228*(VQZ!E82-VQZ!I82-VQZ!M82)+0.485*(VQZ!D82-VQZ!H82-VQZ!L82)))/-37)*2625.5</f>
        <v>-8.411667139273824</v>
      </c>
      <c r="L82">
        <f>(VQZ!G82-VQZ!S82-VQZ!W82+(27*(1.316*(VTZ!E82-VTZ!Q82-VTZ!U82)+0.413*(VTZ!D82-VTZ!P82-VTZ!T82))-64*(1.316*(VQZ!E82-VQZ!Q82-VQZ!U82)+0.413*(VQZ!D82-VQZ!P82-VQZ!T82)))/-37)*2625.5</f>
        <v>-8.2977447951619201</v>
      </c>
    </row>
    <row r="83" spans="1:12" x14ac:dyDescent="0.2">
      <c r="A83" s="35">
        <v>-14.7</v>
      </c>
      <c r="B83" t="s">
        <v>51</v>
      </c>
      <c r="C83" s="44" t="s">
        <v>135</v>
      </c>
      <c r="D83">
        <f>(VQZ!G83-VQZ!S83-VQZ!W83+(27*(VTZ!F83-VTZ!R83-VTZ!V83)-64*(VQZ!F83-VQZ!R83-VQZ!V83))/-37)*2625.5</f>
        <v>-15.49112212799467</v>
      </c>
      <c r="E83">
        <f>(VQZ!G83-VQZ!S83-VQZ!W83+(27*(0.3*(VTZ!E83-VTZ!Q83-VTZ!U83)+1.2*(VTZ!D83-VTZ!P83-VTZ!T83))-64*(0.3*(VQZ!E83-VQZ!Q83-VQZ!U83)+1.2*(VQZ!D83-VQZ!P83-VQZ!T83)))/-37)*2625.5</f>
        <v>-9.3952941380086052</v>
      </c>
      <c r="F83">
        <f>(VQZ!G83-VQZ!S83-VQZ!W83+(27*(1.3*(VTZ!D83-VTZ!P83-VTZ!T83))-64*(1.3*(VQZ!D83-VQZ!P83-VQZ!T83)))/-37)*2625.5</f>
        <v>-6.9585607829964342</v>
      </c>
      <c r="G83">
        <f>(VQZ!G83-VQZ!K83-VQZ!O83+(27*(0.3*(VTZ!E83-VTZ!I83-VTZ!M83)+1.2*(VTZ!D83-VTZ!H83-VTZ!L83))-64*(0.3*(VQZ!E83-VQZ!I83-VQZ!M83)+1.2*(VQZ!D83-VQZ!H83-VQZ!L83)))/-37)*2625.5</f>
        <v>-11.115905018376349</v>
      </c>
      <c r="H83">
        <f>(VQZ!G83-VQZ!K83-VQZ!O83+(27*(1.3*(VTZ!D83-VTZ!H83-VTZ!L83))-64*(1.3*(VQZ!D83-VQZ!H83-VQZ!L83)))/-37)*2625.5</f>
        <v>-8.7090228532898859</v>
      </c>
      <c r="I83">
        <f>(VQZ!G83-VQZ!K83-VQZ!O83+(27*(1.249*(VTZ!E83-VTZ!I83-VTZ!M83)+0.487*(VTZ!D83-VTZ!H83-VTZ!L83))-64*(1.249*(VQZ!E83-VQZ!I83-VQZ!M83)+0.487*(VQZ!D83-VQZ!H83-VQZ!L83)))/-37)*2625.5</f>
        <v>-13.657588960987102</v>
      </c>
      <c r="J83">
        <f>(VQZ!G83-VQZ!S83-VQZ!W83+(27*(1.357*(VTZ!E83-VTZ!Q83-VTZ!U83)+0.397*(VTZ!D83-VTZ!P83-VTZ!T83))-64*(1.357*(VQZ!E83-VQZ!Q83-VQZ!U83)+0.397*(VQZ!D83-VQZ!P83-VQZ!T83)))/-37)*2625.5</f>
        <v>-12.435964376727439</v>
      </c>
      <c r="K83">
        <f>(VQZ!G83-VQZ!K83-VQZ!O83+(27*(1.228*(VTZ!E83-VTZ!I83-VTZ!M83)+0.485*(VTZ!D83-VTZ!H83-VTZ!L83))-64*(1.228*(VQZ!E83-VQZ!I83-VQZ!M83)+0.485*(VQZ!D83-VQZ!H83-VQZ!L83)))/-37)*2625.5</f>
        <v>-13.374026252061688</v>
      </c>
      <c r="L83">
        <f>(VQZ!G83-VQZ!S83-VQZ!W83+(27*(1.316*(VTZ!E83-VTZ!Q83-VTZ!U83)+0.413*(VTZ!D83-VTZ!P83-VTZ!T83))-64*(1.316*(VQZ!E83-VQZ!Q83-VQZ!U83)+0.413*(VQZ!D83-VQZ!P83-VQZ!T83)))/-37)*2625.5</f>
        <v>-12.131652195409362</v>
      </c>
    </row>
    <row r="84" spans="1:12" x14ac:dyDescent="0.2">
      <c r="A84" s="35">
        <v>-12.1</v>
      </c>
      <c r="B84" t="s">
        <v>52</v>
      </c>
      <c r="C84" s="44" t="s">
        <v>135</v>
      </c>
      <c r="D84">
        <f>(VQZ!G84-VQZ!S84-VQZ!W84+(27*(VTZ!F84-VTZ!R84-VTZ!V84)-64*(VQZ!F84-VQZ!R84-VQZ!V84))/-37)*2625.5</f>
        <v>-12.783708231031714</v>
      </c>
      <c r="E84">
        <f>(VQZ!G84-VQZ!S84-VQZ!W84+(27*(0.3*(VTZ!E84-VTZ!Q84-VTZ!U84)+1.2*(VTZ!D84-VTZ!P84-VTZ!T84))-64*(0.3*(VQZ!E84-VQZ!Q84-VQZ!U84)+1.2*(VQZ!D84-VQZ!P84-VQZ!T84)))/-37)*2625.5</f>
        <v>-7.4938769086320267</v>
      </c>
      <c r="F84">
        <f>(VQZ!G84-VQZ!S84-VQZ!W84+(27*(1.3*(VTZ!D84-VTZ!P84-VTZ!T84))-64*(1.3*(VQZ!D84-VQZ!P84-VQZ!T84)))/-37)*2625.5</f>
        <v>-5.3822403930752269</v>
      </c>
      <c r="G84">
        <f>(VQZ!G84-VQZ!K84-VQZ!O84+(27*(0.3*(VTZ!E84-VTZ!I84-VTZ!M84)+1.2*(VTZ!D84-VTZ!H84-VTZ!L84))-64*(0.3*(VQZ!E84-VQZ!I84-VQZ!M84)+1.2*(VQZ!D84-VQZ!H84-VQZ!L84)))/-37)*2625.5</f>
        <v>-8.7096373977489776</v>
      </c>
      <c r="H84">
        <f>(VQZ!G84-VQZ!K84-VQZ!O84+(27*(1.3*(VTZ!D84-VTZ!H84-VTZ!L84))-64*(1.3*(VQZ!D84-VQZ!H84-VQZ!L84)))/-37)*2625.5</f>
        <v>-6.6287941937651311</v>
      </c>
      <c r="I84">
        <f>(VQZ!G84-VQZ!K84-VQZ!O84+(27*(1.249*(VTZ!E84-VTZ!I84-VTZ!M84)+0.487*(VTZ!D84-VTZ!H84-VTZ!L84))-64*(1.249*(VQZ!E84-VQZ!I84-VQZ!M84)+0.487*(VQZ!D84-VQZ!H84-VQZ!L84)))/-37)*2625.5</f>
        <v>-10.82560742197118</v>
      </c>
      <c r="J84">
        <f>(VQZ!G84-VQZ!S84-VQZ!W84+(27*(1.357*(VTZ!E84-VTZ!Q84-VTZ!U84)+0.397*(VTZ!D84-VTZ!P84-VTZ!T84))-64*(1.357*(VQZ!E84-VQZ!Q84-VQZ!U84)+0.397*(VQZ!D84-VQZ!P84-VQZ!T84)))/-37)*2625.5</f>
        <v>-10.030511430179288</v>
      </c>
      <c r="K84">
        <f>(VQZ!G84-VQZ!K84-VQZ!O84+(27*(1.228*(VTZ!E84-VTZ!I84-VTZ!M84)+0.485*(VTZ!D84-VTZ!H84-VTZ!L84))-64*(1.228*(VQZ!E84-VQZ!I84-VQZ!M84)+0.485*(VQZ!D84-VQZ!H84-VQZ!L84)))/-37)*2625.5</f>
        <v>-10.57860921500469</v>
      </c>
      <c r="L84">
        <f>(VQZ!G84-VQZ!S84-VQZ!W84+(27*(1.316*(VTZ!E84-VTZ!Q84-VTZ!U84)+0.413*(VTZ!D84-VTZ!P84-VTZ!T84))-64*(1.316*(VQZ!E84-VQZ!Q84-VQZ!U84)+0.413*(VQZ!D84-VQZ!P84-VQZ!T84)))/-37)*2625.5</f>
        <v>-9.7673083501817768</v>
      </c>
    </row>
    <row r="85" spans="1:12" x14ac:dyDescent="0.2">
      <c r="A85" s="35">
        <v>-15.7</v>
      </c>
      <c r="B85" t="s">
        <v>53</v>
      </c>
      <c r="C85" s="44" t="s">
        <v>135</v>
      </c>
      <c r="D85">
        <f>(VQZ!G85-VQZ!S85-VQZ!W85+(27*(VTZ!F85-VTZ!R85-VTZ!V85)-64*(VQZ!F85-VQZ!R85-VQZ!V85))/-37)*2625.5</f>
        <v>-16.860128077865713</v>
      </c>
      <c r="E85">
        <f>(VQZ!G85-VQZ!S85-VQZ!W85+(27*(0.3*(VTZ!E85-VTZ!Q85-VTZ!U85)+1.2*(VTZ!D85-VTZ!P85-VTZ!T85))-64*(0.3*(VQZ!E85-VQZ!Q85-VQZ!U85)+1.2*(VQZ!D85-VQZ!P85-VQZ!T85)))/-37)*2625.5</f>
        <v>-9.4803970382476397</v>
      </c>
      <c r="F85">
        <f>(VQZ!G85-VQZ!S85-VQZ!W85+(27*(1.3*(VTZ!D85-VTZ!P85-VTZ!T85))-64*(1.3*(VQZ!D85-VQZ!P85-VQZ!T85)))/-37)*2625.5</f>
        <v>-6.5443669695085074</v>
      </c>
      <c r="G85">
        <f>(VQZ!G85-VQZ!K85-VQZ!O85+(27*(0.3*(VTZ!E85-VTZ!I85-VTZ!M85)+1.2*(VTZ!D85-VTZ!H85-VTZ!L85))-64*(0.3*(VQZ!E85-VQZ!I85-VQZ!M85)+1.2*(VQZ!D85-VQZ!H85-VQZ!L85)))/-37)*2625.5</f>
        <v>-9.9695193718558279</v>
      </c>
      <c r="H85">
        <f>(VQZ!G85-VQZ!K85-VQZ!O85+(27*(1.3*(VTZ!D85-VTZ!H85-VTZ!L85))-64*(1.3*(VQZ!D85-VQZ!H85-VQZ!L85)))/-37)*2625.5</f>
        <v>-7.0636057040220903</v>
      </c>
      <c r="I85">
        <f>(VQZ!G85-VQZ!K85-VQZ!O85+(27*(1.249*(VTZ!E85-VTZ!I85-VTZ!M85)+0.487*(VTZ!D85-VTZ!H85-VTZ!L85))-64*(1.249*(VQZ!E85-VQZ!I85-VQZ!M85)+0.487*(VQZ!D85-VQZ!H85-VQZ!L85)))/-37)*2625.5</f>
        <v>-12.768373562713682</v>
      </c>
      <c r="J85">
        <f>(VQZ!G85-VQZ!S85-VQZ!W85+(27*(1.357*(VTZ!E85-VTZ!Q85-VTZ!U85)+0.397*(VTZ!D85-VTZ!P85-VTZ!T85))-64*(1.357*(VQZ!E85-VQZ!Q85-VQZ!U85)+0.397*(VQZ!D85-VQZ!P85-VQZ!T85)))/-37)*2625.5</f>
        <v>-12.673033796342306</v>
      </c>
      <c r="K85">
        <f>(VQZ!G85-VQZ!K85-VQZ!O85+(27*(1.228*(VTZ!E85-VTZ!I85-VTZ!M85)+0.485*(VTZ!D85-VTZ!H85-VTZ!L85))-64*(1.228*(VQZ!E85-VQZ!I85-VQZ!M85)+0.485*(VQZ!D85-VQZ!H85-VQZ!L85)))/-37)*2625.5</f>
        <v>-12.419896561245556</v>
      </c>
      <c r="L85">
        <f>(VQZ!G85-VQZ!S85-VQZ!W85+(27*(1.316*(VTZ!E85-VTZ!Q85-VTZ!U85)+0.413*(VTZ!D85-VTZ!P85-VTZ!T85))-64*(1.316*(VQZ!E85-VQZ!Q85-VQZ!U85)+0.413*(VQZ!D85-VQZ!P85-VQZ!T85)))/-37)*2625.5</f>
        <v>-12.30880581438041</v>
      </c>
    </row>
    <row r="86" spans="1:12" x14ac:dyDescent="0.2">
      <c r="A86" s="35">
        <v>-12.5</v>
      </c>
      <c r="B86" t="s">
        <v>54</v>
      </c>
      <c r="C86" s="44" t="s">
        <v>135</v>
      </c>
      <c r="D86">
        <f>(VQZ!G86-VQZ!S86-VQZ!W86+(27*(VTZ!F86-VTZ!R86-VTZ!V86)-64*(VQZ!F86-VQZ!R86-VQZ!V86))/-37)*2625.5</f>
        <v>-1.9667741131278744</v>
      </c>
      <c r="E86">
        <f>(VQZ!G86-VQZ!S86-VQZ!W86+(27*(0.3*(VTZ!E86-VTZ!Q86-VTZ!U86)+1.2*(VTZ!D86-VTZ!P86-VTZ!T86))-64*(0.3*(VQZ!E86-VQZ!Q86-VQZ!U86)+1.2*(VQZ!D86-VQZ!P86-VQZ!T86)))/-37)*2625.5</f>
        <v>5.7799750941665749E-2</v>
      </c>
      <c r="F86">
        <f>(VQZ!G86-VQZ!S86-VQZ!W86+(27*(1.3*(VTZ!D86-VTZ!P86-VTZ!T86))-64*(1.3*(VQZ!D86-VQZ!P86-VQZ!T86)))/-37)*2625.5</f>
        <v>0.90560986188220904</v>
      </c>
      <c r="G86">
        <f>(VQZ!G86-VQZ!K86-VQZ!O86+(27*(0.3*(VTZ!E86-VTZ!I86-VTZ!M86)+1.2*(VTZ!D86-VTZ!H86-VTZ!L86))-64*(0.3*(VQZ!E86-VQZ!I86-VQZ!M86)+1.2*(VQZ!D86-VQZ!H86-VQZ!L86)))/-37)*2625.5</f>
        <v>-11.747532530908234</v>
      </c>
      <c r="H86">
        <f>(VQZ!G86-VQZ!K86-VQZ!O86+(27*(1.3*(VTZ!D86-VTZ!H86-VTZ!L86))-64*(1.3*(VQZ!D86-VQZ!H86-VQZ!L86)))/-37)*2625.5</f>
        <v>-10.669903449883973</v>
      </c>
      <c r="I86">
        <f>(VQZ!G86-VQZ!K86-VQZ!O86+(27*(1.249*(VTZ!E86-VTZ!I86-VTZ!M86)+0.487*(VTZ!D86-VTZ!H86-VTZ!L86))-64*(1.249*(VQZ!E86-VQZ!I86-VQZ!M86)+0.487*(VQZ!D86-VQZ!H86-VQZ!L86)))/-37)*2625.5</f>
        <v>-13.016431612557691</v>
      </c>
      <c r="J86">
        <f>(VQZ!G86-VQZ!S86-VQZ!W86+(27*(1.357*(VTZ!E86-VTZ!Q86-VTZ!U86)+0.397*(VTZ!D86-VTZ!P86-VTZ!T86))-64*(1.357*(VQZ!E86-VQZ!Q86-VQZ!U86)+0.397*(VQZ!D86-VQZ!P86-VQZ!T86)))/-37)*2625.5</f>
        <v>-2.3026621975314536</v>
      </c>
      <c r="K86">
        <f>(VQZ!G86-VQZ!K86-VQZ!O86+(27*(1.228*(VTZ!E86-VTZ!I86-VTZ!M86)+0.485*(VTZ!D86-VTZ!H86-VTZ!L86))-64*(1.228*(VQZ!E86-VQZ!I86-VQZ!M86)+0.485*(VQZ!D86-VQZ!H86-VQZ!L86)))/-37)*2625.5</f>
        <v>-12.892442934360158</v>
      </c>
      <c r="L86">
        <f>(VQZ!G86-VQZ!S86-VQZ!W86+(27*(1.316*(VTZ!E86-VTZ!Q86-VTZ!U86)+0.413*(VTZ!D86-VTZ!P86-VTZ!T86))-64*(1.316*(VQZ!E86-VQZ!Q86-VQZ!U86)+0.413*(VQZ!D86-VQZ!P86-VQZ!T86)))/-37)*2625.5</f>
        <v>-2.1900393347341125</v>
      </c>
    </row>
    <row r="87" spans="1:12" x14ac:dyDescent="0.2">
      <c r="A87" s="35">
        <v>-31.5</v>
      </c>
      <c r="B87" t="s">
        <v>55</v>
      </c>
      <c r="C87" s="44" t="s">
        <v>135</v>
      </c>
      <c r="D87">
        <f>(VQZ!G87-VQZ!S87-VQZ!W87+(27*(VTZ!F87-VTZ!R87-VTZ!V87)-64*(VQZ!F87-VQZ!R87-VQZ!V87))/-37)*2625.5</f>
        <v>-32.12175227053983</v>
      </c>
      <c r="E87">
        <f>(VQZ!G87-VQZ!S87-VQZ!W87+(27*(0.3*(VTZ!E87-VTZ!Q87-VTZ!U87)+1.2*(VTZ!D87-VTZ!P87-VTZ!T87))-64*(0.3*(VQZ!E87-VQZ!Q87-VQZ!U87)+1.2*(VQZ!D87-VQZ!P87-VQZ!T87)))/-37)*2625.5</f>
        <v>-27.280898797728838</v>
      </c>
      <c r="F87">
        <f>(VQZ!G87-VQZ!S87-VQZ!W87+(27*(1.3*(VTZ!D87-VTZ!P87-VTZ!T87))-64*(1.3*(VQZ!D87-VQZ!P87-VQZ!T87)))/-37)*2625.5</f>
        <v>-25.325207785826144</v>
      </c>
      <c r="G87">
        <f>(VQZ!G87-VQZ!K87-VQZ!O87+(27*(0.3*(VTZ!E87-VTZ!I87-VTZ!M87)+1.2*(VTZ!D87-VTZ!H87-VTZ!L87))-64*(0.3*(VQZ!E87-VQZ!I87-VQZ!M87)+1.2*(VQZ!D87-VQZ!H87-VQZ!L87)))/-37)*2625.5</f>
        <v>-29.431007318244031</v>
      </c>
      <c r="H87">
        <f>(VQZ!G87-VQZ!K87-VQZ!O87+(27*(1.3*(VTZ!D87-VTZ!H87-VTZ!L87))-64*(1.3*(VQZ!D87-VQZ!H87-VQZ!L87)))/-37)*2625.5</f>
        <v>-27.494394289212952</v>
      </c>
      <c r="I87">
        <f>(VQZ!G87-VQZ!K87-VQZ!O87+(27*(1.249*(VTZ!E87-VTZ!I87-VTZ!M87)+0.487*(VTZ!D87-VTZ!H87-VTZ!L87))-64*(1.249*(VQZ!E87-VQZ!I87-VQZ!M87)+0.487*(VQZ!D87-VQZ!H87-VQZ!L87)))/-37)*2625.5</f>
        <v>-32.088944417687401</v>
      </c>
      <c r="J87">
        <f>(VQZ!G87-VQZ!S87-VQZ!W87+(27*(1.357*(VTZ!E87-VTZ!Q87-VTZ!U87)+0.397*(VTZ!D87-VTZ!P87-VTZ!T87))-64*(1.357*(VQZ!E87-VQZ!Q87-VQZ!U87)+0.397*(VQZ!D87-VQZ!P87-VQZ!T87)))/-37)*2625.5</f>
        <v>-30.418695438836561</v>
      </c>
      <c r="K87">
        <f>(VQZ!G87-VQZ!K87-VQZ!O87+(27*(1.228*(VTZ!E87-VTZ!I87-VTZ!M87)+0.485*(VTZ!D87-VTZ!H87-VTZ!L87))-64*(1.228*(VQZ!E87-VQZ!I87-VQZ!M87)+0.485*(VQZ!D87-VQZ!H87-VQZ!L87)))/-37)*2625.5</f>
        <v>-31.874690903029528</v>
      </c>
      <c r="L87">
        <f>(VQZ!G87-VQZ!S87-VQZ!W87+(27*(1.316*(VTZ!E87-VTZ!Q87-VTZ!U87)+0.413*(VTZ!D87-VTZ!P87-VTZ!T87))-64*(1.316*(VQZ!E87-VQZ!Q87-VQZ!U87)+0.413*(VQZ!D87-VQZ!P87-VQZ!T87)))/-37)*2625.5</f>
        <v>-30.170847610135748</v>
      </c>
    </row>
    <row r="88" spans="1:12" x14ac:dyDescent="0.2">
      <c r="A88" s="35">
        <v>-26.1</v>
      </c>
      <c r="B88" t="s">
        <v>56</v>
      </c>
      <c r="C88" s="44" t="s">
        <v>135</v>
      </c>
      <c r="D88">
        <f>(VQZ!G88-VQZ!S88-VQZ!W88+(27*(VTZ!F88-VTZ!R88-VTZ!V88)-64*(VQZ!F88-VQZ!R88-VQZ!V88))/-37)*2625.5</f>
        <v>-26.527697202708886</v>
      </c>
      <c r="E88">
        <f>(VQZ!G88-VQZ!S88-VQZ!W88+(27*(0.3*(VTZ!E88-VTZ!Q88-VTZ!U88)+1.2*(VTZ!D88-VTZ!P88-VTZ!T88))-64*(0.3*(VQZ!E88-VQZ!Q88-VQZ!U88)+1.2*(VQZ!D88-VQZ!P88-VQZ!T88)))/-37)*2625.5</f>
        <v>-22.586481395333504</v>
      </c>
      <c r="F88">
        <f>(VQZ!G88-VQZ!S88-VQZ!W88+(27*(1.3*(VTZ!D88-VTZ!P88-VTZ!T88))-64*(1.3*(VQZ!D88-VQZ!P88-VQZ!T88)))/-37)*2625.5</f>
        <v>-20.983439695314654</v>
      </c>
      <c r="G88">
        <f>(VQZ!G88-VQZ!K88-VQZ!O88+(27*(0.3*(VTZ!E88-VTZ!I88-VTZ!M88)+1.2*(VTZ!D88-VTZ!H88-VTZ!L88))-64*(0.3*(VQZ!E88-VQZ!I88-VQZ!M88)+1.2*(VQZ!D88-VQZ!H88-VQZ!L88)))/-37)*2625.5</f>
        <v>-24.680545496157862</v>
      </c>
      <c r="H88">
        <f>(VQZ!G88-VQZ!K88-VQZ!O88+(27*(1.3*(VTZ!D88-VTZ!H88-VTZ!L88))-64*(1.3*(VQZ!D88-VQZ!H88-VQZ!L88)))/-37)*2625.5</f>
        <v>-23.101323999686304</v>
      </c>
      <c r="I88">
        <f>(VQZ!G88-VQZ!K88-VQZ!O88+(27*(1.249*(VTZ!E88-VTZ!I88-VTZ!M88)+0.487*(VTZ!D88-VTZ!H88-VTZ!L88))-64*(1.249*(VQZ!E88-VQZ!I88-VQZ!M88)+0.487*(VQZ!D88-VQZ!H88-VQZ!L88)))/-37)*2625.5</f>
        <v>-27.107754921375815</v>
      </c>
      <c r="J88">
        <f>(VQZ!G88-VQZ!S88-VQZ!W88+(27*(1.357*(VTZ!E88-VTZ!Q88-VTZ!U88)+0.397*(VTZ!D88-VTZ!P88-VTZ!T88))-64*(1.357*(VQZ!E88-VQZ!Q88-VQZ!U88)+0.397*(VQZ!D88-VQZ!P88-VQZ!T88)))/-37)*2625.5</f>
        <v>-25.519967905359547</v>
      </c>
      <c r="K88">
        <f>(VQZ!G88-VQZ!K88-VQZ!O88+(27*(1.228*(VTZ!E88-VTZ!I88-VTZ!M88)+0.485*(VTZ!D88-VTZ!H88-VTZ!L88))-64*(1.228*(VQZ!E88-VQZ!I88-VQZ!M88)+0.485*(VQZ!D88-VQZ!H88-VQZ!L88)))/-37)*2625.5</f>
        <v>-26.938934917855786</v>
      </c>
      <c r="L88">
        <f>(VQZ!G88-VQZ!S88-VQZ!W88+(27*(1.316*(VTZ!E88-VTZ!Q88-VTZ!U88)+0.413*(VTZ!D88-VTZ!P88-VTZ!T88))-64*(1.316*(VQZ!E88-VQZ!Q88-VQZ!U88)+0.413*(VQZ!D88-VQZ!P88-VQZ!T88)))/-37)*2625.5</f>
        <v>-25.314940233643423</v>
      </c>
    </row>
    <row r="89" spans="1:12" x14ac:dyDescent="0.2">
      <c r="A89" s="35">
        <v>-17.8</v>
      </c>
      <c r="B89" t="s">
        <v>57</v>
      </c>
      <c r="C89" s="44" t="s">
        <v>135</v>
      </c>
      <c r="D89">
        <f>(VQZ!G89-VQZ!S89-VQZ!W89+(27*(VTZ!F89-VTZ!R89-VTZ!V89)-64*(VQZ!F89-VQZ!R89-VQZ!V89))/-37)*2625.5</f>
        <v>-19.140301100963935</v>
      </c>
      <c r="E89">
        <f>(VQZ!G89-VQZ!S89-VQZ!W89+(27*(0.3*(VTZ!E89-VTZ!Q89-VTZ!U89)+1.2*(VTZ!D89-VTZ!P89-VTZ!T89))-64*(0.3*(VQZ!E89-VQZ!Q89-VQZ!U89)+1.2*(VQZ!D89-VQZ!P89-VQZ!T89)))/-37)*2625.5</f>
        <v>-11.586559755271111</v>
      </c>
      <c r="F89">
        <f>(VQZ!G89-VQZ!S89-VQZ!W89+(27*(1.3*(VTZ!D89-VTZ!P89-VTZ!T89))-64*(1.3*(VQZ!D89-VQZ!P89-VQZ!T89)))/-37)*2625.5</f>
        <v>-8.5721545094184002</v>
      </c>
      <c r="G89">
        <f>(VQZ!G89-VQZ!K89-VQZ!O89+(27*(0.3*(VTZ!E89-VTZ!I89-VTZ!M89)+1.2*(VTZ!D89-VTZ!H89-VTZ!L89))-64*(0.3*(VQZ!E89-VQZ!I89-VQZ!M89)+1.2*(VQZ!D89-VQZ!H89-VQZ!L89)))/-37)*2625.5</f>
        <v>-13.140283233027226</v>
      </c>
      <c r="H89">
        <f>(VQZ!G89-VQZ!K89-VQZ!O89+(27*(1.3*(VTZ!D89-VTZ!H89-VTZ!L89))-64*(1.3*(VQZ!D89-VQZ!H89-VQZ!L89)))/-37)*2625.5</f>
        <v>-10.164011451673233</v>
      </c>
      <c r="I89">
        <f>(VQZ!G89-VQZ!K89-VQZ!O89+(27*(1.249*(VTZ!E89-VTZ!I89-VTZ!M89)+0.487*(VTZ!D89-VTZ!H89-VTZ!L89))-64*(1.249*(VQZ!E89-VQZ!I89-VQZ!M89)+0.487*(VQZ!D89-VQZ!H89-VQZ!L89)))/-37)*2625.5</f>
        <v>-16.171251250207199</v>
      </c>
      <c r="J89">
        <f>(VQZ!G89-VQZ!S89-VQZ!W89+(27*(1.357*(VTZ!E89-VTZ!Q89-VTZ!U89)+0.397*(VTZ!D89-VTZ!P89-VTZ!T89))-64*(1.357*(VQZ!E89-VQZ!Q89-VQZ!U89)+0.397*(VQZ!D89-VQZ!P89-VQZ!T89)))/-37)*2625.5</f>
        <v>-15.175168733552571</v>
      </c>
      <c r="K89">
        <f>(VQZ!G89-VQZ!K89-VQZ!O89+(27*(1.228*(VTZ!E89-VTZ!I89-VTZ!M89)+0.485*(VTZ!D89-VTZ!H89-VTZ!L89))-64*(1.228*(VQZ!E89-VQZ!I89-VQZ!M89)+0.485*(VQZ!D89-VQZ!H89-VQZ!L89)))/-37)*2625.5</f>
        <v>-15.818065808385036</v>
      </c>
      <c r="L89">
        <f>(VQZ!G89-VQZ!S89-VQZ!W89+(27*(1.316*(VTZ!E89-VTZ!Q89-VTZ!U89)+0.413*(VTZ!D89-VTZ!P89-VTZ!T89))-64*(1.316*(VQZ!E89-VQZ!Q89-VQZ!U89)+0.413*(VQZ!D89-VQZ!P89-VQZ!T89)))/-37)*2625.5</f>
        <v>-14.799609053995292</v>
      </c>
    </row>
    <row r="90" spans="1:12" x14ac:dyDescent="0.2">
      <c r="A90" s="35">
        <v>-36.299999999999997</v>
      </c>
      <c r="B90" t="s">
        <v>58</v>
      </c>
      <c r="C90" s="44" t="s">
        <v>135</v>
      </c>
      <c r="D90">
        <f>(VQZ!G90-VQZ!S90-VQZ!W90+(27*(VTZ!F90-VTZ!R90-VTZ!V90)-64*(VQZ!F90-VQZ!R90-VQZ!V90))/-37)*2625.5</f>
        <v>-36.359043527345946</v>
      </c>
      <c r="E90">
        <f>(VQZ!G90-VQZ!S90-VQZ!W90+(27*(0.3*(VTZ!E90-VTZ!Q90-VTZ!U90)+1.2*(VTZ!D90-VTZ!P90-VTZ!T90))-64*(0.3*(VQZ!E90-VQZ!Q90-VQZ!U90)+1.2*(VQZ!D90-VQZ!P90-VQZ!T90)))/-37)*2625.5</f>
        <v>-31.059446324186847</v>
      </c>
      <c r="F90">
        <f>(VQZ!G90-VQZ!S90-VQZ!W90+(27*(1.3*(VTZ!D90-VTZ!P90-VTZ!T90))-64*(1.3*(VQZ!D90-VQZ!P90-VQZ!T90)))/-37)*2625.5</f>
        <v>-28.894524448808376</v>
      </c>
      <c r="G90">
        <f>(VQZ!G90-VQZ!K90-VQZ!O90+(27*(0.3*(VTZ!E90-VTZ!I90-VTZ!M90)+1.2*(VTZ!D90-VTZ!H90-VTZ!L90))-64*(0.3*(VQZ!E90-VQZ!I90-VQZ!M90)+1.2*(VQZ!D90-VQZ!H90-VQZ!L90)))/-37)*2625.5</f>
        <v>-33.028019124741242</v>
      </c>
      <c r="H90">
        <f>(VQZ!G90-VQZ!K90-VQZ!O90+(27*(1.3*(VTZ!D90-VTZ!H90-VTZ!L90))-64*(1.3*(VQZ!D90-VQZ!H90-VQZ!L90)))/-37)*2625.5</f>
        <v>-30.910892113912848</v>
      </c>
      <c r="I90">
        <f>(VQZ!G90-VQZ!K90-VQZ!O90+(27*(1.249*(VTZ!E90-VTZ!I90-VTZ!M90)+0.487*(VTZ!D90-VTZ!H90-VTZ!L90))-64*(1.249*(VQZ!E90-VQZ!I90-VQZ!M90)+0.487*(VQZ!D90-VQZ!H90-VQZ!L90)))/-37)*2625.5</f>
        <v>-36.564774068444962</v>
      </c>
      <c r="J90">
        <f>(VQZ!G90-VQZ!S90-VQZ!W90+(27*(1.357*(VTZ!E90-VTZ!Q90-VTZ!U90)+0.397*(VTZ!D90-VTZ!P90-VTZ!T90))-64*(1.357*(VQZ!E90-VQZ!Q90-VQZ!U90)+0.397*(VQZ!D90-VQZ!P90-VQZ!T90)))/-37)*2625.5</f>
        <v>-35.33261500416728</v>
      </c>
      <c r="K90">
        <f>(VQZ!G90-VQZ!K90-VQZ!O90+(27*(1.228*(VTZ!E90-VTZ!I90-VTZ!M90)+0.485*(VTZ!D90-VTZ!H90-VTZ!L90))-64*(1.228*(VQZ!E90-VQZ!I90-VQZ!M90)+0.485*(VQZ!D90-VQZ!H90-VQZ!L90)))/-37)*2625.5</f>
        <v>-36.344868089859368</v>
      </c>
      <c r="L90">
        <f>(VQZ!G90-VQZ!S90-VQZ!W90+(27*(1.316*(VTZ!E90-VTZ!Q90-VTZ!U90)+0.413*(VTZ!D90-VTZ!P90-VTZ!T90))-64*(1.316*(VQZ!E90-VQZ!Q90-VQZ!U90)+0.413*(VQZ!D90-VQZ!P90-VQZ!T90)))/-37)*2625.5</f>
        <v>-35.054110697786577</v>
      </c>
    </row>
    <row r="91" spans="1:12" x14ac:dyDescent="0.2">
      <c r="A91" s="35">
        <v>-21.6</v>
      </c>
      <c r="B91" t="s">
        <v>213</v>
      </c>
      <c r="C91" s="44" t="s">
        <v>135</v>
      </c>
      <c r="D91">
        <f>(VQZ!G91-VQZ!S91-VQZ!W91+(27*(VTZ!F91-VTZ!R91-VTZ!V91)-64*(VQZ!F91-VQZ!R91-VQZ!V91))/-37)*2625.5</f>
        <v>-21.759072866984827</v>
      </c>
      <c r="E91">
        <f>(VQZ!G91-VQZ!S91-VQZ!W91+(27*(0.3*(VTZ!E91-VTZ!Q91-VTZ!U91)+1.2*(VTZ!D91-VTZ!P91-VTZ!T91))-64*(0.3*(VQZ!E91-VQZ!Q91-VQZ!U91)+1.2*(VQZ!D91-VQZ!P91-VQZ!T91)))/-37)*2625.5</f>
        <v>-19.321823480590858</v>
      </c>
      <c r="F91">
        <f>(VQZ!G91-VQZ!S91-VQZ!W91+(27*(1.3*(VTZ!D91-VTZ!P91-VTZ!T91))-64*(1.3*(VQZ!D91-VQZ!P91-VQZ!T91)))/-37)*2625.5</f>
        <v>-18.319111282271916</v>
      </c>
      <c r="G91">
        <f>(VQZ!G91-VQZ!K91-VQZ!O91+(27*(0.3*(VTZ!E91-VTZ!I91-VTZ!M91)+1.2*(VTZ!D91-VTZ!H91-VTZ!L91))-64*(0.3*(VQZ!E91-VQZ!I91-VQZ!M91)+1.2*(VQZ!D91-VQZ!H91-VQZ!L91)))/-37)*2625.5</f>
        <v>-21.576052632529947</v>
      </c>
      <c r="H91">
        <f>(VQZ!G91-VQZ!K91-VQZ!O91+(27*(1.3*(VTZ!D91-VTZ!H91-VTZ!L91))-64*(1.3*(VQZ!D91-VQZ!H91-VQZ!L91)))/-37)*2625.5</f>
        <v>-20.575580787552898</v>
      </c>
      <c r="I91">
        <f>(VQZ!G91-VQZ!K91-VQZ!O91+(27*(1.249*(VTZ!E91-VTZ!I91-VTZ!M91)+0.487*(VTZ!D91-VTZ!H91-VTZ!L91))-64*(1.249*(VQZ!E91-VQZ!I91-VQZ!M91)+0.487*(VQZ!D91-VQZ!H91-VQZ!L91)))/-37)*2625.5</f>
        <v>-23.36078827925806</v>
      </c>
      <c r="J91">
        <f>(VQZ!G91-VQZ!S91-VQZ!W91+(27*(1.357*(VTZ!E91-VTZ!Q91-VTZ!U91)+0.397*(VTZ!D91-VTZ!P91-VTZ!T91))-64*(1.357*(VQZ!E91-VQZ!Q91-VQZ!U91)+0.397*(VQZ!D91-VQZ!P91-VQZ!T91)))/-37)*2625.5</f>
        <v>-21.535179868955559</v>
      </c>
      <c r="K91">
        <f>(VQZ!G91-VQZ!K91-VQZ!O91+(27*(1.228*(VTZ!E91-VTZ!I91-VTZ!M91)+0.485*(VTZ!D91-VTZ!H91-VTZ!L91))-64*(1.228*(VQZ!E91-VQZ!I91-VQZ!M91)+0.485*(VQZ!D91-VQZ!H91-VQZ!L91)))/-37)*2625.5</f>
        <v>-23.259442277153504</v>
      </c>
      <c r="L91">
        <f>(VQZ!G91-VQZ!S91-VQZ!W91+(27*(1.316*(VTZ!E91-VTZ!Q91-VTZ!U91)+0.413*(VTZ!D91-VTZ!P91-VTZ!T91))-64*(1.316*(VQZ!E91-VQZ!Q91-VQZ!U91)+0.413*(VQZ!D91-VQZ!P91-VQZ!T91)))/-37)*2625.5</f>
        <v>-21.404974436417543</v>
      </c>
    </row>
    <row r="92" spans="1:12" x14ac:dyDescent="0.2">
      <c r="A92" s="35">
        <v>-7.6</v>
      </c>
      <c r="B92" t="s">
        <v>60</v>
      </c>
      <c r="C92" s="44" t="s">
        <v>135</v>
      </c>
      <c r="D92">
        <f>(VQZ!G92-VQZ!S92-VQZ!W92+(27*(VTZ!F92-VTZ!R92-VTZ!V92)-64*(VQZ!F92-VQZ!R92-VQZ!V92))/-37)*2625.5</f>
        <v>-11.680080015701188</v>
      </c>
      <c r="E92">
        <f>(VQZ!G92-VQZ!S92-VQZ!W92+(27*(0.3*(VTZ!E92-VTZ!Q92-VTZ!U92)+1.2*(VTZ!D92-VTZ!P92-VTZ!T92))-64*(0.3*(VQZ!E92-VQZ!Q92-VQZ!U92)+1.2*(VQZ!D92-VQZ!P92-VQZ!T92)))/-37)*2625.5</f>
        <v>-6.6167354568414778</v>
      </c>
      <c r="F92">
        <f>(VQZ!G92-VQZ!S92-VQZ!W92+(27*(1.3*(VTZ!D92-VTZ!P92-VTZ!T92))-64*(1.3*(VQZ!D92-VQZ!P92-VQZ!T92)))/-37)*2625.5</f>
        <v>-4.619702087244252</v>
      </c>
      <c r="G92">
        <f>(VQZ!G92-VQZ!K92-VQZ!O92+(27*(0.3*(VTZ!E92-VTZ!I92-VTZ!M92)+1.2*(VTZ!D92-VTZ!H92-VTZ!L92))-64*(0.3*(VQZ!E92-VQZ!I92-VQZ!M92)+1.2*(VQZ!D92-VQZ!H92-VQZ!L92)))/-37)*2625.5</f>
        <v>-7.3294663601776806</v>
      </c>
      <c r="H92">
        <f>(VQZ!G92-VQZ!K92-VQZ!O92+(27*(1.3*(VTZ!D92-VTZ!H92-VTZ!L92))-64*(1.3*(VQZ!D92-VQZ!H92-VQZ!L92)))/-37)*2625.5</f>
        <v>-5.3532658718439121</v>
      </c>
      <c r="I92">
        <f>(VQZ!G92-VQZ!K92-VQZ!O92+(27*(1.249*(VTZ!E92-VTZ!I92-VTZ!M92)+0.487*(VTZ!D92-VTZ!H92-VTZ!L92))-64*(1.249*(VQZ!E92-VQZ!I92-VQZ!M92)+0.487*(VQZ!D92-VQZ!H92-VQZ!L92)))/-37)*2625.5</f>
        <v>-8.7114986701768515</v>
      </c>
      <c r="J92">
        <f>(VQZ!G92-VQZ!S92-VQZ!W92+(27*(1.357*(VTZ!E92-VTZ!Q92-VTZ!U92)+0.397*(VTZ!D92-VTZ!P92-VTZ!T92))-64*(1.357*(VQZ!E92-VQZ!Q92-VQZ!U92)+0.397*(VQZ!D92-VQZ!P92-VQZ!T92)))/-37)*2625.5</f>
        <v>-8.1962772928384808</v>
      </c>
      <c r="K92">
        <f>(VQZ!G92-VQZ!K92-VQZ!O92+(27*(1.228*(VTZ!E92-VTZ!I92-VTZ!M92)+0.485*(VTZ!D92-VTZ!H92-VTZ!L92))-64*(1.228*(VQZ!E92-VQZ!I92-VQZ!M92)+0.485*(VQZ!D92-VQZ!H92-VQZ!L92)))/-37)*2625.5</f>
        <v>-8.4626836180618774</v>
      </c>
      <c r="L92">
        <f>(VQZ!G92-VQZ!S92-VQZ!W92+(27*(1.316*(VTZ!E92-VTZ!Q92-VTZ!U92)+0.413*(VTZ!D92-VTZ!P92-VTZ!T92))-64*(1.316*(VQZ!E92-VQZ!Q92-VQZ!U92)+0.413*(VQZ!D92-VQZ!P92-VQZ!T92)))/-37)*2625.5</f>
        <v>-7.9516014010794702</v>
      </c>
    </row>
    <row r="93" spans="1:12" x14ac:dyDescent="0.2">
      <c r="A93" s="35">
        <v>-17</v>
      </c>
      <c r="B93" t="s">
        <v>61</v>
      </c>
      <c r="C93" s="44" t="s">
        <v>135</v>
      </c>
      <c r="D93">
        <f>(VQZ!G93-VQZ!S93-VQZ!W93+(27*(VTZ!F93-VTZ!R93-VTZ!V93)-64*(VQZ!F93-VQZ!R93-VQZ!V93))/-37)*2625.5</f>
        <v>-17.460073490135994</v>
      </c>
      <c r="E93">
        <f>(VQZ!G93-VQZ!S93-VQZ!W93+(27*(0.3*(VTZ!E93-VTZ!Q93-VTZ!U93)+1.2*(VTZ!D93-VTZ!P93-VTZ!T93))-64*(0.3*(VQZ!E93-VQZ!Q93-VQZ!U93)+1.2*(VQZ!D93-VQZ!P93-VQZ!T93)))/-37)*2625.5</f>
        <v>-15.070838126583761</v>
      </c>
      <c r="F93">
        <f>(VQZ!G93-VQZ!S93-VQZ!W93+(27*(1.3*(VTZ!D93-VTZ!P93-VTZ!T93))-64*(1.3*(VQZ!D93-VQZ!P93-VQZ!T93)))/-37)*2625.5</f>
        <v>-14.085756983894614</v>
      </c>
      <c r="G93">
        <f>(VQZ!G93-VQZ!K93-VQZ!O93+(27*(0.3*(VTZ!E93-VTZ!I93-VTZ!M93)+1.2*(VTZ!D93-VTZ!H93-VTZ!L93))-64*(0.3*(VQZ!E93-VQZ!I93-VQZ!M93)+1.2*(VQZ!D93-VQZ!H93-VQZ!L93)))/-37)*2625.5</f>
        <v>-15.821611595359974</v>
      </c>
      <c r="H93">
        <f>(VQZ!G93-VQZ!K93-VQZ!O93+(27*(1.3*(VTZ!D93-VTZ!H93-VTZ!L93))-64*(1.3*(VQZ!D93-VQZ!H93-VQZ!L93)))/-37)*2625.5</f>
        <v>-14.865923159337022</v>
      </c>
      <c r="I93">
        <f>(VQZ!G93-VQZ!K93-VQZ!O93+(27*(1.249*(VTZ!E93-VTZ!I93-VTZ!M93)+0.487*(VTZ!D93-VTZ!H93-VTZ!L93))-64*(1.249*(VQZ!E93-VQZ!I93-VQZ!M93)+0.487*(VQZ!D93-VQZ!H93-VQZ!L93)))/-37)*2625.5</f>
        <v>-17.674472898067002</v>
      </c>
      <c r="J93">
        <f>(VQZ!G93-VQZ!S93-VQZ!W93+(27*(1.357*(VTZ!E93-VTZ!Q93-VTZ!U93)+0.397*(VTZ!D93-VTZ!P93-VTZ!T93))-64*(1.357*(VQZ!E93-VQZ!Q93-VQZ!U93)+0.397*(VQZ!D93-VQZ!P93-VQZ!T93)))/-37)*2625.5</f>
        <v>-17.315084382618593</v>
      </c>
      <c r="K93">
        <f>(VQZ!G93-VQZ!K93-VQZ!O93+(27*(1.228*(VTZ!E93-VTZ!I93-VTZ!M93)+0.485*(VTZ!D93-VTZ!H93-VTZ!L93))-64*(1.228*(VQZ!E93-VQZ!I93-VQZ!M93)+0.485*(VQZ!D93-VQZ!H93-VQZ!L93)))/-37)*2625.5</f>
        <v>-17.581021687253269</v>
      </c>
      <c r="L93">
        <f>(VQZ!G93-VQZ!S93-VQZ!W93+(27*(1.316*(VTZ!E93-VTZ!Q93-VTZ!U93)+0.413*(VTZ!D93-VTZ!P93-VTZ!T93))-64*(1.316*(VQZ!E93-VQZ!Q93-VQZ!U93)+0.413*(VQZ!D93-VQZ!P93-VQZ!T93)))/-37)*2625.5</f>
        <v>-17.18680696727229</v>
      </c>
    </row>
    <row r="94" spans="1:12" x14ac:dyDescent="0.2">
      <c r="A94" s="35">
        <v>-17.600000000000001</v>
      </c>
      <c r="B94" t="s">
        <v>62</v>
      </c>
      <c r="C94" s="44" t="s">
        <v>135</v>
      </c>
      <c r="D94">
        <f>(VQZ!G94-VQZ!S94-VQZ!W94+(27*(VTZ!F94-VTZ!R94-VTZ!V94)-64*(VQZ!F94-VQZ!R94-VQZ!V94))/-37)*2625.5</f>
        <v>-18.185681789802931</v>
      </c>
      <c r="E94">
        <f>(VQZ!G94-VQZ!S94-VQZ!W94+(27*(0.3*(VTZ!E94-VTZ!Q94-VTZ!U94)+1.2*(VTZ!D94-VTZ!P94-VTZ!T94))-64*(0.3*(VQZ!E94-VQZ!Q94-VQZ!U94)+1.2*(VQZ!D94-VQZ!P94-VQZ!T94)))/-37)*2625.5</f>
        <v>-14.603620069903464</v>
      </c>
      <c r="F94">
        <f>(VQZ!G94-VQZ!S94-VQZ!W94+(27*(1.3*(VTZ!D94-VTZ!P94-VTZ!T94))-64*(1.3*(VQZ!D94-VQZ!P94-VQZ!T94)))/-37)*2625.5</f>
        <v>-13.159977931666925</v>
      </c>
      <c r="G94">
        <f>(VQZ!G94-VQZ!K94-VQZ!O94+(27*(0.3*(VTZ!E94-VTZ!I94-VTZ!M94)+1.2*(VTZ!D94-VTZ!H94-VTZ!L94))-64*(0.3*(VQZ!E94-VQZ!I94-VQZ!M94)+1.2*(VQZ!D94-VQZ!H94-VQZ!L94)))/-37)*2625.5</f>
        <v>-15.693865984116432</v>
      </c>
      <c r="H94">
        <f>(VQZ!G94-VQZ!K94-VQZ!O94+(27*(1.3*(VTZ!D94-VTZ!H94-VTZ!L94))-64*(1.3*(VQZ!D94-VQZ!H94-VQZ!L94)))/-37)*2625.5</f>
        <v>-14.290133454032583</v>
      </c>
      <c r="I94">
        <f>(VQZ!G94-VQZ!K94-VQZ!O94+(27*(1.249*(VTZ!E94-VTZ!I94-VTZ!M94)+0.487*(VTZ!D94-VTZ!H94-VTZ!L94))-64*(1.249*(VQZ!E94-VQZ!I94-VQZ!M94)+0.487*(VQZ!D94-VQZ!H94-VQZ!L94)))/-37)*2625.5</f>
        <v>-17.478467480354382</v>
      </c>
      <c r="J94">
        <f>(VQZ!G94-VQZ!S94-VQZ!W94+(27*(1.357*(VTZ!E94-VTZ!Q94-VTZ!U94)+0.397*(VTZ!D94-VTZ!P94-VTZ!T94))-64*(1.357*(VQZ!E94-VQZ!Q94-VQZ!U94)+0.397*(VQZ!D94-VQZ!P94-VQZ!T94)))/-37)*2625.5</f>
        <v>-16.802736804628609</v>
      </c>
      <c r="K94">
        <f>(VQZ!G94-VQZ!K94-VQZ!O94+(27*(1.228*(VTZ!E94-VTZ!I94-VTZ!M94)+0.485*(VTZ!D94-VTZ!H94-VTZ!L94))-64*(1.228*(VQZ!E94-VQZ!I94-VQZ!M94)+0.485*(VQZ!D94-VQZ!H94-VQZ!L94)))/-37)*2625.5</f>
        <v>-17.319946913335876</v>
      </c>
      <c r="L94">
        <f>(VQZ!G94-VQZ!S94-VQZ!W94+(27*(1.316*(VTZ!E94-VTZ!Q94-VTZ!U94)+0.413*(VTZ!D94-VTZ!P94-VTZ!T94))-64*(1.316*(VQZ!E94-VQZ!Q94-VQZ!U94)+0.413*(VQZ!D94-VQZ!P94-VQZ!T94)))/-37)*2625.5</f>
        <v>-16.62038816565218</v>
      </c>
    </row>
    <row r="95" spans="1:12" x14ac:dyDescent="0.2">
      <c r="A95" s="35">
        <v>-16</v>
      </c>
      <c r="B95" t="s">
        <v>63</v>
      </c>
      <c r="C95" s="44" t="s">
        <v>135</v>
      </c>
      <c r="D95">
        <f>(VQZ!G95-VQZ!S95-VQZ!W95+(27*(VTZ!F95-VTZ!R95-VTZ!V95)-64*(VQZ!F95-VQZ!R95-VQZ!V95))/-37)*2625.5</f>
        <v>-25.086375545197278</v>
      </c>
      <c r="E95">
        <f>(VQZ!G95-VQZ!S95-VQZ!W95+(27*(0.3*(VTZ!E95-VTZ!Q95-VTZ!U95)+1.2*(VTZ!D95-VTZ!P95-VTZ!T95))-64*(0.3*(VQZ!E95-VQZ!Q95-VQZ!U95)+1.2*(VQZ!D95-VQZ!P95-VQZ!T95)))/-37)*2625.5</f>
        <v>-16.206609728271953</v>
      </c>
      <c r="F95">
        <f>(VQZ!G95-VQZ!S95-VQZ!W95+(27*(1.3*(VTZ!D95-VTZ!P95-VTZ!T95))-64*(1.3*(VQZ!D95-VQZ!P95-VQZ!T95)))/-37)*2625.5</f>
        <v>-12.694760718865103</v>
      </c>
      <c r="G95">
        <f>(VQZ!G95-VQZ!K95-VQZ!O95+(27*(0.3*(VTZ!E95-VTZ!I95-VTZ!M95)+1.2*(VTZ!D95-VTZ!H95-VTZ!L95))-64*(0.3*(VQZ!E95-VQZ!I95-VQZ!M95)+1.2*(VQZ!D95-VQZ!H95-VQZ!L95)))/-37)*2625.5</f>
        <v>-17.446842509969333</v>
      </c>
      <c r="H95">
        <f>(VQZ!G95-VQZ!K95-VQZ!O95+(27*(1.3*(VTZ!D95-VTZ!H95-VTZ!L95))-64*(1.3*(VQZ!D95-VQZ!H95-VQZ!L95)))/-37)*2625.5</f>
        <v>-13.963828465877366</v>
      </c>
      <c r="I95">
        <f>(VQZ!G95-VQZ!K95-VQZ!O95+(27*(1.249*(VTZ!E95-VTZ!I95-VTZ!M95)+0.487*(VTZ!D95-VTZ!H95-VTZ!L95))-64*(1.249*(VQZ!E95-VQZ!I95-VQZ!M95)+0.487*(VQZ!D95-VQZ!H95-VQZ!L95)))/-37)*2625.5</f>
        <v>-20.168486839329557</v>
      </c>
      <c r="J95">
        <f>(VQZ!G95-VQZ!S95-VQZ!W95+(27*(1.357*(VTZ!E95-VTZ!Q95-VTZ!U95)+0.397*(VTZ!D95-VTZ!P95-VTZ!T95))-64*(1.357*(VQZ!E95-VQZ!Q95-VQZ!U95)+0.397*(VQZ!D95-VQZ!P95-VQZ!T95)))/-37)*2625.5</f>
        <v>-19.312659243531012</v>
      </c>
      <c r="K95">
        <f>(VQZ!G95-VQZ!K95-VQZ!O95+(27*(1.228*(VTZ!E95-VTZ!I95-VTZ!M95)+0.485*(VTZ!D95-VTZ!H95-VTZ!L95))-64*(1.228*(VQZ!E95-VQZ!I95-VQZ!M95)+0.485*(VQZ!D95-VQZ!H95-VQZ!L95)))/-37)*2625.5</f>
        <v>-19.736440702786663</v>
      </c>
      <c r="L95">
        <f>(VQZ!G95-VQZ!S95-VQZ!W95+(27*(1.316*(VTZ!E95-VTZ!Q95-VTZ!U95)+0.413*(VTZ!D95-VTZ!P95-VTZ!T95))-64*(1.316*(VQZ!E95-VQZ!Q95-VQZ!U95)+0.413*(VQZ!D95-VQZ!P95-VQZ!T95)))/-37)*2625.5</f>
        <v>-18.880688465792151</v>
      </c>
    </row>
    <row r="96" spans="1:12" x14ac:dyDescent="0.2">
      <c r="A96" s="35">
        <v>-14.7</v>
      </c>
      <c r="B96" t="s">
        <v>214</v>
      </c>
      <c r="C96" s="44" t="s">
        <v>135</v>
      </c>
      <c r="D96">
        <f>(VQZ!G96-VQZ!S96-VQZ!W96+(27*(VTZ!F96-VTZ!R96-VTZ!V96)-64*(VQZ!F96-VQZ!R96-VQZ!V96))/-37)*2625.5</f>
        <v>-18.526226099275991</v>
      </c>
      <c r="E96">
        <f>(VQZ!G96-VQZ!S96-VQZ!W96+(27*(0.3*(VTZ!E96-VTZ!Q96-VTZ!U96)+1.2*(VTZ!D96-VTZ!P96-VTZ!T96))-64*(0.3*(VQZ!E96-VQZ!Q96-VQZ!U96)+1.2*(VQZ!D96-VQZ!P96-VQZ!T96)))/-37)*2625.5</f>
        <v>-13.024455788206232</v>
      </c>
      <c r="F96">
        <f>(VQZ!G96-VQZ!S96-VQZ!W96+(27*(1.3*(VTZ!D96-VTZ!P96-VTZ!T96))-64*(1.3*(VQZ!D96-VQZ!P96-VQZ!T96)))/-37)*2625.5</f>
        <v>-10.824715596219781</v>
      </c>
      <c r="G96">
        <f>(VQZ!G96-VQZ!K96-VQZ!O96+(27*(0.3*(VTZ!E96-VTZ!I96-VTZ!M96)+1.2*(VTZ!D96-VTZ!H96-VTZ!L96))-64*(0.3*(VQZ!E96-VQZ!I96-VQZ!M96)+1.2*(VQZ!D96-VQZ!H96-VQZ!L96)))/-37)*2625.5</f>
        <v>-13.97956694061855</v>
      </c>
      <c r="H96">
        <f>(VQZ!G96-VQZ!K96-VQZ!O96+(27*(1.3*(VTZ!D96-VTZ!H96-VTZ!L96))-64*(1.3*(VQZ!D96-VQZ!H96-VQZ!L96)))/-37)*2625.5</f>
        <v>-11.812975403350988</v>
      </c>
      <c r="I96">
        <f>(VQZ!G96-VQZ!K96-VQZ!O96+(27*(1.249*(VTZ!E96-VTZ!I96-VTZ!M96)+0.487*(VTZ!D96-VTZ!H96-VTZ!L96))-64*(1.249*(VQZ!E96-VQZ!I96-VQZ!M96)+0.487*(VQZ!D96-VQZ!H96-VQZ!L96)))/-37)*2625.5</f>
        <v>-16.30898708700002</v>
      </c>
      <c r="J96">
        <f>(VQZ!G96-VQZ!S96-VQZ!W96+(27*(1.357*(VTZ!E96-VTZ!Q96-VTZ!U96)+0.397*(VTZ!D96-VTZ!P96-VTZ!T96))-64*(1.357*(VQZ!E96-VQZ!Q96-VQZ!U96)+0.397*(VQZ!D96-VQZ!P96-VQZ!T96)))/-37)*2625.5</f>
        <v>-15.785471115321485</v>
      </c>
      <c r="K96">
        <f>(VQZ!G96-VQZ!K96-VQZ!O96+(27*(1.228*(VTZ!E96-VTZ!I96-VTZ!M96)+0.485*(VTZ!D96-VTZ!H96-VTZ!L96))-64*(1.228*(VQZ!E96-VQZ!I96-VQZ!M96)+0.485*(VQZ!D96-VQZ!H96-VQZ!L96)))/-37)*2625.5</f>
        <v>-16.054675058176393</v>
      </c>
      <c r="L96">
        <f>(VQZ!G96-VQZ!S96-VQZ!W96+(27*(1.316*(VTZ!E96-VTZ!Q96-VTZ!U96)+0.413*(VTZ!D96-VTZ!P96-VTZ!T96))-64*(1.316*(VQZ!E96-VQZ!Q96-VQZ!U96)+0.413*(VQZ!D96-VQZ!P96-VQZ!T96)))/-37)*2625.5</f>
        <v>-15.510672661601987</v>
      </c>
    </row>
    <row r="97" spans="1:12" x14ac:dyDescent="0.2">
      <c r="A97" s="35">
        <v>-28.2</v>
      </c>
      <c r="B97" t="s">
        <v>65</v>
      </c>
      <c r="C97" s="44" t="s">
        <v>135</v>
      </c>
      <c r="D97">
        <f>(VQZ!G97-VQZ!S97-VQZ!W97+(27*(VTZ!F97-VTZ!R97-VTZ!V97)-64*(VQZ!F97-VQZ!R97-VQZ!V97))/-37)*2625.5</f>
        <v>-36.108856936052</v>
      </c>
      <c r="E97">
        <f>(VQZ!G97-VQZ!S97-VQZ!W97+(27*(0.3*(VTZ!E97-VTZ!Q97-VTZ!U97)+1.2*(VTZ!D97-VTZ!P97-VTZ!T97))-64*(0.3*(VQZ!E97-VQZ!Q97-VQZ!U97)+1.2*(VQZ!D97-VQZ!P97-VQZ!T97)))/-37)*2625.5</f>
        <v>-25.119617149861668</v>
      </c>
      <c r="F97">
        <f>(VQZ!G97-VQZ!S97-VQZ!W97+(27*(1.3*(VTZ!D97-VTZ!P97-VTZ!T97))-64*(1.3*(VQZ!D97-VQZ!P97-VQZ!T97)))/-37)*2625.5</f>
        <v>-20.73444901211974</v>
      </c>
      <c r="G97">
        <f>(VQZ!G97-VQZ!K97-VQZ!O97+(27*(0.3*(VTZ!E97-VTZ!I97-VTZ!M97)+1.2*(VTZ!D97-VTZ!H97-VTZ!L97))-64*(0.3*(VQZ!E97-VQZ!I97-VQZ!M97)+1.2*(VQZ!D97-VQZ!H97-VQZ!L97)))/-37)*2625.5</f>
        <v>-27.181454664418098</v>
      </c>
      <c r="H97">
        <f>(VQZ!G97-VQZ!K97-VQZ!O97+(27*(1.3*(VTZ!D97-VTZ!H97-VTZ!L97))-64*(1.3*(VQZ!D97-VQZ!H97-VQZ!L97)))/-37)*2625.5</f>
        <v>-22.845847990833107</v>
      </c>
      <c r="I97">
        <f>(VQZ!G97-VQZ!K97-VQZ!O97+(27*(1.249*(VTZ!E97-VTZ!I97-VTZ!M97)+0.487*(VTZ!D97-VTZ!H97-VTZ!L97))-64*(1.249*(VQZ!E97-VQZ!I97-VQZ!M97)+0.487*(VQZ!D97-VQZ!H97-VQZ!L97)))/-37)*2625.5</f>
        <v>-31.623670032238966</v>
      </c>
      <c r="J97">
        <f>(VQZ!G97-VQZ!S97-VQZ!W97+(27*(1.357*(VTZ!E97-VTZ!Q97-VTZ!U97)+0.397*(VTZ!D97-VTZ!P97-VTZ!T97))-64*(1.357*(VQZ!E97-VQZ!Q97-VQZ!U97)+0.397*(VQZ!D97-VQZ!P97-VQZ!T97)))/-37)*2625.5</f>
        <v>-30.333003231011972</v>
      </c>
      <c r="K97">
        <f>(VQZ!G97-VQZ!K97-VQZ!O97+(27*(1.228*(VTZ!E97-VTZ!I97-VTZ!M97)+0.485*(VTZ!D97-VTZ!H97-VTZ!L97))-64*(1.228*(VQZ!E97-VQZ!I97-VQZ!M97)+0.485*(VQZ!D97-VQZ!H97-VQZ!L97)))/-37)*2625.5</f>
        <v>-31.109787354113447</v>
      </c>
      <c r="L97">
        <f>(VQZ!G97-VQZ!S97-VQZ!W97+(27*(1.316*(VTZ!E97-VTZ!Q97-VTZ!U97)+0.413*(VTZ!D97-VTZ!P97-VTZ!T97))-64*(1.316*(VQZ!E97-VQZ!Q97-VQZ!U97)+0.413*(VQZ!D97-VQZ!P97-VQZ!T97)))/-37)*2625.5</f>
        <v>-29.786699256824178</v>
      </c>
    </row>
    <row r="98" spans="1:12" x14ac:dyDescent="0.2">
      <c r="A98" s="35">
        <v>-17.100000000000001</v>
      </c>
      <c r="B98" t="s">
        <v>66</v>
      </c>
      <c r="C98" s="44" t="s">
        <v>135</v>
      </c>
      <c r="D98">
        <f>(VQZ!G98-VQZ!S98-VQZ!W98+(27*(VTZ!F98-VTZ!R98-VTZ!V98)-64*(VQZ!F98-VQZ!R98-VQZ!V98))/-37)*2625.5</f>
        <v>-19.84706072305373</v>
      </c>
      <c r="E98">
        <f>(VQZ!G98-VQZ!S98-VQZ!W98+(27*(0.3*(VTZ!E98-VTZ!Q98-VTZ!U98)+1.2*(VTZ!D98-VTZ!P98-VTZ!T98))-64*(0.3*(VQZ!E98-VQZ!Q98-VQZ!U98)+1.2*(VQZ!D98-VQZ!P98-VQZ!T98)))/-37)*2625.5</f>
        <v>-11.854148628879683</v>
      </c>
      <c r="F98">
        <f>(VQZ!G98-VQZ!S98-VQZ!W98+(27*(1.3*(VTZ!D98-VTZ!P98-VTZ!T98))-64*(1.3*(VQZ!D98-VQZ!P98-VQZ!T98)))/-37)*2625.5</f>
        <v>-8.6697346511728473</v>
      </c>
      <c r="G98">
        <f>(VQZ!G98-VQZ!K98-VQZ!O98+(27*(0.3*(VTZ!E98-VTZ!I98-VTZ!M98)+1.2*(VTZ!D98-VTZ!H98-VTZ!L98))-64*(0.3*(VQZ!E98-VQZ!I98-VQZ!M98)+1.2*(VQZ!D98-VQZ!H98-VQZ!L98)))/-37)*2625.5</f>
        <v>-13.558609285376326</v>
      </c>
      <c r="H98">
        <f>(VQZ!G98-VQZ!K98-VQZ!O98+(27*(1.3*(VTZ!D98-VTZ!H98-VTZ!L98))-64*(1.3*(VQZ!D98-VQZ!H98-VQZ!L98)))/-37)*2625.5</f>
        <v>-10.42533388838838</v>
      </c>
      <c r="I98">
        <f>(VQZ!G98-VQZ!K98-VQZ!O98+(27*(1.249*(VTZ!E98-VTZ!I98-VTZ!M98)+0.487*(VTZ!D98-VTZ!H98-VTZ!L98))-64*(1.249*(VQZ!E98-VQZ!I98-VQZ!M98)+0.487*(VQZ!D98-VQZ!H98-VQZ!L98)))/-37)*2625.5</f>
        <v>-16.526147211338017</v>
      </c>
      <c r="J98">
        <f>(VQZ!G98-VQZ!S98-VQZ!W98+(27*(1.357*(VTZ!E98-VTZ!Q98-VTZ!U98)+0.397*(VTZ!D98-VTZ!P98-VTZ!T98))-64*(1.357*(VQZ!E98-VQZ!Q98-VQZ!U98)+0.397*(VQZ!D98-VQZ!P98-VQZ!T98)))/-37)*2625.5</f>
        <v>-15.467375313855847</v>
      </c>
      <c r="K98">
        <f>(VQZ!G98-VQZ!K98-VQZ!O98+(27*(1.228*(VTZ!E98-VTZ!I98-VTZ!M98)+0.485*(VTZ!D98-VTZ!H98-VTZ!L98))-64*(1.228*(VQZ!E98-VQZ!I98-VQZ!M98)+0.485*(VQZ!D98-VQZ!H98-VQZ!L98)))/-37)*2625.5</f>
        <v>-16.149263708628038</v>
      </c>
      <c r="L98">
        <f>(VQZ!G98-VQZ!S98-VQZ!W98+(27*(1.316*(VTZ!E98-VTZ!Q98-VTZ!U98)+0.413*(VTZ!D98-VTZ!P98-VTZ!T98))-64*(1.316*(VQZ!E98-VQZ!Q98-VQZ!U98)+0.413*(VQZ!D98-VQZ!P98-VQZ!T98)))/-37)*2625.5</f>
        <v>-15.071554967135818</v>
      </c>
    </row>
    <row r="99" spans="1:12" x14ac:dyDescent="0.2">
      <c r="A99" s="35">
        <v>-14</v>
      </c>
      <c r="B99" t="s">
        <v>67</v>
      </c>
      <c r="C99" s="44" t="s">
        <v>135</v>
      </c>
      <c r="D99">
        <f>(VQZ!G99-VQZ!S99-VQZ!W99+(27*(VTZ!F99-VTZ!R99-VTZ!V99)-64*(VQZ!F99-VQZ!R99-VQZ!V99))/-37)*2625.5</f>
        <v>-16.71216547086021</v>
      </c>
      <c r="E99">
        <f>(VQZ!G99-VQZ!S99-VQZ!W99+(27*(0.3*(VTZ!E99-VTZ!Q99-VTZ!U99)+1.2*(VTZ!D99-VTZ!P99-VTZ!T99))-64*(0.3*(VQZ!E99-VQZ!Q99-VQZ!U99)+1.2*(VQZ!D99-VQZ!P99-VQZ!T99)))/-37)*2625.5</f>
        <v>-11.089163626860977</v>
      </c>
      <c r="F99">
        <f>(VQZ!G99-VQZ!S99-VQZ!W99+(27*(1.3*(VTZ!D99-VTZ!P99-VTZ!T99))-64*(1.3*(VQZ!D99-VQZ!P99-VQZ!T99)))/-37)*2625.5</f>
        <v>-8.8412075607555778</v>
      </c>
      <c r="G99">
        <f>(VQZ!G99-VQZ!K99-VQZ!O99+(27*(0.3*(VTZ!E99-VTZ!I99-VTZ!M99)+1.2*(VTZ!D99-VTZ!H99-VTZ!L99))-64*(0.3*(VQZ!E99-VQZ!I99-VQZ!M99)+1.2*(VQZ!D99-VQZ!H99-VQZ!L99)))/-37)*2625.5</f>
        <v>-12.288170090878051</v>
      </c>
      <c r="H99">
        <f>(VQZ!G99-VQZ!K99-VQZ!O99+(27*(1.3*(VTZ!D99-VTZ!H99-VTZ!L99))-64*(1.3*(VQZ!D99-VQZ!H99-VQZ!L99)))/-37)*2625.5</f>
        <v>-10.064632955855005</v>
      </c>
      <c r="I99">
        <f>(VQZ!G99-VQZ!K99-VQZ!O99+(27*(1.249*(VTZ!E99-VTZ!I99-VTZ!M99)+0.487*(VTZ!D99-VTZ!H99-VTZ!L99))-64*(1.249*(VQZ!E99-VQZ!I99-VQZ!M99)+0.487*(VQZ!D99-VQZ!H99-VQZ!L99)))/-37)*2625.5</f>
        <v>-14.67918599196592</v>
      </c>
      <c r="J99">
        <f>(VQZ!G99-VQZ!S99-VQZ!W99+(27*(1.357*(VTZ!E99-VTZ!Q99-VTZ!U99)+0.397*(VTZ!D99-VTZ!P99-VTZ!T99))-64*(1.357*(VQZ!E99-VQZ!Q99-VQZ!U99)+0.397*(VQZ!D99-VQZ!P99-VQZ!T99)))/-37)*2625.5</f>
        <v>-13.901972031256399</v>
      </c>
      <c r="K99">
        <f>(VQZ!G99-VQZ!K99-VQZ!O99+(27*(1.228*(VTZ!E99-VTZ!I99-VTZ!M99)+0.485*(VTZ!D99-VTZ!H99-VTZ!L99))-64*(1.228*(VQZ!E99-VQZ!I99-VQZ!M99)+0.485*(VQZ!D99-VQZ!H99-VQZ!L99)))/-37)*2625.5</f>
        <v>-14.418198159427799</v>
      </c>
      <c r="L99">
        <f>(VQZ!G99-VQZ!S99-VQZ!W99+(27*(1.316*(VTZ!E99-VTZ!Q99-VTZ!U99)+0.413*(VTZ!D99-VTZ!P99-VTZ!T99))-64*(1.316*(VQZ!E99-VQZ!Q99-VQZ!U99)+0.413*(VQZ!D99-VQZ!P99-VQZ!T99)))/-37)*2625.5</f>
        <v>-13.62119547461816</v>
      </c>
    </row>
    <row r="100" spans="1:12" x14ac:dyDescent="0.2">
      <c r="A100" s="35">
        <v>-15.5</v>
      </c>
      <c r="B100" t="s">
        <v>68</v>
      </c>
      <c r="C100" s="44" t="s">
        <v>135</v>
      </c>
      <c r="D100">
        <f>(VQZ!G100-VQZ!S100-VQZ!W100+(27*(VTZ!F100-VTZ!R100-VTZ!V100)-64*(VQZ!F100-VQZ!R100-VQZ!V100))/-37)*2625.5</f>
        <v>-18.280954869516364</v>
      </c>
      <c r="E100">
        <f>(VQZ!G100-VQZ!S100-VQZ!W100+(27*(0.3*(VTZ!E100-VTZ!Q100-VTZ!U100)+1.2*(VTZ!D100-VTZ!P100-VTZ!T100))-64*(0.3*(VQZ!E100-VQZ!Q100-VQZ!U100)+1.2*(VQZ!D100-VQZ!P100-VQZ!T100)))/-37)*2625.5</f>
        <v>-13.070519440576843</v>
      </c>
      <c r="F100">
        <f>(VQZ!G100-VQZ!S100-VQZ!W100+(27*(1.3*(VTZ!D100-VTZ!P100-VTZ!T100))-64*(1.3*(VQZ!D100-VQZ!P100-VQZ!T100)))/-37)*2625.5</f>
        <v>-10.976146509993143</v>
      </c>
      <c r="G100">
        <f>(VQZ!G100-VQZ!K100-VQZ!O100+(27*(0.3*(VTZ!E100-VTZ!I100-VTZ!M100)+1.2*(VTZ!D100-VTZ!H100-VTZ!L100))-64*(0.3*(VQZ!E100-VQZ!I100-VQZ!M100)+1.2*(VQZ!D100-VQZ!H100-VQZ!L100)))/-37)*2625.5</f>
        <v>-14.098396254540569</v>
      </c>
      <c r="H100">
        <f>(VQZ!G100-VQZ!K100-VQZ!O100+(27*(1.3*(VTZ!D100-VTZ!H100-VTZ!L100))-64*(1.3*(VQZ!D100-VQZ!H100-VQZ!L100)))/-37)*2625.5</f>
        <v>-12.035282299886552</v>
      </c>
      <c r="I100">
        <f>(VQZ!G100-VQZ!K100-VQZ!O100+(27*(1.249*(VTZ!E100-VTZ!I100-VTZ!M100)+0.487*(VTZ!D100-VTZ!H100-VTZ!L100))-64*(1.249*(VQZ!E100-VQZ!I100-VQZ!M100)+0.487*(VQZ!D100-VQZ!H100-VQZ!L100)))/-37)*2625.5</f>
        <v>-16.625995370310939</v>
      </c>
      <c r="J100">
        <f>(VQZ!G100-VQZ!S100-VQZ!W100+(27*(1.357*(VTZ!E100-VTZ!Q100-VTZ!U100)+0.397*(VTZ!D100-VTZ!P100-VTZ!T100))-64*(1.357*(VQZ!E100-VQZ!Q100-VQZ!U100)+0.397*(VQZ!D100-VQZ!P100-VQZ!T100)))/-37)*2625.5</f>
        <v>-16.075142922955475</v>
      </c>
      <c r="K100">
        <f>(VQZ!G100-VQZ!K100-VQZ!O100+(27*(1.228*(VTZ!E100-VTZ!I100-VTZ!M100)+0.485*(VTZ!D100-VTZ!H100-VTZ!L100))-64*(1.228*(VQZ!E100-VQZ!I100-VQZ!M100)+0.485*(VQZ!D100-VQZ!H100-VQZ!L100)))/-37)*2625.5</f>
        <v>-16.390850177736247</v>
      </c>
      <c r="L100">
        <f>(VQZ!G100-VQZ!S100-VQZ!W100+(27*(1.316*(VTZ!E100-VTZ!Q100-VTZ!U100)+0.413*(VTZ!D100-VTZ!P100-VTZ!T100))-64*(1.316*(VQZ!E100-VQZ!Q100-VQZ!U100)+0.413*(VQZ!D100-VQZ!P100-VQZ!T100)))/-37)*2625.5</f>
        <v>-15.811561255579436</v>
      </c>
    </row>
    <row r="101" spans="1:12" x14ac:dyDescent="0.2">
      <c r="A101" s="35">
        <v>-15.4</v>
      </c>
      <c r="B101" t="s">
        <v>69</v>
      </c>
      <c r="C101" s="44" t="s">
        <v>135</v>
      </c>
      <c r="D101">
        <f>(VQZ!G101-VQZ!S101-VQZ!W101+(27*(VTZ!F101-VTZ!R101-VTZ!V101)-64*(VQZ!F101-VQZ!R101-VQZ!V101))/-37)*2625.5</f>
        <v>-17.098636587080367</v>
      </c>
      <c r="E101">
        <f>(VQZ!G101-VQZ!S101-VQZ!W101+(27*(0.3*(VTZ!E101-VTZ!Q101-VTZ!U101)+1.2*(VTZ!D101-VTZ!P101-VTZ!T101))-64*(0.3*(VQZ!E101-VQZ!Q101-VQZ!U101)+1.2*(VQZ!D101-VQZ!P101-VQZ!T101)))/-37)*2625.5</f>
        <v>-10.752391359009877</v>
      </c>
      <c r="F101">
        <f>(VQZ!G101-VQZ!S101-VQZ!W101+(27*(1.3*(VTZ!D101-VTZ!P101-VTZ!T101))-64*(1.3*(VQZ!D101-VQZ!P101-VQZ!T101)))/-37)*2625.5</f>
        <v>-8.2181883956098662</v>
      </c>
      <c r="G101">
        <f>(VQZ!G101-VQZ!K101-VQZ!O101+(27*(0.3*(VTZ!E101-VTZ!I101-VTZ!M101)+1.2*(VTZ!D101-VTZ!H101-VTZ!L101))-64*(0.3*(VQZ!E101-VQZ!I101-VQZ!M101)+1.2*(VQZ!D101-VQZ!H101-VQZ!L101)))/-37)*2625.5</f>
        <v>-12.186825826184187</v>
      </c>
      <c r="H101">
        <f>(VQZ!G101-VQZ!K101-VQZ!O101+(27*(1.3*(VTZ!D101-VTZ!H101-VTZ!L101))-64*(1.3*(VQZ!D101-VQZ!H101-VQZ!L101)))/-37)*2625.5</f>
        <v>-9.6917985301517717</v>
      </c>
      <c r="I101">
        <f>(VQZ!G101-VQZ!K101-VQZ!O101+(27*(1.249*(VTZ!E101-VTZ!I101-VTZ!M101)+0.487*(VTZ!D101-VTZ!H101-VTZ!L101))-64*(1.249*(VQZ!E101-VQZ!I101-VQZ!M101)+0.487*(VQZ!D101-VQZ!H101-VQZ!L101)))/-37)*2625.5</f>
        <v>-14.710593966336669</v>
      </c>
      <c r="J101">
        <f>(VQZ!G101-VQZ!S101-VQZ!W101+(27*(1.357*(VTZ!E101-VTZ!Q101-VTZ!U101)+0.397*(VTZ!D101-VTZ!P101-VTZ!T101))-64*(1.357*(VQZ!E101-VQZ!Q101-VQZ!U101)+0.397*(VQZ!D101-VQZ!P101-VQZ!T101)))/-37)*2625.5</f>
        <v>-13.825776601521707</v>
      </c>
      <c r="K101">
        <f>(VQZ!G101-VQZ!K101-VQZ!O101+(27*(1.228*(VTZ!E101-VTZ!I101-VTZ!M101)+0.485*(VTZ!D101-VTZ!H101-VTZ!L101))-64*(1.228*(VQZ!E101-VQZ!I101-VQZ!M101)+0.485*(VQZ!D101-VQZ!H101-VQZ!L101)))/-37)*2625.5</f>
        <v>-14.414128155135398</v>
      </c>
      <c r="L101">
        <f>(VQZ!G101-VQZ!S101-VQZ!W101+(27*(1.316*(VTZ!E101-VTZ!Q101-VTZ!U101)+0.413*(VTZ!D101-VTZ!P101-VTZ!T101))-64*(1.316*(VQZ!E101-VQZ!Q101-VQZ!U101)+0.413*(VQZ!D101-VQZ!P101-VQZ!T101)))/-37)*2625.5</f>
        <v>-13.50975224266997</v>
      </c>
    </row>
    <row r="102" spans="1:12" x14ac:dyDescent="0.2">
      <c r="A102" s="35">
        <v>-20.100000000000001</v>
      </c>
      <c r="B102" t="s">
        <v>70</v>
      </c>
      <c r="C102" s="44" t="s">
        <v>135</v>
      </c>
      <c r="D102">
        <f>(VQZ!G102-VQZ!S102-VQZ!W102+(27*(VTZ!F102-VTZ!R102-VTZ!V102)-64*(VQZ!F102-VQZ!R102-VQZ!V102))/-37)*2625.5</f>
        <v>-22.979523769089674</v>
      </c>
      <c r="E102">
        <f>(VQZ!G102-VQZ!S102-VQZ!W102+(27*(0.3*(VTZ!E102-VTZ!Q102-VTZ!U102)+1.2*(VTZ!D102-VTZ!P102-VTZ!T102))-64*(0.3*(VQZ!E102-VQZ!Q102-VQZ!U102)+1.2*(VQZ!D102-VQZ!P102-VQZ!T102)))/-37)*2625.5</f>
        <v>-13.849087332039598</v>
      </c>
      <c r="F102">
        <f>(VQZ!G102-VQZ!S102-VQZ!W102+(27*(1.3*(VTZ!D102-VTZ!P102-VTZ!T102))-64*(1.3*(VQZ!D102-VQZ!P102-VQZ!T102)))/-37)*2625.5</f>
        <v>-10.206949190786904</v>
      </c>
      <c r="G102">
        <f>(VQZ!G102-VQZ!K102-VQZ!O102+(27*(0.3*(VTZ!E102-VTZ!I102-VTZ!M102)+1.2*(VTZ!D102-VTZ!H102-VTZ!L102))-64*(0.3*(VQZ!E102-VQZ!I102-VQZ!M102)+1.2*(VQZ!D102-VQZ!H102-VQZ!L102)))/-37)*2625.5</f>
        <v>-15.756287260785228</v>
      </c>
      <c r="H102">
        <f>(VQZ!G102-VQZ!K102-VQZ!O102+(27*(1.3*(VTZ!D102-VTZ!H102-VTZ!L102))-64*(1.3*(VQZ!D102-VQZ!H102-VQZ!L102)))/-37)*2625.5</f>
        <v>-12.17777460663523</v>
      </c>
      <c r="I102">
        <f>(VQZ!G102-VQZ!K102-VQZ!O102+(27*(1.249*(VTZ!E102-VTZ!I102-VTZ!M102)+0.487*(VTZ!D102-VTZ!H102-VTZ!L102))-64*(1.249*(VQZ!E102-VQZ!I102-VQZ!M102)+0.487*(VQZ!D102-VQZ!H102-VQZ!L102)))/-37)*2625.5</f>
        <v>-19.276213086120489</v>
      </c>
      <c r="J102">
        <f>(VQZ!G102-VQZ!S102-VQZ!W102+(27*(1.357*(VTZ!E102-VTZ!Q102-VTZ!U102)+0.397*(VTZ!D102-VTZ!P102-VTZ!T102))-64*(1.357*(VQZ!E102-VQZ!Q102-VQZ!U102)+0.397*(VQZ!D102-VQZ!P102-VQZ!T102)))/-37)*2625.5</f>
        <v>-18.135371316855714</v>
      </c>
      <c r="K102">
        <f>(VQZ!G102-VQZ!K102-VQZ!O102+(27*(1.228*(VTZ!E102-VTZ!I102-VTZ!M102)+0.485*(VTZ!D102-VTZ!H102-VTZ!L102))-64*(1.228*(VQZ!E102-VQZ!I102-VQZ!M102)+0.485*(VQZ!D102-VQZ!H102-VQZ!L102)))/-37)*2625.5</f>
        <v>-18.848740083937624</v>
      </c>
      <c r="L102">
        <f>(VQZ!G102-VQZ!S102-VQZ!W102+(27*(1.316*(VTZ!E102-VTZ!Q102-VTZ!U102)+0.413*(VTZ!D102-VTZ!P102-VTZ!T102))-64*(1.316*(VQZ!E102-VQZ!Q102-VQZ!U102)+0.413*(VQZ!D102-VQZ!P102-VQZ!T102)))/-37)*2625.5</f>
        <v>-17.681860425073406</v>
      </c>
    </row>
    <row r="103" spans="1:12" x14ac:dyDescent="0.2">
      <c r="A103" s="35">
        <v>-72.599999999999994</v>
      </c>
      <c r="B103" t="s">
        <v>71</v>
      </c>
      <c r="C103" s="44" t="s">
        <v>135</v>
      </c>
      <c r="D103">
        <f>(VQZ!G103-VQZ!S103-VQZ!W103+(27*(VTZ!F103-VTZ!R103-VTZ!V103)-64*(VQZ!F103-VQZ!R103-VQZ!V103))/-37)*2625.5</f>
        <v>-71.880863641050027</v>
      </c>
      <c r="E103">
        <f>(VQZ!G103-VQZ!S103-VQZ!W103+(27*(0.3*(VTZ!E103-VTZ!Q103-VTZ!U103)+1.2*(VTZ!D103-VTZ!P103-VTZ!T103))-64*(0.3*(VQZ!E103-VQZ!Q103-VQZ!U103)+1.2*(VQZ!D103-VQZ!P103-VQZ!T103)))/-37)*2625.5</f>
        <v>-63.384791502149469</v>
      </c>
      <c r="F103">
        <f>(VQZ!G103-VQZ!S103-VQZ!W103+(27*(1.3*(VTZ!D103-VTZ!P103-VTZ!T103))-64*(1.3*(VQZ!D103-VQZ!P103-VQZ!T103)))/-37)*2625.5</f>
        <v>-59.810522443649567</v>
      </c>
      <c r="G103">
        <f>(VQZ!G103-VQZ!K103-VQZ!O103+(27*(0.3*(VTZ!E103-VTZ!I103-VTZ!M103)+1.2*(VTZ!D103-VTZ!H103-VTZ!L103))-64*(0.3*(VQZ!E103-VQZ!I103-VQZ!M103)+1.2*(VQZ!D103-VQZ!H103-VQZ!L103)))/-37)*2625.5</f>
        <v>-65.666442930106783</v>
      </c>
      <c r="H103">
        <f>(VQZ!G103-VQZ!K103-VQZ!O103+(27*(1.3*(VTZ!D103-VTZ!H103-VTZ!L103))-64*(1.3*(VQZ!D103-VQZ!H103-VQZ!L103)))/-37)*2625.5</f>
        <v>-62.216749823205539</v>
      </c>
      <c r="I103">
        <f>(VQZ!G103-VQZ!K103-VQZ!O103+(27*(1.249*(VTZ!E103-VTZ!I103-VTZ!M103)+0.487*(VTZ!D103-VTZ!H103-VTZ!L103))-64*(1.249*(VQZ!E103-VQZ!I103-VQZ!M103)+0.487*(VQZ!D103-VQZ!H103-VQZ!L103)))/-37)*2625.5</f>
        <v>-74.303563536823404</v>
      </c>
      <c r="J103">
        <f>(VQZ!G103-VQZ!S103-VQZ!W103+(27*(1.357*(VTZ!E103-VTZ!Q103-VTZ!U103)+0.397*(VTZ!D103-VTZ!P103-VTZ!T103))-64*(1.357*(VQZ!E103-VQZ!Q103-VQZ!U103)+0.397*(VQZ!D103-VQZ!P103-VQZ!T103)))/-37)*2625.5</f>
        <v>-73.867512065797598</v>
      </c>
      <c r="K103">
        <f>(VQZ!G103-VQZ!K103-VQZ!O103+(27*(1.228*(VTZ!E103-VTZ!I103-VTZ!M103)+0.485*(VTZ!D103-VTZ!H103-VTZ!L103))-64*(1.228*(VQZ!E103-VQZ!I103-VQZ!M103)+0.485*(VQZ!D103-VQZ!H103-VQZ!L103)))/-37)*2625.5</f>
        <v>-74.010458101794868</v>
      </c>
      <c r="L103">
        <f>(VQZ!G103-VQZ!S103-VQZ!W103+(27*(1.316*(VTZ!E103-VTZ!Q103-VTZ!U103)+0.413*(VTZ!D103-VTZ!P103-VTZ!T103))-64*(1.316*(VQZ!E103-VQZ!Q103-VQZ!U103)+0.413*(VQZ!D103-VQZ!P103-VQZ!T103)))/-37)*2625.5</f>
        <v>-73.389956397970707</v>
      </c>
    </row>
    <row r="104" spans="1:12" x14ac:dyDescent="0.2">
      <c r="A104" s="35">
        <v>-40.9</v>
      </c>
      <c r="B104" t="s">
        <v>72</v>
      </c>
      <c r="C104" s="44" t="s">
        <v>135</v>
      </c>
      <c r="D104">
        <f>(VQZ!G104-VQZ!S104-VQZ!W104+(27*(VTZ!F104-VTZ!R104-VTZ!V104)-64*(VQZ!F104-VQZ!R104-VQZ!V104))/-37)*2625.5</f>
        <v>-46.824380832372803</v>
      </c>
      <c r="E104">
        <f>(VQZ!G104-VQZ!S104-VQZ!W104+(27*(0.3*(VTZ!E104-VTZ!Q104-VTZ!U104)+1.2*(VTZ!D104-VTZ!P104-VTZ!T104))-64*(0.3*(VQZ!E104-VQZ!Q104-VQZ!U104)+1.2*(VQZ!D104-VQZ!P104-VQZ!T104)))/-37)*2625.5</f>
        <v>-33.719272579424775</v>
      </c>
      <c r="F104">
        <f>(VQZ!G104-VQZ!S104-VQZ!W104+(27*(1.3*(VTZ!D104-VTZ!P104-VTZ!T104))-64*(1.3*(VQZ!D104-VQZ!P104-VQZ!T104)))/-37)*2625.5</f>
        <v>-28.432692193701754</v>
      </c>
      <c r="G104">
        <f>(VQZ!G104-VQZ!K104-VQZ!O104+(27*(0.3*(VTZ!E104-VTZ!I104-VTZ!M104)+1.2*(VTZ!D104-VTZ!H104-VTZ!L104))-64*(0.3*(VQZ!E104-VQZ!I104-VQZ!M104)+1.2*(VQZ!D104-VQZ!H104-VQZ!L104)))/-37)*2625.5</f>
        <v>-36.692749892098227</v>
      </c>
      <c r="H104">
        <f>(VQZ!G104-VQZ!K104-VQZ!O104+(27*(1.3*(VTZ!D104-VTZ!H104-VTZ!L104))-64*(1.3*(VQZ!D104-VQZ!H104-VQZ!L104)))/-37)*2625.5</f>
        <v>-31.477497358964499</v>
      </c>
      <c r="I104">
        <f>(VQZ!G104-VQZ!K104-VQZ!O104+(27*(1.249*(VTZ!E104-VTZ!I104-VTZ!M104)+0.487*(VTZ!D104-VTZ!H104-VTZ!L104))-64*(1.249*(VQZ!E104-VQZ!I104-VQZ!M104)+0.487*(VQZ!D104-VQZ!H104-VQZ!L104)))/-37)*2625.5</f>
        <v>-43.644381464512499</v>
      </c>
      <c r="J104">
        <f>(VQZ!G104-VQZ!S104-VQZ!W104+(27*(1.357*(VTZ!E104-VTZ!Q104-VTZ!U104)+0.397*(VTZ!D104-VTZ!P104-VTZ!T104))-64*(1.357*(VQZ!E104-VQZ!Q104-VQZ!U104)+0.397*(VQZ!D104-VQZ!P104-VQZ!T104)))/-37)*2625.5</f>
        <v>-41.938609029923533</v>
      </c>
      <c r="K104">
        <f>(VQZ!G104-VQZ!K104-VQZ!O104+(27*(1.228*(VTZ!E104-VTZ!I104-VTZ!M104)+0.485*(VTZ!D104-VTZ!H104-VTZ!L104))-64*(1.228*(VQZ!E104-VQZ!I104-VQZ!M104)+0.485*(VQZ!D104-VQZ!H104-VQZ!L104)))/-37)*2625.5</f>
        <v>-43.062724991899202</v>
      </c>
      <c r="L104">
        <f>(VQZ!G104-VQZ!S104-VQZ!W104+(27*(1.316*(VTZ!E104-VTZ!Q104-VTZ!U104)+0.413*(VTZ!D104-VTZ!P104-VTZ!T104))-64*(1.316*(VQZ!E104-VQZ!Q104-VQZ!U104)+0.413*(VQZ!D104-VQZ!P104-VQZ!T104)))/-37)*2625.5</f>
        <v>-41.269992357799566</v>
      </c>
    </row>
    <row r="105" spans="1:12" x14ac:dyDescent="0.2">
      <c r="A105" s="35">
        <v>-29.2</v>
      </c>
      <c r="B105" t="s">
        <v>73</v>
      </c>
      <c r="C105" s="44" t="s">
        <v>135</v>
      </c>
      <c r="D105">
        <f>(VQZ!G105-VQZ!S105-VQZ!W105+(27*(VTZ!F105-VTZ!R105-VTZ!V105)-64*(VQZ!F105-VQZ!R105-VQZ!V105))/-37)*2625.5</f>
        <v>-28.744059719059745</v>
      </c>
      <c r="E105">
        <f>(VQZ!G105-VQZ!S105-VQZ!W105+(27*(0.3*(VTZ!E105-VTZ!Q105-VTZ!U105)+1.2*(VTZ!D105-VTZ!P105-VTZ!T105))-64*(0.3*(VQZ!E105-VQZ!Q105-VQZ!U105)+1.2*(VQZ!D105-VQZ!P105-VQZ!T105)))/-37)*2625.5</f>
        <v>-25.645343217992458</v>
      </c>
      <c r="F105">
        <f>(VQZ!G105-VQZ!S105-VQZ!W105+(27*(1.3*(VTZ!D105-VTZ!P105-VTZ!T105))-64*(1.3*(VQZ!D105-VQZ!P105-VQZ!T105)))/-37)*2625.5</f>
        <v>-24.378901183837105</v>
      </c>
      <c r="G105">
        <f>(VQZ!G105-VQZ!K105-VQZ!O105+(27*(0.3*(VTZ!E105-VTZ!I105-VTZ!M105)+1.2*(VTZ!D105-VTZ!H105-VTZ!L105))-64*(0.3*(VQZ!E105-VQZ!I105-VQZ!M105)+1.2*(VQZ!D105-VQZ!H105-VQZ!L105)))/-37)*2625.5</f>
        <v>-28.30170502673942</v>
      </c>
      <c r="H105">
        <f>(VQZ!G105-VQZ!K105-VQZ!O105+(27*(1.3*(VTZ!D105-VTZ!H105-VTZ!L105))-64*(1.3*(VQZ!D105-VQZ!H105-VQZ!L105)))/-37)*2625.5</f>
        <v>-27.03042741054756</v>
      </c>
      <c r="I105">
        <f>(VQZ!G105-VQZ!K105-VQZ!O105+(27*(1.249*(VTZ!E105-VTZ!I105-VTZ!M105)+0.487*(VTZ!D105-VTZ!H105-VTZ!L105))-64*(1.249*(VQZ!E105-VQZ!I105-VQZ!M105)+0.487*(VQZ!D105-VQZ!H105-VQZ!L105)))/-37)*2625.5</f>
        <v>-30.366759378881888</v>
      </c>
      <c r="J105">
        <f>(VQZ!G105-VQZ!S105-VQZ!W105+(27*(1.357*(VTZ!E105-VTZ!Q105-VTZ!U105)+0.397*(VTZ!D105-VTZ!P105-VTZ!T105))-64*(1.357*(VQZ!E105-VQZ!Q105-VQZ!U105)+0.397*(VQZ!D105-VQZ!P105-VQZ!T105)))/-37)*2625.5</f>
        <v>-28.164792358347601</v>
      </c>
      <c r="K105">
        <f>(VQZ!G105-VQZ!K105-VQZ!O105+(27*(1.228*(VTZ!E105-VTZ!I105-VTZ!M105)+0.485*(VTZ!D105-VTZ!H105-VTZ!L105))-64*(1.228*(VQZ!E105-VQZ!I105-VQZ!M105)+0.485*(VQZ!D105-VQZ!H105-VQZ!L105)))/-37)*2625.5</f>
        <v>-30.233380572898792</v>
      </c>
      <c r="L105">
        <f>(VQZ!G105-VQZ!S105-VQZ!W105+(27*(1.316*(VTZ!E105-VTZ!Q105-VTZ!U105)+0.413*(VTZ!D105-VTZ!P105-VTZ!T105))-64*(1.316*(VQZ!E105-VQZ!Q105-VQZ!U105)+0.413*(VQZ!D105-VQZ!P105-VQZ!T105)))/-37)*2625.5</f>
        <v>-28.001770037289095</v>
      </c>
    </row>
    <row r="106" spans="1:12" x14ac:dyDescent="0.2">
      <c r="A106" s="35">
        <v>-23.7</v>
      </c>
      <c r="B106" t="s">
        <v>74</v>
      </c>
      <c r="C106" s="44" t="s">
        <v>135</v>
      </c>
      <c r="D106">
        <f>(VQZ!G106-VQZ!S106-VQZ!W106+(27*(VTZ!F106-VTZ!R106-VTZ!V106)-64*(VQZ!F106-VQZ!R106-VQZ!V106))/-37)*2625.5</f>
        <v>-23.399197171582507</v>
      </c>
      <c r="E106">
        <f>(VQZ!G106-VQZ!S106-VQZ!W106+(27*(0.3*(VTZ!E106-VTZ!Q106-VTZ!U106)+1.2*(VTZ!D106-VTZ!P106-VTZ!T106))-64*(0.3*(VQZ!E106-VQZ!Q106-VQZ!U106)+1.2*(VQZ!D106-VQZ!P106-VQZ!T106)))/-37)*2625.5</f>
        <v>-20.702455456681289</v>
      </c>
      <c r="F106">
        <f>(VQZ!G106-VQZ!S106-VQZ!W106+(27*(1.3*(VTZ!D106-VTZ!P106-VTZ!T106))-64*(1.3*(VQZ!D106-VQZ!P106-VQZ!T106)))/-37)*2625.5</f>
        <v>-19.593785309131309</v>
      </c>
      <c r="G106">
        <f>(VQZ!G106-VQZ!K106-VQZ!O106+(27*(0.3*(VTZ!E106-VTZ!I106-VTZ!M106)+1.2*(VTZ!D106-VTZ!H106-VTZ!L106))-64*(0.3*(VQZ!E106-VQZ!I106-VQZ!M106)+1.2*(VQZ!D106-VQZ!H106-VQZ!L106)))/-37)*2625.5</f>
        <v>-22.682132710202193</v>
      </c>
      <c r="H106">
        <f>(VQZ!G106-VQZ!K106-VQZ!O106+(27*(1.3*(VTZ!D106-VTZ!H106-VTZ!L106))-64*(1.3*(VQZ!D106-VQZ!H106-VQZ!L106)))/-37)*2625.5</f>
        <v>-21.585995053392779</v>
      </c>
      <c r="I106">
        <f>(VQZ!G106-VQZ!K106-VQZ!O106+(27*(1.249*(VTZ!E106-VTZ!I106-VTZ!M106)+0.487*(VTZ!D106-VTZ!H106-VTZ!L106))-64*(1.249*(VQZ!E106-VQZ!I106-VQZ!M106)+0.487*(VQZ!D106-VQZ!H106-VQZ!L106)))/-37)*2625.5</f>
        <v>-24.648477783046214</v>
      </c>
      <c r="J106">
        <f>(VQZ!G106-VQZ!S106-VQZ!W106+(27*(1.357*(VTZ!E106-VTZ!Q106-VTZ!U106)+0.397*(VTZ!D106-VTZ!P106-VTZ!T106))-64*(1.357*(VQZ!E106-VQZ!Q106-VQZ!U106)+0.397*(VQZ!D106-VQZ!P106-VQZ!T106)))/-37)*2625.5</f>
        <v>-23.123569545793405</v>
      </c>
      <c r="K106">
        <f>(VQZ!G106-VQZ!K106-VQZ!O106+(27*(1.228*(VTZ!E106-VTZ!I106-VTZ!M106)+0.485*(VTZ!D106-VTZ!H106-VTZ!L106))-64*(1.228*(VQZ!E106-VQZ!I106-VQZ!M106)+0.485*(VQZ!D106-VQZ!H106-VQZ!L106)))/-37)*2625.5</f>
        <v>-24.537689491354168</v>
      </c>
      <c r="L106">
        <f>(VQZ!G106-VQZ!S106-VQZ!W106+(27*(1.316*(VTZ!E106-VTZ!Q106-VTZ!U106)+0.413*(VTZ!D106-VTZ!P106-VTZ!T106))-64*(1.316*(VQZ!E106-VQZ!Q106-VQZ!U106)+0.413*(VQZ!D106-VQZ!P106-VQZ!T106)))/-37)*2625.5</f>
        <v>-22.979740421571503</v>
      </c>
    </row>
    <row r="107" spans="1:12" x14ac:dyDescent="0.2">
      <c r="A107" s="35">
        <v>-34.200000000000003</v>
      </c>
      <c r="B107" t="s">
        <v>75</v>
      </c>
      <c r="C107" s="44" t="s">
        <v>135</v>
      </c>
      <c r="D107">
        <f>(VQZ!G107-VQZ!S107-VQZ!W107+(27*(VTZ!F107-VTZ!R107-VTZ!V107)-64*(VQZ!F107-VQZ!R107-VQZ!V107))/-37)*2625.5</f>
        <v>-33.401396489456701</v>
      </c>
      <c r="E107">
        <f>(VQZ!G107-VQZ!S107-VQZ!W107+(27*(0.3*(VTZ!E107-VTZ!Q107-VTZ!U107)+1.2*(VTZ!D107-VTZ!P107-VTZ!T107))-64*(0.3*(VQZ!E107-VQZ!Q107-VQZ!U107)+1.2*(VQZ!D107-VQZ!P107-VQZ!T107)))/-37)*2625.5</f>
        <v>-29.745898385013927</v>
      </c>
      <c r="F107">
        <f>(VQZ!G107-VQZ!S107-VQZ!W107+(27*(1.3*(VTZ!D107-VTZ!P107-VTZ!T107))-64*(1.3*(VQZ!D107-VQZ!P107-VQZ!T107)))/-37)*2625.5</f>
        <v>-28.226161231262541</v>
      </c>
      <c r="G107">
        <f>(VQZ!G107-VQZ!K107-VQZ!O107+(27*(0.3*(VTZ!E107-VTZ!I107-VTZ!M107)+1.2*(VTZ!D107-VTZ!H107-VTZ!L107))-64*(0.3*(VQZ!E107-VQZ!I107-VQZ!M107)+1.2*(VQZ!D107-VQZ!H107-VQZ!L107)))/-37)*2625.5</f>
        <v>-31.651437450792503</v>
      </c>
      <c r="H107">
        <f>(VQZ!G107-VQZ!K107-VQZ!O107+(27*(1.3*(VTZ!D107-VTZ!H107-VTZ!L107))-64*(1.3*(VQZ!D107-VQZ!H107-VQZ!L107)))/-37)*2625.5</f>
        <v>-30.171775659395138</v>
      </c>
      <c r="I107">
        <f>(VQZ!G107-VQZ!K107-VQZ!O107+(27*(1.249*(VTZ!E107-VTZ!I107-VTZ!M107)+0.487*(VTZ!D107-VTZ!H107-VTZ!L107))-64*(1.249*(VQZ!E107-VQZ!I107-VQZ!M107)+0.487*(VQZ!D107-VQZ!H107-VQZ!L107)))/-37)*2625.5</f>
        <v>-34.798038825078756</v>
      </c>
      <c r="J107">
        <f>(VQZ!G107-VQZ!S107-VQZ!W107+(27*(1.357*(VTZ!E107-VTZ!Q107-VTZ!U107)+0.397*(VTZ!D107-VTZ!P107-VTZ!T107))-64*(1.357*(VQZ!E107-VQZ!Q107-VQZ!U107)+0.397*(VQZ!D107-VQZ!P107-VQZ!T107)))/-37)*2625.5</f>
        <v>-33.620710498259669</v>
      </c>
      <c r="K107">
        <f>(VQZ!G107-VQZ!K107-VQZ!O107+(27*(1.228*(VTZ!E107-VTZ!I107-VTZ!M107)+0.485*(VTZ!D107-VTZ!H107-VTZ!L107))-64*(1.228*(VQZ!E107-VQZ!I107-VQZ!M107)+0.485*(VQZ!D107-VQZ!H107-VQZ!L107)))/-37)*2625.5</f>
        <v>-34.659656048842685</v>
      </c>
      <c r="L107">
        <f>(VQZ!G107-VQZ!S107-VQZ!W107+(27*(1.316*(VTZ!E107-VTZ!Q107-VTZ!U107)+0.413*(VTZ!D107-VTZ!P107-VTZ!T107))-64*(1.316*(VQZ!E107-VQZ!Q107-VQZ!U107)+0.413*(VQZ!D107-VQZ!P107-VQZ!T107)))/-37)*2625.5</f>
        <v>-33.420674403230187</v>
      </c>
    </row>
    <row r="108" spans="1:12" x14ac:dyDescent="0.2">
      <c r="A108" s="35">
        <v>-29</v>
      </c>
      <c r="B108" t="s">
        <v>76</v>
      </c>
      <c r="C108" s="44" t="s">
        <v>135</v>
      </c>
      <c r="D108">
        <f>(VQZ!G108-VQZ!S108-VQZ!W108+(27*(VTZ!F108-VTZ!R108-VTZ!V108)-64*(VQZ!F108-VQZ!R108-VQZ!V108))/-37)*2625.5</f>
        <v>-28.82056182196693</v>
      </c>
      <c r="E108">
        <f>(VQZ!G108-VQZ!S108-VQZ!W108+(27*(0.3*(VTZ!E108-VTZ!Q108-VTZ!U108)+1.2*(VTZ!D108-VTZ!P108-VTZ!T108))-64*(0.3*(VQZ!E108-VQZ!Q108-VQZ!U108)+1.2*(VQZ!D108-VQZ!P108-VQZ!T108)))/-37)*2625.5</f>
        <v>-25.739918773279829</v>
      </c>
      <c r="F108">
        <f>(VQZ!G108-VQZ!S108-VQZ!W108+(27*(1.3*(VTZ!D108-VTZ!P108-VTZ!T108))-64*(1.3*(VQZ!D108-VQZ!P108-VQZ!T108)))/-37)*2625.5</f>
        <v>-24.489968398713621</v>
      </c>
      <c r="G108">
        <f>(VQZ!G108-VQZ!K108-VQZ!O108+(27*(0.3*(VTZ!E108-VTZ!I108-VTZ!M108)+1.2*(VTZ!D108-VTZ!H108-VTZ!L108))-64*(0.3*(VQZ!E108-VQZ!I108-VQZ!M108)+1.2*(VQZ!D108-VQZ!H108-VQZ!L108)))/-37)*2625.5</f>
        <v>-28.241034632135325</v>
      </c>
      <c r="H108">
        <f>(VQZ!G108-VQZ!K108-VQZ!O108+(27*(1.3*(VTZ!D108-VTZ!H108-VTZ!L108))-64*(1.3*(VQZ!D108-VQZ!H108-VQZ!L108)))/-37)*2625.5</f>
        <v>-26.996705353725929</v>
      </c>
      <c r="I108">
        <f>(VQZ!G108-VQZ!K108-VQZ!O108+(27*(1.249*(VTZ!E108-VTZ!I108-VTZ!M108)+0.487*(VTZ!D108-VTZ!H108-VTZ!L108))-64*(1.249*(VQZ!E108-VQZ!I108-VQZ!M108)+0.487*(VQZ!D108-VQZ!H108-VQZ!L108)))/-37)*2625.5</f>
        <v>-29.918248835866716</v>
      </c>
      <c r="J108">
        <f>(VQZ!G108-VQZ!S108-VQZ!W108+(27*(1.357*(VTZ!E108-VTZ!Q108-VTZ!U108)+0.397*(VTZ!D108-VTZ!P108-VTZ!T108))-64*(1.357*(VQZ!E108-VQZ!Q108-VQZ!U108)+0.397*(VQZ!D108-VQZ!P108-VQZ!T108)))/-37)*2625.5</f>
        <v>-27.92535848801608</v>
      </c>
      <c r="K108">
        <f>(VQZ!G108-VQZ!K108-VQZ!O108+(27*(1.228*(VTZ!E108-VTZ!I108-VTZ!M108)+0.485*(VTZ!D108-VTZ!H108-VTZ!L108))-64*(1.228*(VQZ!E108-VQZ!I108-VQZ!M108)+0.485*(VQZ!D108-VQZ!H108-VQZ!L108)))/-37)*2625.5</f>
        <v>-29.77989084506024</v>
      </c>
      <c r="L108">
        <f>(VQZ!G108-VQZ!S108-VQZ!W108+(27*(1.316*(VTZ!E108-VTZ!Q108-VTZ!U108)+0.413*(VTZ!D108-VTZ!P108-VTZ!T108))-64*(1.316*(VQZ!E108-VQZ!Q108-VQZ!U108)+0.413*(VQZ!D108-VQZ!P108-VQZ!T108)))/-37)*2625.5</f>
        <v>-27.766018523167745</v>
      </c>
    </row>
    <row r="109" spans="1:12" x14ac:dyDescent="0.2">
      <c r="A109" s="35">
        <v>-20.8</v>
      </c>
      <c r="B109" t="s">
        <v>215</v>
      </c>
      <c r="C109" s="44" t="s">
        <v>135</v>
      </c>
      <c r="D109">
        <f>(VQZ!G109-VQZ!S109-VQZ!W109+(27*(VTZ!F109-VTZ!R109-VTZ!V109)-64*(VQZ!F109-VQZ!R109-VQZ!V109))/-37)*2625.5</f>
        <v>-20.546424737754712</v>
      </c>
      <c r="E109">
        <f>(VQZ!G109-VQZ!S109-VQZ!W109+(27*(0.3*(VTZ!E109-VTZ!Q109-VTZ!U109)+1.2*(VTZ!D109-VTZ!P109-VTZ!T109))-64*(0.3*(VQZ!E109-VQZ!Q109-VQZ!U109)+1.2*(VQZ!D109-VQZ!P109-VQZ!T109)))/-37)*2625.5</f>
        <v>-18.541473200762489</v>
      </c>
      <c r="F109">
        <f>(VQZ!G109-VQZ!S109-VQZ!W109+(27*(1.3*(VTZ!D109-VTZ!P109-VTZ!T109))-64*(1.3*(VQZ!D109-VQZ!P109-VQZ!T109)))/-37)*2625.5</f>
        <v>-17.708300912244887</v>
      </c>
      <c r="G109">
        <f>(VQZ!G109-VQZ!K109-VQZ!O109+(27*(0.3*(VTZ!E109-VTZ!I109-VTZ!M109)+1.2*(VTZ!D109-VTZ!H109-VTZ!L109))-64*(0.3*(VQZ!E109-VQZ!I109-VQZ!M109)+1.2*(VQZ!D109-VQZ!H109-VQZ!L109)))/-37)*2625.5</f>
        <v>-20.613310897205238</v>
      </c>
      <c r="H109">
        <f>(VQZ!G109-VQZ!K109-VQZ!O109+(27*(1.3*(VTZ!D109-VTZ!H109-VTZ!L109))-64*(1.3*(VQZ!D109-VQZ!H109-VQZ!L109)))/-37)*2625.5</f>
        <v>-19.781617226424135</v>
      </c>
      <c r="I109">
        <f>(VQZ!G109-VQZ!K109-VQZ!O109+(27*(1.249*(VTZ!E109-VTZ!I109-VTZ!M109)+0.487*(VTZ!D109-VTZ!H109-VTZ!L109))-64*(1.249*(VQZ!E109-VQZ!I109-VQZ!M109)+0.487*(VQZ!D109-VQZ!H109-VQZ!L109)))/-37)*2625.5</f>
        <v>-22.311659040125271</v>
      </c>
      <c r="J109">
        <f>(VQZ!G109-VQZ!S109-VQZ!W109+(27*(1.357*(VTZ!E109-VTZ!Q109-VTZ!U109)+0.397*(VTZ!D109-VTZ!P109-VTZ!T109))-64*(1.357*(VQZ!E109-VQZ!Q109-VQZ!U109)+0.397*(VQZ!D109-VQZ!P109-VQZ!T109)))/-37)*2625.5</f>
        <v>-20.653906481984436</v>
      </c>
      <c r="K109">
        <f>(VQZ!G109-VQZ!K109-VQZ!O109+(27*(1.228*(VTZ!E109-VTZ!I109-VTZ!M109)+0.485*(VTZ!D109-VTZ!H109-VTZ!L109))-64*(1.228*(VQZ!E109-VQZ!I109-VQZ!M109)+0.485*(VQZ!D109-VQZ!H109-VQZ!L109)))/-37)*2625.5</f>
        <v>-22.232281191941539</v>
      </c>
      <c r="L109">
        <f>(VQZ!G109-VQZ!S109-VQZ!W109+(27*(1.316*(VTZ!E109-VTZ!Q109-VTZ!U109)+0.413*(VTZ!D109-VTZ!P109-VTZ!T109))-64*(1.316*(VQZ!E109-VQZ!Q109-VQZ!U109)+0.413*(VQZ!D109-VQZ!P109-VQZ!T109)))/-37)*2625.5</f>
        <v>-20.544301268905215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17.6640625" customWidth="1"/>
    <col min="2" max="2" width="29" style="49" customWidth="1"/>
    <col min="3" max="3" width="6.6640625" customWidth="1"/>
  </cols>
  <sheetData>
    <row r="1" spans="1:24" x14ac:dyDescent="0.2">
      <c r="A1" s="17" t="s">
        <v>130</v>
      </c>
      <c r="B1" s="14" t="s">
        <v>192</v>
      </c>
      <c r="C1" s="8" t="s">
        <v>193</v>
      </c>
      <c r="D1" s="8" t="s">
        <v>168</v>
      </c>
      <c r="E1" s="8" t="s">
        <v>169</v>
      </c>
      <c r="F1" s="12" t="s">
        <v>170</v>
      </c>
      <c r="G1" s="13" t="s">
        <v>171</v>
      </c>
      <c r="H1" s="8" t="s">
        <v>172</v>
      </c>
      <c r="I1" s="8" t="s">
        <v>173</v>
      </c>
      <c r="J1" s="12" t="s">
        <v>174</v>
      </c>
      <c r="K1" s="13" t="s">
        <v>175</v>
      </c>
      <c r="L1" s="8" t="s">
        <v>176</v>
      </c>
      <c r="M1" s="8" t="s">
        <v>177</v>
      </c>
      <c r="N1" s="12" t="s">
        <v>178</v>
      </c>
      <c r="O1" s="13" t="s">
        <v>179</v>
      </c>
      <c r="P1" s="14" t="s">
        <v>180</v>
      </c>
      <c r="Q1" s="8" t="s">
        <v>181</v>
      </c>
      <c r="R1" s="12" t="s">
        <v>182</v>
      </c>
      <c r="S1" s="13" t="s">
        <v>183</v>
      </c>
      <c r="T1" s="8" t="s">
        <v>184</v>
      </c>
      <c r="U1" s="8" t="s">
        <v>185</v>
      </c>
      <c r="V1" s="12" t="s">
        <v>186</v>
      </c>
      <c r="W1" s="13" t="s">
        <v>187</v>
      </c>
    </row>
    <row r="2" spans="1:24" x14ac:dyDescent="0.2">
      <c r="A2" s="35">
        <v>-7.7</v>
      </c>
      <c r="B2" s="10" t="s">
        <v>107</v>
      </c>
      <c r="C2" s="43" t="s">
        <v>133</v>
      </c>
      <c r="D2" s="16">
        <v>-0.84672128599999996</v>
      </c>
      <c r="E2" s="16">
        <v>-0.316038386</v>
      </c>
      <c r="F2" s="16">
        <v>-1.162759672</v>
      </c>
      <c r="G2" s="16">
        <v>-911.45134050000001</v>
      </c>
      <c r="H2" s="16">
        <v>-0.57813069299999997</v>
      </c>
      <c r="I2" s="16">
        <v>-0.21744254299999999</v>
      </c>
      <c r="J2" s="16">
        <v>-0.79557323499999999</v>
      </c>
      <c r="K2" s="16">
        <v>-352.58938130000001</v>
      </c>
      <c r="L2" s="16">
        <v>-0.26531927</v>
      </c>
      <c r="M2" s="16">
        <v>-9.5866771000000003E-2</v>
      </c>
      <c r="N2" s="16">
        <v>-0.36118604100000001</v>
      </c>
      <c r="O2" s="16">
        <v>-558.86368730000004</v>
      </c>
      <c r="P2" s="16">
        <v>-0.57868540000000002</v>
      </c>
      <c r="Q2" s="16">
        <v>-0.21758825900000001</v>
      </c>
      <c r="R2" s="16">
        <v>-0.79627365900000002</v>
      </c>
      <c r="S2" s="16">
        <v>-352.58980919999999</v>
      </c>
      <c r="T2" s="16">
        <v>-0.26583021699999998</v>
      </c>
      <c r="U2" s="16">
        <v>-9.5942382000000007E-2</v>
      </c>
      <c r="V2" s="16">
        <v>-0.36177259899999997</v>
      </c>
      <c r="W2" s="16">
        <v>-558.86406380000005</v>
      </c>
      <c r="X2" s="16"/>
    </row>
    <row r="3" spans="1:24" x14ac:dyDescent="0.2">
      <c r="A3" s="35">
        <v>-4.9000000000000004</v>
      </c>
      <c r="B3" s="10" t="s">
        <v>108</v>
      </c>
      <c r="C3" s="43" t="s">
        <v>133</v>
      </c>
      <c r="D3" s="16">
        <v>-0.84599573800000005</v>
      </c>
      <c r="E3" s="16">
        <v>-0.31487174499999998</v>
      </c>
      <c r="F3" s="16">
        <v>-1.1608674839999999</v>
      </c>
      <c r="G3" s="16">
        <v>-911.4517065</v>
      </c>
      <c r="H3" s="16">
        <v>-0.57948619700000004</v>
      </c>
      <c r="I3" s="16">
        <v>-0.21776235999999999</v>
      </c>
      <c r="J3" s="16">
        <v>-0.797248556</v>
      </c>
      <c r="K3" s="16">
        <v>-352.58809209999998</v>
      </c>
      <c r="L3" s="16">
        <v>-0.26508831599999999</v>
      </c>
      <c r="M3" s="16">
        <v>-9.5826770000000006E-2</v>
      </c>
      <c r="N3" s="16">
        <v>-0.360915086</v>
      </c>
      <c r="O3" s="16">
        <v>-558.86382300000002</v>
      </c>
      <c r="P3" s="16">
        <v>-0.57973153700000002</v>
      </c>
      <c r="Q3" s="16">
        <v>-0.21782074300000001</v>
      </c>
      <c r="R3" s="16">
        <v>-0.79755228</v>
      </c>
      <c r="S3" s="16">
        <v>-352.58833279999999</v>
      </c>
      <c r="T3" s="16">
        <v>-0.265345842</v>
      </c>
      <c r="U3" s="16">
        <v>-9.5872626000000002E-2</v>
      </c>
      <c r="V3" s="16">
        <v>-0.36121846800000001</v>
      </c>
      <c r="W3" s="16">
        <v>-558.86408200000005</v>
      </c>
      <c r="X3" s="16"/>
    </row>
    <row r="4" spans="1:24" x14ac:dyDescent="0.2">
      <c r="A4" s="35">
        <v>-4.4000000000000004</v>
      </c>
      <c r="B4" s="10" t="s">
        <v>109</v>
      </c>
      <c r="C4" s="43" t="s">
        <v>133</v>
      </c>
      <c r="D4" s="16">
        <v>-0.84588717199999996</v>
      </c>
      <c r="E4" s="16">
        <v>-0.31479152799999999</v>
      </c>
      <c r="F4" s="16">
        <v>-1.1606787000000001</v>
      </c>
      <c r="G4" s="16">
        <v>-911.45172739999998</v>
      </c>
      <c r="H4" s="16">
        <v>-0.57942364800000001</v>
      </c>
      <c r="I4" s="16">
        <v>-0.21774886500000001</v>
      </c>
      <c r="J4" s="16">
        <v>-0.79717251300000003</v>
      </c>
      <c r="K4" s="16">
        <v>-352.5881296</v>
      </c>
      <c r="L4" s="16">
        <v>-0.26506069399999999</v>
      </c>
      <c r="M4" s="16">
        <v>-9.5821964999999995E-2</v>
      </c>
      <c r="N4" s="16">
        <v>-0.36088265899999999</v>
      </c>
      <c r="O4" s="16">
        <v>-558.86383790000002</v>
      </c>
      <c r="P4" s="16">
        <v>-0.57967516600000002</v>
      </c>
      <c r="Q4" s="16">
        <v>-0.21781145900000001</v>
      </c>
      <c r="R4" s="16">
        <v>-0.797486625</v>
      </c>
      <c r="S4" s="16">
        <v>-352.58829850000001</v>
      </c>
      <c r="T4" s="16">
        <v>-0.265304135</v>
      </c>
      <c r="U4" s="16">
        <v>-9.5863027000000003E-2</v>
      </c>
      <c r="V4" s="16">
        <v>-0.36116716199999999</v>
      </c>
      <c r="W4" s="16">
        <v>-558.86408800000004</v>
      </c>
      <c r="X4" s="16"/>
    </row>
    <row r="5" spans="1:24" x14ac:dyDescent="0.2">
      <c r="A5" s="35">
        <v>-2.9</v>
      </c>
      <c r="B5" s="10" t="s">
        <v>110</v>
      </c>
      <c r="C5" s="43" t="s">
        <v>133</v>
      </c>
      <c r="D5" s="16">
        <v>-0.84572596600000005</v>
      </c>
      <c r="E5" s="16">
        <v>-0.31462379499999998</v>
      </c>
      <c r="F5" s="16">
        <v>-1.160349761</v>
      </c>
      <c r="G5" s="16">
        <v>-911.45192980000002</v>
      </c>
      <c r="H5" s="16">
        <v>-0.57942843799999999</v>
      </c>
      <c r="I5" s="16">
        <v>-0.217746579</v>
      </c>
      <c r="J5" s="16">
        <v>-0.79717501700000004</v>
      </c>
      <c r="K5" s="16">
        <v>-352.58819720000002</v>
      </c>
      <c r="L5" s="16">
        <v>-0.26502235800000001</v>
      </c>
      <c r="M5" s="16">
        <v>-9.5815289999999997E-2</v>
      </c>
      <c r="N5" s="16">
        <v>-0.36083764800000001</v>
      </c>
      <c r="O5" s="16">
        <v>-558.86385810000002</v>
      </c>
      <c r="P5" s="16">
        <v>-0.57968549199999997</v>
      </c>
      <c r="Q5" s="16">
        <v>-0.21781057700000001</v>
      </c>
      <c r="R5" s="16">
        <v>-0.79749606900000003</v>
      </c>
      <c r="S5" s="16">
        <v>-352.58853699999997</v>
      </c>
      <c r="T5" s="16">
        <v>-0.26531657400000003</v>
      </c>
      <c r="U5" s="16">
        <v>-9.5868785999999998E-2</v>
      </c>
      <c r="V5" s="16">
        <v>-0.36118536000000001</v>
      </c>
      <c r="W5" s="16">
        <v>-558.86410909999995</v>
      </c>
      <c r="X5" s="16"/>
    </row>
    <row r="6" spans="1:24" x14ac:dyDescent="0.2">
      <c r="A6" s="35">
        <v>-2.1</v>
      </c>
      <c r="B6" s="10" t="s">
        <v>111</v>
      </c>
      <c r="C6" s="43" t="s">
        <v>133</v>
      </c>
      <c r="D6" s="16">
        <v>-0.845261602</v>
      </c>
      <c r="E6" s="16">
        <v>-0.31427862899999998</v>
      </c>
      <c r="F6" s="16">
        <v>-1.159540231</v>
      </c>
      <c r="G6" s="16">
        <v>-911.45182179999995</v>
      </c>
      <c r="H6" s="16">
        <v>-0.57923104800000003</v>
      </c>
      <c r="I6" s="16">
        <v>-0.217700489</v>
      </c>
      <c r="J6" s="16">
        <v>-0.79693153699999997</v>
      </c>
      <c r="K6" s="16">
        <v>-352.5883948</v>
      </c>
      <c r="L6" s="16">
        <v>-0.26500289199999999</v>
      </c>
      <c r="M6" s="16">
        <v>-9.5811896999999993E-2</v>
      </c>
      <c r="N6" s="16">
        <v>-0.36081478900000002</v>
      </c>
      <c r="O6" s="16">
        <v>-558.86386809999999</v>
      </c>
      <c r="P6" s="16">
        <v>-0.57943859799999997</v>
      </c>
      <c r="Q6" s="16">
        <v>-0.21775160399999999</v>
      </c>
      <c r="R6" s="16">
        <v>-0.79719020100000004</v>
      </c>
      <c r="S6" s="16">
        <v>-352.58861780000001</v>
      </c>
      <c r="T6" s="16">
        <v>-0.26518254400000002</v>
      </c>
      <c r="U6" s="16">
        <v>-9.5838327000000001E-2</v>
      </c>
      <c r="V6" s="16">
        <v>-0.36102087100000002</v>
      </c>
      <c r="W6" s="16">
        <v>-558.86414070000001</v>
      </c>
      <c r="X6" s="16"/>
    </row>
    <row r="7" spans="1:24" x14ac:dyDescent="0.2">
      <c r="A7" s="35">
        <v>-2.8</v>
      </c>
      <c r="B7" s="10" t="s">
        <v>112</v>
      </c>
      <c r="C7" s="43" t="s">
        <v>133</v>
      </c>
      <c r="D7" s="16">
        <v>-0.80181848200000005</v>
      </c>
      <c r="E7" s="16">
        <v>-0.29468495700000003</v>
      </c>
      <c r="F7" s="16">
        <v>-1.0965034389999999</v>
      </c>
      <c r="G7" s="16">
        <v>-445.47445340000002</v>
      </c>
      <c r="H7" s="16">
        <v>-0.57841389799999998</v>
      </c>
      <c r="I7" s="16">
        <v>-0.21750903899999999</v>
      </c>
      <c r="J7" s="16">
        <v>-0.79592293700000005</v>
      </c>
      <c r="K7" s="16">
        <v>-352.58914440000001</v>
      </c>
      <c r="L7" s="16">
        <v>-0.221420906</v>
      </c>
      <c r="M7" s="16">
        <v>-7.6045062999999996E-2</v>
      </c>
      <c r="N7" s="16">
        <v>-0.297465969</v>
      </c>
      <c r="O7" s="16">
        <v>-92.885623760000001</v>
      </c>
      <c r="P7" s="16">
        <v>-0.57913882100000003</v>
      </c>
      <c r="Q7" s="16">
        <v>-0.21768738900000001</v>
      </c>
      <c r="R7" s="16">
        <v>-0.79682620999999998</v>
      </c>
      <c r="S7" s="16">
        <v>-352.58970440000002</v>
      </c>
      <c r="T7" s="16">
        <v>-0.22171064600000001</v>
      </c>
      <c r="U7" s="16">
        <v>-7.6104542999999997E-2</v>
      </c>
      <c r="V7" s="16">
        <v>-0.29781518899999998</v>
      </c>
      <c r="W7" s="16">
        <v>-92.885820940000002</v>
      </c>
      <c r="X7" s="16"/>
    </row>
    <row r="8" spans="1:24" x14ac:dyDescent="0.2">
      <c r="A8" s="35">
        <v>-3.3</v>
      </c>
      <c r="B8" s="10" t="s">
        <v>113</v>
      </c>
      <c r="C8" s="43" t="s">
        <v>133</v>
      </c>
      <c r="D8" s="16">
        <v>-0.80216162099999999</v>
      </c>
      <c r="E8" s="16">
        <v>-0.29467691800000001</v>
      </c>
      <c r="F8" s="16">
        <v>-1.0968385389999999</v>
      </c>
      <c r="G8" s="16">
        <v>-445.47403530000003</v>
      </c>
      <c r="H8" s="16">
        <v>-0.57962092300000001</v>
      </c>
      <c r="I8" s="16">
        <v>-0.21779296400000001</v>
      </c>
      <c r="J8" s="16">
        <v>-0.79741388700000004</v>
      </c>
      <c r="K8" s="16">
        <v>-352.58795620000001</v>
      </c>
      <c r="L8" s="16">
        <v>-0.221389896</v>
      </c>
      <c r="M8" s="16">
        <v>-7.6035922000000006E-2</v>
      </c>
      <c r="N8" s="16">
        <v>-0.29742581699999998</v>
      </c>
      <c r="O8" s="16">
        <v>-92.885637500000001</v>
      </c>
      <c r="P8" s="16">
        <v>-0.58008100900000004</v>
      </c>
      <c r="Q8" s="16">
        <v>-0.21790273700000001</v>
      </c>
      <c r="R8" s="16">
        <v>-0.79798374500000002</v>
      </c>
      <c r="S8" s="16">
        <v>-352.58837319999998</v>
      </c>
      <c r="T8" s="16">
        <v>-0.22161515800000001</v>
      </c>
      <c r="U8" s="16">
        <v>-7.6080613000000005E-2</v>
      </c>
      <c r="V8" s="16">
        <v>-0.297695771</v>
      </c>
      <c r="W8" s="16">
        <v>-92.885796170000006</v>
      </c>
      <c r="X8" s="16"/>
    </row>
    <row r="9" spans="1:24" x14ac:dyDescent="0.2">
      <c r="A9" s="35">
        <v>-3</v>
      </c>
      <c r="B9" s="10" t="s">
        <v>114</v>
      </c>
      <c r="C9" s="43" t="s">
        <v>133</v>
      </c>
      <c r="D9" s="16">
        <v>-0.80177621300000002</v>
      </c>
      <c r="E9" s="16">
        <v>-0.294509733</v>
      </c>
      <c r="F9" s="16">
        <v>-1.0962859460000001</v>
      </c>
      <c r="G9" s="16">
        <v>-445.47416870000001</v>
      </c>
      <c r="H9" s="16">
        <v>-0.579346519</v>
      </c>
      <c r="I9" s="16">
        <v>-0.217733071</v>
      </c>
      <c r="J9" s="16">
        <v>-0.79707958999999995</v>
      </c>
      <c r="K9" s="16">
        <v>-352.58815490000001</v>
      </c>
      <c r="L9" s="16">
        <v>-0.221387534</v>
      </c>
      <c r="M9" s="16">
        <v>-7.6034181000000006E-2</v>
      </c>
      <c r="N9" s="16">
        <v>-0.29742171499999998</v>
      </c>
      <c r="O9" s="16">
        <v>-92.885643639999998</v>
      </c>
      <c r="P9" s="16">
        <v>-0.57975629299999998</v>
      </c>
      <c r="Q9" s="16">
        <v>-0.217826617</v>
      </c>
      <c r="R9" s="16">
        <v>-0.79758290899999995</v>
      </c>
      <c r="S9" s="16">
        <v>-352.58850360000002</v>
      </c>
      <c r="T9" s="16">
        <v>-0.22160181600000001</v>
      </c>
      <c r="U9" s="16">
        <v>-7.6077575999999994E-2</v>
      </c>
      <c r="V9" s="16">
        <v>-0.29767939199999999</v>
      </c>
      <c r="W9" s="16">
        <v>-92.885798489999999</v>
      </c>
      <c r="X9" s="16"/>
    </row>
    <row r="10" spans="1:24" x14ac:dyDescent="0.2">
      <c r="A10" s="35">
        <v>-4.4000000000000004</v>
      </c>
      <c r="B10" s="10" t="s">
        <v>115</v>
      </c>
      <c r="C10" s="43" t="s">
        <v>133</v>
      </c>
      <c r="D10" s="16">
        <v>-0.80208977999999997</v>
      </c>
      <c r="E10" s="16">
        <v>-0.29474922100000001</v>
      </c>
      <c r="F10" s="16">
        <v>-1.0968389999999999</v>
      </c>
      <c r="G10" s="16">
        <v>-445.47450850000001</v>
      </c>
      <c r="H10" s="16">
        <v>-0.57959934199999996</v>
      </c>
      <c r="I10" s="16">
        <v>-0.217787909</v>
      </c>
      <c r="J10" s="16">
        <v>-0.79738725099999996</v>
      </c>
      <c r="K10" s="16">
        <v>-352.58798089999999</v>
      </c>
      <c r="L10" s="16">
        <v>-0.221387</v>
      </c>
      <c r="M10" s="16">
        <v>-7.6033051000000004E-2</v>
      </c>
      <c r="N10" s="16">
        <v>-0.29742005100000002</v>
      </c>
      <c r="O10" s="16">
        <v>-92.885648570000001</v>
      </c>
      <c r="P10" s="16">
        <v>-0.57994447299999996</v>
      </c>
      <c r="Q10" s="16">
        <v>-0.21787591000000001</v>
      </c>
      <c r="R10" s="16">
        <v>-0.79782038300000002</v>
      </c>
      <c r="S10" s="16">
        <v>-352.58838930000002</v>
      </c>
      <c r="T10" s="16">
        <v>-0.221629403</v>
      </c>
      <c r="U10" s="16">
        <v>-7.6080209999999995E-2</v>
      </c>
      <c r="V10" s="16">
        <v>-0.29770961299999998</v>
      </c>
      <c r="W10" s="16">
        <v>-92.885955210000006</v>
      </c>
      <c r="X10" s="16"/>
    </row>
    <row r="11" spans="1:24" x14ac:dyDescent="0.2">
      <c r="A11" s="35">
        <v>-1.7</v>
      </c>
      <c r="B11" s="10" t="s">
        <v>116</v>
      </c>
      <c r="C11" s="43" t="s">
        <v>133</v>
      </c>
      <c r="D11" s="16">
        <v>-0.80152278799999999</v>
      </c>
      <c r="E11" s="16">
        <v>-0.29446341599999998</v>
      </c>
      <c r="F11" s="16">
        <v>-1.0959862039999999</v>
      </c>
      <c r="G11" s="16">
        <v>-445.4736565</v>
      </c>
      <c r="H11" s="16">
        <v>-0.57906378700000005</v>
      </c>
      <c r="I11" s="16">
        <v>-0.21766191100000001</v>
      </c>
      <c r="J11" s="16">
        <v>-0.79672569800000004</v>
      </c>
      <c r="K11" s="16">
        <v>-352.5885538</v>
      </c>
      <c r="L11" s="16">
        <v>-0.221419438</v>
      </c>
      <c r="M11" s="16">
        <v>-7.6047083000000001E-2</v>
      </c>
      <c r="N11" s="16">
        <v>-0.29746652200000001</v>
      </c>
      <c r="O11" s="16">
        <v>-92.885613000000006</v>
      </c>
      <c r="P11" s="16">
        <v>-0.57930271799999999</v>
      </c>
      <c r="Q11" s="16">
        <v>-0.21771935000000001</v>
      </c>
      <c r="R11" s="16">
        <v>-0.79702206799999997</v>
      </c>
      <c r="S11" s="16">
        <v>-352.58883079999998</v>
      </c>
      <c r="T11" s="16">
        <v>-0.22160798600000001</v>
      </c>
      <c r="U11" s="16">
        <v>-7.6084081999999997E-2</v>
      </c>
      <c r="V11" s="16">
        <v>-0.297692067</v>
      </c>
      <c r="W11" s="16">
        <v>-92.885827149999997</v>
      </c>
      <c r="X11" s="16"/>
    </row>
    <row r="12" spans="1:24" x14ac:dyDescent="0.2">
      <c r="A12" s="35">
        <v>-7.7</v>
      </c>
      <c r="B12" s="10" t="s">
        <v>117</v>
      </c>
      <c r="C12" s="43" t="s">
        <v>133</v>
      </c>
      <c r="D12" s="16">
        <v>-0.74319715900000005</v>
      </c>
      <c r="E12" s="16">
        <v>-0.27842571199999999</v>
      </c>
      <c r="F12" s="16">
        <v>-1.0216228709999999</v>
      </c>
      <c r="G12" s="16">
        <v>-452.62324050000001</v>
      </c>
      <c r="H12" s="16">
        <v>-0.57756297300000004</v>
      </c>
      <c r="I12" s="16">
        <v>-0.21730887900000001</v>
      </c>
      <c r="J12" s="16">
        <v>-0.79487185199999999</v>
      </c>
      <c r="K12" s="16">
        <v>-352.58983019999999</v>
      </c>
      <c r="L12" s="16">
        <v>-0.16327074699999999</v>
      </c>
      <c r="M12" s="16">
        <v>-5.9565899999999998E-2</v>
      </c>
      <c r="N12" s="16">
        <v>-0.222836647</v>
      </c>
      <c r="O12" s="16">
        <v>-100.0329639</v>
      </c>
      <c r="P12" s="16">
        <v>-0.578254029</v>
      </c>
      <c r="Q12" s="16">
        <v>-0.21747731000000001</v>
      </c>
      <c r="R12" s="16">
        <v>-0.79573133900000004</v>
      </c>
      <c r="S12" s="16">
        <v>-352.59039560000002</v>
      </c>
      <c r="T12" s="16">
        <v>-0.16366889900000001</v>
      </c>
      <c r="U12" s="16">
        <v>-5.9655571999999997E-2</v>
      </c>
      <c r="V12" s="16">
        <v>-0.223324471</v>
      </c>
      <c r="W12" s="16">
        <v>-100.0331213</v>
      </c>
      <c r="X12" s="16"/>
    </row>
    <row r="13" spans="1:24" x14ac:dyDescent="0.2">
      <c r="A13" s="35">
        <v>-5.0999999999999996</v>
      </c>
      <c r="B13" s="10" t="s">
        <v>118</v>
      </c>
      <c r="C13" s="43" t="s">
        <v>133</v>
      </c>
      <c r="D13" s="16">
        <v>-0.743643045</v>
      </c>
      <c r="E13" s="16">
        <v>-0.27810797500000001</v>
      </c>
      <c r="F13" s="16">
        <v>-1.02175102</v>
      </c>
      <c r="G13" s="16">
        <v>-452.62203510000001</v>
      </c>
      <c r="H13" s="16">
        <v>-0.57963934100000003</v>
      </c>
      <c r="I13" s="16">
        <v>-0.21780332199999999</v>
      </c>
      <c r="J13" s="16">
        <v>-0.79744266200000002</v>
      </c>
      <c r="K13" s="16">
        <v>-352.5878204</v>
      </c>
      <c r="L13" s="16">
        <v>-0.16312480600000001</v>
      </c>
      <c r="M13" s="16">
        <v>-5.9519096000000001E-2</v>
      </c>
      <c r="N13" s="16">
        <v>-0.222643902</v>
      </c>
      <c r="O13" s="16">
        <v>-100.0331585</v>
      </c>
      <c r="P13" s="16">
        <v>-0.579958266</v>
      </c>
      <c r="Q13" s="16">
        <v>-0.21787853400000001</v>
      </c>
      <c r="R13" s="16">
        <v>-0.79783680000000001</v>
      </c>
      <c r="S13" s="16">
        <v>-352.5881038</v>
      </c>
      <c r="T13" s="16">
        <v>-0.163363588</v>
      </c>
      <c r="U13" s="16">
        <v>-5.9575336E-2</v>
      </c>
      <c r="V13" s="16">
        <v>-0.22293892400000001</v>
      </c>
      <c r="W13" s="16">
        <v>-100.0332865</v>
      </c>
      <c r="X13" s="16"/>
    </row>
    <row r="14" spans="1:24" x14ac:dyDescent="0.2">
      <c r="A14" s="35">
        <v>-5.5</v>
      </c>
      <c r="B14" s="10" t="s">
        <v>119</v>
      </c>
      <c r="C14" s="43" t="s">
        <v>133</v>
      </c>
      <c r="D14" s="16">
        <v>-0.74357469099999995</v>
      </c>
      <c r="E14" s="16">
        <v>-0.27807088400000002</v>
      </c>
      <c r="F14" s="16">
        <v>-1.0216455760000001</v>
      </c>
      <c r="G14" s="16">
        <v>-452.62204539999999</v>
      </c>
      <c r="H14" s="16">
        <v>-0.579574955</v>
      </c>
      <c r="I14" s="16">
        <v>-0.217792825</v>
      </c>
      <c r="J14" s="16">
        <v>-0.79736777999999997</v>
      </c>
      <c r="K14" s="16">
        <v>-352.58778189999998</v>
      </c>
      <c r="L14" s="16">
        <v>-0.16312980499999999</v>
      </c>
      <c r="M14" s="16">
        <v>-5.9520702000000002E-2</v>
      </c>
      <c r="N14" s="16">
        <v>-0.222650507</v>
      </c>
      <c r="O14" s="16">
        <v>-100.0331522</v>
      </c>
      <c r="P14" s="16">
        <v>-0.57987296300000002</v>
      </c>
      <c r="Q14" s="16">
        <v>-0.21786232999999999</v>
      </c>
      <c r="R14" s="16">
        <v>-0.79773529399999998</v>
      </c>
      <c r="S14" s="16">
        <v>-352.58801779999999</v>
      </c>
      <c r="T14" s="16">
        <v>-0.16338506</v>
      </c>
      <c r="U14" s="16">
        <v>-5.9579268999999997E-2</v>
      </c>
      <c r="V14" s="16">
        <v>-0.22296432899999999</v>
      </c>
      <c r="W14" s="16">
        <v>-100.0332676</v>
      </c>
      <c r="X14" s="16"/>
    </row>
    <row r="15" spans="1:24" x14ac:dyDescent="0.2">
      <c r="A15" s="35">
        <v>-3.5</v>
      </c>
      <c r="B15" s="10" t="s">
        <v>120</v>
      </c>
      <c r="C15" s="43" t="s">
        <v>133</v>
      </c>
      <c r="D15" s="16">
        <v>-0.74358184800000005</v>
      </c>
      <c r="E15" s="16">
        <v>-0.27807311099999998</v>
      </c>
      <c r="F15" s="16">
        <v>-1.0216549589999999</v>
      </c>
      <c r="G15" s="16">
        <v>-452.62203770000002</v>
      </c>
      <c r="H15" s="16">
        <v>-0.57957850099999997</v>
      </c>
      <c r="I15" s="16">
        <v>-0.21779367299999999</v>
      </c>
      <c r="J15" s="16">
        <v>-0.79737217299999996</v>
      </c>
      <c r="K15" s="16">
        <v>-352.58777850000001</v>
      </c>
      <c r="L15" s="16">
        <v>-0.16313296399999999</v>
      </c>
      <c r="M15" s="16">
        <v>-5.9521717000000002E-2</v>
      </c>
      <c r="N15" s="16">
        <v>-0.22265467999999999</v>
      </c>
      <c r="O15" s="16">
        <v>-100.0331482</v>
      </c>
      <c r="P15" s="16">
        <v>-0.57987657699999995</v>
      </c>
      <c r="Q15" s="16">
        <v>-0.21786319400000001</v>
      </c>
      <c r="R15" s="16">
        <v>-0.79773977100000004</v>
      </c>
      <c r="S15" s="16">
        <v>-352.58801449999999</v>
      </c>
      <c r="T15" s="16">
        <v>-0.163388279</v>
      </c>
      <c r="U15" s="16">
        <v>-5.9580292999999999E-2</v>
      </c>
      <c r="V15" s="16">
        <v>-0.222968571</v>
      </c>
      <c r="W15" s="16">
        <v>-100.03326370000001</v>
      </c>
      <c r="X15" s="16"/>
    </row>
    <row r="16" spans="1:24" x14ac:dyDescent="0.2">
      <c r="A16" s="35">
        <v>-1.5</v>
      </c>
      <c r="B16" s="10" t="s">
        <v>121</v>
      </c>
      <c r="C16" s="43" t="s">
        <v>133</v>
      </c>
      <c r="D16" s="16">
        <v>-0.74289830300000004</v>
      </c>
      <c r="E16" s="16">
        <v>-0.27767818100000002</v>
      </c>
      <c r="F16" s="16">
        <v>-1.020576484</v>
      </c>
      <c r="G16" s="16">
        <v>-452.62149440000002</v>
      </c>
      <c r="H16" s="16">
        <v>-0.579111441</v>
      </c>
      <c r="I16" s="16">
        <v>-0.21767272900000001</v>
      </c>
      <c r="J16" s="16">
        <v>-0.79678417000000001</v>
      </c>
      <c r="K16" s="16">
        <v>-352.58851069999997</v>
      </c>
      <c r="L16" s="16">
        <v>-0.163064813</v>
      </c>
      <c r="M16" s="16">
        <v>-5.9499813999999998E-2</v>
      </c>
      <c r="N16" s="16">
        <v>-0.22256462699999999</v>
      </c>
      <c r="O16" s="16">
        <v>-100.03323159999999</v>
      </c>
      <c r="P16" s="16">
        <v>-0.57929585900000002</v>
      </c>
      <c r="Q16" s="16">
        <v>-0.217717193</v>
      </c>
      <c r="R16" s="16">
        <v>-0.79701305200000006</v>
      </c>
      <c r="S16" s="16">
        <v>-352.58870250000001</v>
      </c>
      <c r="T16" s="16">
        <v>-0.163197697</v>
      </c>
      <c r="U16" s="16">
        <v>-5.9525902999999998E-2</v>
      </c>
      <c r="V16" s="16">
        <v>-0.22272359999999999</v>
      </c>
      <c r="W16" s="16">
        <v>-100.03352289999999</v>
      </c>
      <c r="X16" s="16"/>
    </row>
    <row r="17" spans="1:24" x14ac:dyDescent="0.2">
      <c r="A17" s="35">
        <v>-6.1</v>
      </c>
      <c r="B17" s="10" t="s">
        <v>122</v>
      </c>
      <c r="C17" s="43" t="s">
        <v>133</v>
      </c>
      <c r="D17" s="16">
        <v>-0.792413441</v>
      </c>
      <c r="E17" s="16">
        <v>-0.29084779399999999</v>
      </c>
      <c r="F17" s="16">
        <v>-1.0832612349999999</v>
      </c>
      <c r="G17" s="16">
        <v>-445.46061789999999</v>
      </c>
      <c r="H17" s="16">
        <v>-0.57783042799999995</v>
      </c>
      <c r="I17" s="16">
        <v>-0.217371966</v>
      </c>
      <c r="J17" s="16">
        <v>-0.79520239400000003</v>
      </c>
      <c r="K17" s="16">
        <v>-352.58961979999998</v>
      </c>
      <c r="L17" s="16">
        <v>-0.211984173</v>
      </c>
      <c r="M17" s="16">
        <v>-7.1834889999999998E-2</v>
      </c>
      <c r="N17" s="16">
        <v>-0.28381906400000001</v>
      </c>
      <c r="O17" s="16">
        <v>-92.870758390000006</v>
      </c>
      <c r="P17" s="16">
        <v>-0.57864563000000002</v>
      </c>
      <c r="Q17" s="16">
        <v>-0.21756647400000001</v>
      </c>
      <c r="R17" s="16">
        <v>-0.79621210399999998</v>
      </c>
      <c r="S17" s="16">
        <v>-352.59027620000001</v>
      </c>
      <c r="T17" s="16">
        <v>-0.212386823</v>
      </c>
      <c r="U17" s="16">
        <v>-7.1939938999999994E-2</v>
      </c>
      <c r="V17" s="16">
        <v>-0.28432676299999998</v>
      </c>
      <c r="W17" s="16">
        <v>-92.871196580000003</v>
      </c>
      <c r="X17" s="16"/>
    </row>
    <row r="18" spans="1:24" x14ac:dyDescent="0.2">
      <c r="A18" s="35">
        <v>-5.2</v>
      </c>
      <c r="B18" s="10" t="s">
        <v>123</v>
      </c>
      <c r="C18" s="43" t="s">
        <v>133</v>
      </c>
      <c r="D18" s="16">
        <v>-0.793099471</v>
      </c>
      <c r="E18" s="16">
        <v>-0.29075854899999998</v>
      </c>
      <c r="F18" s="16">
        <v>-1.0838580200000001</v>
      </c>
      <c r="G18" s="16">
        <v>-445.45967009999998</v>
      </c>
      <c r="H18" s="16">
        <v>-0.57972909699999997</v>
      </c>
      <c r="I18" s="16">
        <v>-0.217823343</v>
      </c>
      <c r="J18" s="16">
        <v>-0.79755244000000003</v>
      </c>
      <c r="K18" s="16">
        <v>-352.58773869999999</v>
      </c>
      <c r="L18" s="16">
        <v>-0.21190182299999999</v>
      </c>
      <c r="M18" s="16">
        <v>-7.1806101999999997E-2</v>
      </c>
      <c r="N18" s="16">
        <v>-0.283707924</v>
      </c>
      <c r="O18" s="16">
        <v>-92.870835659999997</v>
      </c>
      <c r="P18" s="16">
        <v>-0.58018686100000005</v>
      </c>
      <c r="Q18" s="16">
        <v>-0.21792994800000001</v>
      </c>
      <c r="R18" s="16">
        <v>-0.79811680900000004</v>
      </c>
      <c r="S18" s="16">
        <v>-352.5881445</v>
      </c>
      <c r="T18" s="16">
        <v>-0.212224358</v>
      </c>
      <c r="U18" s="16">
        <v>-7.1893217999999995E-2</v>
      </c>
      <c r="V18" s="16">
        <v>-0.28411757599999998</v>
      </c>
      <c r="W18" s="16">
        <v>-92.871259739999999</v>
      </c>
      <c r="X18" s="16"/>
    </row>
    <row r="19" spans="1:24" x14ac:dyDescent="0.2">
      <c r="A19" s="35">
        <v>-5.3</v>
      </c>
      <c r="B19" s="10" t="s">
        <v>124</v>
      </c>
      <c r="C19" s="43" t="s">
        <v>133</v>
      </c>
      <c r="D19" s="16">
        <v>-0.79279075799999998</v>
      </c>
      <c r="E19" s="16">
        <v>-0.29063703099999999</v>
      </c>
      <c r="F19" s="16">
        <v>-1.0834277889999999</v>
      </c>
      <c r="G19" s="16">
        <v>-445.45977319999997</v>
      </c>
      <c r="H19" s="16">
        <v>-0.579523283</v>
      </c>
      <c r="I19" s="16">
        <v>-0.21778171599999999</v>
      </c>
      <c r="J19" s="16">
        <v>-0.79730499799999999</v>
      </c>
      <c r="K19" s="16">
        <v>-352.58781540000001</v>
      </c>
      <c r="L19" s="16">
        <v>-0.21190631900000001</v>
      </c>
      <c r="M19" s="16">
        <v>-7.1807375000000007E-2</v>
      </c>
      <c r="N19" s="16">
        <v>-0.28371369299999999</v>
      </c>
      <c r="O19" s="16">
        <v>-92.870831730000006</v>
      </c>
      <c r="P19" s="16">
        <v>-0.57995942300000003</v>
      </c>
      <c r="Q19" s="16">
        <v>-0.21788065400000001</v>
      </c>
      <c r="R19" s="16">
        <v>-0.79784007700000004</v>
      </c>
      <c r="S19" s="16">
        <v>-352.5881862</v>
      </c>
      <c r="T19" s="16">
        <v>-0.21222463899999999</v>
      </c>
      <c r="U19" s="16">
        <v>-7.1894501E-2</v>
      </c>
      <c r="V19" s="16">
        <v>-0.28411913999999999</v>
      </c>
      <c r="W19" s="16">
        <v>-92.871250239999995</v>
      </c>
      <c r="X19" s="16"/>
    </row>
    <row r="20" spans="1:24" x14ac:dyDescent="0.2">
      <c r="A20" s="35">
        <v>-3.9</v>
      </c>
      <c r="B20" s="10" t="s">
        <v>125</v>
      </c>
      <c r="C20" s="43" t="s">
        <v>133</v>
      </c>
      <c r="D20" s="16">
        <v>-0.79257225499999995</v>
      </c>
      <c r="E20" s="16">
        <v>-0.29040486300000001</v>
      </c>
      <c r="F20" s="16">
        <v>-1.0829771180000001</v>
      </c>
      <c r="G20" s="16">
        <v>-445.45940389999998</v>
      </c>
      <c r="H20" s="16">
        <v>-0.57960470200000003</v>
      </c>
      <c r="I20" s="16">
        <v>-0.21778908599999999</v>
      </c>
      <c r="J20" s="16">
        <v>-0.79739378900000002</v>
      </c>
      <c r="K20" s="16">
        <v>-352.58797700000002</v>
      </c>
      <c r="L20" s="16">
        <v>-0.21185832099999999</v>
      </c>
      <c r="M20" s="16">
        <v>-7.1790875000000004E-2</v>
      </c>
      <c r="N20" s="16">
        <v>-0.28364919700000002</v>
      </c>
      <c r="O20" s="16">
        <v>-92.870870949999997</v>
      </c>
      <c r="P20" s="16">
        <v>-0.57994669099999996</v>
      </c>
      <c r="Q20" s="16">
        <v>-0.217878091</v>
      </c>
      <c r="R20" s="16">
        <v>-0.79782478300000004</v>
      </c>
      <c r="S20" s="16">
        <v>-352.58836760000003</v>
      </c>
      <c r="T20" s="16">
        <v>-0.21208711499999999</v>
      </c>
      <c r="U20" s="16">
        <v>-7.1816837999999994E-2</v>
      </c>
      <c r="V20" s="16">
        <v>-0.28390395400000001</v>
      </c>
      <c r="W20" s="16">
        <v>-92.871030829999995</v>
      </c>
      <c r="X20" s="16"/>
    </row>
    <row r="21" spans="1:24" x14ac:dyDescent="0.2">
      <c r="A21" s="35">
        <v>-1.3</v>
      </c>
      <c r="B21" s="10" t="s">
        <v>126</v>
      </c>
      <c r="C21" s="43" t="s">
        <v>133</v>
      </c>
      <c r="D21" s="16">
        <v>-0.79309864600000002</v>
      </c>
      <c r="E21" s="16">
        <v>-0.29074646700000001</v>
      </c>
      <c r="F21" s="16">
        <v>-1.083845113</v>
      </c>
      <c r="G21" s="16">
        <v>-445.45968829999998</v>
      </c>
      <c r="H21" s="16">
        <v>-0.57974011999999997</v>
      </c>
      <c r="I21" s="16">
        <v>-0.21782574399999999</v>
      </c>
      <c r="J21" s="16">
        <v>-0.79756586399999996</v>
      </c>
      <c r="K21" s="16">
        <v>-352.58773200000002</v>
      </c>
      <c r="L21" s="16">
        <v>-0.21190150199999999</v>
      </c>
      <c r="M21" s="16">
        <v>-7.1806096999999999E-2</v>
      </c>
      <c r="N21" s="16">
        <v>-0.28370759899999998</v>
      </c>
      <c r="O21" s="16">
        <v>-92.870835920000005</v>
      </c>
      <c r="P21" s="16">
        <v>-0.58019400799999998</v>
      </c>
      <c r="Q21" s="16">
        <v>-0.21793161799999999</v>
      </c>
      <c r="R21" s="16">
        <v>-0.798125627</v>
      </c>
      <c r="S21" s="16">
        <v>-352.58813329999998</v>
      </c>
      <c r="T21" s="16">
        <v>-0.21222259299999999</v>
      </c>
      <c r="U21" s="16">
        <v>-7.1892979999999995E-2</v>
      </c>
      <c r="V21" s="16">
        <v>-0.28411557199999998</v>
      </c>
      <c r="W21" s="16">
        <v>-92.871259600000002</v>
      </c>
      <c r="X21" s="16"/>
    </row>
    <row r="22" spans="1:24" x14ac:dyDescent="0.2">
      <c r="A22" s="36">
        <v>-69.900000000000006</v>
      </c>
      <c r="B22" t="s">
        <v>194</v>
      </c>
      <c r="C22" s="44" t="s">
        <v>134</v>
      </c>
      <c r="D22" s="16">
        <v>-1.5066726050000001</v>
      </c>
      <c r="E22" s="16">
        <v>-0.55711316600000005</v>
      </c>
      <c r="F22" s="16">
        <v>-2.063785771</v>
      </c>
      <c r="G22" s="16">
        <v>-623.40265590000001</v>
      </c>
      <c r="H22" s="16">
        <v>-0.75638396399999996</v>
      </c>
      <c r="I22" s="16">
        <v>-0.27810371099999998</v>
      </c>
      <c r="J22" s="16">
        <v>-1.0344876750000001</v>
      </c>
      <c r="K22" s="16">
        <v>-321.60803629999998</v>
      </c>
      <c r="L22" s="16">
        <v>-0.744233704</v>
      </c>
      <c r="M22" s="16">
        <v>-0.27254893699999999</v>
      </c>
      <c r="N22" s="16">
        <v>-1.01678264</v>
      </c>
      <c r="O22" s="16">
        <v>-301.77691240000001</v>
      </c>
      <c r="P22" s="16">
        <v>-0.75796988300000001</v>
      </c>
      <c r="Q22" s="16">
        <v>-0.27849632400000002</v>
      </c>
      <c r="R22" s="16">
        <v>-1.0364662069999999</v>
      </c>
      <c r="S22" s="16">
        <v>-321.60871300000002</v>
      </c>
      <c r="T22" s="16">
        <v>-0.74596472199999997</v>
      </c>
      <c r="U22" s="16">
        <v>-0.27299029499999999</v>
      </c>
      <c r="V22" s="16">
        <v>-1.0189550169999999</v>
      </c>
      <c r="W22" s="16">
        <v>-301.77751760000001</v>
      </c>
      <c r="X22" s="16"/>
    </row>
    <row r="23" spans="1:24" x14ac:dyDescent="0.2">
      <c r="A23" s="35">
        <v>-51.2</v>
      </c>
      <c r="B23" t="s">
        <v>195</v>
      </c>
      <c r="C23" s="44" t="s">
        <v>134</v>
      </c>
      <c r="D23" s="16">
        <v>-2.1295025700000001</v>
      </c>
      <c r="E23" s="16">
        <v>-0.81437847299999999</v>
      </c>
      <c r="F23" s="16">
        <v>-2.9438810430000002</v>
      </c>
      <c r="G23" s="16">
        <v>-916.15594499999997</v>
      </c>
      <c r="H23" s="16">
        <v>-1.0872487669999999</v>
      </c>
      <c r="I23" s="16">
        <v>-0.42060550499999999</v>
      </c>
      <c r="J23" s="16">
        <v>-1.5078542720000001</v>
      </c>
      <c r="K23" s="16">
        <v>-464.5857876</v>
      </c>
      <c r="L23" s="16">
        <v>-1.0214309960000001</v>
      </c>
      <c r="M23" s="16">
        <v>-0.378150288</v>
      </c>
      <c r="N23" s="16">
        <v>-1.3995812839999999</v>
      </c>
      <c r="O23" s="16">
        <v>-451.57219079999999</v>
      </c>
      <c r="P23" s="16">
        <v>-1.091449219</v>
      </c>
      <c r="Q23" s="16">
        <v>-0.42173738399999999</v>
      </c>
      <c r="R23" s="16">
        <v>-1.5131866030000001</v>
      </c>
      <c r="S23" s="16">
        <v>-464.58732220000002</v>
      </c>
      <c r="T23" s="16">
        <v>-1.0251800200000001</v>
      </c>
      <c r="U23" s="16">
        <v>-0.37913308000000001</v>
      </c>
      <c r="V23" s="16">
        <v>-1.4043131</v>
      </c>
      <c r="W23" s="16">
        <v>-451.57390759999998</v>
      </c>
      <c r="X23" s="16"/>
    </row>
    <row r="24" spans="1:24" x14ac:dyDescent="0.2">
      <c r="A24" s="35">
        <v>-68.5</v>
      </c>
      <c r="B24" t="s">
        <v>196</v>
      </c>
      <c r="C24" s="44" t="s">
        <v>134</v>
      </c>
      <c r="D24" s="16">
        <v>-2.115365025</v>
      </c>
      <c r="E24" s="16">
        <v>-0.80522480100000005</v>
      </c>
      <c r="F24" s="16">
        <v>-2.9205898270000001</v>
      </c>
      <c r="G24" s="16">
        <v>-916.17357010000001</v>
      </c>
      <c r="H24" s="16">
        <v>-1.0871647550000001</v>
      </c>
      <c r="I24" s="16">
        <v>-0.42056107599999998</v>
      </c>
      <c r="J24" s="16">
        <v>-1.5077258309999999</v>
      </c>
      <c r="K24" s="16">
        <v>-464.58592320000002</v>
      </c>
      <c r="L24" s="16">
        <v>-1.022185178</v>
      </c>
      <c r="M24" s="16">
        <v>-0.37850890199999998</v>
      </c>
      <c r="N24" s="16">
        <v>-1.4006940800000001</v>
      </c>
      <c r="O24" s="16">
        <v>-451.57051910000001</v>
      </c>
      <c r="P24" s="16">
        <v>-1.089028186</v>
      </c>
      <c r="Q24" s="16">
        <v>-0.42104048700000002</v>
      </c>
      <c r="R24" s="16">
        <v>-1.5100686729999999</v>
      </c>
      <c r="S24" s="16">
        <v>-464.58653609999999</v>
      </c>
      <c r="T24" s="16">
        <v>-1.0239208950000001</v>
      </c>
      <c r="U24" s="16">
        <v>-0.37894118999999998</v>
      </c>
      <c r="V24" s="16">
        <v>-1.4028620839999999</v>
      </c>
      <c r="W24" s="16">
        <v>-451.5712547</v>
      </c>
      <c r="X24" s="16"/>
    </row>
    <row r="25" spans="1:24" x14ac:dyDescent="0.2">
      <c r="A25" s="35">
        <v>-13.2</v>
      </c>
      <c r="B25" t="s">
        <v>197</v>
      </c>
      <c r="C25" s="44" t="s">
        <v>134</v>
      </c>
      <c r="D25" s="16">
        <v>-0.30800535899999998</v>
      </c>
      <c r="E25" s="16">
        <v>-9.3603933E-2</v>
      </c>
      <c r="F25" s="16">
        <v>-0.40160929099999998</v>
      </c>
      <c r="G25" s="16">
        <v>-112.4132974</v>
      </c>
      <c r="H25" s="16">
        <v>-0.15329421900000001</v>
      </c>
      <c r="I25" s="16">
        <v>-4.6131278999999997E-2</v>
      </c>
      <c r="J25" s="16">
        <v>-0.19942549800000001</v>
      </c>
      <c r="K25" s="16">
        <v>-56.205340419999999</v>
      </c>
      <c r="L25" s="16">
        <v>-0.15329421900000001</v>
      </c>
      <c r="M25" s="16">
        <v>-4.6131278999999997E-2</v>
      </c>
      <c r="N25" s="16">
        <v>-0.19942549800000001</v>
      </c>
      <c r="O25" s="16">
        <v>-56.205340419999999</v>
      </c>
      <c r="P25" s="16">
        <v>-0.15357310499999999</v>
      </c>
      <c r="Q25" s="16">
        <v>-4.6192068000000003E-2</v>
      </c>
      <c r="R25" s="16">
        <v>-0.19976517299999999</v>
      </c>
      <c r="S25" s="16">
        <v>-56.20555615</v>
      </c>
      <c r="T25" s="16">
        <v>-0.15357310499999999</v>
      </c>
      <c r="U25" s="16">
        <v>-4.6192068000000003E-2</v>
      </c>
      <c r="V25" s="16">
        <v>-0.19976517299999999</v>
      </c>
      <c r="W25" s="16">
        <v>-56.20555615</v>
      </c>
      <c r="X25" s="16"/>
    </row>
    <row r="26" spans="1:24" x14ac:dyDescent="0.2">
      <c r="A26" s="35">
        <v>-9.8000000000000007</v>
      </c>
      <c r="B26" s="10" t="s">
        <v>1</v>
      </c>
      <c r="C26" s="44" t="s">
        <v>134</v>
      </c>
      <c r="D26" s="16">
        <v>-0.75440500799999999</v>
      </c>
      <c r="E26" s="16">
        <v>-0.260794476</v>
      </c>
      <c r="F26" s="16">
        <v>-1.015199484</v>
      </c>
      <c r="G26" s="16">
        <v>-286.93428160000002</v>
      </c>
      <c r="H26" s="16">
        <v>-0.59791402000000005</v>
      </c>
      <c r="I26" s="16">
        <v>-0.212313211</v>
      </c>
      <c r="J26" s="16">
        <v>-0.81022723100000005</v>
      </c>
      <c r="K26" s="16">
        <v>-230.72823890000001</v>
      </c>
      <c r="L26" s="16">
        <v>-0.15329305600000001</v>
      </c>
      <c r="M26" s="16">
        <v>-4.6131200999999997E-2</v>
      </c>
      <c r="N26" s="16">
        <v>-0.19942425699999999</v>
      </c>
      <c r="O26" s="16">
        <v>-56.20525825</v>
      </c>
      <c r="P26" s="16">
        <v>-0.59895823999999998</v>
      </c>
      <c r="Q26" s="16">
        <v>-0.21259592699999999</v>
      </c>
      <c r="R26" s="16">
        <v>-0.81155416700000005</v>
      </c>
      <c r="S26" s="16">
        <v>-230.7291233</v>
      </c>
      <c r="T26" s="16">
        <v>-0.153634249</v>
      </c>
      <c r="U26" s="16">
        <v>-4.6196244999999997E-2</v>
      </c>
      <c r="V26" s="16">
        <v>-0.199830494</v>
      </c>
      <c r="W26" s="16">
        <v>-56.20545138</v>
      </c>
      <c r="X26" s="16"/>
    </row>
    <row r="27" spans="1:24" x14ac:dyDescent="0.2">
      <c r="A27" s="35">
        <v>-11.4</v>
      </c>
      <c r="B27" t="s">
        <v>198</v>
      </c>
      <c r="C27" s="44" t="s">
        <v>134</v>
      </c>
      <c r="D27" s="16">
        <v>-1.2068998529999999</v>
      </c>
      <c r="E27" s="16">
        <v>-0.43264589399999998</v>
      </c>
      <c r="F27" s="16">
        <v>-1.639545748</v>
      </c>
      <c r="G27" s="16">
        <v>-461.4502316</v>
      </c>
      <c r="H27" s="16">
        <v>-0.59787510200000005</v>
      </c>
      <c r="I27" s="16">
        <v>-0.21230601399999999</v>
      </c>
      <c r="J27" s="16">
        <v>-0.81018111599999998</v>
      </c>
      <c r="K27" s="16">
        <v>-230.72824360000001</v>
      </c>
      <c r="L27" s="16">
        <v>-0.59787510200000005</v>
      </c>
      <c r="M27" s="16">
        <v>-0.21230601399999999</v>
      </c>
      <c r="N27" s="16">
        <v>-0.81018111599999998</v>
      </c>
      <c r="O27" s="16">
        <v>-230.72824360000001</v>
      </c>
      <c r="P27" s="16">
        <v>-0.59942507700000003</v>
      </c>
      <c r="Q27" s="16">
        <v>-0.21269523500000001</v>
      </c>
      <c r="R27" s="16">
        <v>-0.81212031200000001</v>
      </c>
      <c r="S27" s="16">
        <v>-230.7293828</v>
      </c>
      <c r="T27" s="16">
        <v>-0.59942507700000003</v>
      </c>
      <c r="U27" s="16">
        <v>-0.21269523500000001</v>
      </c>
      <c r="V27" s="16">
        <v>-0.81212031200000001</v>
      </c>
      <c r="W27" s="16">
        <v>-230.7293828</v>
      </c>
      <c r="X27" s="16"/>
    </row>
    <row r="28" spans="1:24" x14ac:dyDescent="0.2">
      <c r="A28" s="35">
        <v>-11.5</v>
      </c>
      <c r="B28" t="s">
        <v>199</v>
      </c>
      <c r="C28" s="44" t="s">
        <v>134</v>
      </c>
      <c r="D28" s="16">
        <v>-1.2022035959999999</v>
      </c>
      <c r="E28" s="16">
        <v>-0.42911015600000002</v>
      </c>
      <c r="F28" s="16">
        <v>-1.6313137520000001</v>
      </c>
      <c r="G28" s="16">
        <v>-461.4559792</v>
      </c>
      <c r="H28" s="16">
        <v>-0.59791277200000004</v>
      </c>
      <c r="I28" s="16">
        <v>-0.212313001</v>
      </c>
      <c r="J28" s="16">
        <v>-0.81022577299999998</v>
      </c>
      <c r="K28" s="16">
        <v>-230.7282395</v>
      </c>
      <c r="L28" s="16">
        <v>-0.59793096899999998</v>
      </c>
      <c r="M28" s="16">
        <v>-0.21231639399999999</v>
      </c>
      <c r="N28" s="16">
        <v>-0.810247363</v>
      </c>
      <c r="O28" s="16">
        <v>-230.72823690000001</v>
      </c>
      <c r="P28" s="16">
        <v>-0.59877515400000003</v>
      </c>
      <c r="Q28" s="16">
        <v>-0.21251146700000001</v>
      </c>
      <c r="R28" s="16">
        <v>-0.81128662100000004</v>
      </c>
      <c r="S28" s="16">
        <v>-230.72869919999999</v>
      </c>
      <c r="T28" s="16">
        <v>-0.59984647400000002</v>
      </c>
      <c r="U28" s="16">
        <v>-0.212835001</v>
      </c>
      <c r="V28" s="16">
        <v>-0.81268147499999999</v>
      </c>
      <c r="W28" s="16">
        <v>-230.7296944</v>
      </c>
      <c r="X28" s="16"/>
    </row>
    <row r="29" spans="1:24" x14ac:dyDescent="0.2">
      <c r="A29" s="35">
        <v>-18.7</v>
      </c>
      <c r="B29" t="s">
        <v>4</v>
      </c>
      <c r="C29" s="44" t="s">
        <v>134</v>
      </c>
      <c r="D29" s="16">
        <v>-0.82293545300000004</v>
      </c>
      <c r="E29" s="16">
        <v>-0.29144408999999999</v>
      </c>
      <c r="F29" s="16">
        <v>-1.1143795430000001</v>
      </c>
      <c r="G29" s="16">
        <v>-323.61836510000001</v>
      </c>
      <c r="H29" s="16">
        <v>-0.59801857000000003</v>
      </c>
      <c r="I29" s="16">
        <v>-0.21233312500000001</v>
      </c>
      <c r="J29" s="16">
        <v>-0.81035169500000004</v>
      </c>
      <c r="K29" s="16">
        <v>-230.7282032</v>
      </c>
      <c r="L29" s="16">
        <v>-0.22147138199999999</v>
      </c>
      <c r="M29" s="16">
        <v>-7.6059607000000001E-2</v>
      </c>
      <c r="N29" s="16">
        <v>-0.297530988</v>
      </c>
      <c r="O29" s="16">
        <v>-92.885598130000005</v>
      </c>
      <c r="P29" s="16">
        <v>-0.59955443399999997</v>
      </c>
      <c r="Q29" s="16">
        <v>-0.21277225999999999</v>
      </c>
      <c r="R29" s="16">
        <v>-0.81232669400000002</v>
      </c>
      <c r="S29" s="16">
        <v>-230.72938980000001</v>
      </c>
      <c r="T29" s="16">
        <v>-0.22202844599999999</v>
      </c>
      <c r="U29" s="16">
        <v>-7.6160805999999998E-2</v>
      </c>
      <c r="V29" s="16">
        <v>-0.29818925200000002</v>
      </c>
      <c r="W29" s="16">
        <v>-92.885867099999999</v>
      </c>
      <c r="X29" s="16"/>
    </row>
    <row r="30" spans="1:24" x14ac:dyDescent="0.2">
      <c r="A30" s="35">
        <v>-6.3</v>
      </c>
      <c r="B30" s="10" t="s">
        <v>5</v>
      </c>
      <c r="C30" s="44" t="s">
        <v>134</v>
      </c>
      <c r="D30" s="16">
        <v>-0.73728016900000004</v>
      </c>
      <c r="E30" s="16">
        <v>-0.24666543299999999</v>
      </c>
      <c r="F30" s="16">
        <v>-0.98394560200000003</v>
      </c>
      <c r="G30" s="16">
        <v>-270.92704670000001</v>
      </c>
      <c r="H30" s="16">
        <v>-0.59786772799999999</v>
      </c>
      <c r="I30" s="16">
        <v>-0.21230433400000001</v>
      </c>
      <c r="J30" s="16">
        <v>-0.81017206200000003</v>
      </c>
      <c r="K30" s="16">
        <v>-230.72825639999999</v>
      </c>
      <c r="L30" s="16">
        <v>-0.13586854000000001</v>
      </c>
      <c r="M30" s="16">
        <v>-3.1866787000000001E-2</v>
      </c>
      <c r="N30" s="16">
        <v>-0.16773532699999999</v>
      </c>
      <c r="O30" s="16">
        <v>-40.199599630000002</v>
      </c>
      <c r="P30" s="16">
        <v>-0.598954545</v>
      </c>
      <c r="Q30" s="16">
        <v>-0.21259932100000001</v>
      </c>
      <c r="R30" s="16">
        <v>-0.81155386600000001</v>
      </c>
      <c r="S30" s="16">
        <v>-230.7291908</v>
      </c>
      <c r="T30" s="16">
        <v>-0.13622247100000001</v>
      </c>
      <c r="U30" s="16">
        <v>-3.1942152000000001E-2</v>
      </c>
      <c r="V30" s="16">
        <v>-0.16816462300000001</v>
      </c>
      <c r="W30" s="16">
        <v>-40.19974328</v>
      </c>
      <c r="X30" s="16"/>
    </row>
    <row r="31" spans="1:24" x14ac:dyDescent="0.2">
      <c r="A31" s="35">
        <v>-13.7</v>
      </c>
      <c r="B31" t="s">
        <v>209</v>
      </c>
      <c r="C31" s="44" t="s">
        <v>134</v>
      </c>
      <c r="D31" s="16">
        <v>-0.76452657700000004</v>
      </c>
      <c r="E31" s="16">
        <v>-0.27041263900000001</v>
      </c>
      <c r="F31" s="16">
        <v>-1.0349392159999999</v>
      </c>
      <c r="G31" s="16">
        <v>-306.77181910000002</v>
      </c>
      <c r="H31" s="16">
        <v>-0.59796648399999996</v>
      </c>
      <c r="I31" s="16">
        <v>-0.21232321700000001</v>
      </c>
      <c r="J31" s="16">
        <v>-0.81028970099999997</v>
      </c>
      <c r="K31" s="16">
        <v>-230.7282209</v>
      </c>
      <c r="L31" s="16">
        <v>-0.16382670699999999</v>
      </c>
      <c r="M31" s="16">
        <v>-5.5916334999999998E-2</v>
      </c>
      <c r="N31" s="16">
        <v>-0.219743042</v>
      </c>
      <c r="O31" s="16">
        <v>-76.041067729999995</v>
      </c>
      <c r="P31" s="16">
        <v>-0.59891140700000001</v>
      </c>
      <c r="Q31" s="16">
        <v>-0.21257896000000001</v>
      </c>
      <c r="R31" s="16">
        <v>-0.81149036699999999</v>
      </c>
      <c r="S31" s="16">
        <v>-230.7289935</v>
      </c>
      <c r="T31" s="16">
        <v>-0.16425838700000001</v>
      </c>
      <c r="U31" s="16">
        <v>-5.6001971999999997E-2</v>
      </c>
      <c r="V31" s="16">
        <v>-0.22026035899999999</v>
      </c>
      <c r="W31" s="16">
        <v>-76.041267899999994</v>
      </c>
      <c r="X31" s="16"/>
    </row>
    <row r="32" spans="1:24" x14ac:dyDescent="0.2">
      <c r="A32" s="35">
        <v>-6.3</v>
      </c>
      <c r="B32" t="s">
        <v>93</v>
      </c>
      <c r="C32" s="44" t="s">
        <v>134</v>
      </c>
      <c r="D32" s="16">
        <v>-0.44659737700000002</v>
      </c>
      <c r="E32" s="16">
        <v>-0.127369711</v>
      </c>
      <c r="F32" s="16">
        <v>-0.57396708799999996</v>
      </c>
      <c r="G32" s="16">
        <v>-156.08615119999999</v>
      </c>
      <c r="H32" s="16">
        <v>-0.22208567000000001</v>
      </c>
      <c r="I32" s="16">
        <v>-6.2751030999999999E-2</v>
      </c>
      <c r="J32" s="16">
        <v>-0.28483670100000003</v>
      </c>
      <c r="K32" s="16">
        <v>-78.043550339999996</v>
      </c>
      <c r="L32" s="16">
        <v>-0.22208567000000001</v>
      </c>
      <c r="M32" s="16">
        <v>-6.2751030999999999E-2</v>
      </c>
      <c r="N32" s="16">
        <v>-0.28483670100000003</v>
      </c>
      <c r="O32" s="16">
        <v>-78.043550339999996</v>
      </c>
      <c r="P32" s="16">
        <v>-0.222542136</v>
      </c>
      <c r="Q32" s="16">
        <v>-6.2843753000000002E-2</v>
      </c>
      <c r="R32" s="16">
        <v>-0.285385889</v>
      </c>
      <c r="S32" s="16">
        <v>-78.043736719999998</v>
      </c>
      <c r="T32" s="16">
        <v>-0.222542136</v>
      </c>
      <c r="U32" s="16">
        <v>-6.2843753000000002E-2</v>
      </c>
      <c r="V32" s="16">
        <v>-0.285385889</v>
      </c>
      <c r="W32" s="16">
        <v>-78.043736719999998</v>
      </c>
      <c r="X32" s="16"/>
    </row>
    <row r="33" spans="1:24" x14ac:dyDescent="0.2">
      <c r="A33" s="35">
        <v>-6.4</v>
      </c>
      <c r="B33" t="s">
        <v>200</v>
      </c>
      <c r="C33" s="44" t="s">
        <v>134</v>
      </c>
      <c r="D33" s="16">
        <v>-0.423703687</v>
      </c>
      <c r="E33" s="16">
        <v>-0.12748002999999999</v>
      </c>
      <c r="F33" s="16">
        <v>-0.55118371600000005</v>
      </c>
      <c r="G33" s="16">
        <v>-154.8729979</v>
      </c>
      <c r="H33" s="16">
        <v>-0.222094505</v>
      </c>
      <c r="I33" s="16">
        <v>-6.2754528000000004E-2</v>
      </c>
      <c r="J33" s="16">
        <v>-0.28484903299999997</v>
      </c>
      <c r="K33" s="16">
        <v>-78.043541110000007</v>
      </c>
      <c r="L33" s="16">
        <v>-0.20002087199999999</v>
      </c>
      <c r="M33" s="16">
        <v>-6.3529870000000002E-2</v>
      </c>
      <c r="N33" s="16">
        <v>-0.263550742</v>
      </c>
      <c r="O33" s="16">
        <v>-76.828211769999996</v>
      </c>
      <c r="P33" s="16">
        <v>-0.222799469</v>
      </c>
      <c r="Q33" s="16">
        <v>-6.2923430000000002E-2</v>
      </c>
      <c r="R33" s="16">
        <v>-0.28572289899999997</v>
      </c>
      <c r="S33" s="16">
        <v>-78.043874450000004</v>
      </c>
      <c r="T33" s="16">
        <v>-0.20032066900000001</v>
      </c>
      <c r="U33" s="16">
        <v>-6.3588988999999999E-2</v>
      </c>
      <c r="V33" s="16">
        <v>-0.26390965799999999</v>
      </c>
      <c r="W33" s="16">
        <v>-76.82846198</v>
      </c>
      <c r="X33" s="16"/>
    </row>
    <row r="34" spans="1:24" x14ac:dyDescent="0.2">
      <c r="A34" s="35">
        <v>-66.8</v>
      </c>
      <c r="B34" t="s">
        <v>201</v>
      </c>
      <c r="C34" s="44" t="s">
        <v>134</v>
      </c>
      <c r="D34" s="16">
        <v>-0.75773320499999997</v>
      </c>
      <c r="E34" s="16">
        <v>-0.27067440999999998</v>
      </c>
      <c r="F34" s="16">
        <v>-1.028407616</v>
      </c>
      <c r="G34" s="16">
        <v>-337.94403419999998</v>
      </c>
      <c r="H34" s="16">
        <v>-0.37790847900000002</v>
      </c>
      <c r="I34" s="16">
        <v>-0.133533235</v>
      </c>
      <c r="J34" s="16">
        <v>-0.51144171400000005</v>
      </c>
      <c r="K34" s="16">
        <v>-168.961905</v>
      </c>
      <c r="L34" s="16">
        <v>-0.37790847900000002</v>
      </c>
      <c r="M34" s="16">
        <v>-0.133533235</v>
      </c>
      <c r="N34" s="16">
        <v>-0.51144171400000005</v>
      </c>
      <c r="O34" s="16">
        <v>-168.961905</v>
      </c>
      <c r="P34" s="16">
        <v>-0.378926078</v>
      </c>
      <c r="Q34" s="16">
        <v>-0.13375134</v>
      </c>
      <c r="R34" s="16">
        <v>-0.512677418</v>
      </c>
      <c r="S34" s="16">
        <v>-168.9624254</v>
      </c>
      <c r="T34" s="16">
        <v>-0.378926078</v>
      </c>
      <c r="U34" s="16">
        <v>-0.13375134</v>
      </c>
      <c r="V34" s="16">
        <v>-0.512677418</v>
      </c>
      <c r="W34" s="16">
        <v>-168.9624254</v>
      </c>
      <c r="X34" s="16"/>
    </row>
    <row r="35" spans="1:24" x14ac:dyDescent="0.2">
      <c r="A35" s="35">
        <v>-77.8</v>
      </c>
      <c r="B35" t="s">
        <v>202</v>
      </c>
      <c r="C35" s="44" t="s">
        <v>134</v>
      </c>
      <c r="D35" s="16">
        <v>-0.777718346</v>
      </c>
      <c r="E35" s="16">
        <v>-0.28763781599999999</v>
      </c>
      <c r="F35" s="16">
        <v>-1.0653561620000001</v>
      </c>
      <c r="G35" s="16">
        <v>-377.6132308</v>
      </c>
      <c r="H35" s="16">
        <v>-0.388397141</v>
      </c>
      <c r="I35" s="16">
        <v>-0.14186177599999999</v>
      </c>
      <c r="J35" s="16">
        <v>-0.53025891700000005</v>
      </c>
      <c r="K35" s="16">
        <v>-188.79424270000001</v>
      </c>
      <c r="L35" s="16">
        <v>-0.388397141</v>
      </c>
      <c r="M35" s="16">
        <v>-0.14186177599999999</v>
      </c>
      <c r="N35" s="16">
        <v>-0.53025891700000005</v>
      </c>
      <c r="O35" s="16">
        <v>-188.79424270000001</v>
      </c>
      <c r="P35" s="16">
        <v>-0.38962415700000003</v>
      </c>
      <c r="Q35" s="16">
        <v>-0.14212666900000001</v>
      </c>
      <c r="R35" s="16">
        <v>-0.53175082600000001</v>
      </c>
      <c r="S35" s="16">
        <v>-188.79480140000001</v>
      </c>
      <c r="T35" s="16">
        <v>-0.38962415700000003</v>
      </c>
      <c r="U35" s="16">
        <v>-0.14212666900000001</v>
      </c>
      <c r="V35" s="16">
        <v>-0.53175082600000001</v>
      </c>
      <c r="W35" s="16">
        <v>-188.79480140000001</v>
      </c>
      <c r="X35" s="16"/>
    </row>
    <row r="36" spans="1:24" x14ac:dyDescent="0.2">
      <c r="A36" s="35">
        <v>-21.8</v>
      </c>
      <c r="B36" t="s">
        <v>203</v>
      </c>
      <c r="C36" s="44" t="s">
        <v>134</v>
      </c>
      <c r="D36" s="16">
        <v>-1.525759353</v>
      </c>
      <c r="E36" s="16">
        <v>-0.56411241300000003</v>
      </c>
      <c r="F36" s="16">
        <v>-2.089871767</v>
      </c>
      <c r="G36" s="16">
        <v>-592.23048840000001</v>
      </c>
      <c r="H36" s="16">
        <v>-0.59793640100000001</v>
      </c>
      <c r="I36" s="16">
        <v>-0.21231788900000001</v>
      </c>
      <c r="J36" s="16">
        <v>-0.81025429000000004</v>
      </c>
      <c r="K36" s="16">
        <v>-230.72821690000001</v>
      </c>
      <c r="L36" s="16">
        <v>-0.91125503699999999</v>
      </c>
      <c r="M36" s="16">
        <v>-0.339690832</v>
      </c>
      <c r="N36" s="16">
        <v>-1.2509458689999999</v>
      </c>
      <c r="O36" s="16">
        <v>-361.51050459999999</v>
      </c>
      <c r="P36" s="16">
        <v>-0.60032150200000001</v>
      </c>
      <c r="Q36" s="16">
        <v>-0.21292098600000001</v>
      </c>
      <c r="R36" s="16">
        <v>-0.81324248799999999</v>
      </c>
      <c r="S36" s="16">
        <v>-230.72982200000001</v>
      </c>
      <c r="T36" s="16">
        <v>-0.91368714200000001</v>
      </c>
      <c r="U36" s="16">
        <v>-0.34032902100000001</v>
      </c>
      <c r="V36" s="16">
        <v>-1.254016163</v>
      </c>
      <c r="W36" s="16">
        <v>-361.5119133</v>
      </c>
      <c r="X36" s="16"/>
    </row>
    <row r="37" spans="1:24" x14ac:dyDescent="0.2">
      <c r="A37" s="35">
        <v>-24</v>
      </c>
      <c r="B37" t="s">
        <v>8</v>
      </c>
      <c r="C37" s="44" t="s">
        <v>134</v>
      </c>
      <c r="D37" s="16">
        <v>-1.5179871789999999</v>
      </c>
      <c r="E37" s="16">
        <v>-0.55842006600000005</v>
      </c>
      <c r="F37" s="16">
        <v>-2.076407245</v>
      </c>
      <c r="G37" s="16">
        <v>-592.24032050000005</v>
      </c>
      <c r="H37" s="16">
        <v>-0.59806281100000003</v>
      </c>
      <c r="I37" s="16">
        <v>-0.21234170799999999</v>
      </c>
      <c r="J37" s="16">
        <v>-0.81040451899999999</v>
      </c>
      <c r="K37" s="16">
        <v>-230.72818319999999</v>
      </c>
      <c r="L37" s="16">
        <v>-0.91138494000000003</v>
      </c>
      <c r="M37" s="16">
        <v>-0.33973859499999998</v>
      </c>
      <c r="N37" s="16">
        <v>-1.251123534</v>
      </c>
      <c r="O37" s="16">
        <v>-361.51048329999998</v>
      </c>
      <c r="P37" s="16">
        <v>-0.60052043700000002</v>
      </c>
      <c r="Q37" s="16">
        <v>-0.21300327899999999</v>
      </c>
      <c r="R37" s="16">
        <v>-0.81352371499999998</v>
      </c>
      <c r="S37" s="16">
        <v>-230.72984529999999</v>
      </c>
      <c r="T37" s="16">
        <v>-0.91259727400000001</v>
      </c>
      <c r="U37" s="16">
        <v>-0.34006312599999999</v>
      </c>
      <c r="V37" s="16">
        <v>-1.2526603999999999</v>
      </c>
      <c r="W37" s="16">
        <v>-361.51097979999997</v>
      </c>
      <c r="X37" s="16"/>
    </row>
    <row r="38" spans="1:24" x14ac:dyDescent="0.2">
      <c r="A38" s="35">
        <v>-2.2000000000000002</v>
      </c>
      <c r="B38" t="s">
        <v>98</v>
      </c>
      <c r="C38" s="44" t="s">
        <v>134</v>
      </c>
      <c r="D38" s="16">
        <v>-0.27307723099999998</v>
      </c>
      <c r="E38" s="16">
        <v>-6.4406426000000003E-2</v>
      </c>
      <c r="F38" s="16">
        <v>-0.33748365699999999</v>
      </c>
      <c r="G38" s="16">
        <v>-80.398991510000002</v>
      </c>
      <c r="H38" s="16">
        <v>-0.136007553</v>
      </c>
      <c r="I38" s="16">
        <v>-3.1866635999999997E-2</v>
      </c>
      <c r="J38" s="16">
        <v>-0.16787418900000001</v>
      </c>
      <c r="K38" s="16">
        <v>-40.199631830000001</v>
      </c>
      <c r="L38" s="16">
        <v>-0.136007553</v>
      </c>
      <c r="M38" s="16">
        <v>-3.1866635999999997E-2</v>
      </c>
      <c r="N38" s="16">
        <v>-0.16787418900000001</v>
      </c>
      <c r="O38" s="16">
        <v>-40.199631830000001</v>
      </c>
      <c r="P38" s="16">
        <v>-0.13622973999999999</v>
      </c>
      <c r="Q38" s="16">
        <v>-3.1914169999999999E-2</v>
      </c>
      <c r="R38" s="16">
        <v>-0.16814391100000001</v>
      </c>
      <c r="S38" s="16">
        <v>-40.1997827</v>
      </c>
      <c r="T38" s="16">
        <v>-0.13622973999999999</v>
      </c>
      <c r="U38" s="16">
        <v>-3.1914169999999999E-2</v>
      </c>
      <c r="V38" s="16">
        <v>-0.16814391100000001</v>
      </c>
      <c r="W38" s="16">
        <v>-40.1997827</v>
      </c>
      <c r="X38" s="16"/>
    </row>
    <row r="39" spans="1:24" x14ac:dyDescent="0.2">
      <c r="A39" s="35">
        <v>-29.5</v>
      </c>
      <c r="B39" t="s">
        <v>204</v>
      </c>
      <c r="C39" s="44" t="s">
        <v>134</v>
      </c>
      <c r="D39" s="16">
        <v>-1.4825603620000001</v>
      </c>
      <c r="E39" s="16">
        <v>-0.54395251899999997</v>
      </c>
      <c r="F39" s="16">
        <v>-2.0265128809999999</v>
      </c>
      <c r="G39" s="16">
        <v>-611.20727039999997</v>
      </c>
      <c r="H39" s="16">
        <v>-0.73800080700000004</v>
      </c>
      <c r="I39" s="16">
        <v>-0.26944837399999999</v>
      </c>
      <c r="J39" s="16">
        <v>-1.0074491809999999</v>
      </c>
      <c r="K39" s="16">
        <v>-305.60137479999997</v>
      </c>
      <c r="L39" s="16">
        <v>-0.73807891299999995</v>
      </c>
      <c r="M39" s="16">
        <v>-0.26940583400000001</v>
      </c>
      <c r="N39" s="16">
        <v>-1.007484748</v>
      </c>
      <c r="O39" s="16">
        <v>-305.6014308</v>
      </c>
      <c r="P39" s="16">
        <v>-0.73931813099999999</v>
      </c>
      <c r="Q39" s="16">
        <v>-0.269770338</v>
      </c>
      <c r="R39" s="16">
        <v>-1.0090884689999999</v>
      </c>
      <c r="S39" s="16">
        <v>-305.60208990000001</v>
      </c>
      <c r="T39" s="16">
        <v>-0.73969766000000003</v>
      </c>
      <c r="U39" s="16">
        <v>-0.26979910899999998</v>
      </c>
      <c r="V39" s="16">
        <v>-1.0094967690000001</v>
      </c>
      <c r="W39" s="16">
        <v>-305.60228330000001</v>
      </c>
      <c r="X39" s="16"/>
    </row>
    <row r="40" spans="1:24" x14ac:dyDescent="0.2">
      <c r="A40" s="35">
        <v>-18.5</v>
      </c>
      <c r="B40" t="s">
        <v>205</v>
      </c>
      <c r="C40" s="44" t="s">
        <v>134</v>
      </c>
      <c r="D40" s="16">
        <v>-1.2794722759999999</v>
      </c>
      <c r="E40" s="16">
        <v>-0.47957727100000003</v>
      </c>
      <c r="F40" s="16">
        <v>-1.759049547</v>
      </c>
      <c r="G40" s="16">
        <v>-525.42457909999996</v>
      </c>
      <c r="H40" s="16">
        <v>-0.63364854599999998</v>
      </c>
      <c r="I40" s="16">
        <v>-0.23544753299999999</v>
      </c>
      <c r="J40" s="16">
        <v>-0.86909607899999997</v>
      </c>
      <c r="K40" s="16">
        <v>-262.7148431</v>
      </c>
      <c r="L40" s="16">
        <v>-0.63367754499999995</v>
      </c>
      <c r="M40" s="16">
        <v>-0.23545661600000001</v>
      </c>
      <c r="N40" s="16">
        <v>-0.86913416200000004</v>
      </c>
      <c r="O40" s="16">
        <v>-262.71482159999999</v>
      </c>
      <c r="P40" s="16">
        <v>-0.63546404899999998</v>
      </c>
      <c r="Q40" s="16">
        <v>-0.23590356300000001</v>
      </c>
      <c r="R40" s="16">
        <v>-0.87136761200000001</v>
      </c>
      <c r="S40" s="16">
        <v>-262.7155889</v>
      </c>
      <c r="T40" s="16">
        <v>-0.63555275099999997</v>
      </c>
      <c r="U40" s="16">
        <v>-0.235919979</v>
      </c>
      <c r="V40" s="16">
        <v>-0.87147273000000003</v>
      </c>
      <c r="W40" s="16">
        <v>-262.715642</v>
      </c>
      <c r="X40" s="16"/>
    </row>
    <row r="41" spans="1:24" x14ac:dyDescent="0.2">
      <c r="A41" s="35">
        <v>-85.6</v>
      </c>
      <c r="B41" t="s">
        <v>206</v>
      </c>
      <c r="C41" s="44" t="s">
        <v>134</v>
      </c>
      <c r="D41" s="16">
        <v>-1.815444302</v>
      </c>
      <c r="E41" s="16">
        <v>-0.68855164899999999</v>
      </c>
      <c r="F41" s="16">
        <v>-2.5039959509999998</v>
      </c>
      <c r="G41" s="16">
        <v>-825.08406230000003</v>
      </c>
      <c r="H41" s="16">
        <v>-0.90641706099999997</v>
      </c>
      <c r="I41" s="16">
        <v>-0.34171837900000002</v>
      </c>
      <c r="J41" s="16">
        <v>-1.24813544</v>
      </c>
      <c r="K41" s="16">
        <v>-412.52858620000001</v>
      </c>
      <c r="L41" s="16">
        <v>-0.90641706099999997</v>
      </c>
      <c r="M41" s="16">
        <v>-0.34171837900000002</v>
      </c>
      <c r="N41" s="16">
        <v>-1.24813544</v>
      </c>
      <c r="O41" s="16">
        <v>-412.52858620000001</v>
      </c>
      <c r="P41" s="16">
        <v>-0.90799165400000004</v>
      </c>
      <c r="Q41" s="16">
        <v>-0.34210794700000002</v>
      </c>
      <c r="R41" s="16">
        <v>-1.2500996010000001</v>
      </c>
      <c r="S41" s="16">
        <v>-412.5292599</v>
      </c>
      <c r="T41" s="16">
        <v>-0.90799165400000004</v>
      </c>
      <c r="U41" s="16">
        <v>-0.34210794700000002</v>
      </c>
      <c r="V41" s="16">
        <v>-1.2500996010000001</v>
      </c>
      <c r="W41" s="16">
        <v>-412.5292599</v>
      </c>
      <c r="X41" s="16"/>
    </row>
    <row r="42" spans="1:24" x14ac:dyDescent="0.2">
      <c r="A42" s="35">
        <v>-41.3</v>
      </c>
      <c r="B42" t="s">
        <v>207</v>
      </c>
      <c r="C42" s="44" t="s">
        <v>134</v>
      </c>
      <c r="D42" s="16">
        <v>-1.8243711300000001</v>
      </c>
      <c r="E42" s="16">
        <v>-0.69280078899999997</v>
      </c>
      <c r="F42" s="16">
        <v>-2.5171719189999999</v>
      </c>
      <c r="G42" s="16">
        <v>-825.06176479999999</v>
      </c>
      <c r="H42" s="16">
        <v>-0.90593325800000002</v>
      </c>
      <c r="I42" s="16">
        <v>-0.341443781</v>
      </c>
      <c r="J42" s="16">
        <v>-1.2473770390000001</v>
      </c>
      <c r="K42" s="16">
        <v>-412.52968120000003</v>
      </c>
      <c r="L42" s="16">
        <v>-0.90593325800000002</v>
      </c>
      <c r="M42" s="16">
        <v>-0.341443781</v>
      </c>
      <c r="N42" s="16">
        <v>-1.2473770390000001</v>
      </c>
      <c r="O42" s="16">
        <v>-412.52968120000003</v>
      </c>
      <c r="P42" s="16">
        <v>-0.90859189299999998</v>
      </c>
      <c r="Q42" s="16">
        <v>-0.342137735</v>
      </c>
      <c r="R42" s="16">
        <v>-1.250729628</v>
      </c>
      <c r="S42" s="16">
        <v>-412.53092720000001</v>
      </c>
      <c r="T42" s="16">
        <v>-0.90859189299999998</v>
      </c>
      <c r="U42" s="16">
        <v>-0.342137735</v>
      </c>
      <c r="V42" s="16">
        <v>-1.250729628</v>
      </c>
      <c r="W42" s="16">
        <v>-412.53092720000001</v>
      </c>
      <c r="X42" s="16"/>
    </row>
    <row r="43" spans="1:24" x14ac:dyDescent="0.2">
      <c r="A43" s="35">
        <v>-21</v>
      </c>
      <c r="B43" t="s">
        <v>137</v>
      </c>
      <c r="C43" s="44" t="s">
        <v>134</v>
      </c>
      <c r="D43" s="16">
        <v>-0.32835449</v>
      </c>
      <c r="E43" s="16">
        <v>-0.11299346</v>
      </c>
      <c r="F43" s="16">
        <v>-0.44134795100000002</v>
      </c>
      <c r="G43" s="16">
        <v>-152.08859939999999</v>
      </c>
      <c r="H43" s="16">
        <v>-0.16375256899999999</v>
      </c>
      <c r="I43" s="16">
        <v>-5.5886429000000001E-2</v>
      </c>
      <c r="J43" s="16">
        <v>-0.219638998</v>
      </c>
      <c r="K43" s="16">
        <v>-76.041191069999996</v>
      </c>
      <c r="L43" s="16">
        <v>-0.16363620800000001</v>
      </c>
      <c r="M43" s="16">
        <v>-5.5851791999999997E-2</v>
      </c>
      <c r="N43" s="16">
        <v>-0.21948799999999999</v>
      </c>
      <c r="O43" s="16">
        <v>-76.04132688</v>
      </c>
      <c r="P43" s="16">
        <v>-0.16402288900000001</v>
      </c>
      <c r="Q43" s="16">
        <v>-5.5943095999999998E-2</v>
      </c>
      <c r="R43" s="16">
        <v>-0.219965985</v>
      </c>
      <c r="S43" s="16">
        <v>-76.04127029</v>
      </c>
      <c r="T43" s="16">
        <v>-0.164156422</v>
      </c>
      <c r="U43" s="16">
        <v>-5.5954813999999999E-2</v>
      </c>
      <c r="V43" s="16">
        <v>-0.22011123699999999</v>
      </c>
      <c r="W43" s="16">
        <v>-76.041642460000006</v>
      </c>
      <c r="X43" s="16"/>
    </row>
    <row r="44" spans="1:24" x14ac:dyDescent="0.2">
      <c r="A44" s="36">
        <v>-68.8</v>
      </c>
      <c r="B44" t="s">
        <v>13</v>
      </c>
      <c r="C44" s="44" t="s">
        <v>135</v>
      </c>
      <c r="D44" s="16">
        <v>-0.98066872199999999</v>
      </c>
      <c r="E44" s="16">
        <v>-0.34030528199999999</v>
      </c>
      <c r="F44" s="16">
        <v>-1.320974004</v>
      </c>
      <c r="G44" s="16">
        <v>-416.04212319999999</v>
      </c>
      <c r="H44" s="16">
        <v>-0.48911033900000001</v>
      </c>
      <c r="I44" s="16">
        <v>-0.168219016</v>
      </c>
      <c r="J44" s="16">
        <v>-0.657329355</v>
      </c>
      <c r="K44" s="16">
        <v>-208.01084950000001</v>
      </c>
      <c r="L44" s="16">
        <v>-0.48910802799999997</v>
      </c>
      <c r="M44" s="16">
        <v>-0.168217751</v>
      </c>
      <c r="N44" s="16">
        <v>-0.657325779</v>
      </c>
      <c r="O44" s="16">
        <v>-208.0108549</v>
      </c>
      <c r="P44" s="16">
        <v>-0.49024061099999999</v>
      </c>
      <c r="Q44" s="16">
        <v>-0.16848323500000001</v>
      </c>
      <c r="R44" s="16">
        <v>-0.658723846</v>
      </c>
      <c r="S44" s="16">
        <v>-208.01134529999999</v>
      </c>
      <c r="T44" s="16">
        <v>-0.490238491</v>
      </c>
      <c r="U44" s="16">
        <v>-0.16848202200000001</v>
      </c>
      <c r="V44" s="16">
        <v>-0.65872051399999998</v>
      </c>
      <c r="W44" s="16">
        <v>-208.0113508</v>
      </c>
      <c r="X44" s="16"/>
    </row>
    <row r="45" spans="1:24" x14ac:dyDescent="0.2">
      <c r="A45" s="35">
        <v>-81</v>
      </c>
      <c r="B45" t="s">
        <v>14</v>
      </c>
      <c r="C45" s="44" t="s">
        <v>135</v>
      </c>
      <c r="D45" s="16">
        <v>-1.3978398430000001</v>
      </c>
      <c r="E45" s="16">
        <v>-0.51453574499999999</v>
      </c>
      <c r="F45" s="16">
        <v>-1.912375588</v>
      </c>
      <c r="G45" s="16">
        <v>-620.56442509999999</v>
      </c>
      <c r="H45" s="16">
        <v>-0.48909656800000001</v>
      </c>
      <c r="I45" s="16">
        <v>-0.16825528100000001</v>
      </c>
      <c r="J45" s="16">
        <v>-0.65735184899999999</v>
      </c>
      <c r="K45" s="16">
        <v>-208.01073339999999</v>
      </c>
      <c r="L45" s="16">
        <v>-0.90654775600000004</v>
      </c>
      <c r="M45" s="16">
        <v>-0.34177268500000002</v>
      </c>
      <c r="N45" s="16">
        <v>-1.2483204409999999</v>
      </c>
      <c r="O45" s="16">
        <v>-412.52838809999997</v>
      </c>
      <c r="P45" s="16">
        <v>-0.49049915100000002</v>
      </c>
      <c r="Q45" s="16">
        <v>-0.16858456299999999</v>
      </c>
      <c r="R45" s="16">
        <v>-0.65908371399999999</v>
      </c>
      <c r="S45" s="16">
        <v>-208.0113187</v>
      </c>
      <c r="T45" s="16">
        <v>-0.90786966300000005</v>
      </c>
      <c r="U45" s="16">
        <v>-0.34210070100000001</v>
      </c>
      <c r="V45" s="16">
        <v>-1.2499703630000001</v>
      </c>
      <c r="W45" s="16">
        <v>-412.52896520000002</v>
      </c>
      <c r="X45" s="16"/>
    </row>
    <row r="46" spans="1:24" x14ac:dyDescent="0.2">
      <c r="A46" s="35">
        <v>-80.8</v>
      </c>
      <c r="B46" t="s">
        <v>15</v>
      </c>
      <c r="C46" s="44" t="s">
        <v>135</v>
      </c>
      <c r="D46" s="16">
        <v>-0.99961255699999996</v>
      </c>
      <c r="E46" s="16">
        <v>-0.35656057299999999</v>
      </c>
      <c r="F46" s="16">
        <v>-1.3561731299999999</v>
      </c>
      <c r="G46" s="16">
        <v>-455.71839189999997</v>
      </c>
      <c r="H46" s="16">
        <v>-0.49906374199999998</v>
      </c>
      <c r="I46" s="16">
        <v>-0.17619300800000001</v>
      </c>
      <c r="J46" s="16">
        <v>-0.67525674999999996</v>
      </c>
      <c r="K46" s="16">
        <v>-227.8465578</v>
      </c>
      <c r="L46" s="16">
        <v>-0.499071447</v>
      </c>
      <c r="M46" s="16">
        <v>-0.17619589799999999</v>
      </c>
      <c r="N46" s="16">
        <v>-0.67526734499999996</v>
      </c>
      <c r="O46" s="16">
        <v>-227.8465501</v>
      </c>
      <c r="P46" s="16">
        <v>-0.50042566200000005</v>
      </c>
      <c r="Q46" s="16">
        <v>-0.17650790199999999</v>
      </c>
      <c r="R46" s="16">
        <v>-0.67693356400000004</v>
      </c>
      <c r="S46" s="16">
        <v>-227.84708649999999</v>
      </c>
      <c r="T46" s="16">
        <v>-0.50043340999999997</v>
      </c>
      <c r="U46" s="16">
        <v>-0.176510793</v>
      </c>
      <c r="V46" s="16">
        <v>-0.67694420300000002</v>
      </c>
      <c r="W46" s="16">
        <v>-227.84707879999999</v>
      </c>
      <c r="X46" s="16"/>
    </row>
    <row r="47" spans="1:24" x14ac:dyDescent="0.2">
      <c r="A47" s="35">
        <v>-82.3</v>
      </c>
      <c r="B47" t="s">
        <v>16</v>
      </c>
      <c r="C47" s="44" t="s">
        <v>135</v>
      </c>
      <c r="D47" s="16">
        <v>-1.4073271759999999</v>
      </c>
      <c r="E47" s="16">
        <v>-0.52242002099999996</v>
      </c>
      <c r="F47" s="16">
        <v>-1.929747197</v>
      </c>
      <c r="G47" s="16">
        <v>-640.40101519999996</v>
      </c>
      <c r="H47" s="16">
        <v>-0.49902110100000002</v>
      </c>
      <c r="I47" s="16">
        <v>-0.17615349599999999</v>
      </c>
      <c r="J47" s="16">
        <v>-0.67517459800000001</v>
      </c>
      <c r="K47" s="16">
        <v>-227.84655739999999</v>
      </c>
      <c r="L47" s="16">
        <v>-0.90631617900000006</v>
      </c>
      <c r="M47" s="16">
        <v>-0.34169835900000001</v>
      </c>
      <c r="N47" s="16">
        <v>-1.248014537</v>
      </c>
      <c r="O47" s="16">
        <v>-412.52873049999999</v>
      </c>
      <c r="P47" s="16">
        <v>-0.50047100200000005</v>
      </c>
      <c r="Q47" s="16">
        <v>-0.17649055499999999</v>
      </c>
      <c r="R47" s="16">
        <v>-0.67696155800000002</v>
      </c>
      <c r="S47" s="16">
        <v>-227.84717040000001</v>
      </c>
      <c r="T47" s="16">
        <v>-0.90773913399999995</v>
      </c>
      <c r="U47" s="16">
        <v>-0.34204494699999999</v>
      </c>
      <c r="V47" s="16">
        <v>-1.249784081</v>
      </c>
      <c r="W47" s="16">
        <v>-412.52930670000001</v>
      </c>
      <c r="X47" s="16"/>
    </row>
    <row r="48" spans="1:24" x14ac:dyDescent="0.2">
      <c r="A48" s="35">
        <v>-18.399999999999999</v>
      </c>
      <c r="B48" t="s">
        <v>17</v>
      </c>
      <c r="C48" s="44" t="s">
        <v>135</v>
      </c>
      <c r="D48" s="16">
        <v>-1.0906870179999999</v>
      </c>
      <c r="E48" s="16">
        <v>-0.38363093999999998</v>
      </c>
      <c r="F48" s="16">
        <v>-1.474317957</v>
      </c>
      <c r="G48" s="16">
        <v>-438.74303040000001</v>
      </c>
      <c r="H48" s="16">
        <v>-0.59801057800000001</v>
      </c>
      <c r="I48" s="16">
        <v>-0.212333099</v>
      </c>
      <c r="J48" s="16">
        <v>-0.81034367600000001</v>
      </c>
      <c r="K48" s="16">
        <v>-230.72815600000001</v>
      </c>
      <c r="L48" s="16">
        <v>-0.48857422099999998</v>
      </c>
      <c r="M48" s="16">
        <v>-0.16793380899999999</v>
      </c>
      <c r="N48" s="16">
        <v>-0.65650803000000002</v>
      </c>
      <c r="O48" s="16">
        <v>-208.01229129999999</v>
      </c>
      <c r="P48" s="16">
        <v>-0.59923120299999999</v>
      </c>
      <c r="Q48" s="16">
        <v>-0.212653487</v>
      </c>
      <c r="R48" s="16">
        <v>-0.81188468999999996</v>
      </c>
      <c r="S48" s="16">
        <v>-230.72893780000001</v>
      </c>
      <c r="T48" s="16">
        <v>-0.48931899000000001</v>
      </c>
      <c r="U48" s="16">
        <v>-0.16810992899999999</v>
      </c>
      <c r="V48" s="16">
        <v>-0.657428919</v>
      </c>
      <c r="W48" s="16">
        <v>-208.01261729999999</v>
      </c>
      <c r="X48" s="16"/>
    </row>
    <row r="49" spans="1:24" x14ac:dyDescent="0.2">
      <c r="A49" s="41">
        <v>-15.73184</v>
      </c>
      <c r="B49" t="s">
        <v>19</v>
      </c>
      <c r="C49" s="44" t="s">
        <v>135</v>
      </c>
      <c r="D49" s="40">
        <v>-1.1032212880000001</v>
      </c>
      <c r="E49" s="40">
        <v>-0.39315306900000002</v>
      </c>
      <c r="F49" s="40">
        <v>-1.4963743570000001</v>
      </c>
      <c r="G49" s="40">
        <v>-458.57709829999999</v>
      </c>
      <c r="H49" s="40">
        <v>-0.59793415800000005</v>
      </c>
      <c r="I49" s="40">
        <v>-0.21231720900000001</v>
      </c>
      <c r="J49" s="40">
        <v>-0.810251367</v>
      </c>
      <c r="K49" s="40">
        <v>-230.72822629999999</v>
      </c>
      <c r="L49" s="40">
        <v>-0.49865241199999999</v>
      </c>
      <c r="M49" s="40">
        <v>-0.17592078799999999</v>
      </c>
      <c r="N49" s="40">
        <v>-0.67457319999999998</v>
      </c>
      <c r="O49" s="40">
        <v>-227.84903700000001</v>
      </c>
      <c r="P49" s="40">
        <v>-0.59961742799999995</v>
      </c>
      <c r="Q49" s="40">
        <v>-0.212756574</v>
      </c>
      <c r="R49" s="40">
        <v>-0.81237400100000001</v>
      </c>
      <c r="S49" s="40">
        <v>-230.72941359999999</v>
      </c>
      <c r="T49" s="40">
        <v>-0.49969670100000002</v>
      </c>
      <c r="U49" s="40">
        <v>-0.176174155</v>
      </c>
      <c r="V49" s="40">
        <v>-0.67587085599999996</v>
      </c>
      <c r="W49" s="40">
        <v>-227.84965439999999</v>
      </c>
      <c r="X49" s="16"/>
    </row>
    <row r="50" spans="1:24" x14ac:dyDescent="0.2">
      <c r="A50" s="41">
        <v>-19.72756</v>
      </c>
      <c r="B50" t="s">
        <v>18</v>
      </c>
      <c r="C50" s="44" t="s">
        <v>135</v>
      </c>
      <c r="D50" s="40">
        <v>-1.101632811</v>
      </c>
      <c r="E50" s="40">
        <v>-0.39213355999999999</v>
      </c>
      <c r="F50" s="40">
        <v>-1.4937663699999999</v>
      </c>
      <c r="G50" s="40">
        <v>-458.57977460000001</v>
      </c>
      <c r="H50" s="40">
        <v>-0.59800039900000002</v>
      </c>
      <c r="I50" s="40">
        <v>-0.21233038400000001</v>
      </c>
      <c r="J50" s="40">
        <v>-0.81033078199999997</v>
      </c>
      <c r="K50" s="40">
        <v>-230.72817649999999</v>
      </c>
      <c r="L50" s="40">
        <v>-0.498606257</v>
      </c>
      <c r="M50" s="40">
        <v>-0.17588995700000001</v>
      </c>
      <c r="N50" s="40">
        <v>-0.67449621400000004</v>
      </c>
      <c r="O50" s="40">
        <v>-227.84906359999999</v>
      </c>
      <c r="P50" s="40">
        <v>-0.59962766599999995</v>
      </c>
      <c r="Q50" s="40">
        <v>-0.212776191</v>
      </c>
      <c r="R50" s="40">
        <v>-0.81240385699999995</v>
      </c>
      <c r="S50" s="40">
        <v>-230.72937580000001</v>
      </c>
      <c r="T50" s="40">
        <v>-0.49935369099999999</v>
      </c>
      <c r="U50" s="40">
        <v>-0.17606732</v>
      </c>
      <c r="V50" s="40">
        <v>-0.67542101099999996</v>
      </c>
      <c r="W50" s="40">
        <v>-227.84942659999999</v>
      </c>
      <c r="X50" s="16"/>
    </row>
    <row r="51" spans="1:24" x14ac:dyDescent="0.2">
      <c r="A51" s="35">
        <v>-11.5</v>
      </c>
      <c r="B51" t="s">
        <v>20</v>
      </c>
      <c r="C51" s="44" t="s">
        <v>135</v>
      </c>
      <c r="D51" s="16">
        <v>-1.205243107</v>
      </c>
      <c r="E51" s="16">
        <v>-0.43142654899999999</v>
      </c>
      <c r="F51" s="16">
        <v>-1.636669656</v>
      </c>
      <c r="G51" s="16">
        <v>-461.4522422</v>
      </c>
      <c r="H51" s="16">
        <v>-0.59787366200000003</v>
      </c>
      <c r="I51" s="16">
        <v>-0.21230559600000001</v>
      </c>
      <c r="J51" s="16">
        <v>-0.81017925800000001</v>
      </c>
      <c r="K51" s="16">
        <v>-230.7282501</v>
      </c>
      <c r="L51" s="16">
        <v>-0.59787374699999996</v>
      </c>
      <c r="M51" s="16">
        <v>-0.212305614</v>
      </c>
      <c r="N51" s="16">
        <v>-0.81017936099999999</v>
      </c>
      <c r="O51" s="16">
        <v>-230.72824979999999</v>
      </c>
      <c r="P51" s="16">
        <v>-0.59920331800000004</v>
      </c>
      <c r="Q51" s="16">
        <v>-0.21263627199999999</v>
      </c>
      <c r="R51" s="16">
        <v>-0.81183959000000006</v>
      </c>
      <c r="S51" s="16">
        <v>-230.72929869999999</v>
      </c>
      <c r="T51" s="16">
        <v>-0.59920288899999996</v>
      </c>
      <c r="U51" s="16">
        <v>-0.212636142</v>
      </c>
      <c r="V51" s="16">
        <v>-0.81183903000000002</v>
      </c>
      <c r="W51" s="16">
        <v>-230.72929830000001</v>
      </c>
      <c r="X51" s="16"/>
    </row>
    <row r="52" spans="1:24" x14ac:dyDescent="0.2">
      <c r="A52" s="35">
        <v>-11.9</v>
      </c>
      <c r="B52" t="s">
        <v>3</v>
      </c>
      <c r="C52" s="44" t="s">
        <v>135</v>
      </c>
      <c r="D52" s="16">
        <v>-1.202244007</v>
      </c>
      <c r="E52" s="16">
        <v>-0.42911939700000001</v>
      </c>
      <c r="F52" s="16">
        <v>-1.6313634029999999</v>
      </c>
      <c r="G52" s="16">
        <v>-461.45598000000001</v>
      </c>
      <c r="H52" s="16">
        <v>-0.59792495899999998</v>
      </c>
      <c r="I52" s="16">
        <v>-0.212315262</v>
      </c>
      <c r="J52" s="16">
        <v>-0.81024022100000004</v>
      </c>
      <c r="K52" s="16">
        <v>-230.72823869999999</v>
      </c>
      <c r="L52" s="16">
        <v>-0.59792211900000003</v>
      </c>
      <c r="M52" s="16">
        <v>-0.212314847</v>
      </c>
      <c r="N52" s="16">
        <v>-0.81023696599999995</v>
      </c>
      <c r="O52" s="16">
        <v>-230.72823529999999</v>
      </c>
      <c r="P52" s="16">
        <v>-0.59979647300000005</v>
      </c>
      <c r="Q52" s="16">
        <v>-0.212820116</v>
      </c>
      <c r="R52" s="16">
        <v>-0.812616589</v>
      </c>
      <c r="S52" s="16">
        <v>-230.72957460000001</v>
      </c>
      <c r="T52" s="16">
        <v>-0.598776431</v>
      </c>
      <c r="U52" s="16">
        <v>-0.21251115300000001</v>
      </c>
      <c r="V52" s="16">
        <v>-0.81128758400000001</v>
      </c>
      <c r="W52" s="16">
        <v>-230.72867260000001</v>
      </c>
      <c r="X52" s="16"/>
    </row>
    <row r="53" spans="1:24" s="20" customFormat="1" x14ac:dyDescent="0.2">
      <c r="A53" s="35">
        <v>-14.8</v>
      </c>
      <c r="B53" t="s">
        <v>21</v>
      </c>
      <c r="C53" s="44" t="s">
        <v>135</v>
      </c>
      <c r="D53" s="16">
        <v>-1.1720465600000001</v>
      </c>
      <c r="E53" s="16">
        <v>-0.39147372699999999</v>
      </c>
      <c r="F53" s="16">
        <v>-1.563520287</v>
      </c>
      <c r="G53" s="16">
        <v>-425.90916379999999</v>
      </c>
      <c r="H53" s="16">
        <v>-0.59791920899999995</v>
      </c>
      <c r="I53" s="16">
        <v>-0.21231409000000001</v>
      </c>
      <c r="J53" s="16">
        <v>-0.81023329899999996</v>
      </c>
      <c r="K53" s="16">
        <v>-230.7282443</v>
      </c>
      <c r="L53" s="16">
        <v>-0.56523514600000002</v>
      </c>
      <c r="M53" s="16">
        <v>-0.172890603</v>
      </c>
      <c r="N53" s="16">
        <v>-0.73812574900000005</v>
      </c>
      <c r="O53" s="16">
        <v>-195.18352619999999</v>
      </c>
      <c r="P53" s="16">
        <v>-0.60017088699999999</v>
      </c>
      <c r="Q53" s="16">
        <v>-0.21290246800000001</v>
      </c>
      <c r="R53" s="16">
        <v>-0.813073355</v>
      </c>
      <c r="S53" s="16">
        <v>-230.72977850000001</v>
      </c>
      <c r="T53" s="16">
        <v>-0.56632857299999995</v>
      </c>
      <c r="U53" s="16">
        <v>-0.17317232499999999</v>
      </c>
      <c r="V53" s="16">
        <v>-0.73950089799999996</v>
      </c>
      <c r="W53" s="16">
        <v>-195.18395760000001</v>
      </c>
      <c r="X53" s="34"/>
    </row>
    <row r="54" spans="1:24" x14ac:dyDescent="0.2">
      <c r="A54" s="35">
        <v>-5.8</v>
      </c>
      <c r="B54" t="s">
        <v>22</v>
      </c>
      <c r="C54" s="44" t="s">
        <v>135</v>
      </c>
      <c r="D54" s="16">
        <v>-0.82520690100000005</v>
      </c>
      <c r="E54" s="16">
        <v>-0.27891153000000002</v>
      </c>
      <c r="F54" s="16">
        <v>-1.1041184310000001</v>
      </c>
      <c r="G54" s="16">
        <v>-308.76807600000001</v>
      </c>
      <c r="H54" s="16">
        <v>-0.59782986100000002</v>
      </c>
      <c r="I54" s="16">
        <v>-0.212297125</v>
      </c>
      <c r="J54" s="16">
        <v>-0.81012698599999999</v>
      </c>
      <c r="K54" s="16">
        <v>-230.72826889999999</v>
      </c>
      <c r="L54" s="16">
        <v>-0.221836857</v>
      </c>
      <c r="M54" s="16">
        <v>-6.2709250999999994E-2</v>
      </c>
      <c r="N54" s="16">
        <v>-0.28454610800000002</v>
      </c>
      <c r="O54" s="16">
        <v>-78.043602800000002</v>
      </c>
      <c r="P54" s="16">
        <v>-0.59869064400000005</v>
      </c>
      <c r="Q54" s="16">
        <v>-0.21251229899999999</v>
      </c>
      <c r="R54" s="16">
        <v>-0.81120294299999995</v>
      </c>
      <c r="S54" s="16">
        <v>-230.72882630000001</v>
      </c>
      <c r="T54" s="16">
        <v>-0.22239873499999999</v>
      </c>
      <c r="U54" s="16">
        <v>-6.2827869999999994E-2</v>
      </c>
      <c r="V54" s="16">
        <v>-0.28522660500000002</v>
      </c>
      <c r="W54" s="16">
        <v>-78.043879169999997</v>
      </c>
      <c r="X54" s="16"/>
    </row>
    <row r="55" spans="1:24" x14ac:dyDescent="0.2">
      <c r="A55" s="35">
        <v>-12</v>
      </c>
      <c r="B55" t="s">
        <v>23</v>
      </c>
      <c r="C55" s="44" t="s">
        <v>135</v>
      </c>
      <c r="D55" s="16">
        <v>-0.80251895299999998</v>
      </c>
      <c r="E55" s="16">
        <v>-0.279050193</v>
      </c>
      <c r="F55" s="16">
        <v>-1.081569147</v>
      </c>
      <c r="G55" s="16">
        <v>-307.55798449999998</v>
      </c>
      <c r="H55" s="16">
        <v>-0.597941218</v>
      </c>
      <c r="I55" s="16">
        <v>-0.212318433</v>
      </c>
      <c r="J55" s="16">
        <v>-0.81025965099999997</v>
      </c>
      <c r="K55" s="16">
        <v>-230.72822740000001</v>
      </c>
      <c r="L55" s="16">
        <v>-0.200562294</v>
      </c>
      <c r="M55" s="16">
        <v>-6.3749835000000005E-2</v>
      </c>
      <c r="N55" s="16">
        <v>-0.26431212799999998</v>
      </c>
      <c r="O55" s="16">
        <v>-76.827808160000004</v>
      </c>
      <c r="P55" s="16">
        <v>-0.59950051500000001</v>
      </c>
      <c r="Q55" s="16">
        <v>-0.21275906999999999</v>
      </c>
      <c r="R55" s="16">
        <v>-0.81225958499999995</v>
      </c>
      <c r="S55" s="16">
        <v>-230.72951889999999</v>
      </c>
      <c r="T55" s="16">
        <v>-0.20113546400000001</v>
      </c>
      <c r="U55" s="16">
        <v>-6.3857295999999994E-2</v>
      </c>
      <c r="V55" s="16">
        <v>-0.26499275999999999</v>
      </c>
      <c r="W55" s="16">
        <v>-76.82813883</v>
      </c>
      <c r="X55" s="16"/>
    </row>
    <row r="56" spans="1:24" x14ac:dyDescent="0.2">
      <c r="A56" s="35">
        <v>-13.4</v>
      </c>
      <c r="B56" t="s">
        <v>24</v>
      </c>
      <c r="C56" s="44" t="s">
        <v>135</v>
      </c>
      <c r="D56" s="16">
        <v>-0.86801508699999996</v>
      </c>
      <c r="E56" s="16">
        <v>-0.294406165</v>
      </c>
      <c r="F56" s="16">
        <v>-1.1624212519999999</v>
      </c>
      <c r="G56" s="16">
        <v>-325.9585199</v>
      </c>
      <c r="H56" s="16">
        <v>-0.59793524799999997</v>
      </c>
      <c r="I56" s="16">
        <v>-0.212317227</v>
      </c>
      <c r="J56" s="16">
        <v>-0.81025247499999997</v>
      </c>
      <c r="K56" s="16">
        <v>-230.7282333</v>
      </c>
      <c r="L56" s="16">
        <v>-0.26448595600000002</v>
      </c>
      <c r="M56" s="16">
        <v>-7.8021457000000002E-2</v>
      </c>
      <c r="N56" s="16">
        <v>-0.34250741299999998</v>
      </c>
      <c r="O56" s="16">
        <v>-95.230605449999999</v>
      </c>
      <c r="P56" s="16">
        <v>-0.599507817</v>
      </c>
      <c r="Q56" s="16">
        <v>-0.212733899</v>
      </c>
      <c r="R56" s="16">
        <v>-0.81224171599999995</v>
      </c>
      <c r="S56" s="16">
        <v>-230.72938540000001</v>
      </c>
      <c r="T56" s="16">
        <v>-0.26511211000000001</v>
      </c>
      <c r="U56" s="16">
        <v>-7.8163175000000001E-2</v>
      </c>
      <c r="V56" s="16">
        <v>-0.34327528499999999</v>
      </c>
      <c r="W56" s="16">
        <v>-95.230892839999996</v>
      </c>
      <c r="X56" s="16"/>
    </row>
    <row r="57" spans="1:24" x14ac:dyDescent="0.2">
      <c r="A57" s="35">
        <v>-17.399999999999999</v>
      </c>
      <c r="B57" t="s">
        <v>25</v>
      </c>
      <c r="C57" s="44" t="s">
        <v>135</v>
      </c>
      <c r="D57" s="16">
        <v>-0.87733599900000003</v>
      </c>
      <c r="E57" s="16">
        <v>-0.302355017</v>
      </c>
      <c r="F57" s="16">
        <v>-1.179691016</v>
      </c>
      <c r="G57" s="16">
        <v>-345.79085140000001</v>
      </c>
      <c r="H57" s="16">
        <v>-0.59798291400000003</v>
      </c>
      <c r="I57" s="16">
        <v>-0.21232640999999999</v>
      </c>
      <c r="J57" s="16">
        <v>-0.81030932300000003</v>
      </c>
      <c r="K57" s="16">
        <v>-230.7282122</v>
      </c>
      <c r="L57" s="16">
        <v>-0.27397080600000001</v>
      </c>
      <c r="M57" s="16">
        <v>-8.5985882999999999E-2</v>
      </c>
      <c r="N57" s="16">
        <v>-0.35995668800000002</v>
      </c>
      <c r="O57" s="16">
        <v>-115.0614257</v>
      </c>
      <c r="P57" s="16">
        <v>-0.59955472600000004</v>
      </c>
      <c r="Q57" s="16">
        <v>-0.21274595700000001</v>
      </c>
      <c r="R57" s="16">
        <v>-0.81230068300000002</v>
      </c>
      <c r="S57" s="16">
        <v>-230.7293195</v>
      </c>
      <c r="T57" s="16">
        <v>-0.27465197800000002</v>
      </c>
      <c r="U57" s="16">
        <v>-8.6135363000000006E-2</v>
      </c>
      <c r="V57" s="16">
        <v>-0.36078734099999998</v>
      </c>
      <c r="W57" s="16">
        <v>-115.06176910000001</v>
      </c>
      <c r="X57" s="16"/>
    </row>
    <row r="58" spans="1:24" x14ac:dyDescent="0.2">
      <c r="A58" s="35">
        <v>-12</v>
      </c>
      <c r="B58" t="s">
        <v>26</v>
      </c>
      <c r="C58" s="44" t="s">
        <v>135</v>
      </c>
      <c r="D58" s="16">
        <v>-1.198147216</v>
      </c>
      <c r="E58" s="16">
        <v>-0.39152658800000001</v>
      </c>
      <c r="F58" s="16">
        <v>-1.589673804</v>
      </c>
      <c r="G58" s="16">
        <v>-427.08134560000002</v>
      </c>
      <c r="H58" s="16">
        <v>-0.59790504499999997</v>
      </c>
      <c r="I58" s="16">
        <v>-0.21231140900000001</v>
      </c>
      <c r="J58" s="16">
        <v>-0.81021645499999995</v>
      </c>
      <c r="K58" s="16">
        <v>-230.7282476</v>
      </c>
      <c r="L58" s="16">
        <v>-0.59307762200000003</v>
      </c>
      <c r="M58" s="16">
        <v>-0.17430838100000001</v>
      </c>
      <c r="N58" s="16">
        <v>-0.76738600300000004</v>
      </c>
      <c r="O58" s="16">
        <v>-196.3546997</v>
      </c>
      <c r="P58" s="16">
        <v>-0.59992955400000003</v>
      </c>
      <c r="Q58" s="16">
        <v>-0.21283843299999999</v>
      </c>
      <c r="R58" s="16">
        <v>-0.81276798699999997</v>
      </c>
      <c r="S58" s="16">
        <v>-230.7297178</v>
      </c>
      <c r="T58" s="16">
        <v>-0.59398376100000005</v>
      </c>
      <c r="U58" s="16">
        <v>-0.17452436800000001</v>
      </c>
      <c r="V58" s="16">
        <v>-0.76850812899999998</v>
      </c>
      <c r="W58" s="16">
        <v>-196.3550468</v>
      </c>
      <c r="X58" s="16"/>
    </row>
    <row r="59" spans="1:24" x14ac:dyDescent="0.2">
      <c r="A59" s="35">
        <v>-22</v>
      </c>
      <c r="B59" t="s">
        <v>27</v>
      </c>
      <c r="C59" s="44" t="s">
        <v>135</v>
      </c>
      <c r="D59" s="16">
        <v>-1.208191579</v>
      </c>
      <c r="E59" s="16">
        <v>-0.42033176700000002</v>
      </c>
      <c r="F59" s="16">
        <v>-1.6285233450000001</v>
      </c>
      <c r="G59" s="16">
        <v>-477.77133930000002</v>
      </c>
      <c r="H59" s="16">
        <v>-0.59801825900000005</v>
      </c>
      <c r="I59" s="16">
        <v>-0.21233305799999999</v>
      </c>
      <c r="J59" s="16">
        <v>-0.81035131599999999</v>
      </c>
      <c r="K59" s="16">
        <v>-230.728206</v>
      </c>
      <c r="L59" s="16">
        <v>-0.60228494399999999</v>
      </c>
      <c r="M59" s="16">
        <v>-0.20227191999999999</v>
      </c>
      <c r="N59" s="16">
        <v>-0.80455686400000004</v>
      </c>
      <c r="O59" s="16">
        <v>-247.0419201</v>
      </c>
      <c r="P59" s="16">
        <v>-0.60026871000000004</v>
      </c>
      <c r="Q59" s="16">
        <v>-0.21292866499999999</v>
      </c>
      <c r="R59" s="16">
        <v>-0.81319737599999997</v>
      </c>
      <c r="S59" s="16">
        <v>-230.72972129999999</v>
      </c>
      <c r="T59" s="16">
        <v>-0.60335572400000004</v>
      </c>
      <c r="U59" s="16">
        <v>-0.20253996899999999</v>
      </c>
      <c r="V59" s="16">
        <v>-0.80589569299999997</v>
      </c>
      <c r="W59" s="16">
        <v>-247.0424481</v>
      </c>
      <c r="X59" s="16"/>
    </row>
    <row r="60" spans="1:24" x14ac:dyDescent="0.2">
      <c r="A60" s="35">
        <v>-14.1</v>
      </c>
      <c r="B60" t="s">
        <v>28</v>
      </c>
      <c r="C60" s="44" t="s">
        <v>135</v>
      </c>
      <c r="D60" s="16">
        <v>-1.222819047</v>
      </c>
      <c r="E60" s="16">
        <v>-0.44291675800000002</v>
      </c>
      <c r="F60" s="16">
        <v>-1.6657358040000001</v>
      </c>
      <c r="G60" s="16">
        <v>-477.44870850000001</v>
      </c>
      <c r="H60" s="16">
        <v>-0.59791345500000004</v>
      </c>
      <c r="I60" s="16">
        <v>-0.21231309800000001</v>
      </c>
      <c r="J60" s="16">
        <v>-0.81022655300000002</v>
      </c>
      <c r="K60" s="16">
        <v>-230.72823650000001</v>
      </c>
      <c r="L60" s="16">
        <v>-0.61499753099999999</v>
      </c>
      <c r="M60" s="16">
        <v>-0.22345200700000001</v>
      </c>
      <c r="N60" s="16">
        <v>-0.83844953700000002</v>
      </c>
      <c r="O60" s="16">
        <v>-246.7243134</v>
      </c>
      <c r="P60" s="16">
        <v>-0.59940916399999999</v>
      </c>
      <c r="Q60" s="16">
        <v>-0.212688723</v>
      </c>
      <c r="R60" s="16">
        <v>-0.81209788599999999</v>
      </c>
      <c r="S60" s="16">
        <v>-230.72935630000001</v>
      </c>
      <c r="T60" s="16">
        <v>-0.61635395000000004</v>
      </c>
      <c r="U60" s="16">
        <v>-0.22379064200000001</v>
      </c>
      <c r="V60" s="16">
        <v>-0.84014459200000002</v>
      </c>
      <c r="W60" s="16">
        <v>-246.72513280000001</v>
      </c>
      <c r="X60" s="16"/>
    </row>
    <row r="61" spans="1:24" x14ac:dyDescent="0.2">
      <c r="A61" s="35">
        <v>-13.8</v>
      </c>
      <c r="B61" t="s">
        <v>29</v>
      </c>
      <c r="C61" s="44" t="s">
        <v>135</v>
      </c>
      <c r="D61" s="16">
        <v>-1.2192935330000001</v>
      </c>
      <c r="E61" s="16">
        <v>-0.44027311000000002</v>
      </c>
      <c r="F61" s="16">
        <v>-1.6595666419999999</v>
      </c>
      <c r="G61" s="16">
        <v>-477.45276319999999</v>
      </c>
      <c r="H61" s="16">
        <v>-0.59795184700000004</v>
      </c>
      <c r="I61" s="16">
        <v>-0.212320378</v>
      </c>
      <c r="J61" s="16">
        <v>-0.81027222399999999</v>
      </c>
      <c r="K61" s="16">
        <v>-230.7282305</v>
      </c>
      <c r="L61" s="16">
        <v>-0.61506538099999997</v>
      </c>
      <c r="M61" s="16">
        <v>-0.223473167</v>
      </c>
      <c r="N61" s="16">
        <v>-0.83853854800000005</v>
      </c>
      <c r="O61" s="16">
        <v>-246.72426999999999</v>
      </c>
      <c r="P61" s="16">
        <v>-0.59987847800000005</v>
      </c>
      <c r="Q61" s="16">
        <v>-0.21284386</v>
      </c>
      <c r="R61" s="16">
        <v>-0.81272233800000004</v>
      </c>
      <c r="S61" s="16">
        <v>-230.72959320000001</v>
      </c>
      <c r="T61" s="16">
        <v>-0.61591239600000003</v>
      </c>
      <c r="U61" s="16">
        <v>-0.22366895000000001</v>
      </c>
      <c r="V61" s="16">
        <v>-0.83958134600000001</v>
      </c>
      <c r="W61" s="16">
        <v>-246.72463049999999</v>
      </c>
      <c r="X61" s="16"/>
    </row>
    <row r="62" spans="1:24" x14ac:dyDescent="0.2">
      <c r="A62" s="35">
        <v>-23.5</v>
      </c>
      <c r="B62" t="s">
        <v>30</v>
      </c>
      <c r="C62" s="44" t="s">
        <v>135</v>
      </c>
      <c r="D62" s="16">
        <v>-1.5161214890000001</v>
      </c>
      <c r="E62" s="16">
        <v>-0.56277063400000005</v>
      </c>
      <c r="F62" s="16">
        <v>-2.0788921230000001</v>
      </c>
      <c r="G62" s="16">
        <v>-643.25568129999999</v>
      </c>
      <c r="H62" s="16">
        <v>-0.59795595199999996</v>
      </c>
      <c r="I62" s="16">
        <v>-0.21232173400000001</v>
      </c>
      <c r="J62" s="16">
        <v>-0.81027768600000005</v>
      </c>
      <c r="K62" s="16">
        <v>-230.72820419999999</v>
      </c>
      <c r="L62" s="16">
        <v>-0.90563857599999997</v>
      </c>
      <c r="M62" s="16">
        <v>-0.34135596000000001</v>
      </c>
      <c r="N62" s="16">
        <v>-1.2469945360000001</v>
      </c>
      <c r="O62" s="16">
        <v>-412.53037949999998</v>
      </c>
      <c r="P62" s="16">
        <v>-0.60041254099999997</v>
      </c>
      <c r="Q62" s="16">
        <v>-0.21295662800000001</v>
      </c>
      <c r="R62" s="16">
        <v>-0.813369169</v>
      </c>
      <c r="S62" s="16">
        <v>-230.72986969999999</v>
      </c>
      <c r="T62" s="16">
        <v>-0.90761117400000002</v>
      </c>
      <c r="U62" s="16">
        <v>-0.34186894099999998</v>
      </c>
      <c r="V62" s="16">
        <v>-1.2494801149999999</v>
      </c>
      <c r="W62" s="16">
        <v>-412.53133279999997</v>
      </c>
      <c r="X62" s="16"/>
    </row>
    <row r="63" spans="1:24" x14ac:dyDescent="0.2">
      <c r="A63" s="35">
        <v>-13.7</v>
      </c>
      <c r="B63" t="s">
        <v>208</v>
      </c>
      <c r="C63" s="44" t="s">
        <v>135</v>
      </c>
      <c r="D63" s="16">
        <v>-0.76472422200000001</v>
      </c>
      <c r="E63" s="16">
        <v>-0.27056782800000001</v>
      </c>
      <c r="F63" s="16">
        <v>-1.0352920489999999</v>
      </c>
      <c r="G63" s="16">
        <v>-306.77156650000001</v>
      </c>
      <c r="H63" s="16">
        <v>-0.59796622399999999</v>
      </c>
      <c r="I63" s="16">
        <v>-0.21232316700000001</v>
      </c>
      <c r="J63" s="16">
        <v>-0.81028939099999997</v>
      </c>
      <c r="K63" s="16">
        <v>-230.72822099999999</v>
      </c>
      <c r="L63" s="16">
        <v>-0.16382449199999999</v>
      </c>
      <c r="M63" s="16">
        <v>-5.5915702999999997E-2</v>
      </c>
      <c r="N63" s="16">
        <v>-0.219740195</v>
      </c>
      <c r="O63" s="16">
        <v>-76.041069780000001</v>
      </c>
      <c r="P63" s="16">
        <v>-0.59896991200000005</v>
      </c>
      <c r="Q63" s="16">
        <v>-0.212595759</v>
      </c>
      <c r="R63" s="16">
        <v>-0.81156567199999996</v>
      </c>
      <c r="S63" s="16">
        <v>-230.72902400000001</v>
      </c>
      <c r="T63" s="16">
        <v>-0.16427631700000001</v>
      </c>
      <c r="U63" s="16">
        <v>-5.6005141000000001E-2</v>
      </c>
      <c r="V63" s="16">
        <v>-0.22028145800000001</v>
      </c>
      <c r="W63" s="16">
        <v>-76.041283480000004</v>
      </c>
      <c r="X63" s="16"/>
    </row>
    <row r="64" spans="1:24" x14ac:dyDescent="0.2">
      <c r="A64" s="35">
        <v>-12.5</v>
      </c>
      <c r="B64" t="s">
        <v>32</v>
      </c>
      <c r="C64" s="44" t="s">
        <v>135</v>
      </c>
      <c r="D64" s="16">
        <v>-1.1375770839999999</v>
      </c>
      <c r="E64" s="16">
        <v>-0.35073282099999997</v>
      </c>
      <c r="F64" s="16">
        <v>-1.4883099049999999</v>
      </c>
      <c r="G64" s="16">
        <v>-390.36395879999998</v>
      </c>
      <c r="H64" s="16">
        <v>-0.56521395900000004</v>
      </c>
      <c r="I64" s="16">
        <v>-0.17288123799999999</v>
      </c>
      <c r="J64" s="16">
        <v>-0.73809519700000004</v>
      </c>
      <c r="K64" s="16">
        <v>-195.1835461</v>
      </c>
      <c r="L64" s="16">
        <v>-0.56521127599999998</v>
      </c>
      <c r="M64" s="16">
        <v>-0.17287845099999999</v>
      </c>
      <c r="N64" s="16">
        <v>-0.73808972699999997</v>
      </c>
      <c r="O64" s="16">
        <v>-195.18355209999999</v>
      </c>
      <c r="P64" s="16">
        <v>-0.56671241400000005</v>
      </c>
      <c r="Q64" s="16">
        <v>-0.17327374100000001</v>
      </c>
      <c r="R64" s="16">
        <v>-0.73998615499999998</v>
      </c>
      <c r="S64" s="16">
        <v>-195.18404380000001</v>
      </c>
      <c r="T64" s="16">
        <v>-0.56670966199999995</v>
      </c>
      <c r="U64" s="16">
        <v>-0.17327093099999999</v>
      </c>
      <c r="V64" s="16">
        <v>-0.73998059299999996</v>
      </c>
      <c r="W64" s="16">
        <v>-195.1840497</v>
      </c>
      <c r="X64" s="16"/>
    </row>
    <row r="65" spans="1:24" x14ac:dyDescent="0.2">
      <c r="A65" s="35">
        <v>-10</v>
      </c>
      <c r="B65" t="s">
        <v>33</v>
      </c>
      <c r="C65" s="44" t="s">
        <v>135</v>
      </c>
      <c r="D65" s="16">
        <v>-1.1644938949999999</v>
      </c>
      <c r="E65" s="16">
        <v>-0.351328219</v>
      </c>
      <c r="F65" s="16">
        <v>-1.5158221140000001</v>
      </c>
      <c r="G65" s="16">
        <v>-391.53571959999999</v>
      </c>
      <c r="H65" s="16">
        <v>-0.56516243899999996</v>
      </c>
      <c r="I65" s="16">
        <v>-0.17283019299999999</v>
      </c>
      <c r="J65" s="16">
        <v>-0.73799263199999998</v>
      </c>
      <c r="K65" s="16">
        <v>-195.18363149999999</v>
      </c>
      <c r="L65" s="16">
        <v>-0.59304188199999996</v>
      </c>
      <c r="M65" s="16">
        <v>-0.17428861700000001</v>
      </c>
      <c r="N65" s="16">
        <v>-0.76733049799999997</v>
      </c>
      <c r="O65" s="16">
        <v>-196.35473970000001</v>
      </c>
      <c r="P65" s="16">
        <v>-0.56654618000000001</v>
      </c>
      <c r="Q65" s="16">
        <v>-0.1731895</v>
      </c>
      <c r="R65" s="16">
        <v>-0.73973568000000001</v>
      </c>
      <c r="S65" s="16">
        <v>-195.18411939999999</v>
      </c>
      <c r="T65" s="16">
        <v>-0.59446221700000001</v>
      </c>
      <c r="U65" s="16">
        <v>-0.174636227</v>
      </c>
      <c r="V65" s="16">
        <v>-0.76909844400000005</v>
      </c>
      <c r="W65" s="16">
        <v>-196.3553091</v>
      </c>
      <c r="X65" s="16"/>
    </row>
    <row r="66" spans="1:24" x14ac:dyDescent="0.2">
      <c r="A66" s="35">
        <v>-8.3000000000000007</v>
      </c>
      <c r="B66" t="s">
        <v>34</v>
      </c>
      <c r="C66" s="44" t="s">
        <v>135</v>
      </c>
      <c r="D66" s="16">
        <v>-0.81491778299999995</v>
      </c>
      <c r="E66" s="16">
        <v>-0.236318368</v>
      </c>
      <c r="F66" s="16">
        <v>-1.0512361509999999</v>
      </c>
      <c r="G66" s="16">
        <v>-274.39509529999998</v>
      </c>
      <c r="H66" s="16">
        <v>-0.22185271200000001</v>
      </c>
      <c r="I66" s="16">
        <v>-6.2712094999999995E-2</v>
      </c>
      <c r="J66" s="16">
        <v>-0.28456480699999998</v>
      </c>
      <c r="K66" s="16">
        <v>-78.04360527</v>
      </c>
      <c r="L66" s="16">
        <v>-0.58852257100000005</v>
      </c>
      <c r="M66" s="16">
        <v>-0.17040798700000001</v>
      </c>
      <c r="N66" s="16">
        <v>-0.75893055899999995</v>
      </c>
      <c r="O66" s="16">
        <v>-196.35381340000001</v>
      </c>
      <c r="P66" s="16">
        <v>-0.22277493500000001</v>
      </c>
      <c r="Q66" s="16">
        <v>-6.2891148999999993E-2</v>
      </c>
      <c r="R66" s="16">
        <v>-0.28566608399999999</v>
      </c>
      <c r="S66" s="16">
        <v>-78.043922660000007</v>
      </c>
      <c r="T66" s="16">
        <v>-0.58930705400000005</v>
      </c>
      <c r="U66" s="16">
        <v>-0.17060367600000001</v>
      </c>
      <c r="V66" s="16">
        <v>-0.75991072999999998</v>
      </c>
      <c r="W66" s="16">
        <v>-196.35407520000001</v>
      </c>
      <c r="X66" s="16"/>
    </row>
    <row r="67" spans="1:24" x14ac:dyDescent="0.2">
      <c r="A67" s="35">
        <v>-20.6</v>
      </c>
      <c r="B67" t="s">
        <v>35</v>
      </c>
      <c r="C67" s="44" t="s">
        <v>135</v>
      </c>
      <c r="D67" s="16">
        <v>-0.70130382400000002</v>
      </c>
      <c r="E67" s="16">
        <v>-0.24185268900000001</v>
      </c>
      <c r="F67" s="16">
        <v>-0.94315651300000003</v>
      </c>
      <c r="G67" s="16">
        <v>-304.68116120000002</v>
      </c>
      <c r="H67" s="16">
        <v>-0.200661535</v>
      </c>
      <c r="I67" s="16">
        <v>-6.3781721999999999E-2</v>
      </c>
      <c r="J67" s="16">
        <v>-0.26444325699999999</v>
      </c>
      <c r="K67" s="16">
        <v>-76.827692189999993</v>
      </c>
      <c r="L67" s="16">
        <v>-0.498613099</v>
      </c>
      <c r="M67" s="16">
        <v>-0.17589943299999999</v>
      </c>
      <c r="N67" s="16">
        <v>-0.67451253200000005</v>
      </c>
      <c r="O67" s="16">
        <v>-227.84903869999999</v>
      </c>
      <c r="P67" s="16">
        <v>-0.20155508</v>
      </c>
      <c r="Q67" s="16">
        <v>-6.3952295000000006E-2</v>
      </c>
      <c r="R67" s="16">
        <v>-0.26550737499999999</v>
      </c>
      <c r="S67" s="16">
        <v>-76.827966889999999</v>
      </c>
      <c r="T67" s="16">
        <v>-0.49916369599999999</v>
      </c>
      <c r="U67" s="16">
        <v>-0.176031144</v>
      </c>
      <c r="V67" s="16">
        <v>-0.67519483999999996</v>
      </c>
      <c r="W67" s="16">
        <v>-227.84927569999999</v>
      </c>
      <c r="X67" s="16"/>
    </row>
    <row r="68" spans="1:24" x14ac:dyDescent="0.2">
      <c r="A68" s="35">
        <v>-6.4</v>
      </c>
      <c r="B68" t="s">
        <v>36</v>
      </c>
      <c r="C68" s="44" t="s">
        <v>135</v>
      </c>
      <c r="D68" s="16">
        <v>-0.40245660300000002</v>
      </c>
      <c r="E68" s="16">
        <v>-0.128519202</v>
      </c>
      <c r="F68" s="16">
        <v>-0.53097580499999997</v>
      </c>
      <c r="G68" s="16">
        <v>-153.65690000000001</v>
      </c>
      <c r="H68" s="16">
        <v>-0.20045960800000001</v>
      </c>
      <c r="I68" s="16">
        <v>-6.3715297000000004E-2</v>
      </c>
      <c r="J68" s="16">
        <v>-0.26417490500000002</v>
      </c>
      <c r="K68" s="16">
        <v>-76.827869829999997</v>
      </c>
      <c r="L68" s="16">
        <v>-0.20050510799999999</v>
      </c>
      <c r="M68" s="16">
        <v>-6.3728801000000002E-2</v>
      </c>
      <c r="N68" s="16">
        <v>-0.26423390899999999</v>
      </c>
      <c r="O68" s="16">
        <v>-76.827849490000006</v>
      </c>
      <c r="P68" s="16">
        <v>-0.201169706</v>
      </c>
      <c r="Q68" s="16">
        <v>-6.3847695999999995E-2</v>
      </c>
      <c r="R68" s="16">
        <v>-0.26501740099999999</v>
      </c>
      <c r="S68" s="16">
        <v>-76.828057830000006</v>
      </c>
      <c r="T68" s="16">
        <v>-0.20078634400000001</v>
      </c>
      <c r="U68" s="16">
        <v>-6.3784834999999998E-2</v>
      </c>
      <c r="V68" s="16">
        <v>-0.26457117899999999</v>
      </c>
      <c r="W68" s="16">
        <v>-76.828085729999998</v>
      </c>
      <c r="X68" s="16"/>
    </row>
    <row r="69" spans="1:24" x14ac:dyDescent="0.2">
      <c r="A69" s="35">
        <v>-7.2</v>
      </c>
      <c r="B69" t="s">
        <v>37</v>
      </c>
      <c r="C69" s="44" t="s">
        <v>135</v>
      </c>
      <c r="D69" s="16">
        <v>-0.79310009599999998</v>
      </c>
      <c r="E69" s="16">
        <v>-0.23694130399999999</v>
      </c>
      <c r="F69" s="16">
        <v>-1.0300413989999999</v>
      </c>
      <c r="G69" s="16">
        <v>-273.1797669</v>
      </c>
      <c r="H69" s="16">
        <v>-0.200475878</v>
      </c>
      <c r="I69" s="16">
        <v>-6.3722754000000006E-2</v>
      </c>
      <c r="J69" s="16">
        <v>-0.26419863199999999</v>
      </c>
      <c r="K69" s="16">
        <v>-76.827853340000004</v>
      </c>
      <c r="L69" s="16">
        <v>-0.58852621100000002</v>
      </c>
      <c r="M69" s="16">
        <v>-0.17042650200000001</v>
      </c>
      <c r="N69" s="16">
        <v>-0.758952713</v>
      </c>
      <c r="O69" s="16">
        <v>-196.35372649999999</v>
      </c>
      <c r="P69" s="16">
        <v>-0.20145755400000001</v>
      </c>
      <c r="Q69" s="16">
        <v>-6.3899041000000004E-2</v>
      </c>
      <c r="R69" s="16">
        <v>-0.26535659499999997</v>
      </c>
      <c r="S69" s="16">
        <v>-76.828172159999994</v>
      </c>
      <c r="T69" s="16">
        <v>-0.58905995799999999</v>
      </c>
      <c r="U69" s="16">
        <v>-0.170557813</v>
      </c>
      <c r="V69" s="16">
        <v>-0.75961777100000005</v>
      </c>
      <c r="W69" s="16">
        <v>-196.35391569999999</v>
      </c>
      <c r="X69" s="16"/>
    </row>
    <row r="70" spans="1:24" x14ac:dyDescent="0.2">
      <c r="A70" s="35">
        <v>-12.1</v>
      </c>
      <c r="B70" t="s">
        <v>210</v>
      </c>
      <c r="C70" s="44" t="s">
        <v>135</v>
      </c>
      <c r="D70" s="16">
        <v>-0.364957264</v>
      </c>
      <c r="E70" s="16">
        <v>-0.120487887</v>
      </c>
      <c r="F70" s="16">
        <v>-0.48544515100000002</v>
      </c>
      <c r="G70" s="16">
        <v>-152.87315079999999</v>
      </c>
      <c r="H70" s="16">
        <v>-0.20061078500000001</v>
      </c>
      <c r="I70" s="16">
        <v>-6.3761096000000003E-2</v>
      </c>
      <c r="J70" s="16">
        <v>-0.26437188099999998</v>
      </c>
      <c r="K70" s="16">
        <v>-76.827788459999994</v>
      </c>
      <c r="L70" s="16">
        <v>-0.16368555900000001</v>
      </c>
      <c r="M70" s="16">
        <v>-5.5869012000000003E-2</v>
      </c>
      <c r="N70" s="16">
        <v>-0.219554571</v>
      </c>
      <c r="O70" s="16">
        <v>-76.041270049999994</v>
      </c>
      <c r="P70" s="16">
        <v>-0.200889604</v>
      </c>
      <c r="Q70" s="16">
        <v>-6.3820041999999993E-2</v>
      </c>
      <c r="R70" s="16">
        <v>-0.26470964600000002</v>
      </c>
      <c r="S70" s="16">
        <v>-76.828048240000001</v>
      </c>
      <c r="T70" s="16">
        <v>-0.16422735099999999</v>
      </c>
      <c r="U70" s="16">
        <v>-5.5966664999999999E-2</v>
      </c>
      <c r="V70" s="16">
        <v>-0.22019401699999999</v>
      </c>
      <c r="W70" s="16">
        <v>-76.041613609999999</v>
      </c>
      <c r="X70" s="16"/>
    </row>
    <row r="71" spans="1:24" x14ac:dyDescent="0.2">
      <c r="A71" s="35">
        <v>-17.5</v>
      </c>
      <c r="B71" t="s">
        <v>39</v>
      </c>
      <c r="C71" s="44" t="s">
        <v>135</v>
      </c>
      <c r="D71" s="16">
        <v>-0.53227424999999995</v>
      </c>
      <c r="E71" s="16">
        <v>-0.15880202700000001</v>
      </c>
      <c r="F71" s="16">
        <v>-0.69107627800000004</v>
      </c>
      <c r="G71" s="16">
        <v>-190.46340910000001</v>
      </c>
      <c r="H71" s="16">
        <v>-0.26451892799999999</v>
      </c>
      <c r="I71" s="16">
        <v>-7.8034476000000005E-2</v>
      </c>
      <c r="J71" s="16">
        <v>-0.34255340400000001</v>
      </c>
      <c r="K71" s="16">
        <v>-95.230583749999994</v>
      </c>
      <c r="L71" s="16">
        <v>-0.264490065</v>
      </c>
      <c r="M71" s="16">
        <v>-7.8008098999999997E-2</v>
      </c>
      <c r="N71" s="16">
        <v>-0.34249816300000002</v>
      </c>
      <c r="O71" s="16">
        <v>-95.230645550000006</v>
      </c>
      <c r="P71" s="16">
        <v>-0.26509755600000001</v>
      </c>
      <c r="Q71" s="16">
        <v>-7.8165558999999996E-2</v>
      </c>
      <c r="R71" s="16">
        <v>-0.34326311500000001</v>
      </c>
      <c r="S71" s="16">
        <v>-95.230892929999996</v>
      </c>
      <c r="T71" s="16">
        <v>-0.26523446899999997</v>
      </c>
      <c r="U71" s="16">
        <v>-7.8189148999999999E-2</v>
      </c>
      <c r="V71" s="16">
        <v>-0.34342361799999999</v>
      </c>
      <c r="W71" s="16">
        <v>-95.231094589999998</v>
      </c>
      <c r="X71" s="16"/>
    </row>
    <row r="72" spans="1:24" x14ac:dyDescent="0.2">
      <c r="A72" s="35">
        <v>-12.9</v>
      </c>
      <c r="B72" t="s">
        <v>40</v>
      </c>
      <c r="C72" s="44" t="s">
        <v>135</v>
      </c>
      <c r="D72" s="16">
        <v>-0.54063998800000002</v>
      </c>
      <c r="E72" s="16">
        <v>-0.165824734</v>
      </c>
      <c r="F72" s="16">
        <v>-0.70646472199999999</v>
      </c>
      <c r="G72" s="16">
        <v>-210.29412289999999</v>
      </c>
      <c r="H72" s="16">
        <v>-0.26446583099999998</v>
      </c>
      <c r="I72" s="16">
        <v>-7.8024400999999993E-2</v>
      </c>
      <c r="J72" s="16">
        <v>-0.34249023099999998</v>
      </c>
      <c r="K72" s="16">
        <v>-95.23062693</v>
      </c>
      <c r="L72" s="16">
        <v>-0.27399624900000003</v>
      </c>
      <c r="M72" s="16">
        <v>-8.5977914000000003E-2</v>
      </c>
      <c r="N72" s="16">
        <v>-0.35997416300000001</v>
      </c>
      <c r="O72" s="16">
        <v>-115.0614923</v>
      </c>
      <c r="P72" s="16">
        <v>-0.26489823299999998</v>
      </c>
      <c r="Q72" s="16">
        <v>-7.8123968000000002E-2</v>
      </c>
      <c r="R72" s="16">
        <v>-0.34302220100000003</v>
      </c>
      <c r="S72" s="16">
        <v>-95.23082574</v>
      </c>
      <c r="T72" s="16">
        <v>-0.27460257599999999</v>
      </c>
      <c r="U72" s="16">
        <v>-8.6110764000000006E-2</v>
      </c>
      <c r="V72" s="16">
        <v>-0.36071333900000002</v>
      </c>
      <c r="W72" s="16">
        <v>-115.06182389999999</v>
      </c>
      <c r="X72" s="16"/>
    </row>
    <row r="73" spans="1:24" x14ac:dyDescent="0.2">
      <c r="A73" s="35">
        <v>-22.8</v>
      </c>
      <c r="B73" t="s">
        <v>41</v>
      </c>
      <c r="C73" s="44" t="s">
        <v>135</v>
      </c>
      <c r="D73" s="16">
        <v>-0.87081572500000004</v>
      </c>
      <c r="E73" s="16">
        <v>-0.28372577399999999</v>
      </c>
      <c r="F73" s="16">
        <v>-1.154541499</v>
      </c>
      <c r="G73" s="16">
        <v>-342.27610859999999</v>
      </c>
      <c r="H73" s="16">
        <v>-0.26451293100000001</v>
      </c>
      <c r="I73" s="16">
        <v>-7.8026676000000003E-2</v>
      </c>
      <c r="J73" s="16">
        <v>-0.34253960700000002</v>
      </c>
      <c r="K73" s="16">
        <v>-95.230563329999995</v>
      </c>
      <c r="L73" s="16">
        <v>-0.60232076700000003</v>
      </c>
      <c r="M73" s="16">
        <v>-0.20217673799999999</v>
      </c>
      <c r="N73" s="16">
        <v>-0.80449750399999997</v>
      </c>
      <c r="O73" s="16">
        <v>-247.0422997</v>
      </c>
      <c r="P73" s="16">
        <v>-0.26529925199999999</v>
      </c>
      <c r="Q73" s="16">
        <v>-7.8204600999999999E-2</v>
      </c>
      <c r="R73" s="16">
        <v>-0.34350385300000003</v>
      </c>
      <c r="S73" s="16">
        <v>-95.230993569999995</v>
      </c>
      <c r="T73" s="16">
        <v>-0.60339685300000001</v>
      </c>
      <c r="U73" s="16">
        <v>-0.20244371899999999</v>
      </c>
      <c r="V73" s="16">
        <v>-0.805840573</v>
      </c>
      <c r="W73" s="16">
        <v>-247.04275730000001</v>
      </c>
      <c r="X73" s="16"/>
    </row>
    <row r="74" spans="1:24" x14ac:dyDescent="0.2">
      <c r="A74" s="35">
        <v>-16.600000000000001</v>
      </c>
      <c r="B74" t="s">
        <v>42</v>
      </c>
      <c r="C74" s="44" t="s">
        <v>135</v>
      </c>
      <c r="D74" s="16">
        <v>-0.884865244</v>
      </c>
      <c r="E74" s="16">
        <v>-0.305560375</v>
      </c>
      <c r="F74" s="16">
        <v>-1.190425619</v>
      </c>
      <c r="G74" s="16">
        <v>-341.9550423</v>
      </c>
      <c r="H74" s="16">
        <v>-0.26450888900000002</v>
      </c>
      <c r="I74" s="16">
        <v>-7.8026430999999993E-2</v>
      </c>
      <c r="J74" s="16">
        <v>-0.34253531999999998</v>
      </c>
      <c r="K74" s="16">
        <v>-95.230595890000004</v>
      </c>
      <c r="L74" s="16">
        <v>-0.61502344200000003</v>
      </c>
      <c r="M74" s="16">
        <v>-0.223466321</v>
      </c>
      <c r="N74" s="16">
        <v>-0.838489763</v>
      </c>
      <c r="O74" s="16">
        <v>-246.72428629999999</v>
      </c>
      <c r="P74" s="16">
        <v>-0.26519460900000003</v>
      </c>
      <c r="Q74" s="16">
        <v>-7.8177859000000002E-2</v>
      </c>
      <c r="R74" s="16">
        <v>-0.34337246799999999</v>
      </c>
      <c r="S74" s="16">
        <v>-95.230961350000001</v>
      </c>
      <c r="T74" s="16">
        <v>-0.61627255599999997</v>
      </c>
      <c r="U74" s="16">
        <v>-0.22379311599999999</v>
      </c>
      <c r="V74" s="16">
        <v>-0.84006567200000004</v>
      </c>
      <c r="W74" s="16">
        <v>-246.7247969</v>
      </c>
      <c r="X74" s="16"/>
    </row>
    <row r="75" spans="1:24" x14ac:dyDescent="0.2">
      <c r="A75" s="35">
        <v>-30.7</v>
      </c>
      <c r="B75" t="s">
        <v>211</v>
      </c>
      <c r="C75" s="44" t="s">
        <v>135</v>
      </c>
      <c r="D75" s="16">
        <v>-0.4309481</v>
      </c>
      <c r="E75" s="16">
        <v>-0.13650596600000001</v>
      </c>
      <c r="F75" s="16">
        <v>-0.56745406600000003</v>
      </c>
      <c r="G75" s="16">
        <v>-171.2793767</v>
      </c>
      <c r="H75" s="16">
        <v>-0.26447272500000002</v>
      </c>
      <c r="I75" s="16">
        <v>-7.8000126000000003E-2</v>
      </c>
      <c r="J75" s="16">
        <v>-0.34247285100000002</v>
      </c>
      <c r="K75" s="16">
        <v>-95.230662890000005</v>
      </c>
      <c r="L75" s="16">
        <v>-0.16407697800000001</v>
      </c>
      <c r="M75" s="16">
        <v>-5.5982245E-2</v>
      </c>
      <c r="N75" s="16">
        <v>-0.220059223</v>
      </c>
      <c r="O75" s="16">
        <v>-76.040753080000002</v>
      </c>
      <c r="P75" s="16">
        <v>-0.26524630799999999</v>
      </c>
      <c r="Q75" s="16">
        <v>-7.8196673999999994E-2</v>
      </c>
      <c r="R75" s="16">
        <v>-0.34344298200000001</v>
      </c>
      <c r="S75" s="16">
        <v>-95.231158089999994</v>
      </c>
      <c r="T75" s="16">
        <v>-0.16454281800000001</v>
      </c>
      <c r="U75" s="16">
        <v>-5.6078545E-2</v>
      </c>
      <c r="V75" s="16">
        <v>-0.22062136299999999</v>
      </c>
      <c r="W75" s="16">
        <v>-76.041016990000003</v>
      </c>
      <c r="X75" s="16"/>
    </row>
    <row r="76" spans="1:24" x14ac:dyDescent="0.2">
      <c r="A76" s="35">
        <v>-31.9</v>
      </c>
      <c r="B76" t="s">
        <v>44</v>
      </c>
      <c r="C76" s="44" t="s">
        <v>135</v>
      </c>
      <c r="D76" s="16">
        <v>-0.54175858600000004</v>
      </c>
      <c r="E76" s="16">
        <v>-0.16710129500000001</v>
      </c>
      <c r="F76" s="16">
        <v>-0.70885988099999997</v>
      </c>
      <c r="G76" s="16">
        <v>-210.29901319999999</v>
      </c>
      <c r="H76" s="16">
        <v>-0.27426920700000001</v>
      </c>
      <c r="I76" s="16">
        <v>-8.6100926999999994E-2</v>
      </c>
      <c r="J76" s="16">
        <v>-0.36037013400000001</v>
      </c>
      <c r="K76" s="16">
        <v>-115.0607835</v>
      </c>
      <c r="L76" s="16">
        <v>-0.26446881100000003</v>
      </c>
      <c r="M76" s="16">
        <v>-7.8001768999999999E-2</v>
      </c>
      <c r="N76" s="16">
        <v>-0.34247058000000002</v>
      </c>
      <c r="O76" s="16">
        <v>-95.230680960000001</v>
      </c>
      <c r="P76" s="16">
        <v>-0.27488021499999998</v>
      </c>
      <c r="Q76" s="16">
        <v>-8.6235085000000003E-2</v>
      </c>
      <c r="R76" s="16">
        <v>-0.36111529999999997</v>
      </c>
      <c r="S76" s="16">
        <v>-115.06105030000001</v>
      </c>
      <c r="T76" s="16">
        <v>-0.26533723599999998</v>
      </c>
      <c r="U76" s="16">
        <v>-7.8216757999999997E-2</v>
      </c>
      <c r="V76" s="16">
        <v>-0.34355399399999997</v>
      </c>
      <c r="W76" s="16">
        <v>-95.231206319999998</v>
      </c>
      <c r="X76" s="16"/>
    </row>
    <row r="77" spans="1:24" s="20" customFormat="1" x14ac:dyDescent="0.2">
      <c r="A77" s="35">
        <v>-24.3</v>
      </c>
      <c r="B77" t="s">
        <v>45</v>
      </c>
      <c r="C77" s="44" t="s">
        <v>135</v>
      </c>
      <c r="D77" s="16">
        <v>-0.55006363300000005</v>
      </c>
      <c r="E77" s="16">
        <v>-0.17405484399999999</v>
      </c>
      <c r="F77" s="16">
        <v>-0.72411847600000001</v>
      </c>
      <c r="G77" s="16">
        <v>-230.12883930000001</v>
      </c>
      <c r="H77" s="16">
        <v>-0.27406606900000002</v>
      </c>
      <c r="I77" s="16">
        <v>-8.6026936999999998E-2</v>
      </c>
      <c r="J77" s="16">
        <v>-0.36009300599999999</v>
      </c>
      <c r="K77" s="16">
        <v>-115.0612313</v>
      </c>
      <c r="L77" s="16">
        <v>-0.27404880599999998</v>
      </c>
      <c r="M77" s="16">
        <v>-8.5978879999999994E-2</v>
      </c>
      <c r="N77" s="16">
        <v>-0.36002768499999999</v>
      </c>
      <c r="O77" s="16">
        <v>-115.0614661</v>
      </c>
      <c r="P77" s="16">
        <v>-0.27452472300000003</v>
      </c>
      <c r="Q77" s="16">
        <v>-8.6126095E-2</v>
      </c>
      <c r="R77" s="16">
        <v>-0.36065081900000001</v>
      </c>
      <c r="S77" s="16">
        <v>-115.0614242</v>
      </c>
      <c r="T77" s="16">
        <v>-0.27470983900000001</v>
      </c>
      <c r="U77" s="16">
        <v>-8.6120758000000006E-2</v>
      </c>
      <c r="V77" s="16">
        <v>-0.360830598</v>
      </c>
      <c r="W77" s="16">
        <v>-115.061829</v>
      </c>
      <c r="X77" s="34"/>
    </row>
    <row r="78" spans="1:24" x14ac:dyDescent="0.2">
      <c r="A78" s="35">
        <v>-34.700000000000003</v>
      </c>
      <c r="B78" t="s">
        <v>46</v>
      </c>
      <c r="C78" s="44" t="s">
        <v>135</v>
      </c>
      <c r="D78" s="16">
        <v>-0.87892784899999998</v>
      </c>
      <c r="E78" s="16">
        <v>-0.29111399999999998</v>
      </c>
      <c r="F78" s="16">
        <v>-1.170041849</v>
      </c>
      <c r="G78" s="16">
        <v>-362.1120191</v>
      </c>
      <c r="H78" s="16">
        <v>-0.27420751900000001</v>
      </c>
      <c r="I78" s="16">
        <v>-8.6074763999999998E-2</v>
      </c>
      <c r="J78" s="16">
        <v>-0.36028228299999998</v>
      </c>
      <c r="K78" s="16">
        <v>-115.0609462</v>
      </c>
      <c r="L78" s="16">
        <v>-0.60231823699999998</v>
      </c>
      <c r="M78" s="16">
        <v>-0.20220436</v>
      </c>
      <c r="N78" s="16">
        <v>-0.80452259599999998</v>
      </c>
      <c r="O78" s="16">
        <v>-247.04210760000001</v>
      </c>
      <c r="P78" s="16">
        <v>-0.27493395799999998</v>
      </c>
      <c r="Q78" s="16">
        <v>-8.6229706000000003E-2</v>
      </c>
      <c r="R78" s="16">
        <v>-0.361163664</v>
      </c>
      <c r="S78" s="16">
        <v>-115.0613046</v>
      </c>
      <c r="T78" s="16">
        <v>-0.60322690400000001</v>
      </c>
      <c r="U78" s="16">
        <v>-0.202423571</v>
      </c>
      <c r="V78" s="16">
        <v>-0.80565047400000001</v>
      </c>
      <c r="W78" s="16">
        <v>-247.04249619999999</v>
      </c>
      <c r="X78" s="16"/>
    </row>
    <row r="79" spans="1:24" s="20" customFormat="1" x14ac:dyDescent="0.2">
      <c r="A79" s="35">
        <v>-31.3</v>
      </c>
      <c r="B79" t="s">
        <v>47</v>
      </c>
      <c r="C79" s="44" t="s">
        <v>135</v>
      </c>
      <c r="D79" s="16">
        <v>-0.89256306200000002</v>
      </c>
      <c r="E79" s="16">
        <v>-0.31254882899999997</v>
      </c>
      <c r="F79" s="16">
        <v>-1.205111891</v>
      </c>
      <c r="G79" s="16">
        <v>-361.7923265</v>
      </c>
      <c r="H79" s="16">
        <v>-0.274267449</v>
      </c>
      <c r="I79" s="16">
        <v>-8.6098748000000003E-2</v>
      </c>
      <c r="J79" s="16">
        <v>-0.360366197</v>
      </c>
      <c r="K79" s="16">
        <v>-115.06079939999999</v>
      </c>
      <c r="L79" s="16">
        <v>-0.61491513499999995</v>
      </c>
      <c r="M79" s="16">
        <v>-0.223450175</v>
      </c>
      <c r="N79" s="16">
        <v>-0.83836531000000003</v>
      </c>
      <c r="O79" s="16">
        <v>-246.7243302</v>
      </c>
      <c r="P79" s="16">
        <v>-0.27490098800000001</v>
      </c>
      <c r="Q79" s="16">
        <v>-8.6234812999999993E-2</v>
      </c>
      <c r="R79" s="16">
        <v>-0.36113580099999998</v>
      </c>
      <c r="S79" s="16">
        <v>-115.0610643</v>
      </c>
      <c r="T79" s="16">
        <v>-0.61589857800000003</v>
      </c>
      <c r="U79" s="16">
        <v>-0.22370183799999999</v>
      </c>
      <c r="V79" s="16">
        <v>-0.83960041600000002</v>
      </c>
      <c r="W79" s="16">
        <v>-246.7246207</v>
      </c>
      <c r="X79" s="34"/>
    </row>
    <row r="80" spans="1:24" x14ac:dyDescent="0.2">
      <c r="A80" s="35">
        <v>-21.1</v>
      </c>
      <c r="B80" t="s">
        <v>212</v>
      </c>
      <c r="C80" s="44" t="s">
        <v>135</v>
      </c>
      <c r="D80" s="16">
        <v>-0.43895519999999999</v>
      </c>
      <c r="E80" s="16">
        <v>-0.143327224</v>
      </c>
      <c r="F80" s="16">
        <v>-0.58228242399999997</v>
      </c>
      <c r="G80" s="16">
        <v>-191.10847580000001</v>
      </c>
      <c r="H80" s="16">
        <v>-0.27401425200000001</v>
      </c>
      <c r="I80" s="16">
        <v>-8.6010560999999999E-2</v>
      </c>
      <c r="J80" s="16">
        <v>-0.36002481200000003</v>
      </c>
      <c r="K80" s="16">
        <v>-115.061306</v>
      </c>
      <c r="L80" s="16">
        <v>-0.16370894599999999</v>
      </c>
      <c r="M80" s="16">
        <v>-5.5875185000000001E-2</v>
      </c>
      <c r="N80" s="16">
        <v>-0.21958413099999999</v>
      </c>
      <c r="O80" s="16">
        <v>-76.041252270000001</v>
      </c>
      <c r="P80" s="16">
        <v>-0.27430902400000001</v>
      </c>
      <c r="Q80" s="16">
        <v>-8.6077387000000005E-2</v>
      </c>
      <c r="R80" s="16">
        <v>-0.36038641100000002</v>
      </c>
      <c r="S80" s="16">
        <v>-115.06138900000001</v>
      </c>
      <c r="T80" s="16">
        <v>-0.16429306799999999</v>
      </c>
      <c r="U80" s="16">
        <v>-5.5987314000000003E-2</v>
      </c>
      <c r="V80" s="16">
        <v>-0.220280382</v>
      </c>
      <c r="W80" s="16">
        <v>-76.041589380000005</v>
      </c>
      <c r="X80" s="16"/>
    </row>
    <row r="81" spans="1:24" x14ac:dyDescent="0.2">
      <c r="A81" s="35">
        <v>-7.3</v>
      </c>
      <c r="B81" t="s">
        <v>49</v>
      </c>
      <c r="C81" s="44" t="s">
        <v>135</v>
      </c>
      <c r="D81" s="16">
        <v>-1.19108408</v>
      </c>
      <c r="E81" s="16">
        <v>-0.35167993600000003</v>
      </c>
      <c r="F81" s="16">
        <v>-1.542764016</v>
      </c>
      <c r="G81" s="16">
        <v>-392.70773159999999</v>
      </c>
      <c r="H81" s="16">
        <v>-0.59303531700000001</v>
      </c>
      <c r="I81" s="16">
        <v>-0.17429038499999999</v>
      </c>
      <c r="J81" s="16">
        <v>-0.76732570200000005</v>
      </c>
      <c r="K81" s="16">
        <v>-196.3547433</v>
      </c>
      <c r="L81" s="16">
        <v>-0.59303523899999999</v>
      </c>
      <c r="M81" s="16">
        <v>-0.174290376</v>
      </c>
      <c r="N81" s="16">
        <v>-0.76732561499999996</v>
      </c>
      <c r="O81" s="16">
        <v>-196.3547432</v>
      </c>
      <c r="P81" s="16">
        <v>-0.59427493399999998</v>
      </c>
      <c r="Q81" s="16">
        <v>-0.17459386399999999</v>
      </c>
      <c r="R81" s="16">
        <v>-0.76886879799999996</v>
      </c>
      <c r="S81" s="16">
        <v>-196.3552157</v>
      </c>
      <c r="T81" s="16">
        <v>-0.59427483299999995</v>
      </c>
      <c r="U81" s="16">
        <v>-0.174593847</v>
      </c>
      <c r="V81" s="16">
        <v>-0.76886868100000005</v>
      </c>
      <c r="W81" s="16">
        <v>-196.35521560000001</v>
      </c>
      <c r="X81" s="16"/>
    </row>
    <row r="82" spans="1:24" x14ac:dyDescent="0.2">
      <c r="A82" s="35">
        <v>-10.8</v>
      </c>
      <c r="B82" t="s">
        <v>50</v>
      </c>
      <c r="C82" s="44" t="s">
        <v>135</v>
      </c>
      <c r="D82" s="16">
        <v>-1.18811753</v>
      </c>
      <c r="E82" s="16">
        <v>-0.34906491099999998</v>
      </c>
      <c r="F82" s="16">
        <v>-1.5371824409999999</v>
      </c>
      <c r="G82" s="16">
        <v>-392.70594790000001</v>
      </c>
      <c r="H82" s="16">
        <v>-0.58852575600000001</v>
      </c>
      <c r="I82" s="16">
        <v>-0.17040287800000001</v>
      </c>
      <c r="J82" s="16">
        <v>-0.75892863399999999</v>
      </c>
      <c r="K82" s="16">
        <v>-196.3538289</v>
      </c>
      <c r="L82" s="16">
        <v>-0.59303826500000001</v>
      </c>
      <c r="M82" s="16">
        <v>-0.174296321</v>
      </c>
      <c r="N82" s="16">
        <v>-0.76733458600000004</v>
      </c>
      <c r="O82" s="16">
        <v>-196.3547313</v>
      </c>
      <c r="P82" s="16">
        <v>-0.589952421</v>
      </c>
      <c r="Q82" s="16">
        <v>-0.17075897700000001</v>
      </c>
      <c r="R82" s="16">
        <v>-0.76071139799999998</v>
      </c>
      <c r="S82" s="16">
        <v>-196.35438600000001</v>
      </c>
      <c r="T82" s="16">
        <v>-0.59452934800000001</v>
      </c>
      <c r="U82" s="16">
        <v>-0.17465957900000001</v>
      </c>
      <c r="V82" s="16">
        <v>-0.76918892699999997</v>
      </c>
      <c r="W82" s="16">
        <v>-196.3552991</v>
      </c>
      <c r="X82" s="16"/>
    </row>
    <row r="83" spans="1:24" x14ac:dyDescent="0.2">
      <c r="A83" s="35">
        <v>-14.7</v>
      </c>
      <c r="B83" t="s">
        <v>51</v>
      </c>
      <c r="C83" s="44" t="s">
        <v>135</v>
      </c>
      <c r="D83" s="16">
        <v>-1.083719734</v>
      </c>
      <c r="E83" s="16">
        <v>-0.34318282</v>
      </c>
      <c r="F83" s="16">
        <v>-1.426902554</v>
      </c>
      <c r="G83" s="16">
        <v>-404.3638813</v>
      </c>
      <c r="H83" s="16">
        <v>-0.58856815500000004</v>
      </c>
      <c r="I83" s="16">
        <v>-0.170416332</v>
      </c>
      <c r="J83" s="16">
        <v>-0.75898448699999999</v>
      </c>
      <c r="K83" s="16">
        <v>-196.35375519999999</v>
      </c>
      <c r="L83" s="16">
        <v>-0.48845957200000001</v>
      </c>
      <c r="M83" s="16">
        <v>-0.167869143</v>
      </c>
      <c r="N83" s="16">
        <v>-0.65632871500000001</v>
      </c>
      <c r="O83" s="16">
        <v>-208.01244940000001</v>
      </c>
      <c r="P83" s="16">
        <v>-0.58968788400000005</v>
      </c>
      <c r="Q83" s="16">
        <v>-0.17069283399999999</v>
      </c>
      <c r="R83" s="16">
        <v>-0.76038071799999996</v>
      </c>
      <c r="S83" s="16">
        <v>-196.3541725</v>
      </c>
      <c r="T83" s="16">
        <v>-0.49006903800000001</v>
      </c>
      <c r="U83" s="16">
        <v>-0.16826017700000001</v>
      </c>
      <c r="V83" s="16">
        <v>-0.65832921499999997</v>
      </c>
      <c r="W83" s="16">
        <v>-208.0131753</v>
      </c>
      <c r="X83" s="16"/>
    </row>
    <row r="84" spans="1:24" x14ac:dyDescent="0.2">
      <c r="A84" s="35">
        <v>-12.1</v>
      </c>
      <c r="B84" t="s">
        <v>52</v>
      </c>
      <c r="C84" s="44" t="s">
        <v>135</v>
      </c>
      <c r="D84" s="16">
        <v>-1.093230645</v>
      </c>
      <c r="E84" s="16">
        <v>-0.350608105</v>
      </c>
      <c r="F84" s="16">
        <v>-1.4438387500000001</v>
      </c>
      <c r="G84" s="16">
        <v>-424.2009377</v>
      </c>
      <c r="H84" s="16">
        <v>-0.58854136499999998</v>
      </c>
      <c r="I84" s="16">
        <v>-0.17040042799999999</v>
      </c>
      <c r="J84" s="16">
        <v>-0.75894179299999998</v>
      </c>
      <c r="K84" s="16">
        <v>-196.35378159999999</v>
      </c>
      <c r="L84" s="16">
        <v>-0.49855930399999998</v>
      </c>
      <c r="M84" s="16">
        <v>-0.175876278</v>
      </c>
      <c r="N84" s="16">
        <v>-0.67443558199999998</v>
      </c>
      <c r="O84" s="16">
        <v>-227.84917350000001</v>
      </c>
      <c r="P84" s="16">
        <v>-0.58956626400000001</v>
      </c>
      <c r="Q84" s="16">
        <v>-0.170655525</v>
      </c>
      <c r="R84" s="16">
        <v>-0.76022178900000004</v>
      </c>
      <c r="S84" s="16">
        <v>-196.3541731</v>
      </c>
      <c r="T84" s="16">
        <v>-0.50013273999999996</v>
      </c>
      <c r="U84" s="16">
        <v>-0.17625907299999999</v>
      </c>
      <c r="V84" s="16">
        <v>-0.67639181299999995</v>
      </c>
      <c r="W84" s="16">
        <v>-227.85010980000001</v>
      </c>
      <c r="X84" s="16"/>
    </row>
    <row r="85" spans="1:24" x14ac:dyDescent="0.2">
      <c r="A85" s="35">
        <v>-15.7</v>
      </c>
      <c r="B85" t="s">
        <v>53</v>
      </c>
      <c r="C85" s="44" t="s">
        <v>135</v>
      </c>
      <c r="D85" s="16">
        <v>-1.1859644650000001</v>
      </c>
      <c r="E85" s="16">
        <v>-0.34702151599999997</v>
      </c>
      <c r="F85" s="16">
        <v>-1.5329859809999999</v>
      </c>
      <c r="G85" s="16">
        <v>-392.70362699999998</v>
      </c>
      <c r="H85" s="16">
        <v>-0.58852333499999998</v>
      </c>
      <c r="I85" s="16">
        <v>-0.17040386399999999</v>
      </c>
      <c r="J85" s="16">
        <v>-0.75892719900000005</v>
      </c>
      <c r="K85" s="16">
        <v>-196.35382949999999</v>
      </c>
      <c r="L85" s="16">
        <v>-0.58852281500000003</v>
      </c>
      <c r="M85" s="16">
        <v>-0.17040340000000001</v>
      </c>
      <c r="N85" s="16">
        <v>-0.75892621599999999</v>
      </c>
      <c r="O85" s="16">
        <v>-196.3538308</v>
      </c>
      <c r="P85" s="16">
        <v>-0.59030117900000001</v>
      </c>
      <c r="Q85" s="16">
        <v>-0.17084744199999999</v>
      </c>
      <c r="R85" s="16">
        <v>-0.76114862000000005</v>
      </c>
      <c r="S85" s="16">
        <v>-196.35449869999999</v>
      </c>
      <c r="T85" s="16">
        <v>-0.59030058799999996</v>
      </c>
      <c r="U85" s="16">
        <v>-0.17084696399999999</v>
      </c>
      <c r="V85" s="16">
        <v>-0.76114755199999995</v>
      </c>
      <c r="W85" s="16">
        <v>-196.35449990000001</v>
      </c>
      <c r="X85" s="16"/>
    </row>
    <row r="86" spans="1:24" x14ac:dyDescent="0.2">
      <c r="A86" s="35">
        <v>-12.5</v>
      </c>
      <c r="B86" t="s">
        <v>54</v>
      </c>
      <c r="C86" s="44" t="s">
        <v>135</v>
      </c>
      <c r="D86" s="16">
        <v>-0.82811402499999998</v>
      </c>
      <c r="E86" s="16">
        <v>-0.26809037200000002</v>
      </c>
      <c r="F86" s="16">
        <v>-1.0962043969999999</v>
      </c>
      <c r="G86" s="16">
        <v>-325.08551679999999</v>
      </c>
      <c r="H86" s="16">
        <v>-0.60219248700000005</v>
      </c>
      <c r="I86" s="16">
        <v>-0.202217696</v>
      </c>
      <c r="J86" s="16">
        <v>-0.804410183</v>
      </c>
      <c r="K86" s="16">
        <v>-247.0420757</v>
      </c>
      <c r="L86" s="16">
        <v>-0.22190480900000001</v>
      </c>
      <c r="M86" s="16">
        <v>-6.2731959000000004E-2</v>
      </c>
      <c r="N86" s="16">
        <v>-0.28463676799999998</v>
      </c>
      <c r="O86" s="16">
        <v>-78.043550600000003</v>
      </c>
      <c r="P86" s="16">
        <v>-0.60317721199999996</v>
      </c>
      <c r="Q86" s="16">
        <v>-0.20246631500000001</v>
      </c>
      <c r="R86" s="16">
        <v>-0.805643526</v>
      </c>
      <c r="S86" s="16">
        <v>-247.04252719999999</v>
      </c>
      <c r="T86" s="16">
        <v>-0.222659473</v>
      </c>
      <c r="U86" s="16">
        <v>-6.2878673999999996E-2</v>
      </c>
      <c r="V86" s="16">
        <v>-0.28553814799999999</v>
      </c>
      <c r="W86" s="16">
        <v>-78.043851189999998</v>
      </c>
      <c r="X86" s="16"/>
    </row>
    <row r="87" spans="1:24" x14ac:dyDescent="0.2">
      <c r="A87" s="35">
        <v>-31.5</v>
      </c>
      <c r="B87" t="s">
        <v>55</v>
      </c>
      <c r="C87" s="44" t="s">
        <v>135</v>
      </c>
      <c r="D87" s="16">
        <v>-0.87134113800000002</v>
      </c>
      <c r="E87" s="16">
        <v>-0.28389602000000003</v>
      </c>
      <c r="F87" s="16">
        <v>-1.155237158</v>
      </c>
      <c r="G87" s="16">
        <v>-342.27913059999997</v>
      </c>
      <c r="H87" s="16">
        <v>-0.60258557999999995</v>
      </c>
      <c r="I87" s="16">
        <v>-0.20223158699999999</v>
      </c>
      <c r="J87" s="16">
        <v>-0.80481716699999994</v>
      </c>
      <c r="K87" s="16">
        <v>-247.04186949999999</v>
      </c>
      <c r="L87" s="16">
        <v>-0.26451476099999999</v>
      </c>
      <c r="M87" s="16">
        <v>-7.8007367999999994E-2</v>
      </c>
      <c r="N87" s="16">
        <v>-0.34252212799999998</v>
      </c>
      <c r="O87" s="16">
        <v>-95.230630629999993</v>
      </c>
      <c r="P87" s="16">
        <v>-0.60347403700000002</v>
      </c>
      <c r="Q87" s="16">
        <v>-0.202460163</v>
      </c>
      <c r="R87" s="16">
        <v>-0.80593420000000004</v>
      </c>
      <c r="S87" s="16">
        <v>-247.04227040000001</v>
      </c>
      <c r="T87" s="16">
        <v>-0.26560229400000002</v>
      </c>
      <c r="U87" s="16">
        <v>-7.8274114000000006E-2</v>
      </c>
      <c r="V87" s="16">
        <v>-0.343876407</v>
      </c>
      <c r="W87" s="16">
        <v>-95.231304039999998</v>
      </c>
      <c r="X87" s="16"/>
    </row>
    <row r="88" spans="1:24" x14ac:dyDescent="0.2">
      <c r="A88" s="35">
        <v>-26.1</v>
      </c>
      <c r="B88" t="s">
        <v>56</v>
      </c>
      <c r="C88" s="44" t="s">
        <v>135</v>
      </c>
      <c r="D88" s="16">
        <v>-0.879606734</v>
      </c>
      <c r="E88" s="16">
        <v>-0.29095944499999998</v>
      </c>
      <c r="F88" s="16">
        <v>-1.1705661789999999</v>
      </c>
      <c r="G88" s="16">
        <v>-362.10952420000001</v>
      </c>
      <c r="H88" s="16">
        <v>-0.60240473699999997</v>
      </c>
      <c r="I88" s="16">
        <v>-0.202166233</v>
      </c>
      <c r="J88" s="16">
        <v>-0.80457097</v>
      </c>
      <c r="K88" s="16">
        <v>-247.0422203</v>
      </c>
      <c r="L88" s="16">
        <v>-0.274020504</v>
      </c>
      <c r="M88" s="16">
        <v>-8.5969623999999994E-2</v>
      </c>
      <c r="N88" s="16">
        <v>-0.35999012800000002</v>
      </c>
      <c r="O88" s="16">
        <v>-115.06151749999999</v>
      </c>
      <c r="P88" s="16">
        <v>-0.60316199299999995</v>
      </c>
      <c r="Q88" s="16">
        <v>-0.202360132</v>
      </c>
      <c r="R88" s="16">
        <v>-0.80552212400000001</v>
      </c>
      <c r="S88" s="16">
        <v>-247.04254449999999</v>
      </c>
      <c r="T88" s="16">
        <v>-0.27490769100000001</v>
      </c>
      <c r="U88" s="16">
        <v>-8.6152018999999996E-2</v>
      </c>
      <c r="V88" s="16">
        <v>-0.36105971100000001</v>
      </c>
      <c r="W88" s="16">
        <v>-115.06202829999999</v>
      </c>
      <c r="X88" s="16"/>
    </row>
    <row r="89" spans="1:24" x14ac:dyDescent="0.2">
      <c r="A89" s="35">
        <v>-17.8</v>
      </c>
      <c r="B89" t="s">
        <v>57</v>
      </c>
      <c r="C89" s="44" t="s">
        <v>135</v>
      </c>
      <c r="D89" s="16">
        <v>-1.199461992</v>
      </c>
      <c r="E89" s="16">
        <v>-0.37885790000000003</v>
      </c>
      <c r="F89" s="16">
        <v>-1.5783198919999999</v>
      </c>
      <c r="G89" s="16">
        <v>-443.3928573</v>
      </c>
      <c r="H89" s="16">
        <v>-0.60221968599999998</v>
      </c>
      <c r="I89" s="16">
        <v>-0.202247805</v>
      </c>
      <c r="J89" s="16">
        <v>-0.80446749100000003</v>
      </c>
      <c r="K89" s="16">
        <v>-247.04198009999999</v>
      </c>
      <c r="L89" s="16">
        <v>-0.588569279</v>
      </c>
      <c r="M89" s="16">
        <v>-0.17042251</v>
      </c>
      <c r="N89" s="16">
        <v>-0.758991788</v>
      </c>
      <c r="O89" s="16">
        <v>-196.35374849999999</v>
      </c>
      <c r="P89" s="16">
        <v>-0.60428232400000004</v>
      </c>
      <c r="Q89" s="16">
        <v>-0.202761935</v>
      </c>
      <c r="R89" s="16">
        <v>-0.80704425899999999</v>
      </c>
      <c r="S89" s="16">
        <v>-247.04303630000001</v>
      </c>
      <c r="T89" s="16">
        <v>-0.59006016100000003</v>
      </c>
      <c r="U89" s="16">
        <v>-0.17079153</v>
      </c>
      <c r="V89" s="16">
        <v>-0.76085169100000005</v>
      </c>
      <c r="W89" s="16">
        <v>-196.35432499999999</v>
      </c>
      <c r="X89" s="16"/>
    </row>
    <row r="90" spans="1:24" s="20" customFormat="1" x14ac:dyDescent="0.2">
      <c r="A90" s="35">
        <v>-36.299999999999997</v>
      </c>
      <c r="B90" t="s">
        <v>58</v>
      </c>
      <c r="C90" s="44" t="s">
        <v>135</v>
      </c>
      <c r="D90" s="16">
        <v>-1.2090993759999999</v>
      </c>
      <c r="E90" s="16">
        <v>-0.40855998100000002</v>
      </c>
      <c r="F90" s="16">
        <v>-1.617659357</v>
      </c>
      <c r="G90" s="16">
        <v>-494.09153240000001</v>
      </c>
      <c r="H90" s="16">
        <v>-0.60255046999999995</v>
      </c>
      <c r="I90" s="16">
        <v>-0.20240786699999999</v>
      </c>
      <c r="J90" s="16">
        <v>-0.80495833699999997</v>
      </c>
      <c r="K90" s="16">
        <v>-247.04141329999999</v>
      </c>
      <c r="L90" s="16">
        <v>-0.602326209</v>
      </c>
      <c r="M90" s="16">
        <v>-0.20233587</v>
      </c>
      <c r="N90" s="16">
        <v>-0.804662078</v>
      </c>
      <c r="O90" s="16">
        <v>-247.0417396</v>
      </c>
      <c r="P90" s="16">
        <v>-0.60364763899999996</v>
      </c>
      <c r="Q90" s="16">
        <v>-0.20268515300000001</v>
      </c>
      <c r="R90" s="16">
        <v>-0.80633279199999996</v>
      </c>
      <c r="S90" s="16">
        <v>-247.0419259</v>
      </c>
      <c r="T90" s="16">
        <v>-0.60361867499999999</v>
      </c>
      <c r="U90" s="16">
        <v>-0.20264691800000001</v>
      </c>
      <c r="V90" s="16">
        <v>-0.806265593</v>
      </c>
      <c r="W90" s="16">
        <v>-247.042304</v>
      </c>
      <c r="X90" s="34"/>
    </row>
    <row r="91" spans="1:24" s="20" customFormat="1" x14ac:dyDescent="0.2">
      <c r="A91" s="35">
        <v>-21.6</v>
      </c>
      <c r="B91" t="s">
        <v>213</v>
      </c>
      <c r="C91" s="44" t="s">
        <v>135</v>
      </c>
      <c r="D91" s="16">
        <v>-0.76777194800000004</v>
      </c>
      <c r="E91" s="16">
        <v>-0.259870773</v>
      </c>
      <c r="F91" s="16">
        <v>-1.0276427210000001</v>
      </c>
      <c r="G91" s="16">
        <v>-323.08901040000001</v>
      </c>
      <c r="H91" s="16">
        <v>-0.60237447899999996</v>
      </c>
      <c r="I91" s="16">
        <v>-0.202355175</v>
      </c>
      <c r="J91" s="16">
        <v>-0.80472965399999996</v>
      </c>
      <c r="K91" s="16">
        <v>-247.0416999</v>
      </c>
      <c r="L91" s="16">
        <v>-0.16369498199999999</v>
      </c>
      <c r="M91" s="16">
        <v>-5.5870820000000002E-2</v>
      </c>
      <c r="N91" s="16">
        <v>-0.219565802</v>
      </c>
      <c r="O91" s="16">
        <v>-76.041266930000006</v>
      </c>
      <c r="P91" s="16">
        <v>-0.60280008600000001</v>
      </c>
      <c r="Q91" s="16">
        <v>-0.20246962199999999</v>
      </c>
      <c r="R91" s="16">
        <v>-0.80526970899999994</v>
      </c>
      <c r="S91" s="16">
        <v>-247.04189909999999</v>
      </c>
      <c r="T91" s="16">
        <v>-0.16438096099999999</v>
      </c>
      <c r="U91" s="16">
        <v>-5.5993279E-2</v>
      </c>
      <c r="V91" s="16">
        <v>-0.22037424</v>
      </c>
      <c r="W91" s="16">
        <v>-76.041731810000002</v>
      </c>
      <c r="X91" s="34"/>
    </row>
    <row r="92" spans="1:24" x14ac:dyDescent="0.2">
      <c r="A92" s="35">
        <v>-7.6</v>
      </c>
      <c r="B92" t="s">
        <v>60</v>
      </c>
      <c r="C92" s="44" t="s">
        <v>135</v>
      </c>
      <c r="D92" s="16">
        <v>-0.84266790599999997</v>
      </c>
      <c r="E92" s="16">
        <v>-0.29031258399999998</v>
      </c>
      <c r="F92" s="16">
        <v>-1.13298049</v>
      </c>
      <c r="G92" s="16">
        <v>-324.76444350000003</v>
      </c>
      <c r="H92" s="16">
        <v>-0.61493543399999995</v>
      </c>
      <c r="I92" s="16">
        <v>-0.22343564699999999</v>
      </c>
      <c r="J92" s="16">
        <v>-0.83837108000000005</v>
      </c>
      <c r="K92" s="16">
        <v>-246.7243603</v>
      </c>
      <c r="L92" s="16">
        <v>-0.22186571999999999</v>
      </c>
      <c r="M92" s="16">
        <v>-6.2718019999999999E-2</v>
      </c>
      <c r="N92" s="16">
        <v>-0.28458373999999997</v>
      </c>
      <c r="O92" s="16">
        <v>-78.043591500000005</v>
      </c>
      <c r="P92" s="16">
        <v>-0.61583808900000003</v>
      </c>
      <c r="Q92" s="16">
        <v>-0.22366591599999999</v>
      </c>
      <c r="R92" s="16">
        <v>-0.839504005</v>
      </c>
      <c r="S92" s="16">
        <v>-246.724784</v>
      </c>
      <c r="T92" s="16">
        <v>-0.222555327</v>
      </c>
      <c r="U92" s="16">
        <v>-6.2860809000000004E-2</v>
      </c>
      <c r="V92" s="16">
        <v>-0.28541613500000002</v>
      </c>
      <c r="W92" s="16">
        <v>-78.043903799999995</v>
      </c>
      <c r="X92" s="16"/>
    </row>
    <row r="93" spans="1:24" x14ac:dyDescent="0.2">
      <c r="A93" s="35">
        <v>-17</v>
      </c>
      <c r="B93" t="s">
        <v>61</v>
      </c>
      <c r="C93" s="44" t="s">
        <v>135</v>
      </c>
      <c r="D93" s="16">
        <v>-0.81769420100000001</v>
      </c>
      <c r="E93" s="16">
        <v>-0.289050749</v>
      </c>
      <c r="F93" s="16">
        <v>-1.1067449499999999</v>
      </c>
      <c r="G93" s="16">
        <v>-323.55676160000002</v>
      </c>
      <c r="H93" s="16">
        <v>-0.61496026500000001</v>
      </c>
      <c r="I93" s="16">
        <v>-0.22345211100000001</v>
      </c>
      <c r="J93" s="16">
        <v>-0.83841237700000004</v>
      </c>
      <c r="K93" s="16">
        <v>-246.7243383</v>
      </c>
      <c r="L93" s="16">
        <v>-0.20077225500000001</v>
      </c>
      <c r="M93" s="16">
        <v>-6.3808516999999995E-2</v>
      </c>
      <c r="N93" s="16">
        <v>-0.26458077200000002</v>
      </c>
      <c r="O93" s="16">
        <v>-76.827675330000005</v>
      </c>
      <c r="P93" s="16">
        <v>-0.61582473299999996</v>
      </c>
      <c r="Q93" s="16">
        <v>-0.22367646999999999</v>
      </c>
      <c r="R93" s="16">
        <v>-0.83950120299999997</v>
      </c>
      <c r="S93" s="16">
        <v>-246.7246308</v>
      </c>
      <c r="T93" s="16">
        <v>-0.20131054400000001</v>
      </c>
      <c r="U93" s="16">
        <v>-6.3917274999999996E-2</v>
      </c>
      <c r="V93" s="16">
        <v>-0.26522781899999998</v>
      </c>
      <c r="W93" s="16">
        <v>-76.828116640000005</v>
      </c>
      <c r="X93" s="16"/>
    </row>
    <row r="94" spans="1:24" x14ac:dyDescent="0.2">
      <c r="A94" s="35">
        <v>-17.600000000000001</v>
      </c>
      <c r="B94" t="s">
        <v>62</v>
      </c>
      <c r="C94" s="44" t="s">
        <v>135</v>
      </c>
      <c r="D94" s="16">
        <v>-1.2340402189999999</v>
      </c>
      <c r="E94" s="16">
        <v>-0.44989599800000002</v>
      </c>
      <c r="F94" s="16">
        <v>-1.6839362170000001</v>
      </c>
      <c r="G94" s="16">
        <v>-493.4510646</v>
      </c>
      <c r="H94" s="16">
        <v>-0.61516221999999998</v>
      </c>
      <c r="I94" s="16">
        <v>-0.223506855</v>
      </c>
      <c r="J94" s="16">
        <v>-0.83866907400000001</v>
      </c>
      <c r="K94" s="16">
        <v>-246.72419819999999</v>
      </c>
      <c r="L94" s="16">
        <v>-0.61516223800000003</v>
      </c>
      <c r="M94" s="16">
        <v>-0.223506856</v>
      </c>
      <c r="N94" s="16">
        <v>-0.838669094</v>
      </c>
      <c r="O94" s="16">
        <v>-246.7241981</v>
      </c>
      <c r="P94" s="16">
        <v>-0.61612011899999997</v>
      </c>
      <c r="Q94" s="16">
        <v>-0.22374223600000001</v>
      </c>
      <c r="R94" s="16">
        <v>-0.83986235499999995</v>
      </c>
      <c r="S94" s="16">
        <v>-246.72459670000001</v>
      </c>
      <c r="T94" s="16">
        <v>-0.61612024600000004</v>
      </c>
      <c r="U94" s="16">
        <v>-0.22374226899999999</v>
      </c>
      <c r="V94" s="16">
        <v>-0.83986251499999998</v>
      </c>
      <c r="W94" s="16">
        <v>-246.72459670000001</v>
      </c>
      <c r="X94" s="16"/>
    </row>
    <row r="95" spans="1:24" x14ac:dyDescent="0.2">
      <c r="A95" s="35">
        <v>-16</v>
      </c>
      <c r="B95" t="s">
        <v>63</v>
      </c>
      <c r="C95" s="44" t="s">
        <v>135</v>
      </c>
      <c r="D95" s="16">
        <v>-1.2402831009999999</v>
      </c>
      <c r="E95" s="16">
        <v>-0.454307825</v>
      </c>
      <c r="F95" s="16">
        <v>-1.694590925</v>
      </c>
      <c r="G95" s="16">
        <v>-493.44499819999999</v>
      </c>
      <c r="H95" s="16">
        <v>-0.61505049999999994</v>
      </c>
      <c r="I95" s="16">
        <v>-0.223463468</v>
      </c>
      <c r="J95" s="16">
        <v>-0.838513968</v>
      </c>
      <c r="K95" s="16">
        <v>-246.72428780000001</v>
      </c>
      <c r="L95" s="16">
        <v>-0.61504815599999996</v>
      </c>
      <c r="M95" s="16">
        <v>-0.22346284699999999</v>
      </c>
      <c r="N95" s="16">
        <v>-0.83851100199999995</v>
      </c>
      <c r="O95" s="16">
        <v>-246.7242904</v>
      </c>
      <c r="P95" s="16">
        <v>-0.61652824500000003</v>
      </c>
      <c r="Q95" s="16">
        <v>-0.223835637</v>
      </c>
      <c r="R95" s="16">
        <v>-0.84036388200000001</v>
      </c>
      <c r="S95" s="16">
        <v>-246.72515319999999</v>
      </c>
      <c r="T95" s="16">
        <v>-0.61652831900000005</v>
      </c>
      <c r="U95" s="16">
        <v>-0.22383573300000001</v>
      </c>
      <c r="V95" s="16">
        <v>-0.84036405199999997</v>
      </c>
      <c r="W95" s="16">
        <v>-246.72515630000001</v>
      </c>
      <c r="X95" s="16"/>
    </row>
    <row r="96" spans="1:24" x14ac:dyDescent="0.2">
      <c r="A96" s="35">
        <v>-14.7</v>
      </c>
      <c r="B96" t="s">
        <v>214</v>
      </c>
      <c r="C96" s="44" t="s">
        <v>135</v>
      </c>
      <c r="D96" s="16">
        <v>-1.236378253</v>
      </c>
      <c r="E96" s="16">
        <v>-0.45147325700000002</v>
      </c>
      <c r="F96" s="16">
        <v>-1.68785151</v>
      </c>
      <c r="G96" s="16">
        <v>-493.44850100000002</v>
      </c>
      <c r="H96" s="16">
        <v>-0.61508169899999998</v>
      </c>
      <c r="I96" s="16">
        <v>-0.223474858</v>
      </c>
      <c r="J96" s="16">
        <v>-0.83855655699999998</v>
      </c>
      <c r="K96" s="16">
        <v>-246.72428650000001</v>
      </c>
      <c r="L96" s="16">
        <v>-0.61509446700000003</v>
      </c>
      <c r="M96" s="16">
        <v>-0.22347188000000001</v>
      </c>
      <c r="N96" s="16">
        <v>-0.83856634699999999</v>
      </c>
      <c r="O96" s="16">
        <v>-246.72427350000001</v>
      </c>
      <c r="P96" s="16">
        <v>-0.61683375100000004</v>
      </c>
      <c r="Q96" s="16">
        <v>-0.22394320200000001</v>
      </c>
      <c r="R96" s="16">
        <v>-0.84077695399999997</v>
      </c>
      <c r="S96" s="16">
        <v>-246.72511900000001</v>
      </c>
      <c r="T96" s="16">
        <v>-0.61599730200000002</v>
      </c>
      <c r="U96" s="16">
        <v>-0.22368073399999999</v>
      </c>
      <c r="V96" s="16">
        <v>-0.83967803600000002</v>
      </c>
      <c r="W96" s="16">
        <v>-246.72467610000001</v>
      </c>
      <c r="X96" s="16"/>
    </row>
    <row r="97" spans="1:24" x14ac:dyDescent="0.2">
      <c r="A97" s="35">
        <v>-28.2</v>
      </c>
      <c r="B97" t="s">
        <v>65</v>
      </c>
      <c r="C97" s="44" t="s">
        <v>135</v>
      </c>
      <c r="D97" s="16">
        <v>-1.5329978950000001</v>
      </c>
      <c r="E97" s="16">
        <v>-0.57388589700000003</v>
      </c>
      <c r="F97" s="16">
        <v>-2.106883791</v>
      </c>
      <c r="G97" s="16">
        <v>-659.2532367</v>
      </c>
      <c r="H97" s="16">
        <v>-0.61515940000000002</v>
      </c>
      <c r="I97" s="16">
        <v>-0.22349512699999999</v>
      </c>
      <c r="J97" s="16">
        <v>-0.83865452699999998</v>
      </c>
      <c r="K97" s="16">
        <v>-246.72419149999999</v>
      </c>
      <c r="L97" s="16">
        <v>-0.905678761</v>
      </c>
      <c r="M97" s="16">
        <v>-0.34140890200000001</v>
      </c>
      <c r="N97" s="16">
        <v>-1.247087662</v>
      </c>
      <c r="O97" s="16">
        <v>-412.5302279</v>
      </c>
      <c r="P97" s="16">
        <v>-0.61747820799999997</v>
      </c>
      <c r="Q97" s="16">
        <v>-0.22409078599999999</v>
      </c>
      <c r="R97" s="16">
        <v>-0.84156899399999996</v>
      </c>
      <c r="S97" s="16">
        <v>-246.72536009999999</v>
      </c>
      <c r="T97" s="16">
        <v>-0.90779200999999998</v>
      </c>
      <c r="U97" s="16">
        <v>-0.34195771000000003</v>
      </c>
      <c r="V97" s="16">
        <v>-1.2497497200000001</v>
      </c>
      <c r="W97" s="16">
        <v>-412.53123790000001</v>
      </c>
      <c r="X97" s="16"/>
    </row>
    <row r="98" spans="1:24" x14ac:dyDescent="0.2">
      <c r="A98" s="35">
        <v>-17.100000000000001</v>
      </c>
      <c r="B98" t="s">
        <v>66</v>
      </c>
      <c r="C98" s="44" t="s">
        <v>135</v>
      </c>
      <c r="D98" s="16">
        <v>-1.48066082</v>
      </c>
      <c r="E98" s="16">
        <v>-0.52098738600000005</v>
      </c>
      <c r="F98" s="16">
        <v>-2.001648206</v>
      </c>
      <c r="G98" s="16">
        <v>-607.71065929999997</v>
      </c>
      <c r="H98" s="16">
        <v>-0.90571933000000004</v>
      </c>
      <c r="I98" s="16">
        <v>-0.34134609199999999</v>
      </c>
      <c r="J98" s="16">
        <v>-1.2470654219999999</v>
      </c>
      <c r="K98" s="16">
        <v>-412.53043229999997</v>
      </c>
      <c r="L98" s="16">
        <v>-0.56522869899999995</v>
      </c>
      <c r="M98" s="16">
        <v>-0.17287043099999999</v>
      </c>
      <c r="N98" s="16">
        <v>-0.73809913000000005</v>
      </c>
      <c r="O98" s="16">
        <v>-195.18354919999999</v>
      </c>
      <c r="P98" s="16">
        <v>-0.90827542400000005</v>
      </c>
      <c r="Q98" s="16">
        <v>-0.34201486800000003</v>
      </c>
      <c r="R98" s="16">
        <v>-1.2502902920000001</v>
      </c>
      <c r="S98" s="16">
        <v>-412.53164049999998</v>
      </c>
      <c r="T98" s="16">
        <v>-0.56666661299999999</v>
      </c>
      <c r="U98" s="16">
        <v>-0.17324036900000001</v>
      </c>
      <c r="V98" s="16">
        <v>-0.73990698200000005</v>
      </c>
      <c r="W98" s="16">
        <v>-195.18410280000001</v>
      </c>
      <c r="X98" s="16"/>
    </row>
    <row r="99" spans="1:24" x14ac:dyDescent="0.2">
      <c r="A99" s="35">
        <v>-14</v>
      </c>
      <c r="B99" t="s">
        <v>67</v>
      </c>
      <c r="C99" s="44" t="s">
        <v>135</v>
      </c>
      <c r="D99" s="16">
        <v>-1.133590122</v>
      </c>
      <c r="E99" s="16">
        <v>-0.40854769499999999</v>
      </c>
      <c r="F99" s="16">
        <v>-1.542137817</v>
      </c>
      <c r="G99" s="16">
        <v>-490.57273400000003</v>
      </c>
      <c r="H99" s="16">
        <v>-0.90562491599999995</v>
      </c>
      <c r="I99" s="16">
        <v>-0.34135088499999999</v>
      </c>
      <c r="J99" s="16">
        <v>-1.2469758010000001</v>
      </c>
      <c r="K99" s="16">
        <v>-412.5304026</v>
      </c>
      <c r="L99" s="16">
        <v>-0.22192295400000001</v>
      </c>
      <c r="M99" s="16">
        <v>-6.2723927999999998E-2</v>
      </c>
      <c r="N99" s="16">
        <v>-0.28464688199999999</v>
      </c>
      <c r="O99" s="16">
        <v>-78.043578920000002</v>
      </c>
      <c r="P99" s="16">
        <v>-0.90687522799999998</v>
      </c>
      <c r="Q99" s="16">
        <v>-0.34167536399999998</v>
      </c>
      <c r="R99" s="16">
        <v>-1.248550592</v>
      </c>
      <c r="S99" s="16">
        <v>-412.53103179999999</v>
      </c>
      <c r="T99" s="16">
        <v>-0.222922385</v>
      </c>
      <c r="U99" s="16">
        <v>-6.2929948999999999E-2</v>
      </c>
      <c r="V99" s="16">
        <v>-0.28585233399999999</v>
      </c>
      <c r="W99" s="16">
        <v>-78.044021720000003</v>
      </c>
      <c r="X99" s="16"/>
    </row>
    <row r="100" spans="1:24" x14ac:dyDescent="0.2">
      <c r="A100" s="35">
        <v>-15.5</v>
      </c>
      <c r="B100" t="s">
        <v>68</v>
      </c>
      <c r="C100" s="44" t="s">
        <v>135</v>
      </c>
      <c r="D100" s="16">
        <v>-1.111308835</v>
      </c>
      <c r="E100" s="16">
        <v>-0.40904023699999997</v>
      </c>
      <c r="F100" s="16">
        <v>-1.5203490719999999</v>
      </c>
      <c r="G100" s="16">
        <v>-489.35818690000002</v>
      </c>
      <c r="H100" s="16">
        <v>-0.90559953299999996</v>
      </c>
      <c r="I100" s="16">
        <v>-0.34133661999999998</v>
      </c>
      <c r="J100" s="16">
        <v>-1.246936153</v>
      </c>
      <c r="K100" s="16">
        <v>-412.53032259999998</v>
      </c>
      <c r="L100" s="16">
        <v>-0.20058480000000001</v>
      </c>
      <c r="M100" s="16">
        <v>-6.3759195000000005E-2</v>
      </c>
      <c r="N100" s="16">
        <v>-0.264343995</v>
      </c>
      <c r="O100" s="16">
        <v>-76.827764459999997</v>
      </c>
      <c r="P100" s="16">
        <v>-0.90653094000000001</v>
      </c>
      <c r="Q100" s="16">
        <v>-0.34157703299999997</v>
      </c>
      <c r="R100" s="16">
        <v>-1.248107973</v>
      </c>
      <c r="S100" s="16">
        <v>-412.5307755</v>
      </c>
      <c r="T100" s="16">
        <v>-0.20162755600000001</v>
      </c>
      <c r="U100" s="16">
        <v>-6.3947571999999994E-2</v>
      </c>
      <c r="V100" s="16">
        <v>-0.26557512799999999</v>
      </c>
      <c r="W100" s="16">
        <v>-76.828124430000003</v>
      </c>
      <c r="X100" s="16"/>
    </row>
    <row r="101" spans="1:24" x14ac:dyDescent="0.2">
      <c r="A101" s="35">
        <v>-15.4</v>
      </c>
      <c r="B101" t="s">
        <v>69</v>
      </c>
      <c r="C101" s="44" t="s">
        <v>135</v>
      </c>
      <c r="D101" s="16">
        <v>-1.5066012980000001</v>
      </c>
      <c r="E101" s="16">
        <v>-0.52104804699999996</v>
      </c>
      <c r="F101" s="16">
        <v>-2.0276493449999999</v>
      </c>
      <c r="G101" s="16">
        <v>-608.88324650000004</v>
      </c>
      <c r="H101" s="16">
        <v>-0.905676327</v>
      </c>
      <c r="I101" s="16">
        <v>-0.34134847099999999</v>
      </c>
      <c r="J101" s="16">
        <v>-1.2470247969999999</v>
      </c>
      <c r="K101" s="16">
        <v>-412.53038720000001</v>
      </c>
      <c r="L101" s="16">
        <v>-0.59309732000000004</v>
      </c>
      <c r="M101" s="16">
        <v>-0.17430939100000001</v>
      </c>
      <c r="N101" s="16">
        <v>-0.76740671100000002</v>
      </c>
      <c r="O101" s="16">
        <v>-196.35468169999999</v>
      </c>
      <c r="P101" s="16">
        <v>-0.90790638099999998</v>
      </c>
      <c r="Q101" s="16">
        <v>-0.34192805799999998</v>
      </c>
      <c r="R101" s="16">
        <v>-1.249834439</v>
      </c>
      <c r="S101" s="16">
        <v>-412.5314454</v>
      </c>
      <c r="T101" s="16">
        <v>-0.59432278400000005</v>
      </c>
      <c r="U101" s="16">
        <v>-0.17461316700000001</v>
      </c>
      <c r="V101" s="16">
        <v>-0.76893595000000003</v>
      </c>
      <c r="W101" s="16">
        <v>-196.3551381</v>
      </c>
      <c r="X101" s="16"/>
    </row>
    <row r="102" spans="1:24" x14ac:dyDescent="0.2">
      <c r="A102" s="35">
        <v>-20.100000000000001</v>
      </c>
      <c r="B102" t="s">
        <v>70</v>
      </c>
      <c r="C102" s="44" t="s">
        <v>135</v>
      </c>
      <c r="D102" s="16">
        <v>-1.505002763</v>
      </c>
      <c r="E102" s="16">
        <v>-0.51937395600000003</v>
      </c>
      <c r="F102" s="16">
        <v>-2.0243767180000001</v>
      </c>
      <c r="G102" s="16">
        <v>-608.88057630000003</v>
      </c>
      <c r="H102" s="16">
        <v>-0.90571514200000003</v>
      </c>
      <c r="I102" s="16">
        <v>-0.34135304</v>
      </c>
      <c r="J102" s="16">
        <v>-1.2470681830000001</v>
      </c>
      <c r="K102" s="16">
        <v>-412.53042299999998</v>
      </c>
      <c r="L102" s="16">
        <v>-0.58857866299999995</v>
      </c>
      <c r="M102" s="16">
        <v>-0.17041077800000001</v>
      </c>
      <c r="N102" s="16">
        <v>-0.75898944099999999</v>
      </c>
      <c r="O102" s="16">
        <v>-196.35376479999999</v>
      </c>
      <c r="P102" s="16">
        <v>-0.90852914299999998</v>
      </c>
      <c r="Q102" s="16">
        <v>-0.342087637</v>
      </c>
      <c r="R102" s="16">
        <v>-1.2506167800000001</v>
      </c>
      <c r="S102" s="16">
        <v>-412.53173579999998</v>
      </c>
      <c r="T102" s="16">
        <v>-0.59011950999999996</v>
      </c>
      <c r="U102" s="16">
        <v>-0.17079413900000001</v>
      </c>
      <c r="V102" s="16">
        <v>-0.76091364900000003</v>
      </c>
      <c r="W102" s="16">
        <v>-196.3543799</v>
      </c>
      <c r="X102" s="16"/>
    </row>
    <row r="103" spans="1:24" s="20" customFormat="1" x14ac:dyDescent="0.2">
      <c r="A103" s="35">
        <v>-72.599999999999994</v>
      </c>
      <c r="B103" t="s">
        <v>71</v>
      </c>
      <c r="C103" s="44" t="s">
        <v>135</v>
      </c>
      <c r="D103" s="16">
        <v>-1.815720081</v>
      </c>
      <c r="E103" s="16">
        <v>-0.68857689200000005</v>
      </c>
      <c r="F103" s="16">
        <v>-2.5042969730000002</v>
      </c>
      <c r="G103" s="16">
        <v>-825.07924749999995</v>
      </c>
      <c r="H103" s="16">
        <v>-0.90638878000000001</v>
      </c>
      <c r="I103" s="16">
        <v>-0.34172422800000002</v>
      </c>
      <c r="J103" s="16">
        <v>-1.248113008</v>
      </c>
      <c r="K103" s="16">
        <v>-412.52871249999998</v>
      </c>
      <c r="L103" s="16">
        <v>-0.90631372899999996</v>
      </c>
      <c r="M103" s="16">
        <v>-0.34167861100000002</v>
      </c>
      <c r="N103" s="16">
        <v>-1.2479923399999999</v>
      </c>
      <c r="O103" s="16">
        <v>-412.52900110000002</v>
      </c>
      <c r="P103" s="16">
        <v>-0.907954025</v>
      </c>
      <c r="Q103" s="16">
        <v>-0.34210501399999999</v>
      </c>
      <c r="R103" s="16">
        <v>-1.2500590389999999</v>
      </c>
      <c r="S103" s="16">
        <v>-412.5294427</v>
      </c>
      <c r="T103" s="16">
        <v>-0.90780625000000004</v>
      </c>
      <c r="U103" s="16">
        <v>-0.34204762300000002</v>
      </c>
      <c r="V103" s="16">
        <v>-1.249853874</v>
      </c>
      <c r="W103" s="16">
        <v>-412.52965399999999</v>
      </c>
      <c r="X103" s="34"/>
    </row>
    <row r="104" spans="1:24" s="20" customFormat="1" x14ac:dyDescent="0.2">
      <c r="A104" s="35">
        <v>-40.9</v>
      </c>
      <c r="B104" t="s">
        <v>72</v>
      </c>
      <c r="C104" s="44" t="s">
        <v>135</v>
      </c>
      <c r="D104" s="16">
        <v>-1.824761216</v>
      </c>
      <c r="E104" s="16">
        <v>-0.69311365400000002</v>
      </c>
      <c r="F104" s="16">
        <v>-2.51787487</v>
      </c>
      <c r="G104" s="16">
        <v>-825.06128390000003</v>
      </c>
      <c r="H104" s="16">
        <v>-0.90593421900000004</v>
      </c>
      <c r="I104" s="16">
        <v>-0.34144451799999997</v>
      </c>
      <c r="J104" s="16">
        <v>-1.2473787359999999</v>
      </c>
      <c r="K104" s="16">
        <v>-412.52967969999997</v>
      </c>
      <c r="L104" s="16">
        <v>-0.90593421900000004</v>
      </c>
      <c r="M104" s="16">
        <v>-0.34144451799999997</v>
      </c>
      <c r="N104" s="16">
        <v>-1.2473787359999999</v>
      </c>
      <c r="O104" s="16">
        <v>-412.52967969999997</v>
      </c>
      <c r="P104" s="16">
        <v>-0.90866294400000003</v>
      </c>
      <c r="Q104" s="16">
        <v>-0.34215727800000001</v>
      </c>
      <c r="R104" s="16">
        <v>-1.250820222</v>
      </c>
      <c r="S104" s="16">
        <v>-412.53095569999999</v>
      </c>
      <c r="T104" s="16">
        <v>-0.90866294400000003</v>
      </c>
      <c r="U104" s="16">
        <v>-0.34215727800000001</v>
      </c>
      <c r="V104" s="16">
        <v>-1.250820222</v>
      </c>
      <c r="W104" s="16">
        <v>-412.53095569999999</v>
      </c>
      <c r="X104" s="34"/>
    </row>
    <row r="105" spans="1:24" x14ac:dyDescent="0.2">
      <c r="A105" s="35">
        <v>-29.2</v>
      </c>
      <c r="B105" t="s">
        <v>73</v>
      </c>
      <c r="C105" s="44" t="s">
        <v>135</v>
      </c>
      <c r="D105" s="16">
        <v>-0.43040801099999998</v>
      </c>
      <c r="E105" s="16">
        <v>-0.136091186</v>
      </c>
      <c r="F105" s="16">
        <v>-0.56649919699999995</v>
      </c>
      <c r="G105" s="16">
        <v>-171.27940820000001</v>
      </c>
      <c r="H105" s="16">
        <v>-0.16406345</v>
      </c>
      <c r="I105" s="16">
        <v>-5.5978749000000001E-2</v>
      </c>
      <c r="J105" s="16">
        <v>-0.22004219999999999</v>
      </c>
      <c r="K105" s="16">
        <v>-76.040774549999995</v>
      </c>
      <c r="L105" s="16">
        <v>-0.26445745199999998</v>
      </c>
      <c r="M105" s="16">
        <v>-7.8002817000000002E-2</v>
      </c>
      <c r="N105" s="16">
        <v>-0.34246026800000001</v>
      </c>
      <c r="O105" s="16">
        <v>-95.230683029999994</v>
      </c>
      <c r="P105" s="16">
        <v>-0.164489046</v>
      </c>
      <c r="Q105" s="16">
        <v>-5.6065196999999997E-2</v>
      </c>
      <c r="R105" s="16">
        <v>-0.22055424300000001</v>
      </c>
      <c r="S105" s="16">
        <v>-76.040956899999998</v>
      </c>
      <c r="T105" s="16">
        <v>-0.26507967100000002</v>
      </c>
      <c r="U105" s="16">
        <v>-7.8155310000000006E-2</v>
      </c>
      <c r="V105" s="16">
        <v>-0.34323498099999999</v>
      </c>
      <c r="W105" s="16">
        <v>-95.231111679999998</v>
      </c>
      <c r="X105" s="16"/>
    </row>
    <row r="106" spans="1:24" x14ac:dyDescent="0.2">
      <c r="A106" s="35">
        <v>-23.7</v>
      </c>
      <c r="B106" t="s">
        <v>74</v>
      </c>
      <c r="C106" s="44" t="s">
        <v>135</v>
      </c>
      <c r="D106" s="16">
        <v>-0.43946617900000001</v>
      </c>
      <c r="E106" s="16">
        <v>-0.14364109999999999</v>
      </c>
      <c r="F106" s="16">
        <v>-0.58310727900000003</v>
      </c>
      <c r="G106" s="16">
        <v>-191.10890119999999</v>
      </c>
      <c r="H106" s="16">
        <v>-0.16388984400000001</v>
      </c>
      <c r="I106" s="16">
        <v>-5.5929047000000003E-2</v>
      </c>
      <c r="J106" s="16">
        <v>-0.21981888999999999</v>
      </c>
      <c r="K106" s="16">
        <v>-76.041029449999996</v>
      </c>
      <c r="L106" s="16">
        <v>-0.27406723999999999</v>
      </c>
      <c r="M106" s="16">
        <v>-8.5984037999999999E-2</v>
      </c>
      <c r="N106" s="16">
        <v>-0.36005127799999997</v>
      </c>
      <c r="O106" s="16">
        <v>-115.06144089999999</v>
      </c>
      <c r="P106" s="16">
        <v>-0.164275756</v>
      </c>
      <c r="Q106" s="16">
        <v>-5.6008835E-2</v>
      </c>
      <c r="R106" s="16">
        <v>-0.220284591</v>
      </c>
      <c r="S106" s="16">
        <v>-76.041209719999998</v>
      </c>
      <c r="T106" s="16">
        <v>-0.27463483700000002</v>
      </c>
      <c r="U106" s="16">
        <v>-8.6107665999999999E-2</v>
      </c>
      <c r="V106" s="16">
        <v>-0.36074250299999999</v>
      </c>
      <c r="W106" s="16">
        <v>-115.06177820000001</v>
      </c>
      <c r="X106" s="16"/>
    </row>
    <row r="107" spans="1:24" x14ac:dyDescent="0.2">
      <c r="A107" s="35">
        <v>-34.200000000000003</v>
      </c>
      <c r="B107" t="s">
        <v>75</v>
      </c>
      <c r="C107" s="44" t="s">
        <v>135</v>
      </c>
      <c r="D107" s="16">
        <v>-0.76790393400000001</v>
      </c>
      <c r="E107" s="16">
        <v>-0.26053630799999999</v>
      </c>
      <c r="F107" s="16">
        <v>-1.028440241</v>
      </c>
      <c r="G107" s="16">
        <v>-323.09238349999998</v>
      </c>
      <c r="H107" s="16">
        <v>-0.16401635000000001</v>
      </c>
      <c r="I107" s="16">
        <v>-5.596508E-2</v>
      </c>
      <c r="J107" s="16">
        <v>-0.21998142900000001</v>
      </c>
      <c r="K107" s="16">
        <v>-76.040849649999998</v>
      </c>
      <c r="L107" s="16">
        <v>-0.60233047900000003</v>
      </c>
      <c r="M107" s="16">
        <v>-0.20237155800000001</v>
      </c>
      <c r="N107" s="16">
        <v>-0.80470203799999995</v>
      </c>
      <c r="O107" s="16">
        <v>-247.0417023</v>
      </c>
      <c r="P107" s="16">
        <v>-0.164560083</v>
      </c>
      <c r="Q107" s="16">
        <v>-5.6071525999999997E-2</v>
      </c>
      <c r="R107" s="16">
        <v>-0.22063160900000001</v>
      </c>
      <c r="S107" s="16">
        <v>-76.041238079999999</v>
      </c>
      <c r="T107" s="16">
        <v>-0.60308367799999996</v>
      </c>
      <c r="U107" s="16">
        <v>-0.20255510700000001</v>
      </c>
      <c r="V107" s="16">
        <v>-0.80563878499999997</v>
      </c>
      <c r="W107" s="16">
        <v>-247.0420392</v>
      </c>
      <c r="X107" s="16"/>
    </row>
    <row r="108" spans="1:24" x14ac:dyDescent="0.2">
      <c r="A108" s="35">
        <v>-29</v>
      </c>
      <c r="B108" t="s">
        <v>76</v>
      </c>
      <c r="C108" s="44" t="s">
        <v>135</v>
      </c>
      <c r="D108" s="16">
        <v>-0.78148196299999995</v>
      </c>
      <c r="E108" s="16">
        <v>-0.28170335400000002</v>
      </c>
      <c r="F108" s="16">
        <v>-1.0631853170000001</v>
      </c>
      <c r="G108" s="16">
        <v>-322.77257739999999</v>
      </c>
      <c r="H108" s="16">
        <v>-0.16405610600000001</v>
      </c>
      <c r="I108" s="16">
        <v>-5.5978190999999997E-2</v>
      </c>
      <c r="J108" s="16">
        <v>-0.22003429699999999</v>
      </c>
      <c r="K108" s="16">
        <v>-76.040789680000003</v>
      </c>
      <c r="L108" s="16">
        <v>-0.61491608399999997</v>
      </c>
      <c r="M108" s="16">
        <v>-0.22344893299999999</v>
      </c>
      <c r="N108" s="16">
        <v>-0.83836501699999999</v>
      </c>
      <c r="O108" s="16">
        <v>-246.72433459999999</v>
      </c>
      <c r="P108" s="16">
        <v>-0.16460196899999999</v>
      </c>
      <c r="Q108" s="16">
        <v>-5.6089756999999997E-2</v>
      </c>
      <c r="R108" s="16">
        <v>-0.220691726</v>
      </c>
      <c r="S108" s="16">
        <v>-76.041062679999996</v>
      </c>
      <c r="T108" s="16">
        <v>-0.61570414100000004</v>
      </c>
      <c r="U108" s="16">
        <v>-0.22365037199999999</v>
      </c>
      <c r="V108" s="16">
        <v>-0.83935451299999997</v>
      </c>
      <c r="W108" s="16">
        <v>-246.72455930000001</v>
      </c>
      <c r="X108" s="16"/>
    </row>
    <row r="109" spans="1:24" x14ac:dyDescent="0.2">
      <c r="A109" s="35">
        <v>-20.8</v>
      </c>
      <c r="B109" t="s">
        <v>215</v>
      </c>
      <c r="C109" s="44" t="s">
        <v>135</v>
      </c>
      <c r="D109" s="16">
        <v>-0.32848009900000003</v>
      </c>
      <c r="E109" s="16">
        <v>-0.112996898</v>
      </c>
      <c r="F109" s="16">
        <v>-0.44147699699999998</v>
      </c>
      <c r="G109" s="16">
        <v>-152.08851129999999</v>
      </c>
      <c r="H109" s="16">
        <v>-0.16384716899999999</v>
      </c>
      <c r="I109" s="16">
        <v>-5.5917201999999999E-2</v>
      </c>
      <c r="J109" s="16">
        <v>-0.21976437099999999</v>
      </c>
      <c r="K109" s="16">
        <v>-76.041081500000004</v>
      </c>
      <c r="L109" s="16">
        <v>-0.16371380799999999</v>
      </c>
      <c r="M109" s="16">
        <v>-5.5877080000000003E-2</v>
      </c>
      <c r="N109" s="16">
        <v>-0.21959088700000001</v>
      </c>
      <c r="O109" s="16">
        <v>-76.041244899999995</v>
      </c>
      <c r="P109" s="16">
        <v>-0.16411119299999999</v>
      </c>
      <c r="Q109" s="16">
        <v>-5.5972595999999999E-2</v>
      </c>
      <c r="R109" s="16">
        <v>-0.220083789</v>
      </c>
      <c r="S109" s="16">
        <v>-76.041162569999997</v>
      </c>
      <c r="T109" s="16">
        <v>-0.16422882799999999</v>
      </c>
      <c r="U109" s="16">
        <v>-5.5978150999999997E-2</v>
      </c>
      <c r="V109" s="16">
        <v>-0.220206979</v>
      </c>
      <c r="W109" s="16">
        <v>-76.041545339999999</v>
      </c>
      <c r="X109" s="16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workbookViewId="0">
      <pane ySplit="1" topLeftCell="A87" activePane="bottomLeft" state="frozen"/>
      <selection pane="bottomLeft" activeCell="D1" sqref="D1"/>
    </sheetView>
  </sheetViews>
  <sheetFormatPr baseColWidth="10" defaultRowHeight="16" x14ac:dyDescent="0.2"/>
  <cols>
    <col min="1" max="1" width="19" customWidth="1"/>
    <col min="2" max="2" width="29" style="49" customWidth="1"/>
    <col min="3" max="3" width="6.6640625" customWidth="1"/>
  </cols>
  <sheetData>
    <row r="1" spans="1:24" x14ac:dyDescent="0.2">
      <c r="A1" s="17" t="s">
        <v>130</v>
      </c>
      <c r="B1" s="14" t="s">
        <v>192</v>
      </c>
      <c r="C1" s="8" t="s">
        <v>193</v>
      </c>
      <c r="D1" s="8" t="s">
        <v>168</v>
      </c>
      <c r="E1" s="8" t="s">
        <v>169</v>
      </c>
      <c r="F1" s="12" t="s">
        <v>170</v>
      </c>
      <c r="G1" s="13" t="s">
        <v>171</v>
      </c>
      <c r="H1" s="8" t="s">
        <v>172</v>
      </c>
      <c r="I1" s="8" t="s">
        <v>173</v>
      </c>
      <c r="J1" s="12" t="s">
        <v>174</v>
      </c>
      <c r="K1" s="13" t="s">
        <v>175</v>
      </c>
      <c r="L1" s="8" t="s">
        <v>176</v>
      </c>
      <c r="M1" s="8" t="s">
        <v>177</v>
      </c>
      <c r="N1" s="12" t="s">
        <v>178</v>
      </c>
      <c r="O1" s="13" t="s">
        <v>179</v>
      </c>
      <c r="P1" s="14" t="s">
        <v>180</v>
      </c>
      <c r="Q1" s="8" t="s">
        <v>181</v>
      </c>
      <c r="R1" s="12" t="s">
        <v>182</v>
      </c>
      <c r="S1" s="13" t="s">
        <v>183</v>
      </c>
      <c r="T1" s="8" t="s">
        <v>184</v>
      </c>
      <c r="U1" s="8" t="s">
        <v>185</v>
      </c>
      <c r="V1" s="12" t="s">
        <v>186</v>
      </c>
      <c r="W1" s="13" t="s">
        <v>187</v>
      </c>
    </row>
    <row r="2" spans="1:24" x14ac:dyDescent="0.2">
      <c r="A2" s="35">
        <v>-7.7</v>
      </c>
      <c r="B2" s="10" t="s">
        <v>107</v>
      </c>
      <c r="C2" s="43" t="s">
        <v>133</v>
      </c>
      <c r="D2" s="16">
        <v>-1.0790825070000001</v>
      </c>
      <c r="E2" s="16">
        <v>-0.37691071199999998</v>
      </c>
      <c r="F2" s="16">
        <v>-1.455993219</v>
      </c>
      <c r="G2" s="16">
        <v>-911.58706410000002</v>
      </c>
      <c r="H2" s="16">
        <v>-0.73192041100000005</v>
      </c>
      <c r="I2" s="16">
        <v>-0.25919845400000002</v>
      </c>
      <c r="J2" s="16">
        <v>-0.99111886599999999</v>
      </c>
      <c r="K2" s="16">
        <v>-352.68374039999998</v>
      </c>
      <c r="L2" s="16">
        <v>-0.34382932500000002</v>
      </c>
      <c r="M2" s="16">
        <v>-0.114819641</v>
      </c>
      <c r="N2" s="16">
        <v>-0.45864896599999999</v>
      </c>
      <c r="O2" s="16">
        <v>-558.90536640000005</v>
      </c>
      <c r="P2" s="16">
        <v>-0.73227803499999999</v>
      </c>
      <c r="Q2" s="16">
        <v>-0.25922529300000002</v>
      </c>
      <c r="R2" s="16">
        <v>-0.99150332799999996</v>
      </c>
      <c r="S2" s="16">
        <v>-352.68399570000003</v>
      </c>
      <c r="T2" s="16">
        <v>-0.344115542</v>
      </c>
      <c r="U2" s="16">
        <v>-0.114846249</v>
      </c>
      <c r="V2" s="16">
        <v>-0.45896179100000001</v>
      </c>
      <c r="W2" s="16">
        <v>-558.90552360000004</v>
      </c>
      <c r="X2" s="16"/>
    </row>
    <row r="3" spans="1:24" x14ac:dyDescent="0.2">
      <c r="A3" s="35">
        <v>-4.9000000000000004</v>
      </c>
      <c r="B3" s="10" t="s">
        <v>108</v>
      </c>
      <c r="C3" s="43" t="s">
        <v>133</v>
      </c>
      <c r="D3" s="16">
        <v>-1.0783467200000001</v>
      </c>
      <c r="E3" s="16">
        <v>-0.37569160299999999</v>
      </c>
      <c r="F3" s="16">
        <v>-1.454038323</v>
      </c>
      <c r="G3" s="16">
        <v>-911.58725370000002</v>
      </c>
      <c r="H3" s="16">
        <v>-0.73318173600000003</v>
      </c>
      <c r="I3" s="16">
        <v>-0.25947083900000001</v>
      </c>
      <c r="J3" s="16">
        <v>-0.99265257500000004</v>
      </c>
      <c r="K3" s="16">
        <v>-352.68225510000002</v>
      </c>
      <c r="L3" s="16">
        <v>-0.34361409199999998</v>
      </c>
      <c r="M3" s="16">
        <v>-0.114791563</v>
      </c>
      <c r="N3" s="16">
        <v>-0.45840565500000002</v>
      </c>
      <c r="O3" s="16">
        <v>-558.90562650000004</v>
      </c>
      <c r="P3" s="16">
        <v>-0.73334658699999999</v>
      </c>
      <c r="Q3" s="16">
        <v>-0.25948111299999999</v>
      </c>
      <c r="R3" s="16">
        <v>-0.99282769999999998</v>
      </c>
      <c r="S3" s="16">
        <v>-352.68241039999998</v>
      </c>
      <c r="T3" s="16">
        <v>-0.34377301599999999</v>
      </c>
      <c r="U3" s="16">
        <v>-0.114808115</v>
      </c>
      <c r="V3" s="16">
        <v>-0.45858113</v>
      </c>
      <c r="W3" s="16">
        <v>-558.9057401</v>
      </c>
      <c r="X3" s="16"/>
    </row>
    <row r="4" spans="1:24" x14ac:dyDescent="0.2">
      <c r="A4" s="35">
        <v>-4.4000000000000004</v>
      </c>
      <c r="B4" s="10" t="s">
        <v>109</v>
      </c>
      <c r="C4" s="43" t="s">
        <v>133</v>
      </c>
      <c r="D4" s="16">
        <v>-1.0782073720000001</v>
      </c>
      <c r="E4" s="16">
        <v>-0.37558155599999998</v>
      </c>
      <c r="F4" s="16">
        <v>-1.453788928</v>
      </c>
      <c r="G4" s="16">
        <v>-911.58738549999998</v>
      </c>
      <c r="H4" s="16">
        <v>-0.73312372999999997</v>
      </c>
      <c r="I4" s="16">
        <v>-0.25945963100000002</v>
      </c>
      <c r="J4" s="16">
        <v>-0.992583361</v>
      </c>
      <c r="K4" s="16">
        <v>-352.6823028</v>
      </c>
      <c r="L4" s="16">
        <v>-0.34358836700000001</v>
      </c>
      <c r="M4" s="16">
        <v>-0.114788191</v>
      </c>
      <c r="N4" s="16">
        <v>-0.45837655799999999</v>
      </c>
      <c r="O4" s="16">
        <v>-558.9056564</v>
      </c>
      <c r="P4" s="16">
        <v>-0.73328324</v>
      </c>
      <c r="Q4" s="16">
        <v>-0.259469799</v>
      </c>
      <c r="R4" s="16">
        <v>-0.992753039</v>
      </c>
      <c r="S4" s="16">
        <v>-352.68245339999999</v>
      </c>
      <c r="T4" s="16">
        <v>-0.34375107700000002</v>
      </c>
      <c r="U4" s="16">
        <v>-0.114804319</v>
      </c>
      <c r="V4" s="16">
        <v>-0.458555396</v>
      </c>
      <c r="W4" s="16">
        <v>-558.90576820000001</v>
      </c>
      <c r="X4" s="16"/>
    </row>
    <row r="5" spans="1:24" x14ac:dyDescent="0.2">
      <c r="A5" s="35">
        <v>-2.9</v>
      </c>
      <c r="B5" s="10" t="s">
        <v>110</v>
      </c>
      <c r="C5" s="43" t="s">
        <v>133</v>
      </c>
      <c r="D5" s="16">
        <v>-1.0779938840000001</v>
      </c>
      <c r="E5" s="16">
        <v>-0.37538339500000001</v>
      </c>
      <c r="F5" s="16">
        <v>-1.4533772789999999</v>
      </c>
      <c r="G5" s="16">
        <v>-911.58758780000005</v>
      </c>
      <c r="H5" s="16">
        <v>-0.73312839799999996</v>
      </c>
      <c r="I5" s="16">
        <v>-0.25945748499999999</v>
      </c>
      <c r="J5" s="16">
        <v>-0.99258588299999995</v>
      </c>
      <c r="K5" s="16">
        <v>-352.682366</v>
      </c>
      <c r="L5" s="16">
        <v>-0.34355267099999998</v>
      </c>
      <c r="M5" s="16">
        <v>-0.11478350599999999</v>
      </c>
      <c r="N5" s="16">
        <v>-0.45833617700000001</v>
      </c>
      <c r="O5" s="16">
        <v>-558.90569749999997</v>
      </c>
      <c r="P5" s="16">
        <v>-0.73328585800000001</v>
      </c>
      <c r="Q5" s="16">
        <v>-0.25947089800000001</v>
      </c>
      <c r="R5" s="16">
        <v>-0.99275675500000005</v>
      </c>
      <c r="S5" s="16">
        <v>-352.68249259999999</v>
      </c>
      <c r="T5" s="16">
        <v>-0.34376514699999999</v>
      </c>
      <c r="U5" s="16">
        <v>-0.114800371</v>
      </c>
      <c r="V5" s="16">
        <v>-0.45856551699999998</v>
      </c>
      <c r="W5" s="16">
        <v>-558.90586089999999</v>
      </c>
      <c r="X5" s="16"/>
    </row>
    <row r="6" spans="1:24" x14ac:dyDescent="0.2">
      <c r="A6" s="35">
        <v>-2.1</v>
      </c>
      <c r="B6" s="10" t="s">
        <v>111</v>
      </c>
      <c r="C6" s="43" t="s">
        <v>133</v>
      </c>
      <c r="D6" s="16">
        <v>-1.077506262</v>
      </c>
      <c r="E6" s="16">
        <v>-0.37500803999999999</v>
      </c>
      <c r="F6" s="16">
        <v>-1.452514302</v>
      </c>
      <c r="G6" s="16">
        <v>-911.58763169999997</v>
      </c>
      <c r="H6" s="16">
        <v>-0.73294369400000003</v>
      </c>
      <c r="I6" s="16">
        <v>-0.25941763699999998</v>
      </c>
      <c r="J6" s="16">
        <v>-0.99236133100000001</v>
      </c>
      <c r="K6" s="16">
        <v>-352.68259289999997</v>
      </c>
      <c r="L6" s="16">
        <v>-0.343534548</v>
      </c>
      <c r="M6" s="16">
        <v>-0.114781125</v>
      </c>
      <c r="N6" s="16">
        <v>-0.45831567299999998</v>
      </c>
      <c r="O6" s="16">
        <v>-558.90571820000002</v>
      </c>
      <c r="P6" s="16">
        <v>-0.73307621499999998</v>
      </c>
      <c r="Q6" s="16">
        <v>-0.25942816600000002</v>
      </c>
      <c r="R6" s="16">
        <v>-0.99250438100000005</v>
      </c>
      <c r="S6" s="16">
        <v>-352.68270269999999</v>
      </c>
      <c r="T6" s="16">
        <v>-0.34367780399999998</v>
      </c>
      <c r="U6" s="16">
        <v>-0.11479531</v>
      </c>
      <c r="V6" s="16">
        <v>-0.45847311400000001</v>
      </c>
      <c r="W6" s="16">
        <v>-558.90580390000002</v>
      </c>
      <c r="X6" s="16"/>
    </row>
    <row r="7" spans="1:24" x14ac:dyDescent="0.2">
      <c r="A7" s="35">
        <v>-2.8</v>
      </c>
      <c r="B7" s="10" t="s">
        <v>112</v>
      </c>
      <c r="C7" s="43" t="s">
        <v>133</v>
      </c>
      <c r="D7" s="16">
        <v>-1.000644844</v>
      </c>
      <c r="E7" s="16">
        <v>-0.34667094799999998</v>
      </c>
      <c r="F7" s="16">
        <v>-1.3473157920000001</v>
      </c>
      <c r="G7" s="16">
        <v>-445.5895112</v>
      </c>
      <c r="H7" s="16">
        <v>-0.732183429</v>
      </c>
      <c r="I7" s="16">
        <v>-0.25925479899999998</v>
      </c>
      <c r="J7" s="16">
        <v>-0.99143822699999995</v>
      </c>
      <c r="K7" s="16">
        <v>-352.68346209999999</v>
      </c>
      <c r="L7" s="16">
        <v>-0.26671402399999999</v>
      </c>
      <c r="M7" s="16">
        <v>-8.6407069000000003E-2</v>
      </c>
      <c r="N7" s="16">
        <v>-0.353121093</v>
      </c>
      <c r="O7" s="16">
        <v>-92.906627479999997</v>
      </c>
      <c r="P7" s="16">
        <v>-0.732596311</v>
      </c>
      <c r="Q7" s="16">
        <v>-0.25928252099999999</v>
      </c>
      <c r="R7" s="16">
        <v>-0.99187883099999996</v>
      </c>
      <c r="S7" s="16">
        <v>-352.6837653</v>
      </c>
      <c r="T7" s="16">
        <v>-0.26693998099999999</v>
      </c>
      <c r="U7" s="16">
        <v>-8.6436642999999994E-2</v>
      </c>
      <c r="V7" s="16">
        <v>-0.35337662399999997</v>
      </c>
      <c r="W7" s="16">
        <v>-92.906758030000006</v>
      </c>
      <c r="X7" s="16"/>
    </row>
    <row r="8" spans="1:24" x14ac:dyDescent="0.2">
      <c r="A8" s="35">
        <v>-3.3</v>
      </c>
      <c r="B8" s="10" t="s">
        <v>113</v>
      </c>
      <c r="C8" s="43" t="s">
        <v>133</v>
      </c>
      <c r="D8" s="16">
        <v>-1.0011759739999999</v>
      </c>
      <c r="E8" s="16">
        <v>-0.34673669400000001</v>
      </c>
      <c r="F8" s="16">
        <v>-1.3479126690000001</v>
      </c>
      <c r="G8" s="16">
        <v>-445.58884280000001</v>
      </c>
      <c r="H8" s="16">
        <v>-0.73331044999999995</v>
      </c>
      <c r="I8" s="16">
        <v>-0.25949900399999998</v>
      </c>
      <c r="J8" s="16">
        <v>-0.99280945499999995</v>
      </c>
      <c r="K8" s="16">
        <v>-352.68209710000002</v>
      </c>
      <c r="L8" s="16">
        <v>-0.26669102700000002</v>
      </c>
      <c r="M8" s="16">
        <v>-8.6399379999999998E-2</v>
      </c>
      <c r="N8" s="16">
        <v>-0.353090407</v>
      </c>
      <c r="O8" s="16">
        <v>-92.906659480000002</v>
      </c>
      <c r="P8" s="16">
        <v>-0.73367718100000001</v>
      </c>
      <c r="Q8" s="16">
        <v>-0.25952585700000003</v>
      </c>
      <c r="R8" s="16">
        <v>-0.99320303799999998</v>
      </c>
      <c r="S8" s="16">
        <v>-352.68239319999998</v>
      </c>
      <c r="T8" s="16">
        <v>-0.26687114899999997</v>
      </c>
      <c r="U8" s="16">
        <v>-8.6421945E-2</v>
      </c>
      <c r="V8" s="16">
        <v>-0.35329309399999997</v>
      </c>
      <c r="W8" s="16">
        <v>-92.906774249999998</v>
      </c>
      <c r="X8" s="16"/>
    </row>
    <row r="9" spans="1:24" x14ac:dyDescent="0.2">
      <c r="A9" s="35">
        <v>-3</v>
      </c>
      <c r="B9" s="10" t="s">
        <v>114</v>
      </c>
      <c r="C9" s="43" t="s">
        <v>133</v>
      </c>
      <c r="D9" s="16">
        <v>-1.0007245840000001</v>
      </c>
      <c r="E9" s="16">
        <v>-0.34654696699999998</v>
      </c>
      <c r="F9" s="16">
        <v>-1.347271551</v>
      </c>
      <c r="G9" s="16">
        <v>-445.58916749999997</v>
      </c>
      <c r="H9" s="16">
        <v>-0.73305271800000005</v>
      </c>
      <c r="I9" s="16">
        <v>-0.25944697</v>
      </c>
      <c r="J9" s="16">
        <v>-0.99249968799999999</v>
      </c>
      <c r="K9" s="16">
        <v>-352.68234130000002</v>
      </c>
      <c r="L9" s="16">
        <v>-0.266687797</v>
      </c>
      <c r="M9" s="16">
        <v>-8.6397665999999998E-2</v>
      </c>
      <c r="N9" s="16">
        <v>-0.35308546299999999</v>
      </c>
      <c r="O9" s="16">
        <v>-92.906664329999998</v>
      </c>
      <c r="P9" s="16">
        <v>-0.73334193700000005</v>
      </c>
      <c r="Q9" s="16">
        <v>-0.25946786900000002</v>
      </c>
      <c r="R9" s="16">
        <v>-0.99280980699999999</v>
      </c>
      <c r="S9" s="16">
        <v>-352.68258800000001</v>
      </c>
      <c r="T9" s="16">
        <v>-0.26685853199999998</v>
      </c>
      <c r="U9" s="16">
        <v>-8.6419312999999998E-2</v>
      </c>
      <c r="V9" s="16">
        <v>-0.35327784499999998</v>
      </c>
      <c r="W9" s="16">
        <v>-92.906779490000005</v>
      </c>
      <c r="X9" s="16"/>
    </row>
    <row r="10" spans="1:24" x14ac:dyDescent="0.2">
      <c r="A10" s="35">
        <v>-4.4000000000000004</v>
      </c>
      <c r="B10" s="10" t="s">
        <v>115</v>
      </c>
      <c r="C10" s="43" t="s">
        <v>133</v>
      </c>
      <c r="D10" s="16">
        <v>-1.0009473259999999</v>
      </c>
      <c r="E10" s="16">
        <v>-0.346788716</v>
      </c>
      <c r="F10" s="16">
        <v>-1.347736042</v>
      </c>
      <c r="G10" s="16">
        <v>-445.58926630000002</v>
      </c>
      <c r="H10" s="16">
        <v>-0.73328984900000005</v>
      </c>
      <c r="I10" s="16">
        <v>-0.25949434900000001</v>
      </c>
      <c r="J10" s="16">
        <v>-0.99278419799999995</v>
      </c>
      <c r="K10" s="16">
        <v>-352.68212510000001</v>
      </c>
      <c r="L10" s="16">
        <v>-0.26668602400000002</v>
      </c>
      <c r="M10" s="16">
        <v>-8.6396481999999997E-2</v>
      </c>
      <c r="N10" s="16">
        <v>-0.35308250600000002</v>
      </c>
      <c r="O10" s="16">
        <v>-92.906667080000005</v>
      </c>
      <c r="P10" s="16">
        <v>-0.73349579300000001</v>
      </c>
      <c r="Q10" s="16">
        <v>-0.25950956200000003</v>
      </c>
      <c r="R10" s="16">
        <v>-0.99300535499999998</v>
      </c>
      <c r="S10" s="16">
        <v>-352.68228140000002</v>
      </c>
      <c r="T10" s="16">
        <v>-0.26683970099999998</v>
      </c>
      <c r="U10" s="16">
        <v>-8.6414166000000001E-2</v>
      </c>
      <c r="V10" s="16">
        <v>-0.353253867</v>
      </c>
      <c r="W10" s="16">
        <v>-92.906769710000006</v>
      </c>
      <c r="X10" s="16"/>
    </row>
    <row r="11" spans="1:24" x14ac:dyDescent="0.2">
      <c r="A11" s="35">
        <v>-1.7</v>
      </c>
      <c r="B11" s="10" t="s">
        <v>116</v>
      </c>
      <c r="C11" s="43" t="s">
        <v>133</v>
      </c>
      <c r="D11" s="16">
        <v>-1.0004768159999999</v>
      </c>
      <c r="E11" s="16">
        <v>-0.34654031899999999</v>
      </c>
      <c r="F11" s="16">
        <v>-1.347017135</v>
      </c>
      <c r="G11" s="16">
        <v>-445.58873139999997</v>
      </c>
      <c r="H11" s="16">
        <v>-0.73278339000000003</v>
      </c>
      <c r="I11" s="16">
        <v>-0.25938168299999997</v>
      </c>
      <c r="J11" s="16">
        <v>-0.99216507300000001</v>
      </c>
      <c r="K11" s="16">
        <v>-352.68277920000003</v>
      </c>
      <c r="L11" s="16">
        <v>-0.26671640099999999</v>
      </c>
      <c r="M11" s="16">
        <v>-8.6409354999999993E-2</v>
      </c>
      <c r="N11" s="16">
        <v>-0.35312575600000001</v>
      </c>
      <c r="O11" s="16">
        <v>-92.906623850000003</v>
      </c>
      <c r="P11" s="16">
        <v>-0.73294452600000004</v>
      </c>
      <c r="Q11" s="16">
        <v>-0.25939421800000001</v>
      </c>
      <c r="R11" s="16">
        <v>-0.99233874399999999</v>
      </c>
      <c r="S11" s="16">
        <v>-352.6829098</v>
      </c>
      <c r="T11" s="16">
        <v>-0.26683280599999998</v>
      </c>
      <c r="U11" s="16">
        <v>-8.6424705000000004E-2</v>
      </c>
      <c r="V11" s="16">
        <v>-0.35325751100000002</v>
      </c>
      <c r="W11" s="16">
        <v>-92.906696760000003</v>
      </c>
      <c r="X11" s="16"/>
    </row>
    <row r="12" spans="1:24" x14ac:dyDescent="0.2">
      <c r="A12" s="35">
        <v>-7.7</v>
      </c>
      <c r="B12" s="10" t="s">
        <v>117</v>
      </c>
      <c r="C12" s="43" t="s">
        <v>133</v>
      </c>
      <c r="D12" s="16">
        <v>-0.94271657799999997</v>
      </c>
      <c r="E12" s="16">
        <v>-0.33193531900000001</v>
      </c>
      <c r="F12" s="16">
        <v>-1.274651897</v>
      </c>
      <c r="G12" s="16">
        <v>-452.74516920000002</v>
      </c>
      <c r="H12" s="16">
        <v>-0.73139520599999996</v>
      </c>
      <c r="I12" s="16">
        <v>-0.25908646099999999</v>
      </c>
      <c r="J12" s="16">
        <v>-0.99048166599999998</v>
      </c>
      <c r="K12" s="16">
        <v>-352.68427120000001</v>
      </c>
      <c r="L12" s="16">
        <v>-0.20897363799999999</v>
      </c>
      <c r="M12" s="16">
        <v>-7.1348208999999996E-2</v>
      </c>
      <c r="N12" s="16">
        <v>-0.28032184599999999</v>
      </c>
      <c r="O12" s="16">
        <v>-100.0605429</v>
      </c>
      <c r="P12" s="16">
        <v>-0.73195292700000003</v>
      </c>
      <c r="Q12" s="16">
        <v>-0.25913529400000002</v>
      </c>
      <c r="R12" s="16">
        <v>-0.99108822100000005</v>
      </c>
      <c r="S12" s="16">
        <v>-352.6846511</v>
      </c>
      <c r="T12" s="16">
        <v>-0.209249141</v>
      </c>
      <c r="U12" s="16">
        <v>-7.1373326000000001E-2</v>
      </c>
      <c r="V12" s="16">
        <v>-0.28062246600000001</v>
      </c>
      <c r="W12" s="16">
        <v>-100.0606105</v>
      </c>
      <c r="X12" s="16"/>
    </row>
    <row r="13" spans="1:24" x14ac:dyDescent="0.2">
      <c r="A13" s="35">
        <v>-5.0999999999999996</v>
      </c>
      <c r="B13" s="10" t="s">
        <v>118</v>
      </c>
      <c r="C13" s="43" t="s">
        <v>133</v>
      </c>
      <c r="D13" s="16">
        <v>-0.94324320500000003</v>
      </c>
      <c r="E13" s="16">
        <v>-0.33164199</v>
      </c>
      <c r="F13" s="16">
        <v>-1.274885195</v>
      </c>
      <c r="G13" s="16">
        <v>-452.7434197</v>
      </c>
      <c r="H13" s="16">
        <v>-0.73332578900000001</v>
      </c>
      <c r="I13" s="16">
        <v>-0.25950721399999999</v>
      </c>
      <c r="J13" s="16">
        <v>-0.99283300299999999</v>
      </c>
      <c r="K13" s="16">
        <v>-352.6819658</v>
      </c>
      <c r="L13" s="16">
        <v>-0.208838258</v>
      </c>
      <c r="M13" s="16">
        <v>-7.1304201999999997E-2</v>
      </c>
      <c r="N13" s="16">
        <v>-0.28014245999999998</v>
      </c>
      <c r="O13" s="16">
        <v>-100.0607456</v>
      </c>
      <c r="P13" s="16">
        <v>-0.73369482900000005</v>
      </c>
      <c r="Q13" s="16">
        <v>-0.25953859000000001</v>
      </c>
      <c r="R13" s="16">
        <v>-0.99323341899999995</v>
      </c>
      <c r="S13" s="16">
        <v>-352.68222600000001</v>
      </c>
      <c r="T13" s="16">
        <v>-0.20904927600000001</v>
      </c>
      <c r="U13" s="16">
        <v>-7.1324605999999999E-2</v>
      </c>
      <c r="V13" s="16">
        <v>-0.28037388200000002</v>
      </c>
      <c r="W13" s="16">
        <v>-100.0607945</v>
      </c>
      <c r="X13" s="16"/>
    </row>
    <row r="14" spans="1:24" x14ac:dyDescent="0.2">
      <c r="A14" s="35">
        <v>-5.5</v>
      </c>
      <c r="B14" s="10" t="s">
        <v>119</v>
      </c>
      <c r="C14" s="43" t="s">
        <v>133</v>
      </c>
      <c r="D14" s="16">
        <v>-0.943123932</v>
      </c>
      <c r="E14" s="16">
        <v>-0.33158438400000001</v>
      </c>
      <c r="F14" s="16">
        <v>-1.274708315</v>
      </c>
      <c r="G14" s="16">
        <v>-452.74358549999999</v>
      </c>
      <c r="H14" s="16">
        <v>-0.73326754599999999</v>
      </c>
      <c r="I14" s="16">
        <v>-0.25949991700000002</v>
      </c>
      <c r="J14" s="16">
        <v>-0.99276746299999996</v>
      </c>
      <c r="K14" s="16">
        <v>-352.6819405</v>
      </c>
      <c r="L14" s="16">
        <v>-0.208842896</v>
      </c>
      <c r="M14" s="16">
        <v>-7.1305711999999993E-2</v>
      </c>
      <c r="N14" s="16">
        <v>-0.28014860800000002</v>
      </c>
      <c r="O14" s="16">
        <v>-100.06073910000001</v>
      </c>
      <c r="P14" s="16">
        <v>-0.73360713799999999</v>
      </c>
      <c r="Q14" s="16">
        <v>-0.25952937399999998</v>
      </c>
      <c r="R14" s="16">
        <v>-0.99313651199999997</v>
      </c>
      <c r="S14" s="16">
        <v>-352.68219340000002</v>
      </c>
      <c r="T14" s="16">
        <v>-0.20905354300000001</v>
      </c>
      <c r="U14" s="16">
        <v>-7.1325554999999999E-2</v>
      </c>
      <c r="V14" s="16">
        <v>-0.28037909700000002</v>
      </c>
      <c r="W14" s="16">
        <v>-100.0607878</v>
      </c>
      <c r="X14" s="16"/>
    </row>
    <row r="15" spans="1:24" x14ac:dyDescent="0.2">
      <c r="A15" s="35">
        <v>-3.5</v>
      </c>
      <c r="B15" s="10" t="s">
        <v>120</v>
      </c>
      <c r="C15" s="43" t="s">
        <v>133</v>
      </c>
      <c r="D15" s="16">
        <v>-0.94313047699999997</v>
      </c>
      <c r="E15" s="16">
        <v>-0.331586355</v>
      </c>
      <c r="F15" s="16">
        <v>-1.274716832</v>
      </c>
      <c r="G15" s="16">
        <v>-452.74357700000002</v>
      </c>
      <c r="H15" s="16">
        <v>-0.73327072900000001</v>
      </c>
      <c r="I15" s="16">
        <v>-0.25950055999999999</v>
      </c>
      <c r="J15" s="16">
        <v>-0.992771289</v>
      </c>
      <c r="K15" s="16">
        <v>-352.68193669999999</v>
      </c>
      <c r="L15" s="16">
        <v>-0.20884582600000001</v>
      </c>
      <c r="M15" s="16">
        <v>-7.1306665000000005E-2</v>
      </c>
      <c r="N15" s="16">
        <v>-0.280152491</v>
      </c>
      <c r="O15" s="16">
        <v>-100.0607349</v>
      </c>
      <c r="P15" s="16">
        <v>-0.73361038599999995</v>
      </c>
      <c r="Q15" s="16">
        <v>-0.25953001999999997</v>
      </c>
      <c r="R15" s="16">
        <v>-0.993140405</v>
      </c>
      <c r="S15" s="16">
        <v>-352.68218960000002</v>
      </c>
      <c r="T15" s="16">
        <v>-0.20905646</v>
      </c>
      <c r="U15" s="16">
        <v>-7.1326503999999999E-2</v>
      </c>
      <c r="V15" s="16">
        <v>-0.28038296400000001</v>
      </c>
      <c r="W15" s="16">
        <v>-100.0607837</v>
      </c>
      <c r="X15" s="16"/>
    </row>
    <row r="16" spans="1:24" x14ac:dyDescent="0.2">
      <c r="A16" s="35">
        <v>-1.5</v>
      </c>
      <c r="B16" s="10" t="s">
        <v>121</v>
      </c>
      <c r="C16" s="43" t="s">
        <v>133</v>
      </c>
      <c r="D16" s="16">
        <v>-0.94226589400000005</v>
      </c>
      <c r="E16" s="16">
        <v>-0.33119617099999998</v>
      </c>
      <c r="F16" s="16">
        <v>-1.2734620649999999</v>
      </c>
      <c r="G16" s="16">
        <v>-452.7430324</v>
      </c>
      <c r="H16" s="16">
        <v>-0.73283048399999995</v>
      </c>
      <c r="I16" s="16">
        <v>-0.25939274899999998</v>
      </c>
      <c r="J16" s="16">
        <v>-0.99222323300000004</v>
      </c>
      <c r="K16" s="16">
        <v>-352.68272739999998</v>
      </c>
      <c r="L16" s="16">
        <v>-0.20878260700000001</v>
      </c>
      <c r="M16" s="16">
        <v>-7.1286074000000005E-2</v>
      </c>
      <c r="N16" s="16">
        <v>-0.28006868099999999</v>
      </c>
      <c r="O16" s="16">
        <v>-100.0608221</v>
      </c>
      <c r="P16" s="16">
        <v>-0.73293915200000004</v>
      </c>
      <c r="Q16" s="16">
        <v>-0.25940099900000002</v>
      </c>
      <c r="R16" s="16">
        <v>-0.99234015099999995</v>
      </c>
      <c r="S16" s="16">
        <v>-352.68282649999998</v>
      </c>
      <c r="T16" s="16">
        <v>-0.208846209</v>
      </c>
      <c r="U16" s="16">
        <v>-7.1292919999999996E-2</v>
      </c>
      <c r="V16" s="16">
        <v>-0.28013912800000002</v>
      </c>
      <c r="W16" s="16">
        <v>-100.0608478</v>
      </c>
      <c r="X16" s="16"/>
    </row>
    <row r="17" spans="1:24" x14ac:dyDescent="0.2">
      <c r="A17" s="35">
        <v>-6.1</v>
      </c>
      <c r="B17" s="10" t="s">
        <v>122</v>
      </c>
      <c r="C17" s="43" t="s">
        <v>133</v>
      </c>
      <c r="D17" s="16">
        <v>-0.99095768799999995</v>
      </c>
      <c r="E17" s="16">
        <v>-0.34275237400000003</v>
      </c>
      <c r="F17" s="16">
        <v>-1.333710062</v>
      </c>
      <c r="G17" s="16">
        <v>-445.57618930000001</v>
      </c>
      <c r="H17" s="16">
        <v>-0.73164179100000004</v>
      </c>
      <c r="I17" s="16">
        <v>-0.259138759</v>
      </c>
      <c r="J17" s="16">
        <v>-0.99078054900000001</v>
      </c>
      <c r="K17" s="16">
        <v>-352.68402259999999</v>
      </c>
      <c r="L17" s="16">
        <v>-0.25685641599999998</v>
      </c>
      <c r="M17" s="16">
        <v>-8.2090647000000003E-2</v>
      </c>
      <c r="N17" s="16">
        <v>-0.33894706299999999</v>
      </c>
      <c r="O17" s="16">
        <v>-92.892339050000004</v>
      </c>
      <c r="P17" s="16">
        <v>-0.73219049899999999</v>
      </c>
      <c r="Q17" s="16">
        <v>-0.25918696099999999</v>
      </c>
      <c r="R17" s="16">
        <v>-0.99137746000000004</v>
      </c>
      <c r="S17" s="16">
        <v>-352.68439749999999</v>
      </c>
      <c r="T17" s="16">
        <v>-0.25717499100000002</v>
      </c>
      <c r="U17" s="16">
        <v>-8.2126907999999998E-2</v>
      </c>
      <c r="V17" s="16">
        <v>-0.33930189799999999</v>
      </c>
      <c r="W17" s="16">
        <v>-92.892511299999995</v>
      </c>
      <c r="X17" s="16"/>
    </row>
    <row r="18" spans="1:24" x14ac:dyDescent="0.2">
      <c r="A18" s="35">
        <v>-5.2</v>
      </c>
      <c r="B18" s="10" t="s">
        <v>123</v>
      </c>
      <c r="C18" s="43" t="s">
        <v>133</v>
      </c>
      <c r="D18" s="16">
        <v>-0.99177425900000005</v>
      </c>
      <c r="E18" s="16">
        <v>-0.34270349500000002</v>
      </c>
      <c r="F18" s="16">
        <v>-1.3344777539999999</v>
      </c>
      <c r="G18" s="16">
        <v>-445.57480559999999</v>
      </c>
      <c r="H18" s="16">
        <v>-0.73341100100000001</v>
      </c>
      <c r="I18" s="16">
        <v>-0.25952524799999999</v>
      </c>
      <c r="J18" s="16">
        <v>-0.99293624899999999</v>
      </c>
      <c r="K18" s="16">
        <v>-352.68186919999999</v>
      </c>
      <c r="L18" s="16">
        <v>-0.25678625999999999</v>
      </c>
      <c r="M18" s="16">
        <v>-8.2064118000000005E-2</v>
      </c>
      <c r="N18" s="16">
        <v>-0.33885037800000001</v>
      </c>
      <c r="O18" s="16">
        <v>-92.892450159999996</v>
      </c>
      <c r="P18" s="16">
        <v>-0.73385811400000001</v>
      </c>
      <c r="Q18" s="16">
        <v>-0.25956352199999999</v>
      </c>
      <c r="R18" s="16">
        <v>-0.993421636</v>
      </c>
      <c r="S18" s="16">
        <v>-352.68217659999999</v>
      </c>
      <c r="T18" s="16">
        <v>-0.25705492000000002</v>
      </c>
      <c r="U18" s="16">
        <v>-8.2095929999999998E-2</v>
      </c>
      <c r="V18" s="16">
        <v>-0.33915085</v>
      </c>
      <c r="W18" s="16">
        <v>-92.892604410000004</v>
      </c>
      <c r="X18" s="16"/>
    </row>
    <row r="19" spans="1:24" x14ac:dyDescent="0.2">
      <c r="A19" s="35">
        <v>-5.3</v>
      </c>
      <c r="B19" s="10" t="s">
        <v>124</v>
      </c>
      <c r="C19" s="43" t="s">
        <v>133</v>
      </c>
      <c r="D19" s="16">
        <v>-0.99142518899999998</v>
      </c>
      <c r="E19" s="16">
        <v>-0.34256530200000002</v>
      </c>
      <c r="F19" s="16">
        <v>-1.333990491</v>
      </c>
      <c r="G19" s="16">
        <v>-445.57507800000002</v>
      </c>
      <c r="H19" s="16">
        <v>-0.733219022</v>
      </c>
      <c r="I19" s="16">
        <v>-0.25949028600000001</v>
      </c>
      <c r="J19" s="16">
        <v>-0.99270930800000001</v>
      </c>
      <c r="K19" s="16">
        <v>-352.68198280000001</v>
      </c>
      <c r="L19" s="16">
        <v>-0.25678992099999998</v>
      </c>
      <c r="M19" s="16">
        <v>-8.2065390000000002E-2</v>
      </c>
      <c r="N19" s="16">
        <v>-0.33885531099999999</v>
      </c>
      <c r="O19" s="16">
        <v>-92.892444170000005</v>
      </c>
      <c r="P19" s="16">
        <v>-0.73362629300000004</v>
      </c>
      <c r="Q19" s="16">
        <v>-0.25952674999999997</v>
      </c>
      <c r="R19" s="16">
        <v>-0.99315304299999996</v>
      </c>
      <c r="S19" s="16">
        <v>-352.68226090000002</v>
      </c>
      <c r="T19" s="16">
        <v>-0.25705225100000001</v>
      </c>
      <c r="U19" s="16">
        <v>-8.2096836000000006E-2</v>
      </c>
      <c r="V19" s="16">
        <v>-0.33914908599999999</v>
      </c>
      <c r="W19" s="16">
        <v>-92.892599129999994</v>
      </c>
      <c r="X19" s="16"/>
    </row>
    <row r="20" spans="1:24" x14ac:dyDescent="0.2">
      <c r="A20" s="35">
        <v>-3.9</v>
      </c>
      <c r="B20" s="10" t="s">
        <v>125</v>
      </c>
      <c r="C20" s="43" t="s">
        <v>133</v>
      </c>
      <c r="D20" s="16">
        <v>-0.99099130599999996</v>
      </c>
      <c r="E20" s="16">
        <v>-0.34234394299999998</v>
      </c>
      <c r="F20" s="16">
        <v>-1.333335248</v>
      </c>
      <c r="G20" s="16">
        <v>-445.57487179999998</v>
      </c>
      <c r="H20" s="16">
        <v>-0.73329483500000003</v>
      </c>
      <c r="I20" s="16">
        <v>-0.25949533899999999</v>
      </c>
      <c r="J20" s="16">
        <v>-0.99279017400000003</v>
      </c>
      <c r="K20" s="16">
        <v>-352.68212039999997</v>
      </c>
      <c r="L20" s="16">
        <v>-0.25674923399999999</v>
      </c>
      <c r="M20" s="16">
        <v>-8.2050107999999997E-2</v>
      </c>
      <c r="N20" s="16">
        <v>-0.338799342</v>
      </c>
      <c r="O20" s="16">
        <v>-92.892503500000004</v>
      </c>
      <c r="P20" s="16">
        <v>-0.73348190000000002</v>
      </c>
      <c r="Q20" s="16">
        <v>-0.25951043099999999</v>
      </c>
      <c r="R20" s="16">
        <v>-0.99299233099999995</v>
      </c>
      <c r="S20" s="16">
        <v>-352.68225890000002</v>
      </c>
      <c r="T20" s="16">
        <v>-0.25687469899999998</v>
      </c>
      <c r="U20" s="16">
        <v>-8.2061739999999994E-2</v>
      </c>
      <c r="V20" s="16">
        <v>-0.33893643899999998</v>
      </c>
      <c r="W20" s="16">
        <v>-92.892573429999999</v>
      </c>
      <c r="X20" s="16"/>
    </row>
    <row r="21" spans="1:24" x14ac:dyDescent="0.2">
      <c r="A21" s="35">
        <v>-1.3</v>
      </c>
      <c r="B21" s="10" t="s">
        <v>126</v>
      </c>
      <c r="C21" s="43" t="s">
        <v>133</v>
      </c>
      <c r="D21" s="16">
        <v>-0.99176893200000005</v>
      </c>
      <c r="E21" s="16">
        <v>-0.34268956499999997</v>
      </c>
      <c r="F21" s="16">
        <v>-1.334458497</v>
      </c>
      <c r="G21" s="16">
        <v>-445.57482570000002</v>
      </c>
      <c r="H21" s="16">
        <v>-0.73342105499999999</v>
      </c>
      <c r="I21" s="16">
        <v>-0.259527128</v>
      </c>
      <c r="J21" s="16">
        <v>-0.99294818299999998</v>
      </c>
      <c r="K21" s="16">
        <v>-352.68186079999998</v>
      </c>
      <c r="L21" s="16">
        <v>-0.25678604700000002</v>
      </c>
      <c r="M21" s="16">
        <v>-8.2064076999999999E-2</v>
      </c>
      <c r="N21" s="16">
        <v>-0.33885012399999997</v>
      </c>
      <c r="O21" s="16">
        <v>-92.892450620000005</v>
      </c>
      <c r="P21" s="16">
        <v>-0.73386367699999999</v>
      </c>
      <c r="Q21" s="16">
        <v>-0.25956488999999999</v>
      </c>
      <c r="R21" s="16">
        <v>-0.99342856700000004</v>
      </c>
      <c r="S21" s="16">
        <v>-352.6821668</v>
      </c>
      <c r="T21" s="16">
        <v>-0.25705310300000001</v>
      </c>
      <c r="U21" s="16">
        <v>-8.2095724999999994E-2</v>
      </c>
      <c r="V21" s="16">
        <v>-0.33914882800000001</v>
      </c>
      <c r="W21" s="16">
        <v>-92.892604779999999</v>
      </c>
      <c r="X21" s="16"/>
    </row>
    <row r="22" spans="1:24" x14ac:dyDescent="0.2">
      <c r="A22" s="36">
        <v>-69.900000000000006</v>
      </c>
      <c r="B22" t="s">
        <v>194</v>
      </c>
      <c r="C22" s="44" t="s">
        <v>134</v>
      </c>
      <c r="D22">
        <v>-1.8307868879</v>
      </c>
      <c r="E22">
        <v>-0.63257685239999994</v>
      </c>
      <c r="F22">
        <v>-2.4633637404000002</v>
      </c>
      <c r="G22">
        <v>-623.54183594280005</v>
      </c>
      <c r="H22">
        <v>-0.92097211629999998</v>
      </c>
      <c r="I22">
        <v>-0.31685742160000002</v>
      </c>
      <c r="J22">
        <v>-1.2378295378999999</v>
      </c>
      <c r="K22">
        <v>-321.68095103220003</v>
      </c>
      <c r="L22">
        <v>-0.9038180106</v>
      </c>
      <c r="M22">
        <v>-0.30932225470000002</v>
      </c>
      <c r="N22">
        <v>-1.2131402652000001</v>
      </c>
      <c r="O22">
        <v>-301.8438435402</v>
      </c>
      <c r="P22">
        <v>-0.9220743454</v>
      </c>
      <c r="Q22">
        <v>-0.31700745419999998</v>
      </c>
      <c r="R22">
        <v>-1.2390817996000001</v>
      </c>
      <c r="S22">
        <v>-321.68117769259999</v>
      </c>
      <c r="T22">
        <v>-0.90490259049999999</v>
      </c>
      <c r="U22">
        <v>-0.309480168</v>
      </c>
      <c r="V22">
        <v>-1.2143827585</v>
      </c>
      <c r="W22">
        <v>-301.84403916119999</v>
      </c>
      <c r="X22" s="16"/>
    </row>
    <row r="23" spans="1:24" x14ac:dyDescent="0.2">
      <c r="A23" s="35">
        <v>-51.2</v>
      </c>
      <c r="B23" t="s">
        <v>195</v>
      </c>
      <c r="C23" s="44" t="s">
        <v>134</v>
      </c>
      <c r="D23">
        <v>-2.5889242724999999</v>
      </c>
      <c r="E23">
        <v>-0.92594505360000001</v>
      </c>
      <c r="F23">
        <v>-3.5148693260999999</v>
      </c>
      <c r="G23">
        <v>-916.35505429759996</v>
      </c>
      <c r="H23">
        <v>-1.3226830272000001</v>
      </c>
      <c r="I23">
        <v>-0.47818252119999999</v>
      </c>
      <c r="J23">
        <v>-1.8008655484</v>
      </c>
      <c r="K23">
        <v>-464.68381290079998</v>
      </c>
      <c r="L23">
        <v>-1.2484201418</v>
      </c>
      <c r="M23">
        <v>-0.43300222490000001</v>
      </c>
      <c r="N23">
        <v>-1.6814223666999999</v>
      </c>
      <c r="O23">
        <v>-451.67567569049999</v>
      </c>
      <c r="P23">
        <v>-1.3247839082999999</v>
      </c>
      <c r="Q23">
        <v>-0.47851483849999998</v>
      </c>
      <c r="R23">
        <v>-1.8032987466999999</v>
      </c>
      <c r="S23">
        <v>-464.68419295640001</v>
      </c>
      <c r="T23">
        <v>-1.2503249257</v>
      </c>
      <c r="U23">
        <v>-0.4332794069</v>
      </c>
      <c r="V23">
        <v>-1.6836043326000001</v>
      </c>
      <c r="W23">
        <v>-451.6761103522</v>
      </c>
      <c r="X23" s="16"/>
    </row>
    <row r="24" spans="1:24" x14ac:dyDescent="0.2">
      <c r="A24" s="35">
        <v>-68.5</v>
      </c>
      <c r="B24" t="s">
        <v>196</v>
      </c>
      <c r="C24" s="44" t="s">
        <v>134</v>
      </c>
      <c r="D24">
        <v>-2.5774490968000001</v>
      </c>
      <c r="E24">
        <v>-0.91751014369999995</v>
      </c>
      <c r="F24">
        <v>-3.4949592404000001</v>
      </c>
      <c r="G24">
        <v>-916.37435788890002</v>
      </c>
      <c r="H24">
        <v>-1.3224028486999999</v>
      </c>
      <c r="I24">
        <v>-0.4781061788</v>
      </c>
      <c r="J24">
        <v>-1.8005090275</v>
      </c>
      <c r="K24">
        <v>-464.68413606659999</v>
      </c>
      <c r="L24">
        <v>-1.2491027747000001</v>
      </c>
      <c r="M24">
        <v>-0.43336385440000003</v>
      </c>
      <c r="N24">
        <v>-1.6824666291999999</v>
      </c>
      <c r="O24">
        <v>-451.67374057910001</v>
      </c>
      <c r="P24">
        <v>-1.3236041421</v>
      </c>
      <c r="Q24">
        <v>-0.47828189290000001</v>
      </c>
      <c r="R24">
        <v>-1.8018860350000001</v>
      </c>
      <c r="S24">
        <v>-464.68438080340002</v>
      </c>
      <c r="T24">
        <v>-1.2503123673000001</v>
      </c>
      <c r="U24">
        <v>-0.43352860920000003</v>
      </c>
      <c r="V24">
        <v>-1.6838409766</v>
      </c>
      <c r="W24">
        <v>-451.67402555469999</v>
      </c>
      <c r="X24" s="16"/>
    </row>
    <row r="25" spans="1:24" x14ac:dyDescent="0.2">
      <c r="A25" s="35">
        <v>-13.2</v>
      </c>
      <c r="B25" t="s">
        <v>197</v>
      </c>
      <c r="C25" s="44" t="s">
        <v>134</v>
      </c>
      <c r="D25">
        <v>-0.37582034780000001</v>
      </c>
      <c r="E25">
        <v>-0.10766693970000001</v>
      </c>
      <c r="F25">
        <v>-0.48348728740000002</v>
      </c>
      <c r="G25">
        <v>-112.4427351115</v>
      </c>
      <c r="H25">
        <v>-0.18717046579999999</v>
      </c>
      <c r="I25">
        <v>-5.3130548899999998E-2</v>
      </c>
      <c r="J25">
        <v>-0.24030101470000001</v>
      </c>
      <c r="K25">
        <v>-56.220229849900001</v>
      </c>
      <c r="L25">
        <v>-0.18717046579999999</v>
      </c>
      <c r="M25">
        <v>-5.3130548899999998E-2</v>
      </c>
      <c r="N25">
        <v>-0.24030101470000001</v>
      </c>
      <c r="O25">
        <v>-56.220229849900001</v>
      </c>
      <c r="P25">
        <v>-0.1873277548</v>
      </c>
      <c r="Q25">
        <v>-5.31472313E-2</v>
      </c>
      <c r="R25">
        <v>-0.24047498619999999</v>
      </c>
      <c r="S25">
        <v>-56.220251957800002</v>
      </c>
      <c r="T25">
        <v>-0.1873277548</v>
      </c>
      <c r="U25">
        <v>-5.31472313E-2</v>
      </c>
      <c r="V25">
        <v>-0.24047498619999999</v>
      </c>
      <c r="W25">
        <v>-56.220251957800002</v>
      </c>
      <c r="X25" s="16"/>
    </row>
    <row r="26" spans="1:24" x14ac:dyDescent="0.2">
      <c r="A26" s="35">
        <v>-9.8000000000000007</v>
      </c>
      <c r="B26" s="10" t="s">
        <v>1</v>
      </c>
      <c r="C26" s="44" t="s">
        <v>134</v>
      </c>
      <c r="D26">
        <v>-0.91362545159999997</v>
      </c>
      <c r="E26">
        <v>-0.29532105889999999</v>
      </c>
      <c r="F26">
        <v>-1.2089465104999999</v>
      </c>
      <c r="G26">
        <v>-287.00135756150001</v>
      </c>
      <c r="H26">
        <v>-0.72346372020000005</v>
      </c>
      <c r="I26">
        <v>-0.23987113879999999</v>
      </c>
      <c r="J26">
        <v>-0.96333485900000004</v>
      </c>
      <c r="K26">
        <v>-230.78132163519999</v>
      </c>
      <c r="L26">
        <v>-0.1871983264</v>
      </c>
      <c r="M26">
        <v>-5.3142115900000002E-2</v>
      </c>
      <c r="N26">
        <v>-0.24034044230000001</v>
      </c>
      <c r="O26">
        <v>-56.220132501999998</v>
      </c>
      <c r="P26">
        <v>-0.72407206270000002</v>
      </c>
      <c r="Q26">
        <v>-0.239973994</v>
      </c>
      <c r="R26">
        <v>-0.96404605669999999</v>
      </c>
      <c r="S26">
        <v>-230.78147697630001</v>
      </c>
      <c r="T26">
        <v>-0.18743289730000001</v>
      </c>
      <c r="U26">
        <v>-5.3165281299999999E-2</v>
      </c>
      <c r="V26">
        <v>-0.24059817859999999</v>
      </c>
      <c r="W26">
        <v>-56.220170823799997</v>
      </c>
      <c r="X26" s="16"/>
    </row>
    <row r="27" spans="1:24" x14ac:dyDescent="0.2">
      <c r="A27" s="35">
        <v>-11.4</v>
      </c>
      <c r="B27" t="s">
        <v>198</v>
      </c>
      <c r="C27" s="44" t="s">
        <v>134</v>
      </c>
      <c r="D27">
        <v>-1.4571251543999999</v>
      </c>
      <c r="E27">
        <v>-0.48759959409999998</v>
      </c>
      <c r="F27">
        <v>-1.9447247485000001</v>
      </c>
      <c r="G27">
        <v>-461.5545224732</v>
      </c>
      <c r="H27">
        <v>-0.72343655849999999</v>
      </c>
      <c r="I27">
        <v>-0.2398707001</v>
      </c>
      <c r="J27">
        <v>-0.96330725859999999</v>
      </c>
      <c r="K27">
        <v>-230.78133848709999</v>
      </c>
      <c r="L27">
        <v>-0.72343655849999999</v>
      </c>
      <c r="M27">
        <v>-0.2398707001</v>
      </c>
      <c r="N27">
        <v>-0.96330725859999999</v>
      </c>
      <c r="O27">
        <v>-230.78133848709999</v>
      </c>
      <c r="P27">
        <v>-0.72433212840000005</v>
      </c>
      <c r="Q27">
        <v>-0.24001589709999999</v>
      </c>
      <c r="R27">
        <v>-0.96434802539999998</v>
      </c>
      <c r="S27">
        <v>-230.7815304014</v>
      </c>
      <c r="T27">
        <v>-0.72433212830000004</v>
      </c>
      <c r="U27">
        <v>-0.24001589700000001</v>
      </c>
      <c r="V27">
        <v>-0.96434802529999997</v>
      </c>
      <c r="W27">
        <v>-230.7815304014</v>
      </c>
      <c r="X27" s="16"/>
    </row>
    <row r="28" spans="1:24" x14ac:dyDescent="0.2">
      <c r="A28" s="35">
        <v>-11.5</v>
      </c>
      <c r="B28" t="s">
        <v>199</v>
      </c>
      <c r="C28" s="44" t="s">
        <v>134</v>
      </c>
      <c r="D28">
        <v>-1.4524598648</v>
      </c>
      <c r="E28">
        <v>-0.48397285439999999</v>
      </c>
      <c r="F28">
        <v>-1.9364327190999999</v>
      </c>
      <c r="G28">
        <v>-461.56054356679999</v>
      </c>
      <c r="H28">
        <v>-0.72346232470000005</v>
      </c>
      <c r="I28">
        <v>-0.23987253710000001</v>
      </c>
      <c r="J28">
        <v>-0.96333486180000005</v>
      </c>
      <c r="K28">
        <v>-230.7813185279</v>
      </c>
      <c r="L28">
        <v>-0.72347522730000002</v>
      </c>
      <c r="M28">
        <v>-0.23987290489999999</v>
      </c>
      <c r="N28">
        <v>-0.96334813220000004</v>
      </c>
      <c r="O28">
        <v>-230.7813100532</v>
      </c>
      <c r="P28">
        <v>-0.72406615460000001</v>
      </c>
      <c r="Q28">
        <v>-0.2399673765</v>
      </c>
      <c r="R28">
        <v>-0.964033531</v>
      </c>
      <c r="S28">
        <v>-230.78140815980001</v>
      </c>
      <c r="T28">
        <v>-0.72444071180000003</v>
      </c>
      <c r="U28">
        <v>-0.24003506220000001</v>
      </c>
      <c r="V28">
        <v>-0.96447577399999995</v>
      </c>
      <c r="W28">
        <v>-230.78154623130001</v>
      </c>
      <c r="X28" s="16"/>
    </row>
    <row r="29" spans="1:24" x14ac:dyDescent="0.2">
      <c r="A29" s="35">
        <v>-18.7</v>
      </c>
      <c r="B29" t="s">
        <v>4</v>
      </c>
      <c r="C29" s="44" t="s">
        <v>134</v>
      </c>
      <c r="D29">
        <v>-0.99342061930000003</v>
      </c>
      <c r="E29">
        <v>-0.3292540658</v>
      </c>
      <c r="F29">
        <v>-1.3226746851</v>
      </c>
      <c r="G29">
        <v>-323.69134217049998</v>
      </c>
      <c r="H29">
        <v>-0.7235367358</v>
      </c>
      <c r="I29">
        <v>-0.23987775219999999</v>
      </c>
      <c r="J29">
        <v>-0.96341448799999996</v>
      </c>
      <c r="K29">
        <v>-230.7812419537</v>
      </c>
      <c r="L29">
        <v>-0.2667510609</v>
      </c>
      <c r="M29">
        <v>-8.6419238999999995E-2</v>
      </c>
      <c r="N29">
        <v>-0.35317029989999998</v>
      </c>
      <c r="O29">
        <v>-92.906571502999995</v>
      </c>
      <c r="P29">
        <v>-0.72431159909999998</v>
      </c>
      <c r="Q29">
        <v>-0.240011536</v>
      </c>
      <c r="R29">
        <v>-0.96432313510000001</v>
      </c>
      <c r="S29">
        <v>-230.78144615670001</v>
      </c>
      <c r="T29">
        <v>-0.26721159379999998</v>
      </c>
      <c r="U29">
        <v>-8.6479056700000001E-2</v>
      </c>
      <c r="V29">
        <v>-0.35369065049999998</v>
      </c>
      <c r="W29">
        <v>-92.906709540799994</v>
      </c>
      <c r="X29" s="16"/>
    </row>
    <row r="30" spans="1:24" x14ac:dyDescent="0.2">
      <c r="A30" s="35">
        <v>-6.3</v>
      </c>
      <c r="B30" s="10" t="s">
        <v>5</v>
      </c>
      <c r="C30" s="44" t="s">
        <v>134</v>
      </c>
      <c r="D30">
        <v>-0.89073433599999996</v>
      </c>
      <c r="E30">
        <v>-0.27888505450000001</v>
      </c>
      <c r="F30">
        <v>-1.1696193905000001</v>
      </c>
      <c r="G30">
        <v>-270.99333613840002</v>
      </c>
      <c r="H30">
        <v>-0.7234312061</v>
      </c>
      <c r="I30">
        <v>-0.23986831289999999</v>
      </c>
      <c r="J30">
        <v>-0.96329951899999999</v>
      </c>
      <c r="K30">
        <v>-230.78135798240001</v>
      </c>
      <c r="L30">
        <v>-0.1641632391</v>
      </c>
      <c r="M30">
        <v>-3.66331825E-2</v>
      </c>
      <c r="N30">
        <v>-0.20079642170000001</v>
      </c>
      <c r="O30">
        <v>-40.213661469000002</v>
      </c>
      <c r="P30">
        <v>-0.72406778940000005</v>
      </c>
      <c r="Q30">
        <v>-0.2399750172</v>
      </c>
      <c r="R30">
        <v>-0.96404280659999997</v>
      </c>
      <c r="S30">
        <v>-230.78151772859999</v>
      </c>
      <c r="T30">
        <v>-0.1643424449</v>
      </c>
      <c r="U30">
        <v>-3.6648263E-2</v>
      </c>
      <c r="V30">
        <v>-0.20099070790000001</v>
      </c>
      <c r="W30">
        <v>-40.213687417899997</v>
      </c>
      <c r="X30" s="16"/>
    </row>
    <row r="31" spans="1:24" x14ac:dyDescent="0.2">
      <c r="A31" s="35">
        <v>-13.7</v>
      </c>
      <c r="B31" t="s">
        <v>209</v>
      </c>
      <c r="C31" s="44" t="s">
        <v>134</v>
      </c>
      <c r="D31">
        <v>-0.92971507720000002</v>
      </c>
      <c r="E31">
        <v>-0.30730725079999999</v>
      </c>
      <c r="F31">
        <v>-1.2370223279999999</v>
      </c>
      <c r="G31">
        <v>-306.84320217710001</v>
      </c>
      <c r="H31">
        <v>-0.72350038569999997</v>
      </c>
      <c r="I31">
        <v>-0.2398744531</v>
      </c>
      <c r="J31">
        <v>-0.96337483879999997</v>
      </c>
      <c r="K31">
        <v>-230.78128164349999</v>
      </c>
      <c r="L31">
        <v>-0.20351241540000001</v>
      </c>
      <c r="M31">
        <v>-6.5233515800000003E-2</v>
      </c>
      <c r="N31">
        <v>-0.26874593120000001</v>
      </c>
      <c r="O31">
        <v>-76.060198401799994</v>
      </c>
      <c r="P31">
        <v>-0.72409392480000001</v>
      </c>
      <c r="Q31">
        <v>-0.2399759253</v>
      </c>
      <c r="R31">
        <v>-0.96406985010000001</v>
      </c>
      <c r="S31">
        <v>-230.78142590280001</v>
      </c>
      <c r="T31">
        <v>-0.20383636299999999</v>
      </c>
      <c r="U31">
        <v>-6.5261567600000001E-2</v>
      </c>
      <c r="V31">
        <v>-0.26909793059999998</v>
      </c>
      <c r="W31">
        <v>-76.060284573499999</v>
      </c>
      <c r="X31" s="16"/>
    </row>
    <row r="32" spans="1:24" x14ac:dyDescent="0.2">
      <c r="A32" s="35">
        <v>-6.3</v>
      </c>
      <c r="B32" t="s">
        <v>93</v>
      </c>
      <c r="C32" s="44" t="s">
        <v>134</v>
      </c>
      <c r="D32">
        <v>-0.53897380849999998</v>
      </c>
      <c r="E32">
        <v>-0.1451897009</v>
      </c>
      <c r="F32">
        <v>-0.68416350950000004</v>
      </c>
      <c r="G32">
        <v>-156.12785014529999</v>
      </c>
      <c r="H32">
        <v>-0.268328128</v>
      </c>
      <c r="I32">
        <v>-7.1637034799999999E-2</v>
      </c>
      <c r="J32">
        <v>-0.3399651628</v>
      </c>
      <c r="K32">
        <v>-78.064548601699997</v>
      </c>
      <c r="L32">
        <v>-0.268328128</v>
      </c>
      <c r="M32">
        <v>-7.1637034799999999E-2</v>
      </c>
      <c r="N32">
        <v>-0.3399651628</v>
      </c>
      <c r="O32">
        <v>-78.064548601699997</v>
      </c>
      <c r="P32">
        <v>-0.26858757820000001</v>
      </c>
      <c r="Q32">
        <v>-7.16682233E-2</v>
      </c>
      <c r="R32">
        <v>-0.34025580160000002</v>
      </c>
      <c r="S32">
        <v>-78.064585637199997</v>
      </c>
      <c r="T32">
        <v>-0.26858757820000001</v>
      </c>
      <c r="U32">
        <v>-7.16682233E-2</v>
      </c>
      <c r="V32">
        <v>-0.34025580160000002</v>
      </c>
      <c r="W32">
        <v>-78.064585637199997</v>
      </c>
      <c r="X32" s="16"/>
    </row>
    <row r="33" spans="1:24" x14ac:dyDescent="0.2">
      <c r="A33" s="35">
        <v>-6.4</v>
      </c>
      <c r="B33" t="s">
        <v>200</v>
      </c>
      <c r="C33" s="44" t="s">
        <v>134</v>
      </c>
      <c r="D33">
        <v>-0.51154281950000002</v>
      </c>
      <c r="E33">
        <v>-0.14514799419999999</v>
      </c>
      <c r="F33">
        <v>-0.65669081370000004</v>
      </c>
      <c r="G33">
        <v>-154.91499592700001</v>
      </c>
      <c r="H33">
        <v>-0.26833642740000002</v>
      </c>
      <c r="I33">
        <v>-7.16395898E-2</v>
      </c>
      <c r="J33">
        <v>-0.33997601719999998</v>
      </c>
      <c r="K33">
        <v>-78.064538249999998</v>
      </c>
      <c r="L33">
        <v>-0.24197065400000001</v>
      </c>
      <c r="M33">
        <v>-7.2402124999999998E-2</v>
      </c>
      <c r="N33">
        <v>-0.31437277899999999</v>
      </c>
      <c r="O33">
        <v>-76.849625464100001</v>
      </c>
      <c r="P33">
        <v>-0.26860165409999998</v>
      </c>
      <c r="Q33">
        <v>-7.1675509299999995E-2</v>
      </c>
      <c r="R33">
        <v>-0.34027716340000003</v>
      </c>
      <c r="S33">
        <v>-78.0646077631</v>
      </c>
      <c r="T33">
        <v>-0.2421566674</v>
      </c>
      <c r="U33">
        <v>-7.2425861800000005E-2</v>
      </c>
      <c r="V33">
        <v>-0.31458252920000002</v>
      </c>
      <c r="W33">
        <v>-76.8496977792</v>
      </c>
      <c r="X33" s="16"/>
    </row>
    <row r="34" spans="1:24" x14ac:dyDescent="0.2">
      <c r="A34" s="35">
        <v>-66.8</v>
      </c>
      <c r="B34" t="s">
        <v>201</v>
      </c>
      <c r="C34" s="44" t="s">
        <v>134</v>
      </c>
      <c r="D34">
        <v>-0.92922159449999997</v>
      </c>
      <c r="E34">
        <v>-0.31153638459999999</v>
      </c>
      <c r="F34">
        <v>-1.2407579791000001</v>
      </c>
      <c r="G34">
        <v>-338.02519758509999</v>
      </c>
      <c r="H34">
        <v>-0.46338578650000001</v>
      </c>
      <c r="I34">
        <v>-0.15383958389999999</v>
      </c>
      <c r="J34">
        <v>-0.61722537040000003</v>
      </c>
      <c r="K34">
        <v>-169.00278264869999</v>
      </c>
      <c r="L34">
        <v>-0.46338578650000001</v>
      </c>
      <c r="M34">
        <v>-0.15383958389999999</v>
      </c>
      <c r="N34">
        <v>-0.61722537040000003</v>
      </c>
      <c r="O34">
        <v>-169.00278264869999</v>
      </c>
      <c r="P34">
        <v>-0.46412223940000003</v>
      </c>
      <c r="Q34">
        <v>-0.15392256679999999</v>
      </c>
      <c r="R34">
        <v>-0.61804480620000002</v>
      </c>
      <c r="S34">
        <v>-169.00295689730001</v>
      </c>
      <c r="T34">
        <v>-0.46412223940000003</v>
      </c>
      <c r="U34">
        <v>-0.15392256679999999</v>
      </c>
      <c r="V34">
        <v>-0.61804480620000002</v>
      </c>
      <c r="W34">
        <v>-169.00295689730001</v>
      </c>
      <c r="X34" s="16"/>
    </row>
    <row r="35" spans="1:24" x14ac:dyDescent="0.2">
      <c r="A35" s="35">
        <v>-77.8</v>
      </c>
      <c r="B35" t="s">
        <v>202</v>
      </c>
      <c r="C35" s="44" t="s">
        <v>134</v>
      </c>
      <c r="D35">
        <v>-0.96046250190000004</v>
      </c>
      <c r="E35">
        <v>-0.33311543389999998</v>
      </c>
      <c r="F35">
        <v>-1.2935779357999999</v>
      </c>
      <c r="G35">
        <v>-377.7066246114</v>
      </c>
      <c r="H35">
        <v>-0.47948092609999998</v>
      </c>
      <c r="I35">
        <v>-0.16446177440000001</v>
      </c>
      <c r="J35">
        <v>-0.64394270050000002</v>
      </c>
      <c r="K35">
        <v>-188.84096495739999</v>
      </c>
      <c r="L35">
        <v>-0.47948092609999998</v>
      </c>
      <c r="M35">
        <v>-0.16446177440000001</v>
      </c>
      <c r="N35">
        <v>-0.64394270050000002</v>
      </c>
      <c r="O35">
        <v>-188.84096495739999</v>
      </c>
      <c r="P35">
        <v>-0.48035479530000003</v>
      </c>
      <c r="Q35">
        <v>-0.16455141670000001</v>
      </c>
      <c r="R35">
        <v>-0.64490621199999998</v>
      </c>
      <c r="S35">
        <v>-188.84120960269999</v>
      </c>
      <c r="T35">
        <v>-0.48035479530000003</v>
      </c>
      <c r="U35">
        <v>-0.16455141670000001</v>
      </c>
      <c r="V35">
        <v>-0.64490621199999998</v>
      </c>
      <c r="W35">
        <v>-188.84120960269999</v>
      </c>
      <c r="X35" s="16"/>
    </row>
    <row r="36" spans="1:24" x14ac:dyDescent="0.2">
      <c r="A36" s="35">
        <v>-21.8</v>
      </c>
      <c r="B36" t="s">
        <v>203</v>
      </c>
      <c r="C36" s="44" t="s">
        <v>134</v>
      </c>
      <c r="D36">
        <v>-1.8409547356</v>
      </c>
      <c r="E36">
        <v>-0.63535475799999996</v>
      </c>
      <c r="F36">
        <v>-2.4763094936000001</v>
      </c>
      <c r="G36">
        <v>-592.36132249310003</v>
      </c>
      <c r="H36">
        <v>-0.72347966159999999</v>
      </c>
      <c r="I36">
        <v>-0.2398755327</v>
      </c>
      <c r="J36">
        <v>-0.96335519430000005</v>
      </c>
      <c r="K36">
        <v>-230.78128461860001</v>
      </c>
      <c r="L36">
        <v>-1.1025268814</v>
      </c>
      <c r="M36">
        <v>-0.38378066170000003</v>
      </c>
      <c r="N36">
        <v>-1.4863075430999999</v>
      </c>
      <c r="O36">
        <v>-361.59071070030001</v>
      </c>
      <c r="P36">
        <v>-0.72479129890000005</v>
      </c>
      <c r="Q36">
        <v>-0.2400849015</v>
      </c>
      <c r="R36">
        <v>-0.96487620039999999</v>
      </c>
      <c r="S36">
        <v>-230.78155021789999</v>
      </c>
      <c r="T36">
        <v>-1.1038812820999999</v>
      </c>
      <c r="U36">
        <v>-0.38400322050000002</v>
      </c>
      <c r="V36">
        <v>-1.4878845027000001</v>
      </c>
      <c r="W36">
        <v>-361.59099171629998</v>
      </c>
      <c r="X36" s="16"/>
    </row>
    <row r="37" spans="1:24" x14ac:dyDescent="0.2">
      <c r="A37" s="35">
        <v>-24</v>
      </c>
      <c r="B37" t="s">
        <v>8</v>
      </c>
      <c r="C37" s="44" t="s">
        <v>134</v>
      </c>
      <c r="D37">
        <v>-1.8338008794</v>
      </c>
      <c r="E37">
        <v>-0.62972535480000003</v>
      </c>
      <c r="F37">
        <v>-2.4635262342000002</v>
      </c>
      <c r="G37">
        <v>-592.37185784339999</v>
      </c>
      <c r="H37">
        <v>-0.72356780809999999</v>
      </c>
      <c r="I37">
        <v>-0.23988140459999999</v>
      </c>
      <c r="J37">
        <v>-0.96344921269999995</v>
      </c>
      <c r="K37">
        <v>-230.7812019417</v>
      </c>
      <c r="L37">
        <v>-1.102620809</v>
      </c>
      <c r="M37">
        <v>-0.38381965890000003</v>
      </c>
      <c r="N37">
        <v>-1.4864404678000001</v>
      </c>
      <c r="O37">
        <v>-361.5906469025</v>
      </c>
      <c r="P37">
        <v>-0.72492060189999996</v>
      </c>
      <c r="Q37">
        <v>-0.24010904850000001</v>
      </c>
      <c r="R37">
        <v>-0.96502965039999999</v>
      </c>
      <c r="S37">
        <v>-230.78150308420001</v>
      </c>
      <c r="T37">
        <v>-1.1034119212</v>
      </c>
      <c r="U37">
        <v>-0.38394157179999999</v>
      </c>
      <c r="V37">
        <v>-1.4873534929000001</v>
      </c>
      <c r="W37">
        <v>-361.59079955150003</v>
      </c>
      <c r="X37" s="16"/>
    </row>
    <row r="38" spans="1:24" x14ac:dyDescent="0.2">
      <c r="A38" s="35">
        <v>-2.2000000000000002</v>
      </c>
      <c r="B38" t="s">
        <v>98</v>
      </c>
      <c r="C38" s="44" t="s">
        <v>134</v>
      </c>
      <c r="D38">
        <v>-0.32934318219999997</v>
      </c>
      <c r="E38">
        <v>-7.3888094000000001E-2</v>
      </c>
      <c r="F38">
        <v>-0.40323127619999999</v>
      </c>
      <c r="G38">
        <v>-80.4265959958</v>
      </c>
      <c r="H38">
        <v>-0.16424230610000001</v>
      </c>
      <c r="I38">
        <v>-3.6620873200000001E-2</v>
      </c>
      <c r="J38">
        <v>-0.20086317919999999</v>
      </c>
      <c r="K38">
        <v>-40.213575249999998</v>
      </c>
      <c r="L38">
        <v>-0.16424230610000001</v>
      </c>
      <c r="M38">
        <v>-3.6620873200000001E-2</v>
      </c>
      <c r="N38">
        <v>-0.20086317919999999</v>
      </c>
      <c r="O38">
        <v>-40.213575249999998</v>
      </c>
      <c r="P38">
        <v>-0.16432885459999999</v>
      </c>
      <c r="Q38">
        <v>-3.6628583100000001E-2</v>
      </c>
      <c r="R38">
        <v>-0.20095743760000001</v>
      </c>
      <c r="S38">
        <v>-40.213590660599998</v>
      </c>
      <c r="T38">
        <v>-0.16432885459999999</v>
      </c>
      <c r="U38">
        <v>-3.6628583100000001E-2</v>
      </c>
      <c r="V38">
        <v>-0.20095743760000001</v>
      </c>
      <c r="W38">
        <v>-40.213590660599998</v>
      </c>
      <c r="X38" s="16"/>
    </row>
    <row r="39" spans="1:24" x14ac:dyDescent="0.2">
      <c r="A39" s="35">
        <v>-29.5</v>
      </c>
      <c r="B39" t="s">
        <v>204</v>
      </c>
      <c r="C39" s="44" t="s">
        <v>134</v>
      </c>
      <c r="D39">
        <v>-1.8024083628000001</v>
      </c>
      <c r="E39">
        <v>-0.61784328229999996</v>
      </c>
      <c r="F39">
        <v>-2.4202516451</v>
      </c>
      <c r="G39">
        <v>-611.34706604990004</v>
      </c>
      <c r="H39">
        <v>-0.89818961090000005</v>
      </c>
      <c r="I39">
        <v>-0.30646713339999998</v>
      </c>
      <c r="J39">
        <v>-1.2046567442</v>
      </c>
      <c r="K39">
        <v>-305.6718641439</v>
      </c>
      <c r="L39">
        <v>-0.89827228640000001</v>
      </c>
      <c r="M39">
        <v>-0.30641499459999999</v>
      </c>
      <c r="N39">
        <v>-1.204687281</v>
      </c>
      <c r="O39">
        <v>-305.6718744355</v>
      </c>
      <c r="P39">
        <v>-0.89900755170000002</v>
      </c>
      <c r="Q39">
        <v>-0.30658106270000002</v>
      </c>
      <c r="R39">
        <v>-1.2055886145000001</v>
      </c>
      <c r="S39">
        <v>-305.67207789629998</v>
      </c>
      <c r="T39">
        <v>-0.89925574370000005</v>
      </c>
      <c r="U39">
        <v>-0.3065576492</v>
      </c>
      <c r="V39">
        <v>-1.2058133928000001</v>
      </c>
      <c r="W39">
        <v>-305.67210949269997</v>
      </c>
      <c r="X39" s="16"/>
    </row>
    <row r="40" spans="1:24" x14ac:dyDescent="0.2">
      <c r="A40" s="35">
        <v>-18.5</v>
      </c>
      <c r="B40" t="s">
        <v>205</v>
      </c>
      <c r="C40" s="44" t="s">
        <v>134</v>
      </c>
      <c r="D40">
        <v>-1.5491333432000001</v>
      </c>
      <c r="E40">
        <v>-0.54267125370000002</v>
      </c>
      <c r="F40">
        <v>-2.0918045968999999</v>
      </c>
      <c r="G40">
        <v>-525.53493028310004</v>
      </c>
      <c r="H40">
        <v>-0.76918864990000002</v>
      </c>
      <c r="I40">
        <v>-0.26713305079999999</v>
      </c>
      <c r="J40">
        <v>-1.0363217008000001</v>
      </c>
      <c r="K40">
        <v>-262.77060663060001</v>
      </c>
      <c r="L40">
        <v>-0.76921309989999997</v>
      </c>
      <c r="M40">
        <v>-0.26714028969999998</v>
      </c>
      <c r="N40">
        <v>-1.0363533895999999</v>
      </c>
      <c r="O40">
        <v>-262.77057676049998</v>
      </c>
      <c r="P40">
        <v>-0.7700571598</v>
      </c>
      <c r="Q40">
        <v>-0.26726893950000002</v>
      </c>
      <c r="R40">
        <v>-1.0373260993</v>
      </c>
      <c r="S40">
        <v>-262.770801103</v>
      </c>
      <c r="T40">
        <v>-0.77010649099999995</v>
      </c>
      <c r="U40">
        <v>-0.26728122520000003</v>
      </c>
      <c r="V40">
        <v>-1.0373877162</v>
      </c>
      <c r="W40">
        <v>-262.7707747023</v>
      </c>
      <c r="X40" s="16"/>
    </row>
    <row r="41" spans="1:24" x14ac:dyDescent="0.2">
      <c r="A41" s="35">
        <v>-85.6</v>
      </c>
      <c r="B41" t="s">
        <v>206</v>
      </c>
      <c r="C41" s="44" t="s">
        <v>134</v>
      </c>
      <c r="D41">
        <v>-2.2228155933</v>
      </c>
      <c r="E41">
        <v>-0.78863047620000004</v>
      </c>
      <c r="F41">
        <v>-3.0114460695999998</v>
      </c>
      <c r="G41">
        <v>-825.2716368614</v>
      </c>
      <c r="H41">
        <v>-1.1099943502</v>
      </c>
      <c r="I41">
        <v>-0.3917514023</v>
      </c>
      <c r="J41">
        <v>-1.5017457524</v>
      </c>
      <c r="K41">
        <v>-412.62263851180001</v>
      </c>
      <c r="L41">
        <v>-1.1099943502</v>
      </c>
      <c r="M41">
        <v>-0.3917514023</v>
      </c>
      <c r="N41">
        <v>-1.5017457524</v>
      </c>
      <c r="O41">
        <v>-412.62263851180001</v>
      </c>
      <c r="P41">
        <v>-1.1111159310000001</v>
      </c>
      <c r="Q41">
        <v>-0.39189799149999999</v>
      </c>
      <c r="R41">
        <v>-1.5030139225000001</v>
      </c>
      <c r="S41">
        <v>-412.6229092717</v>
      </c>
      <c r="T41">
        <v>-1.1111159310000001</v>
      </c>
      <c r="U41">
        <v>-0.39189799149999999</v>
      </c>
      <c r="V41">
        <v>-1.5030139225000001</v>
      </c>
      <c r="W41">
        <v>-412.6229092717</v>
      </c>
      <c r="X41" s="16"/>
    </row>
    <row r="42" spans="1:24" x14ac:dyDescent="0.2">
      <c r="A42" s="35">
        <v>-41.3</v>
      </c>
      <c r="B42" t="s">
        <v>207</v>
      </c>
      <c r="C42" s="44" t="s">
        <v>134</v>
      </c>
      <c r="D42">
        <v>-2.2299307357</v>
      </c>
      <c r="E42">
        <v>-0.79240643330000005</v>
      </c>
      <c r="F42">
        <v>-3.0223371691000001</v>
      </c>
      <c r="G42">
        <v>-825.24853731099995</v>
      </c>
      <c r="H42">
        <v>-1.1095534900999999</v>
      </c>
      <c r="I42">
        <v>-0.39148056250000002</v>
      </c>
      <c r="J42">
        <v>-1.5010340526999999</v>
      </c>
      <c r="K42">
        <v>-412.6239409707</v>
      </c>
      <c r="L42">
        <v>-1.1095534900999999</v>
      </c>
      <c r="M42">
        <v>-0.39148056250000002</v>
      </c>
      <c r="N42">
        <v>-1.5010340526999999</v>
      </c>
      <c r="O42">
        <v>-412.6239409707</v>
      </c>
      <c r="P42">
        <v>-1.1109780811000001</v>
      </c>
      <c r="Q42">
        <v>-0.39168417150000001</v>
      </c>
      <c r="R42">
        <v>-1.5026622525</v>
      </c>
      <c r="S42">
        <v>-412.6243091046</v>
      </c>
      <c r="T42">
        <v>-1.1109780811000001</v>
      </c>
      <c r="U42">
        <v>-0.39168417150000001</v>
      </c>
      <c r="V42">
        <v>-1.5026622525</v>
      </c>
      <c r="W42">
        <v>-412.6243091046</v>
      </c>
      <c r="X42" s="16"/>
    </row>
    <row r="43" spans="1:24" x14ac:dyDescent="0.2">
      <c r="A43" s="35">
        <v>-21</v>
      </c>
      <c r="B43" t="s">
        <v>137</v>
      </c>
      <c r="C43" s="44" t="s">
        <v>134</v>
      </c>
      <c r="D43">
        <v>-0.4078484738</v>
      </c>
      <c r="E43">
        <v>-0.13170398489999999</v>
      </c>
      <c r="F43">
        <v>-0.53955245870000001</v>
      </c>
      <c r="G43">
        <v>-152.1266175415</v>
      </c>
      <c r="H43">
        <v>-0.2034240618</v>
      </c>
      <c r="I43">
        <v>-6.5199462599999994E-2</v>
      </c>
      <c r="J43">
        <v>-0.26862352449999999</v>
      </c>
      <c r="K43">
        <v>-76.060343691699998</v>
      </c>
      <c r="L43">
        <v>-0.2033155787</v>
      </c>
      <c r="M43">
        <v>-6.51665206E-2</v>
      </c>
      <c r="N43">
        <v>-0.2684820993</v>
      </c>
      <c r="O43">
        <v>-76.060496460300001</v>
      </c>
      <c r="P43">
        <v>-0.20366946499999999</v>
      </c>
      <c r="Q43">
        <v>-6.5222153099999999E-2</v>
      </c>
      <c r="R43">
        <v>-0.26889161810000001</v>
      </c>
      <c r="S43">
        <v>-76.0603890796</v>
      </c>
      <c r="T43">
        <v>-0.20365070939999999</v>
      </c>
      <c r="U43">
        <v>-6.5195380299999994E-2</v>
      </c>
      <c r="V43">
        <v>-0.26884608970000001</v>
      </c>
      <c r="W43">
        <v>-76.060573165400001</v>
      </c>
      <c r="X43" s="16"/>
    </row>
    <row r="44" spans="1:24" x14ac:dyDescent="0.2">
      <c r="A44" s="36">
        <v>-68.8</v>
      </c>
      <c r="B44" t="s">
        <v>13</v>
      </c>
      <c r="C44" s="44" t="s">
        <v>135</v>
      </c>
      <c r="D44" s="40">
        <v>-1.2000457760000001</v>
      </c>
      <c r="E44" s="40">
        <v>-0.39107963899999998</v>
      </c>
      <c r="F44" s="40">
        <v>-1.591125415</v>
      </c>
      <c r="G44" s="40">
        <v>-416.14271589999998</v>
      </c>
      <c r="H44" s="40">
        <v>-0.59859500499999996</v>
      </c>
      <c r="I44" s="40">
        <v>-0.193526907</v>
      </c>
      <c r="J44" s="40">
        <v>-0.79212191300000001</v>
      </c>
      <c r="K44" s="40">
        <v>-208.0614267</v>
      </c>
      <c r="L44" s="40">
        <v>-0.598592715</v>
      </c>
      <c r="M44" s="40">
        <v>-0.193525639</v>
      </c>
      <c r="N44" s="40">
        <v>-0.79211835399999997</v>
      </c>
      <c r="O44" s="40">
        <v>-208.06143259999999</v>
      </c>
      <c r="P44" s="40">
        <v>-0.59940462500000002</v>
      </c>
      <c r="Q44" s="40">
        <v>-0.193625626</v>
      </c>
      <c r="R44" s="40">
        <v>-0.79303025000000005</v>
      </c>
      <c r="S44" s="40">
        <v>-208.06160740000001</v>
      </c>
      <c r="T44" s="40">
        <v>-0.59940240499999997</v>
      </c>
      <c r="U44" s="40">
        <v>-0.19362436599999999</v>
      </c>
      <c r="V44" s="40">
        <v>-0.79302677099999996</v>
      </c>
      <c r="W44" s="40">
        <v>-208.0616133</v>
      </c>
      <c r="X44" s="16"/>
    </row>
    <row r="45" spans="1:24" x14ac:dyDescent="0.2">
      <c r="A45" s="35">
        <v>-81</v>
      </c>
      <c r="B45" t="s">
        <v>14</v>
      </c>
      <c r="C45" s="44" t="s">
        <v>135</v>
      </c>
      <c r="D45" s="40">
        <v>-1.711238005</v>
      </c>
      <c r="E45" s="40">
        <v>-0.58997026200000002</v>
      </c>
      <c r="F45" s="40">
        <v>-2.3012082669999998</v>
      </c>
      <c r="G45" s="40">
        <v>-620.70847360000005</v>
      </c>
      <c r="H45" s="40">
        <v>-0.59860684900000005</v>
      </c>
      <c r="I45" s="40">
        <v>-0.19356854900000001</v>
      </c>
      <c r="J45" s="40">
        <v>-0.79217539800000003</v>
      </c>
      <c r="K45" s="40">
        <v>-208.06130970000001</v>
      </c>
      <c r="L45" s="40">
        <v>-1.110102377</v>
      </c>
      <c r="M45" s="40">
        <v>-0.39180346300000002</v>
      </c>
      <c r="N45" s="40">
        <v>-1.5019058409999999</v>
      </c>
      <c r="O45" s="40">
        <v>-412.62242350000002</v>
      </c>
      <c r="P45" s="40">
        <v>-0.59956724900000002</v>
      </c>
      <c r="Q45" s="40">
        <v>-0.19368474199999999</v>
      </c>
      <c r="R45" s="40">
        <v>-0.79325199000000002</v>
      </c>
      <c r="S45" s="40">
        <v>-208.0615325</v>
      </c>
      <c r="T45" s="40">
        <v>-1.1110780870000001</v>
      </c>
      <c r="U45" s="40">
        <v>-0.39193218699999999</v>
      </c>
      <c r="V45" s="40">
        <v>-1.503010274</v>
      </c>
      <c r="W45" s="40">
        <v>-412.62264740000001</v>
      </c>
      <c r="X45" s="16"/>
    </row>
    <row r="46" spans="1:24" x14ac:dyDescent="0.2">
      <c r="A46" s="35">
        <v>-80.8</v>
      </c>
      <c r="B46" t="s">
        <v>15</v>
      </c>
      <c r="C46" s="44" t="s">
        <v>135</v>
      </c>
      <c r="D46" s="16">
        <v>-1.230315625</v>
      </c>
      <c r="E46" s="16">
        <v>-0.41192230600000002</v>
      </c>
      <c r="F46" s="16">
        <v>-1.6422379309999999</v>
      </c>
      <c r="G46" s="16">
        <v>-455.83063019999997</v>
      </c>
      <c r="H46" s="16">
        <v>-0.61422660600000001</v>
      </c>
      <c r="I46" s="16">
        <v>-0.20378637099999999</v>
      </c>
      <c r="J46" s="16">
        <v>-0.81801297699999997</v>
      </c>
      <c r="K46" s="16">
        <v>-227.90270620000001</v>
      </c>
      <c r="L46" s="16">
        <v>-0.61423409500000004</v>
      </c>
      <c r="M46" s="16">
        <v>-0.20378895699999999</v>
      </c>
      <c r="N46" s="16">
        <v>-0.818023053</v>
      </c>
      <c r="O46" s="16">
        <v>-227.9026977</v>
      </c>
      <c r="P46" s="16">
        <v>-0.61516543700000004</v>
      </c>
      <c r="Q46" s="16">
        <v>-0.20389106000000001</v>
      </c>
      <c r="R46" s="16">
        <v>-0.81905649700000005</v>
      </c>
      <c r="S46" s="16">
        <v>-227.90296169999999</v>
      </c>
      <c r="T46" s="16">
        <v>-0.61517292499999998</v>
      </c>
      <c r="U46" s="16">
        <v>-0.20389364200000001</v>
      </c>
      <c r="V46" s="16">
        <v>-0.81906656700000002</v>
      </c>
      <c r="W46" s="16">
        <v>-227.90295320000001</v>
      </c>
      <c r="X46" s="16"/>
    </row>
    <row r="47" spans="1:24" x14ac:dyDescent="0.2">
      <c r="A47" s="35">
        <v>-82.3</v>
      </c>
      <c r="B47" t="s">
        <v>16</v>
      </c>
      <c r="C47" s="44" t="s">
        <v>135</v>
      </c>
      <c r="D47" s="16">
        <v>-1.7263767880000001</v>
      </c>
      <c r="E47" s="16">
        <v>-0.60014643000000001</v>
      </c>
      <c r="F47" s="16">
        <v>-2.3265232180000002</v>
      </c>
      <c r="G47" s="16">
        <v>-640.55095089999998</v>
      </c>
      <c r="H47" s="16">
        <v>-0.614161976</v>
      </c>
      <c r="I47" s="16">
        <v>-0.20373714600000001</v>
      </c>
      <c r="J47" s="16">
        <v>-0.81789912200000003</v>
      </c>
      <c r="K47" s="16">
        <v>-227.9027189</v>
      </c>
      <c r="L47" s="16">
        <v>-1.1099131710000001</v>
      </c>
      <c r="M47" s="16">
        <v>-0.39173898200000001</v>
      </c>
      <c r="N47" s="16">
        <v>-1.5016521519999999</v>
      </c>
      <c r="O47" s="16">
        <v>-412.62279430000001</v>
      </c>
      <c r="P47" s="16">
        <v>-0.61515710899999998</v>
      </c>
      <c r="Q47" s="16">
        <v>-0.20385019800000001</v>
      </c>
      <c r="R47" s="16">
        <v>-0.81900730700000002</v>
      </c>
      <c r="S47" s="16">
        <v>-227.90299809999999</v>
      </c>
      <c r="T47" s="16">
        <v>-1.1109469059999999</v>
      </c>
      <c r="U47" s="16">
        <v>-0.391872251</v>
      </c>
      <c r="V47" s="16">
        <v>-1.502819157</v>
      </c>
      <c r="W47" s="16">
        <v>-412.62303420000001</v>
      </c>
      <c r="X47" s="16"/>
    </row>
    <row r="48" spans="1:24" s="20" customFormat="1" x14ac:dyDescent="0.2">
      <c r="A48" s="35">
        <v>-18.399999999999999</v>
      </c>
      <c r="B48" t="s">
        <v>17</v>
      </c>
      <c r="C48" s="44" t="s">
        <v>135</v>
      </c>
      <c r="D48" s="16">
        <v>-1.3255015729999999</v>
      </c>
      <c r="E48" s="16">
        <v>-0.4364228</v>
      </c>
      <c r="F48" s="16">
        <v>-1.761924373</v>
      </c>
      <c r="G48" s="16">
        <v>-438.84587040000002</v>
      </c>
      <c r="H48" s="16">
        <v>-0.72353283300000004</v>
      </c>
      <c r="I48" s="16">
        <v>-0.239881226</v>
      </c>
      <c r="J48" s="16">
        <v>-0.96341405899999999</v>
      </c>
      <c r="K48" s="16">
        <v>-230.7811954</v>
      </c>
      <c r="L48" s="16">
        <v>-0.59807501100000005</v>
      </c>
      <c r="M48" s="16">
        <v>-0.19323607600000001</v>
      </c>
      <c r="N48" s="16">
        <v>-0.79131108699999997</v>
      </c>
      <c r="O48" s="16">
        <v>-208.0630227</v>
      </c>
      <c r="P48" s="16">
        <v>-0.72426051499999999</v>
      </c>
      <c r="Q48" s="16">
        <v>-0.240002311</v>
      </c>
      <c r="R48" s="16">
        <v>-0.96426282600000002</v>
      </c>
      <c r="S48" s="16">
        <v>-230.78133840000001</v>
      </c>
      <c r="T48" s="16">
        <v>-0.59858375399999997</v>
      </c>
      <c r="U48" s="16">
        <v>-0.193300688</v>
      </c>
      <c r="V48" s="16">
        <v>-0.79188444199999997</v>
      </c>
      <c r="W48" s="16">
        <v>-208.0631491</v>
      </c>
      <c r="X48" s="34"/>
    </row>
    <row r="49" spans="1:24" x14ac:dyDescent="0.2">
      <c r="A49" s="41">
        <v>-15.73184</v>
      </c>
      <c r="B49" t="s">
        <v>19</v>
      </c>
      <c r="C49" s="44" t="s">
        <v>135</v>
      </c>
      <c r="D49" s="16">
        <v>-1.3432445829999999</v>
      </c>
      <c r="E49" s="16">
        <v>-0.44812545300000001</v>
      </c>
      <c r="F49" s="16">
        <v>-1.791370036</v>
      </c>
      <c r="G49" s="16">
        <v>-458.6848617</v>
      </c>
      <c r="H49" s="16">
        <v>-0.72347796099999995</v>
      </c>
      <c r="I49" s="16">
        <v>-0.23987318299999999</v>
      </c>
      <c r="J49" s="16">
        <v>-0.96335114399999999</v>
      </c>
      <c r="K49" s="16">
        <v>-230.78129939999999</v>
      </c>
      <c r="L49" s="16">
        <v>-0.61387065200000002</v>
      </c>
      <c r="M49" s="16">
        <v>-0.20352171499999999</v>
      </c>
      <c r="N49" s="16">
        <v>-0.81739236699999995</v>
      </c>
      <c r="O49" s="16">
        <v>-227.90517600000001</v>
      </c>
      <c r="P49" s="16">
        <v>-0.72438727300000005</v>
      </c>
      <c r="Q49" s="16">
        <v>-0.24002296300000001</v>
      </c>
      <c r="R49" s="16">
        <v>-0.964410235</v>
      </c>
      <c r="S49" s="16">
        <v>-230.7815161</v>
      </c>
      <c r="T49" s="16">
        <v>-0.61446911800000004</v>
      </c>
      <c r="U49" s="16">
        <v>-0.20359255800000001</v>
      </c>
      <c r="V49" s="16">
        <v>-0.81806167600000002</v>
      </c>
      <c r="W49" s="16">
        <v>-227.90536109999999</v>
      </c>
      <c r="X49" s="16"/>
    </row>
    <row r="50" spans="1:24" s="20" customFormat="1" x14ac:dyDescent="0.2">
      <c r="A50" s="41">
        <v>-19.72756</v>
      </c>
      <c r="B50" t="s">
        <v>18</v>
      </c>
      <c r="C50" s="44" t="s">
        <v>135</v>
      </c>
      <c r="D50" s="40">
        <v>-1.342055682</v>
      </c>
      <c r="E50" s="40">
        <v>-0.447193856</v>
      </c>
      <c r="F50" s="40">
        <v>-1.789249538</v>
      </c>
      <c r="G50" s="40">
        <v>-458.6879826</v>
      </c>
      <c r="H50" s="40">
        <v>-0.72352588900000003</v>
      </c>
      <c r="I50" s="40">
        <v>-0.239876899</v>
      </c>
      <c r="J50" s="40">
        <v>-0.96340278800000001</v>
      </c>
      <c r="K50" s="40">
        <v>-230.78122719999999</v>
      </c>
      <c r="L50" s="40">
        <v>-0.613799329</v>
      </c>
      <c r="M50" s="40">
        <v>-0.203484041</v>
      </c>
      <c r="N50" s="40">
        <v>-0.81728336999999995</v>
      </c>
      <c r="O50" s="40">
        <v>-227.90524970000001</v>
      </c>
      <c r="P50" s="40">
        <v>-0.72447963299999996</v>
      </c>
      <c r="Q50" s="40">
        <v>-0.240039852</v>
      </c>
      <c r="R50" s="40">
        <v>-0.96451948499999995</v>
      </c>
      <c r="S50" s="40">
        <v>-230.7814554</v>
      </c>
      <c r="T50" s="40">
        <v>-0.61433903400000001</v>
      </c>
      <c r="U50" s="40">
        <v>-0.203545107</v>
      </c>
      <c r="V50" s="40">
        <v>-0.81788414099999995</v>
      </c>
      <c r="W50" s="40">
        <v>-227.90543579999999</v>
      </c>
      <c r="X50" s="34"/>
    </row>
    <row r="51" spans="1:24" x14ac:dyDescent="0.2">
      <c r="A51" s="35">
        <v>-11.5</v>
      </c>
      <c r="B51" t="s">
        <v>20</v>
      </c>
      <c r="C51" s="44" t="s">
        <v>135</v>
      </c>
      <c r="D51" s="16">
        <v>-1.45556142</v>
      </c>
      <c r="E51" s="16">
        <v>-0.486384174</v>
      </c>
      <c r="F51" s="16">
        <v>-1.9419455940000001</v>
      </c>
      <c r="G51" s="16">
        <v>-461.55672659999999</v>
      </c>
      <c r="H51" s="16">
        <v>-0.72343524100000001</v>
      </c>
      <c r="I51" s="16">
        <v>-0.23987044699999999</v>
      </c>
      <c r="J51" s="16">
        <v>-0.96330568800000005</v>
      </c>
      <c r="K51" s="16">
        <v>-230.78134499999999</v>
      </c>
      <c r="L51" s="16">
        <v>-0.72343531999999999</v>
      </c>
      <c r="M51" s="16">
        <v>-0.239870414</v>
      </c>
      <c r="N51" s="16">
        <v>-0.96330573399999997</v>
      </c>
      <c r="O51" s="16">
        <v>-230.78134489999999</v>
      </c>
      <c r="P51" s="16">
        <v>-0.72422073399999998</v>
      </c>
      <c r="Q51" s="16">
        <v>-0.239997502</v>
      </c>
      <c r="R51" s="16">
        <v>-0.96421823600000001</v>
      </c>
      <c r="S51" s="16">
        <v>-230.78152109999999</v>
      </c>
      <c r="T51" s="16">
        <v>-0.72422071200000004</v>
      </c>
      <c r="U51" s="16">
        <v>-0.239997454</v>
      </c>
      <c r="V51" s="16">
        <v>-0.96421816599999999</v>
      </c>
      <c r="W51" s="16">
        <v>-230.7815209</v>
      </c>
      <c r="X51" s="16"/>
    </row>
    <row r="52" spans="1:24" x14ac:dyDescent="0.2">
      <c r="A52" s="35">
        <v>-11.9</v>
      </c>
      <c r="B52" t="s">
        <v>3</v>
      </c>
      <c r="C52" s="44" t="s">
        <v>135</v>
      </c>
      <c r="D52" s="16">
        <v>-1.4524808840000001</v>
      </c>
      <c r="E52" s="16">
        <v>-0.48398108099999998</v>
      </c>
      <c r="F52" s="16">
        <v>-1.9364619649999999</v>
      </c>
      <c r="G52" s="16">
        <v>-461.56062489999999</v>
      </c>
      <c r="H52" s="16">
        <v>-0.72347103199999996</v>
      </c>
      <c r="I52" s="16">
        <v>-0.23987266800000001</v>
      </c>
      <c r="J52" s="16">
        <v>-0.96334370000000002</v>
      </c>
      <c r="K52" s="16">
        <v>-230.7813141</v>
      </c>
      <c r="L52" s="16">
        <v>-0.72346878599999997</v>
      </c>
      <c r="M52" s="16">
        <v>-0.23987366600000001</v>
      </c>
      <c r="N52" s="16">
        <v>-0.96334245200000002</v>
      </c>
      <c r="O52" s="16">
        <v>-230.78130920000001</v>
      </c>
      <c r="P52" s="16">
        <v>-0.72440140399999997</v>
      </c>
      <c r="Q52" s="16">
        <v>-0.24002679399999999</v>
      </c>
      <c r="R52" s="16">
        <v>-0.96442819800000001</v>
      </c>
      <c r="S52" s="16">
        <v>-230.78153599999999</v>
      </c>
      <c r="T52" s="16">
        <v>-0.724054223</v>
      </c>
      <c r="U52" s="16">
        <v>-0.23996545399999999</v>
      </c>
      <c r="V52" s="16">
        <v>-0.96401967700000002</v>
      </c>
      <c r="W52" s="16">
        <v>-230.78139580000001</v>
      </c>
      <c r="X52" s="16"/>
    </row>
    <row r="53" spans="1:24" s="20" customFormat="1" x14ac:dyDescent="0.2">
      <c r="A53" s="35">
        <v>-14.8</v>
      </c>
      <c r="B53" t="s">
        <v>21</v>
      </c>
      <c r="C53" s="44" t="s">
        <v>135</v>
      </c>
      <c r="D53" s="16">
        <v>-1.4148804079999999</v>
      </c>
      <c r="E53" s="16">
        <v>-0.443000534</v>
      </c>
      <c r="F53" s="16">
        <v>-1.857880942</v>
      </c>
      <c r="G53" s="16">
        <v>-426.0071787</v>
      </c>
      <c r="H53" s="16">
        <v>-0.72346662500000003</v>
      </c>
      <c r="I53" s="16">
        <v>-0.239872958</v>
      </c>
      <c r="J53" s="16">
        <v>-0.963339583</v>
      </c>
      <c r="K53" s="16">
        <v>-230.78131970000001</v>
      </c>
      <c r="L53" s="16">
        <v>-0.68360913199999995</v>
      </c>
      <c r="M53" s="16">
        <v>-0.19719421100000001</v>
      </c>
      <c r="N53" s="16">
        <v>-0.88080334299999996</v>
      </c>
      <c r="O53" s="16">
        <v>-195.2301027</v>
      </c>
      <c r="P53" s="16">
        <v>-0.72474610799999994</v>
      </c>
      <c r="Q53" s="16">
        <v>-0.24007875000000001</v>
      </c>
      <c r="R53" s="16">
        <v>-0.96482485799999995</v>
      </c>
      <c r="S53" s="16">
        <v>-230.7815933</v>
      </c>
      <c r="T53" s="16">
        <v>-0.684203746</v>
      </c>
      <c r="U53" s="16">
        <v>-0.197278538</v>
      </c>
      <c r="V53" s="16">
        <v>-0.88148228399999995</v>
      </c>
      <c r="W53" s="16">
        <v>-195.2301544</v>
      </c>
      <c r="X53" s="34"/>
    </row>
    <row r="54" spans="1:24" x14ac:dyDescent="0.2">
      <c r="A54" s="35">
        <v>-5.8</v>
      </c>
      <c r="B54" t="s">
        <v>22</v>
      </c>
      <c r="C54" s="44" t="s">
        <v>135</v>
      </c>
      <c r="D54" s="16">
        <v>-0.99667864299999998</v>
      </c>
      <c r="E54" s="16">
        <v>-0.31535306299999999</v>
      </c>
      <c r="F54" s="16">
        <v>-1.312031707</v>
      </c>
      <c r="G54" s="16">
        <v>-308.8417551</v>
      </c>
      <c r="H54" s="16">
        <v>-0.723404453</v>
      </c>
      <c r="I54" s="16">
        <v>-0.239867099</v>
      </c>
      <c r="J54" s="16">
        <v>-0.96327155099999995</v>
      </c>
      <c r="K54" s="16">
        <v>-230.7813831</v>
      </c>
      <c r="L54" s="16">
        <v>-0.26815720500000001</v>
      </c>
      <c r="M54" s="16">
        <v>-7.1616480999999996E-2</v>
      </c>
      <c r="N54" s="16">
        <v>-0.33977368600000002</v>
      </c>
      <c r="O54" s="16">
        <v>-78.064749359999993</v>
      </c>
      <c r="P54" s="16">
        <v>-0.72388921399999995</v>
      </c>
      <c r="Q54" s="16">
        <v>-0.23994607500000001</v>
      </c>
      <c r="R54" s="16">
        <v>-0.96383528900000004</v>
      </c>
      <c r="S54" s="16">
        <v>-230.78150450000001</v>
      </c>
      <c r="T54" s="16">
        <v>-0.26848431</v>
      </c>
      <c r="U54" s="16">
        <v>-7.1656528999999997E-2</v>
      </c>
      <c r="V54" s="16">
        <v>-0.34014083899999997</v>
      </c>
      <c r="W54" s="16">
        <v>-78.064820900000001</v>
      </c>
      <c r="X54" s="16"/>
    </row>
    <row r="55" spans="1:24" s="20" customFormat="1" x14ac:dyDescent="0.2">
      <c r="A55" s="35">
        <v>-12</v>
      </c>
      <c r="B55" t="s">
        <v>23</v>
      </c>
      <c r="C55" s="44" t="s">
        <v>135</v>
      </c>
      <c r="D55" s="16">
        <v>-0.96930757099999998</v>
      </c>
      <c r="E55" s="16">
        <v>-0.31526767500000002</v>
      </c>
      <c r="F55" s="16">
        <v>-1.2845752459999999</v>
      </c>
      <c r="G55" s="16">
        <v>-307.63097900000002</v>
      </c>
      <c r="H55" s="16">
        <v>-0.723482866</v>
      </c>
      <c r="I55" s="16">
        <v>-0.23987271600000001</v>
      </c>
      <c r="J55" s="16">
        <v>-0.96335558300000002</v>
      </c>
      <c r="K55" s="16">
        <v>-230.78129939999999</v>
      </c>
      <c r="L55" s="16">
        <v>-0.24243978299999999</v>
      </c>
      <c r="M55" s="16">
        <v>-7.2589713E-2</v>
      </c>
      <c r="N55" s="16">
        <v>-0.31502949600000002</v>
      </c>
      <c r="O55" s="16">
        <v>-76.849022980000001</v>
      </c>
      <c r="P55" s="16">
        <v>-0.72422793100000005</v>
      </c>
      <c r="Q55" s="16">
        <v>-0.24000075700000001</v>
      </c>
      <c r="R55" s="16">
        <v>-0.96422868799999994</v>
      </c>
      <c r="S55" s="16">
        <v>-230.7814941</v>
      </c>
      <c r="T55" s="16">
        <v>-0.24281343699999999</v>
      </c>
      <c r="U55" s="16">
        <v>-7.2637405000000002E-2</v>
      </c>
      <c r="V55" s="16">
        <v>-0.31545084200000001</v>
      </c>
      <c r="W55" s="16">
        <v>-76.84911821</v>
      </c>
      <c r="X55" s="34"/>
    </row>
    <row r="56" spans="1:24" x14ac:dyDescent="0.2">
      <c r="A56" s="35">
        <v>-13.4</v>
      </c>
      <c r="B56" t="s">
        <v>24</v>
      </c>
      <c r="C56" s="44" t="s">
        <v>135</v>
      </c>
      <c r="D56" s="16">
        <v>-1.050372292</v>
      </c>
      <c r="E56" s="16">
        <v>-0.33372160099999998</v>
      </c>
      <c r="F56" s="16">
        <v>-1.384093893</v>
      </c>
      <c r="G56" s="16">
        <v>-326.0351915</v>
      </c>
      <c r="H56" s="16">
        <v>-0.72347841099999999</v>
      </c>
      <c r="I56" s="16">
        <v>-0.23987275399999999</v>
      </c>
      <c r="J56" s="16">
        <v>-0.96335116399999998</v>
      </c>
      <c r="K56" s="16">
        <v>-230.78130609999999</v>
      </c>
      <c r="L56" s="16">
        <v>-0.321840297</v>
      </c>
      <c r="M56" s="16">
        <v>-8.9897750999999998E-2</v>
      </c>
      <c r="N56" s="16">
        <v>-0.41173804800000002</v>
      </c>
      <c r="O56" s="16">
        <v>-95.255351419999997</v>
      </c>
      <c r="P56" s="16">
        <v>-0.72434555700000003</v>
      </c>
      <c r="Q56" s="16">
        <v>-0.24001649899999999</v>
      </c>
      <c r="R56" s="16">
        <v>-0.96436205600000002</v>
      </c>
      <c r="S56" s="16">
        <v>-230.7815215</v>
      </c>
      <c r="T56" s="16">
        <v>-0.32222606500000001</v>
      </c>
      <c r="U56" s="16">
        <v>-8.9943017E-2</v>
      </c>
      <c r="V56" s="16">
        <v>-0.41216908299999999</v>
      </c>
      <c r="W56" s="16">
        <v>-95.255407629999993</v>
      </c>
      <c r="X56" s="16"/>
    </row>
    <row r="57" spans="1:24" x14ac:dyDescent="0.2">
      <c r="A57" s="35">
        <v>-17.399999999999999</v>
      </c>
      <c r="B57" t="s">
        <v>25</v>
      </c>
      <c r="C57" s="44" t="s">
        <v>135</v>
      </c>
      <c r="D57" s="16">
        <v>-1.0653433370000001</v>
      </c>
      <c r="E57" s="16">
        <v>-0.34392830200000002</v>
      </c>
      <c r="F57" s="16">
        <v>-1.40927164</v>
      </c>
      <c r="G57" s="16">
        <v>-345.87339980000002</v>
      </c>
      <c r="H57" s="16">
        <v>-0.72351202199999998</v>
      </c>
      <c r="I57" s="16">
        <v>-0.239875544</v>
      </c>
      <c r="J57" s="16">
        <v>-0.96338756599999997</v>
      </c>
      <c r="K57" s="16">
        <v>-230.7812663</v>
      </c>
      <c r="L57" s="16">
        <v>-0.33682620200000002</v>
      </c>
      <c r="M57" s="16">
        <v>-0.100067087</v>
      </c>
      <c r="N57" s="16">
        <v>-0.43689328900000002</v>
      </c>
      <c r="O57" s="16">
        <v>-115.092018</v>
      </c>
      <c r="P57" s="16">
        <v>-0.72441089599999997</v>
      </c>
      <c r="Q57" s="16">
        <v>-0.240027187</v>
      </c>
      <c r="R57" s="16">
        <v>-0.96443808200000003</v>
      </c>
      <c r="S57" s="16">
        <v>-230.7814898</v>
      </c>
      <c r="T57" s="16">
        <v>-0.33727390099999999</v>
      </c>
      <c r="U57" s="16">
        <v>-0.100114698</v>
      </c>
      <c r="V57" s="16">
        <v>-0.43738860000000002</v>
      </c>
      <c r="W57" s="16">
        <v>-115.0921353</v>
      </c>
      <c r="X57" s="16"/>
    </row>
    <row r="58" spans="1:24" s="20" customFormat="1" x14ac:dyDescent="0.2">
      <c r="A58" s="35">
        <v>-12</v>
      </c>
      <c r="B58" t="s">
        <v>26</v>
      </c>
      <c r="C58" s="44" t="s">
        <v>135</v>
      </c>
      <c r="D58" s="16">
        <v>-1.444851565</v>
      </c>
      <c r="E58" s="16">
        <v>-0.442896601</v>
      </c>
      <c r="F58" s="16">
        <v>-1.8877481659999999</v>
      </c>
      <c r="G58" s="16">
        <v>-427.1827409</v>
      </c>
      <c r="H58" s="16">
        <v>-0.72345690100000004</v>
      </c>
      <c r="I58" s="16">
        <v>-0.23987160699999999</v>
      </c>
      <c r="J58" s="16">
        <v>-0.96332850800000003</v>
      </c>
      <c r="K58" s="16">
        <v>-230.7813304</v>
      </c>
      <c r="L58" s="16">
        <v>-0.71524358799999999</v>
      </c>
      <c r="M58" s="16">
        <v>-0.19843033500000001</v>
      </c>
      <c r="N58" s="16">
        <v>-0.91367392300000005</v>
      </c>
      <c r="O58" s="16">
        <v>-196.4045132</v>
      </c>
      <c r="P58" s="16">
        <v>-0.72460049100000001</v>
      </c>
      <c r="Q58" s="16">
        <v>-0.24005568399999999</v>
      </c>
      <c r="R58" s="16">
        <v>-0.96465617400000003</v>
      </c>
      <c r="S58" s="16">
        <v>-230.78159260000001</v>
      </c>
      <c r="T58" s="16">
        <v>-0.71569734699999998</v>
      </c>
      <c r="U58" s="16">
        <v>-0.19849030100000001</v>
      </c>
      <c r="V58" s="16">
        <v>-0.91418764799999996</v>
      </c>
      <c r="W58" s="16">
        <v>-196.40455</v>
      </c>
      <c r="X58" s="34"/>
    </row>
    <row r="59" spans="1:24" x14ac:dyDescent="0.2">
      <c r="A59" s="35">
        <v>-22</v>
      </c>
      <c r="B59" t="s">
        <v>27</v>
      </c>
      <c r="C59" s="44" t="s">
        <v>135</v>
      </c>
      <c r="D59" s="16">
        <v>-1.4658491650000001</v>
      </c>
      <c r="E59" s="16">
        <v>-0.47779519500000001</v>
      </c>
      <c r="F59" s="16">
        <v>-1.9436443590000001</v>
      </c>
      <c r="G59" s="16">
        <v>-477.88357939999997</v>
      </c>
      <c r="H59" s="16">
        <v>-0.72353621199999996</v>
      </c>
      <c r="I59" s="16">
        <v>-0.23987872099999999</v>
      </c>
      <c r="J59" s="16">
        <v>-0.96341493300000003</v>
      </c>
      <c r="K59" s="16">
        <v>-230.7812418</v>
      </c>
      <c r="L59" s="16">
        <v>-0.73526531100000003</v>
      </c>
      <c r="M59" s="16">
        <v>-0.23244139599999999</v>
      </c>
      <c r="N59" s="16">
        <v>-0.96770670800000003</v>
      </c>
      <c r="O59" s="16">
        <v>-247.1027464</v>
      </c>
      <c r="P59" s="16">
        <v>-0.72476684099999999</v>
      </c>
      <c r="Q59" s="16">
        <v>-0.24008236399999999</v>
      </c>
      <c r="R59" s="16">
        <v>-0.96484920500000004</v>
      </c>
      <c r="S59" s="16">
        <v>-230.78152019999999</v>
      </c>
      <c r="T59" s="16">
        <v>-0.73595688000000004</v>
      </c>
      <c r="U59" s="16">
        <v>-0.23253529100000001</v>
      </c>
      <c r="V59" s="16">
        <v>-0.96849217099999996</v>
      </c>
      <c r="W59" s="16">
        <v>-247.10288199999999</v>
      </c>
      <c r="X59" s="16"/>
    </row>
    <row r="60" spans="1:24" x14ac:dyDescent="0.2">
      <c r="A60" s="35">
        <v>-14.1</v>
      </c>
      <c r="B60" t="s">
        <v>28</v>
      </c>
      <c r="C60" s="44" t="s">
        <v>135</v>
      </c>
      <c r="D60" s="16">
        <v>-1.478067695</v>
      </c>
      <c r="E60" s="16">
        <v>-0.499873083</v>
      </c>
      <c r="F60" s="16">
        <v>-1.977940778</v>
      </c>
      <c r="G60" s="16">
        <v>-477.55468610000003</v>
      </c>
      <c r="H60" s="16">
        <v>-0.72346302200000001</v>
      </c>
      <c r="I60" s="16">
        <v>-0.23987323099999999</v>
      </c>
      <c r="J60" s="16">
        <v>-0.96333625300000003</v>
      </c>
      <c r="K60" s="16">
        <v>-230.7813137</v>
      </c>
      <c r="L60" s="16">
        <v>-0.74565883499999996</v>
      </c>
      <c r="M60" s="16">
        <v>-0.25305603100000001</v>
      </c>
      <c r="N60" s="16">
        <v>-0.99871486499999995</v>
      </c>
      <c r="O60" s="16">
        <v>-246.7787864</v>
      </c>
      <c r="P60" s="16">
        <v>-0.72428464400000003</v>
      </c>
      <c r="Q60" s="16">
        <v>-0.240006213</v>
      </c>
      <c r="R60" s="16">
        <v>-0.96429085699999995</v>
      </c>
      <c r="S60" s="16">
        <v>-230.78149719999999</v>
      </c>
      <c r="T60" s="16">
        <v>-0.74639697400000005</v>
      </c>
      <c r="U60" s="16">
        <v>-0.25317193399999999</v>
      </c>
      <c r="V60" s="16">
        <v>-0.99956890799999998</v>
      </c>
      <c r="W60" s="16">
        <v>-246.7789592</v>
      </c>
      <c r="X60" s="16"/>
    </row>
    <row r="61" spans="1:24" s="20" customFormat="1" x14ac:dyDescent="0.2">
      <c r="A61" s="35">
        <v>-13.8</v>
      </c>
      <c r="B61" t="s">
        <v>29</v>
      </c>
      <c r="C61" s="44" t="s">
        <v>135</v>
      </c>
      <c r="D61" s="16">
        <v>-1.474565734</v>
      </c>
      <c r="E61" s="16">
        <v>-0.49715419300000002</v>
      </c>
      <c r="F61" s="16">
        <v>-1.9717199270000001</v>
      </c>
      <c r="G61" s="16">
        <v>-477.5588229</v>
      </c>
      <c r="H61" s="16">
        <v>-0.72348973000000005</v>
      </c>
      <c r="I61" s="16">
        <v>-0.239874591</v>
      </c>
      <c r="J61" s="16">
        <v>-0.96336432100000002</v>
      </c>
      <c r="K61" s="16">
        <v>-230.78129390000001</v>
      </c>
      <c r="L61" s="16">
        <v>-0.745710125</v>
      </c>
      <c r="M61" s="16">
        <v>-0.25307110199999999</v>
      </c>
      <c r="N61" s="16">
        <v>-0.99878122700000005</v>
      </c>
      <c r="O61" s="16">
        <v>-246.77872009999999</v>
      </c>
      <c r="P61" s="16">
        <v>-0.724460836</v>
      </c>
      <c r="Q61" s="16">
        <v>-0.24003590999999999</v>
      </c>
      <c r="R61" s="16">
        <v>-0.96449674699999999</v>
      </c>
      <c r="S61" s="16">
        <v>-230.78152610000001</v>
      </c>
      <c r="T61" s="16">
        <v>-0.74621078399999996</v>
      </c>
      <c r="U61" s="16">
        <v>-0.25314661300000002</v>
      </c>
      <c r="V61" s="16">
        <v>-0.99935739700000004</v>
      </c>
      <c r="W61" s="16">
        <v>-246.77879899999999</v>
      </c>
      <c r="X61" s="34"/>
    </row>
    <row r="62" spans="1:24" x14ac:dyDescent="0.2">
      <c r="A62" s="35">
        <v>-23.5</v>
      </c>
      <c r="B62" t="s">
        <v>30</v>
      </c>
      <c r="C62" s="44" t="s">
        <v>135</v>
      </c>
      <c r="D62" s="16">
        <v>-1.843700288</v>
      </c>
      <c r="E62" s="16">
        <v>-0.63995581599999996</v>
      </c>
      <c r="F62" s="16">
        <v>-2.483656104</v>
      </c>
      <c r="G62" s="16">
        <v>-643.40109959999995</v>
      </c>
      <c r="H62" s="16">
        <v>-0.72349360100000004</v>
      </c>
      <c r="I62" s="16">
        <v>-0.239876224</v>
      </c>
      <c r="J62" s="16">
        <v>-0.96336982500000001</v>
      </c>
      <c r="K62" s="16">
        <v>-230.78126589999999</v>
      </c>
      <c r="L62" s="16">
        <v>-1.1092525900000001</v>
      </c>
      <c r="M62" s="16">
        <v>-0.39139337600000002</v>
      </c>
      <c r="N62" s="16">
        <v>-1.500645966</v>
      </c>
      <c r="O62" s="16">
        <v>-412.6247338</v>
      </c>
      <c r="P62" s="16">
        <v>-0.72464595200000004</v>
      </c>
      <c r="Q62" s="16">
        <v>-0.240061947</v>
      </c>
      <c r="R62" s="16">
        <v>-0.96470789899999998</v>
      </c>
      <c r="S62" s="16">
        <v>-230.78153370000001</v>
      </c>
      <c r="T62" s="16">
        <v>-1.110406971</v>
      </c>
      <c r="U62" s="16">
        <v>-0.391560515</v>
      </c>
      <c r="V62" s="16">
        <v>-1.5019674860000001</v>
      </c>
      <c r="W62" s="16">
        <v>-412.62505240000002</v>
      </c>
      <c r="X62" s="16"/>
    </row>
    <row r="63" spans="1:24" s="20" customFormat="1" x14ac:dyDescent="0.2">
      <c r="A63" s="35">
        <v>-13.7</v>
      </c>
      <c r="B63" t="s">
        <v>208</v>
      </c>
      <c r="C63" s="44" t="s">
        <v>135</v>
      </c>
      <c r="D63" s="16">
        <v>-0.92990882900000005</v>
      </c>
      <c r="E63" s="16">
        <v>-0.30746666499999997</v>
      </c>
      <c r="F63" s="16">
        <v>-1.2373754939999999</v>
      </c>
      <c r="G63" s="16">
        <v>-306.84293450000001</v>
      </c>
      <c r="H63" s="16">
        <v>-0.72350020500000001</v>
      </c>
      <c r="I63" s="16">
        <v>-0.239874435</v>
      </c>
      <c r="J63" s="16">
        <v>-0.96337463899999998</v>
      </c>
      <c r="K63" s="16">
        <v>-230.78128179999999</v>
      </c>
      <c r="L63" s="16">
        <v>-0.20351043499999999</v>
      </c>
      <c r="M63" s="16">
        <v>-6.5232938000000004E-2</v>
      </c>
      <c r="N63" s="16">
        <v>-0.26874337399999998</v>
      </c>
      <c r="O63" s="16">
        <v>-76.060200730000005</v>
      </c>
      <c r="P63" s="16">
        <v>-0.72412276200000003</v>
      </c>
      <c r="Q63" s="16">
        <v>-0.239981149</v>
      </c>
      <c r="R63" s="16">
        <v>-0.96410391100000004</v>
      </c>
      <c r="S63" s="16">
        <v>-230.7814334</v>
      </c>
      <c r="T63" s="16">
        <v>-0.20384756800000001</v>
      </c>
      <c r="U63" s="16">
        <v>-6.5262081E-2</v>
      </c>
      <c r="V63" s="16">
        <v>-0.26910964900000001</v>
      </c>
      <c r="W63" s="16">
        <v>-76.060290620000004</v>
      </c>
      <c r="X63" s="34"/>
    </row>
    <row r="64" spans="1:24" x14ac:dyDescent="0.2">
      <c r="A64" s="35">
        <v>-12.5</v>
      </c>
      <c r="B64" t="s">
        <v>32</v>
      </c>
      <c r="C64" s="44" t="s">
        <v>135</v>
      </c>
      <c r="D64" s="16">
        <v>-1.373156963</v>
      </c>
      <c r="E64" s="16">
        <v>-0.39896265600000003</v>
      </c>
      <c r="F64" s="16">
        <v>-1.7721196189999999</v>
      </c>
      <c r="G64" s="16">
        <v>-390.45630560000001</v>
      </c>
      <c r="H64" s="16">
        <v>-0.683582193</v>
      </c>
      <c r="I64" s="16">
        <v>-0.1971821</v>
      </c>
      <c r="J64" s="16">
        <v>-0.88076429300000003</v>
      </c>
      <c r="K64" s="16">
        <v>-195.23014520000001</v>
      </c>
      <c r="L64" s="16">
        <v>-0.68357948199999996</v>
      </c>
      <c r="M64" s="16">
        <v>-0.197179094</v>
      </c>
      <c r="N64" s="16">
        <v>-0.88075857599999996</v>
      </c>
      <c r="O64" s="16">
        <v>-195.23015050000001</v>
      </c>
      <c r="P64" s="16">
        <v>-0.68432913200000001</v>
      </c>
      <c r="Q64" s="16">
        <v>-0.19728779699999999</v>
      </c>
      <c r="R64" s="16">
        <v>-0.88161692899999999</v>
      </c>
      <c r="S64" s="16">
        <v>-195.2302105</v>
      </c>
      <c r="T64" s="16">
        <v>-0.68432638199999996</v>
      </c>
      <c r="U64" s="16">
        <v>-0.19728477899999999</v>
      </c>
      <c r="V64" s="16">
        <v>-0.88161116100000003</v>
      </c>
      <c r="W64" s="16">
        <v>-195.2302158</v>
      </c>
      <c r="X64" s="16"/>
    </row>
    <row r="65" spans="1:24" x14ac:dyDescent="0.2">
      <c r="A65" s="35">
        <v>-10</v>
      </c>
      <c r="B65" t="s">
        <v>33</v>
      </c>
      <c r="C65" s="44" t="s">
        <v>135</v>
      </c>
      <c r="D65" s="16">
        <v>-1.403885855</v>
      </c>
      <c r="E65" s="16">
        <v>-0.39938832200000002</v>
      </c>
      <c r="F65" s="16">
        <v>-1.803274177</v>
      </c>
      <c r="G65" s="16">
        <v>-391.63123469999999</v>
      </c>
      <c r="H65" s="16">
        <v>-0.68353017199999999</v>
      </c>
      <c r="I65" s="16">
        <v>-0.19712611199999999</v>
      </c>
      <c r="J65" s="16">
        <v>-0.88065628399999996</v>
      </c>
      <c r="K65" s="16">
        <v>-195.23022789999999</v>
      </c>
      <c r="L65" s="16">
        <v>-0.71520711800000003</v>
      </c>
      <c r="M65" s="16">
        <v>-0.19840791999999999</v>
      </c>
      <c r="N65" s="16">
        <v>-0.91361503799999999</v>
      </c>
      <c r="O65" s="16">
        <v>-196.4045692</v>
      </c>
      <c r="P65" s="16">
        <v>-0.68424821599999996</v>
      </c>
      <c r="Q65" s="16">
        <v>-0.197228023</v>
      </c>
      <c r="R65" s="16">
        <v>-0.88147623900000005</v>
      </c>
      <c r="S65" s="16">
        <v>-195.2302933</v>
      </c>
      <c r="T65" s="16">
        <v>-0.71585405000000002</v>
      </c>
      <c r="U65" s="16">
        <v>-0.198492161</v>
      </c>
      <c r="V65" s="16">
        <v>-0.91434621100000002</v>
      </c>
      <c r="W65" s="16">
        <v>-196.40462389999999</v>
      </c>
      <c r="X65" s="16"/>
    </row>
    <row r="66" spans="1:24" x14ac:dyDescent="0.2">
      <c r="A66" s="35">
        <v>-8.3000000000000007</v>
      </c>
      <c r="B66" t="s">
        <v>34</v>
      </c>
      <c r="C66" s="44" t="s">
        <v>135</v>
      </c>
      <c r="D66" s="16">
        <v>-0.98345131799999996</v>
      </c>
      <c r="E66" s="16">
        <v>-0.269367354</v>
      </c>
      <c r="F66" s="16">
        <v>-1.2528186720000001</v>
      </c>
      <c r="G66" s="16">
        <v>-274.4663329</v>
      </c>
      <c r="H66" s="16">
        <v>-0.268168036</v>
      </c>
      <c r="I66" s="16">
        <v>-7.1617967000000005E-2</v>
      </c>
      <c r="J66" s="16">
        <v>-0.33978600199999998</v>
      </c>
      <c r="K66" s="16">
        <v>-78.064742030000005</v>
      </c>
      <c r="L66" s="16">
        <v>-0.71123674999999997</v>
      </c>
      <c r="M66" s="16">
        <v>-0.19462565000000001</v>
      </c>
      <c r="N66" s="16">
        <v>-0.90586240100000004</v>
      </c>
      <c r="O66" s="16">
        <v>-196.4043858</v>
      </c>
      <c r="P66" s="16">
        <v>-0.26868271199999999</v>
      </c>
      <c r="Q66" s="16">
        <v>-7.1679875000000004E-2</v>
      </c>
      <c r="R66" s="16">
        <v>-0.34036258600000002</v>
      </c>
      <c r="S66" s="16">
        <v>-78.06482029</v>
      </c>
      <c r="T66" s="16">
        <v>-0.71164371000000004</v>
      </c>
      <c r="U66" s="16">
        <v>-0.19468147</v>
      </c>
      <c r="V66" s="16">
        <v>-0.90632517999999995</v>
      </c>
      <c r="W66" s="16">
        <v>-196.40441139999999</v>
      </c>
      <c r="X66" s="16"/>
    </row>
    <row r="67" spans="1:24" x14ac:dyDescent="0.2">
      <c r="A67" s="35">
        <v>-20.6</v>
      </c>
      <c r="B67" t="s">
        <v>35</v>
      </c>
      <c r="C67" s="44" t="s">
        <v>135</v>
      </c>
      <c r="D67" s="16">
        <v>-0.85832224199999996</v>
      </c>
      <c r="E67" s="16">
        <v>-0.27838321700000002</v>
      </c>
      <c r="F67" s="16">
        <v>-1.1367054590000001</v>
      </c>
      <c r="G67" s="16">
        <v>-304.75842879999999</v>
      </c>
      <c r="H67" s="16">
        <v>-0.24251829899999999</v>
      </c>
      <c r="I67" s="16">
        <v>-7.2616259000000002E-2</v>
      </c>
      <c r="J67" s="16">
        <v>-0.31513455899999998</v>
      </c>
      <c r="K67" s="16">
        <v>-76.848865200000006</v>
      </c>
      <c r="L67" s="16">
        <v>-0.61380332000000004</v>
      </c>
      <c r="M67" s="16">
        <v>-0.20349113099999999</v>
      </c>
      <c r="N67" s="16">
        <v>-0.81729445099999998</v>
      </c>
      <c r="O67" s="16">
        <v>-227.90521580000001</v>
      </c>
      <c r="P67" s="16">
        <v>-0.24296521300000001</v>
      </c>
      <c r="Q67" s="16">
        <v>-7.2660984999999997E-2</v>
      </c>
      <c r="R67" s="16">
        <v>-0.31562619800000002</v>
      </c>
      <c r="S67" s="16">
        <v>-76.848946749999996</v>
      </c>
      <c r="T67" s="16">
        <v>-0.61416117100000001</v>
      </c>
      <c r="U67" s="16">
        <v>-0.203531613</v>
      </c>
      <c r="V67" s="16">
        <v>-0.81769278499999998</v>
      </c>
      <c r="W67" s="16">
        <v>-227.90532469999999</v>
      </c>
      <c r="X67" s="16"/>
    </row>
    <row r="68" spans="1:24" s="20" customFormat="1" x14ac:dyDescent="0.2">
      <c r="A68" s="35">
        <v>-6.4</v>
      </c>
      <c r="B68" t="s">
        <v>36</v>
      </c>
      <c r="C68" s="44" t="s">
        <v>135</v>
      </c>
      <c r="D68" s="16">
        <v>-0.48587047500000002</v>
      </c>
      <c r="E68" s="16">
        <v>-0.146160342</v>
      </c>
      <c r="F68" s="16">
        <v>-0.63203081699999997</v>
      </c>
      <c r="G68" s="16">
        <v>-153.6991797</v>
      </c>
      <c r="H68" s="16">
        <v>-0.242358405</v>
      </c>
      <c r="I68" s="16">
        <v>-7.2561192999999996E-2</v>
      </c>
      <c r="J68" s="16">
        <v>-0.31491959800000002</v>
      </c>
      <c r="K68" s="16">
        <v>-76.849136860000002</v>
      </c>
      <c r="L68" s="16">
        <v>-0.24239250700000001</v>
      </c>
      <c r="M68" s="16">
        <v>-7.2572036000000006E-2</v>
      </c>
      <c r="N68" s="16">
        <v>-0.31496454299999999</v>
      </c>
      <c r="O68" s="16">
        <v>-76.849089520000007</v>
      </c>
      <c r="P68" s="16">
        <v>-0.242607722</v>
      </c>
      <c r="Q68" s="16">
        <v>-7.2585880000000005E-2</v>
      </c>
      <c r="R68" s="16">
        <v>-0.31519360200000002</v>
      </c>
      <c r="S68" s="16">
        <v>-76.849196190000001</v>
      </c>
      <c r="T68" s="16">
        <v>-0.242557776</v>
      </c>
      <c r="U68" s="16">
        <v>-7.2593044999999995E-2</v>
      </c>
      <c r="V68" s="16">
        <v>-0.315150822</v>
      </c>
      <c r="W68" s="16">
        <v>-76.849162739999997</v>
      </c>
      <c r="X68" s="34"/>
    </row>
    <row r="69" spans="1:24" x14ac:dyDescent="0.2">
      <c r="A69" s="35">
        <v>-7.2</v>
      </c>
      <c r="B69" t="s">
        <v>37</v>
      </c>
      <c r="C69" s="44" t="s">
        <v>135</v>
      </c>
      <c r="D69" s="16">
        <v>-0.95714699000000003</v>
      </c>
      <c r="E69" s="16">
        <v>-0.26995680100000002</v>
      </c>
      <c r="F69" s="16">
        <v>-1.227103791</v>
      </c>
      <c r="G69" s="16">
        <v>-273.25119610000002</v>
      </c>
      <c r="H69" s="16">
        <v>-0.242373437</v>
      </c>
      <c r="I69" s="16">
        <v>-7.2567673999999999E-2</v>
      </c>
      <c r="J69" s="16">
        <v>-0.314941111</v>
      </c>
      <c r="K69" s="16">
        <v>-76.849116280000004</v>
      </c>
      <c r="L69" s="16">
        <v>-0.71125527799999999</v>
      </c>
      <c r="M69" s="16">
        <v>-0.19465044500000001</v>
      </c>
      <c r="N69" s="16">
        <v>-0.90590572300000005</v>
      </c>
      <c r="O69" s="16">
        <v>-196.4043049</v>
      </c>
      <c r="P69" s="16">
        <v>-0.242796231</v>
      </c>
      <c r="Q69" s="16">
        <v>-7.2611696000000003E-2</v>
      </c>
      <c r="R69" s="16">
        <v>-0.31540792699999998</v>
      </c>
      <c r="S69" s="16">
        <v>-76.84921052</v>
      </c>
      <c r="T69" s="16">
        <v>-0.71150946400000004</v>
      </c>
      <c r="U69" s="16">
        <v>-0.19468479999999999</v>
      </c>
      <c r="V69" s="16">
        <v>-0.90619426400000003</v>
      </c>
      <c r="W69" s="16">
        <v>-196.40432079999999</v>
      </c>
      <c r="X69" s="16"/>
    </row>
    <row r="70" spans="1:24" x14ac:dyDescent="0.2">
      <c r="A70" s="35">
        <v>-12.1</v>
      </c>
      <c r="B70" t="s">
        <v>210</v>
      </c>
      <c r="C70" s="44" t="s">
        <v>135</v>
      </c>
      <c r="D70" s="16">
        <v>-0.44637374499999999</v>
      </c>
      <c r="E70" s="16">
        <v>-0.13863086299999999</v>
      </c>
      <c r="F70" s="16">
        <v>-0.58500460700000001</v>
      </c>
      <c r="G70" s="16">
        <v>-152.91305729999999</v>
      </c>
      <c r="H70" s="16">
        <v>-0.24247289799999999</v>
      </c>
      <c r="I70" s="16">
        <v>-7.2598204E-2</v>
      </c>
      <c r="J70" s="16">
        <v>-0.31507110100000002</v>
      </c>
      <c r="K70" s="16">
        <v>-76.848968380000002</v>
      </c>
      <c r="L70" s="16">
        <v>-0.20336913100000001</v>
      </c>
      <c r="M70" s="16">
        <v>-6.5185055000000006E-2</v>
      </c>
      <c r="N70" s="16">
        <v>-0.26855418599999997</v>
      </c>
      <c r="O70" s="16">
        <v>-76.060427849999996</v>
      </c>
      <c r="P70" s="16">
        <v>-0.24268458500000001</v>
      </c>
      <c r="Q70" s="16">
        <v>-7.2627015000000003E-2</v>
      </c>
      <c r="R70" s="16">
        <v>-0.31531160000000003</v>
      </c>
      <c r="S70" s="16">
        <v>-76.849076229999994</v>
      </c>
      <c r="T70" s="16">
        <v>-0.20362054499999999</v>
      </c>
      <c r="U70" s="16">
        <v>-6.5207000000000001E-2</v>
      </c>
      <c r="V70" s="16">
        <v>-0.268827545</v>
      </c>
      <c r="W70" s="16">
        <v>-76.060481319999994</v>
      </c>
      <c r="X70" s="16"/>
    </row>
    <row r="71" spans="1:24" s="20" customFormat="1" x14ac:dyDescent="0.2">
      <c r="A71" s="35">
        <v>-17.5</v>
      </c>
      <c r="B71" t="s">
        <v>39</v>
      </c>
      <c r="C71" s="44" t="s">
        <v>135</v>
      </c>
      <c r="D71" s="16">
        <v>-0.64679735900000002</v>
      </c>
      <c r="E71" s="16">
        <v>-0.18254272799999999</v>
      </c>
      <c r="F71" s="16">
        <v>-0.82934008800000003</v>
      </c>
      <c r="G71" s="16">
        <v>-190.51228219999999</v>
      </c>
      <c r="H71" s="16">
        <v>-0.32185404200000001</v>
      </c>
      <c r="I71" s="16">
        <v>-8.9905282000000003E-2</v>
      </c>
      <c r="J71" s="16">
        <v>-0.41175932399999998</v>
      </c>
      <c r="K71" s="16">
        <v>-95.255330029999996</v>
      </c>
      <c r="L71" s="16">
        <v>-0.32183937400000001</v>
      </c>
      <c r="M71" s="16">
        <v>-8.9874751000000003E-2</v>
      </c>
      <c r="N71" s="16">
        <v>-0.41171412499999999</v>
      </c>
      <c r="O71" s="16">
        <v>-95.255418840000004</v>
      </c>
      <c r="P71" s="16">
        <v>-0.32218938400000002</v>
      </c>
      <c r="Q71" s="16">
        <v>-8.9946125000000002E-2</v>
      </c>
      <c r="R71" s="16">
        <v>-0.41213550900000001</v>
      </c>
      <c r="S71" s="16">
        <v>-95.255376580000004</v>
      </c>
      <c r="T71" s="16">
        <v>-0.32222959899999998</v>
      </c>
      <c r="U71" s="16">
        <v>-8.9924057000000002E-2</v>
      </c>
      <c r="V71" s="16">
        <v>-0.41215365599999998</v>
      </c>
      <c r="W71" s="16">
        <v>-95.255469599999998</v>
      </c>
      <c r="X71" s="34"/>
    </row>
    <row r="72" spans="1:24" x14ac:dyDescent="0.2">
      <c r="A72" s="35">
        <v>-12.9</v>
      </c>
      <c r="B72" t="s">
        <v>40</v>
      </c>
      <c r="C72" s="44" t="s">
        <v>135</v>
      </c>
      <c r="D72" s="16">
        <v>-0.66073628699999998</v>
      </c>
      <c r="E72" s="16">
        <v>-0.19176734000000001</v>
      </c>
      <c r="F72" s="16">
        <v>-0.85250362700000004</v>
      </c>
      <c r="G72" s="16">
        <v>-210.34902539999999</v>
      </c>
      <c r="H72" s="16">
        <v>-0.321810863</v>
      </c>
      <c r="I72" s="16">
        <v>-8.9897646999999997E-2</v>
      </c>
      <c r="J72" s="16">
        <v>-0.41170851000000003</v>
      </c>
      <c r="K72" s="16">
        <v>-95.255387839999997</v>
      </c>
      <c r="L72" s="16">
        <v>-0.33685249499999997</v>
      </c>
      <c r="M72" s="16">
        <v>-0.100048466</v>
      </c>
      <c r="N72" s="16">
        <v>-0.43690096099999998</v>
      </c>
      <c r="O72" s="16">
        <v>-115.09208529999999</v>
      </c>
      <c r="P72" s="16">
        <v>-0.32206505200000002</v>
      </c>
      <c r="Q72" s="16">
        <v>-8.9926895000000007E-2</v>
      </c>
      <c r="R72" s="16">
        <v>-0.41199194700000003</v>
      </c>
      <c r="S72" s="16">
        <v>-95.255427600000004</v>
      </c>
      <c r="T72" s="16">
        <v>-0.33724237600000001</v>
      </c>
      <c r="U72" s="16">
        <v>-0.100090057</v>
      </c>
      <c r="V72" s="16">
        <v>-0.43733243300000002</v>
      </c>
      <c r="W72" s="16">
        <v>-115.09218079999999</v>
      </c>
      <c r="X72" s="16"/>
    </row>
    <row r="73" spans="1:24" x14ac:dyDescent="0.2">
      <c r="A73" s="35">
        <v>-22.8</v>
      </c>
      <c r="B73" t="s">
        <v>41</v>
      </c>
      <c r="C73" s="44" t="s">
        <v>135</v>
      </c>
      <c r="D73" s="16">
        <v>-1.0608154599999999</v>
      </c>
      <c r="E73" s="16">
        <v>-0.32572504000000002</v>
      </c>
      <c r="F73" s="16">
        <v>-1.3865405</v>
      </c>
      <c r="G73" s="16">
        <v>-342.36090510000002</v>
      </c>
      <c r="H73" s="16">
        <v>-0.32185438</v>
      </c>
      <c r="I73" s="16">
        <v>-8.9898891999999994E-2</v>
      </c>
      <c r="J73" s="16">
        <v>-0.41175327299999998</v>
      </c>
      <c r="K73" s="16">
        <v>-95.2553123</v>
      </c>
      <c r="L73" s="16">
        <v>-0.73524240100000005</v>
      </c>
      <c r="M73" s="16">
        <v>-0.23232897399999999</v>
      </c>
      <c r="N73" s="16">
        <v>-0.96757137400000004</v>
      </c>
      <c r="O73" s="16">
        <v>-247.10308549999999</v>
      </c>
      <c r="P73" s="16">
        <v>-0.32228201499999998</v>
      </c>
      <c r="Q73" s="16">
        <v>-8.9950430999999997E-2</v>
      </c>
      <c r="R73" s="16">
        <v>-0.41223244599999997</v>
      </c>
      <c r="S73" s="16">
        <v>-95.255371519999997</v>
      </c>
      <c r="T73" s="16">
        <v>-0.73588315500000001</v>
      </c>
      <c r="U73" s="16">
        <v>-0.23241207899999999</v>
      </c>
      <c r="V73" s="16">
        <v>-0.96829523299999998</v>
      </c>
      <c r="W73" s="16">
        <v>-247.10319920000001</v>
      </c>
      <c r="X73" s="16"/>
    </row>
    <row r="74" spans="1:24" x14ac:dyDescent="0.2">
      <c r="A74" s="35">
        <v>-16.600000000000001</v>
      </c>
      <c r="B74" t="s">
        <v>42</v>
      </c>
      <c r="C74" s="44" t="s">
        <v>135</v>
      </c>
      <c r="D74" s="16">
        <v>-1.0723908419999999</v>
      </c>
      <c r="E74" s="16">
        <v>-0.34695123500000002</v>
      </c>
      <c r="F74" s="16">
        <v>-1.419342077</v>
      </c>
      <c r="G74" s="16">
        <v>-342.03352159999997</v>
      </c>
      <c r="H74" s="16">
        <v>-0.32184933700000001</v>
      </c>
      <c r="I74" s="16">
        <v>-8.9898406E-2</v>
      </c>
      <c r="J74" s="16">
        <v>-0.41174774400000003</v>
      </c>
      <c r="K74" s="16">
        <v>-95.255341310000006</v>
      </c>
      <c r="L74" s="16">
        <v>-0.74567802800000005</v>
      </c>
      <c r="M74" s="16">
        <v>-0.25306531399999999</v>
      </c>
      <c r="N74" s="16">
        <v>-0.99874334200000003</v>
      </c>
      <c r="O74" s="16">
        <v>-246.77875850000001</v>
      </c>
      <c r="P74" s="16">
        <v>-0.322200086</v>
      </c>
      <c r="Q74" s="16">
        <v>-8.9940134000000005E-2</v>
      </c>
      <c r="R74" s="16">
        <v>-0.41214022</v>
      </c>
      <c r="S74" s="16">
        <v>-95.255386619999996</v>
      </c>
      <c r="T74" s="16">
        <v>-0.74637101699999997</v>
      </c>
      <c r="U74" s="16">
        <v>-0.25317460400000003</v>
      </c>
      <c r="V74" s="16">
        <v>-0.999545621</v>
      </c>
      <c r="W74" s="16">
        <v>-246.77889579999999</v>
      </c>
      <c r="X74" s="16"/>
    </row>
    <row r="75" spans="1:24" x14ac:dyDescent="0.2">
      <c r="A75" s="35">
        <v>-30.7</v>
      </c>
      <c r="B75" t="s">
        <v>211</v>
      </c>
      <c r="C75" s="44" t="s">
        <v>135</v>
      </c>
      <c r="D75" s="16">
        <v>-0.528059952</v>
      </c>
      <c r="E75" s="16">
        <v>-0.15774914500000001</v>
      </c>
      <c r="F75" s="16">
        <v>-0.68580909700000003</v>
      </c>
      <c r="G75" s="16">
        <v>-171.32265390000001</v>
      </c>
      <c r="H75" s="16">
        <v>-0.32182444799999999</v>
      </c>
      <c r="I75" s="16">
        <v>-8.9863565000000006E-2</v>
      </c>
      <c r="J75" s="16">
        <v>-0.41168801300000002</v>
      </c>
      <c r="K75" s="16">
        <v>-95.255458540000006</v>
      </c>
      <c r="L75" s="16">
        <v>-0.20372419</v>
      </c>
      <c r="M75" s="16">
        <v>-6.5289923E-2</v>
      </c>
      <c r="N75" s="16">
        <v>-0.269014113</v>
      </c>
      <c r="O75" s="16">
        <v>-76.059861459999993</v>
      </c>
      <c r="P75" s="16">
        <v>-0.32223048500000001</v>
      </c>
      <c r="Q75" s="16">
        <v>-8.9916573999999999E-2</v>
      </c>
      <c r="R75" s="16">
        <v>-0.41214705899999998</v>
      </c>
      <c r="S75" s="16">
        <v>-95.255520300000001</v>
      </c>
      <c r="T75" s="16">
        <v>-0.20408248200000001</v>
      </c>
      <c r="U75" s="16">
        <v>-6.5324241000000005E-2</v>
      </c>
      <c r="V75" s="16">
        <v>-0.26940672300000001</v>
      </c>
      <c r="W75" s="16">
        <v>-76.059937349999998</v>
      </c>
      <c r="X75" s="16"/>
    </row>
    <row r="76" spans="1:24" x14ac:dyDescent="0.2">
      <c r="A76" s="35">
        <v>-31.9</v>
      </c>
      <c r="B76" t="s">
        <v>44</v>
      </c>
      <c r="C76" s="44" t="s">
        <v>135</v>
      </c>
      <c r="D76" s="16">
        <v>-0.661892072</v>
      </c>
      <c r="E76" s="16">
        <v>-0.193084378</v>
      </c>
      <c r="F76" s="16">
        <v>-0.85497645</v>
      </c>
      <c r="G76" s="16">
        <v>-210.3537302</v>
      </c>
      <c r="H76" s="16">
        <v>-0.33709328900000002</v>
      </c>
      <c r="I76" s="16">
        <v>-0.100185951</v>
      </c>
      <c r="J76" s="16">
        <v>-0.43727924000000001</v>
      </c>
      <c r="K76" s="16">
        <v>-115.0913388</v>
      </c>
      <c r="L76" s="16">
        <v>-0.32181835199999997</v>
      </c>
      <c r="M76" s="16">
        <v>-8.9866276999999994E-2</v>
      </c>
      <c r="N76" s="16">
        <v>-0.41168462900000002</v>
      </c>
      <c r="O76" s="16">
        <v>-95.255471029999995</v>
      </c>
      <c r="P76" s="16">
        <v>-0.33750504100000001</v>
      </c>
      <c r="Q76" s="16">
        <v>-0.100228973</v>
      </c>
      <c r="R76" s="16">
        <v>-0.437734014</v>
      </c>
      <c r="S76" s="16">
        <v>-115.0914408</v>
      </c>
      <c r="T76" s="16">
        <v>-0.32228448300000001</v>
      </c>
      <c r="U76" s="16">
        <v>-8.9926651999999996E-2</v>
      </c>
      <c r="V76" s="16">
        <v>-0.41221113500000001</v>
      </c>
      <c r="W76" s="16">
        <v>-95.255537279999999</v>
      </c>
      <c r="X76" s="16"/>
    </row>
    <row r="77" spans="1:24" s="20" customFormat="1" x14ac:dyDescent="0.2">
      <c r="A77" s="35">
        <v>-24.3</v>
      </c>
      <c r="B77" t="s">
        <v>45</v>
      </c>
      <c r="C77" s="44" t="s">
        <v>135</v>
      </c>
      <c r="D77" s="16">
        <v>-0.67582069099999997</v>
      </c>
      <c r="E77" s="16">
        <v>-0.20226782800000001</v>
      </c>
      <c r="F77" s="16">
        <v>-0.87808851899999996</v>
      </c>
      <c r="G77" s="16">
        <v>-230.18961250000001</v>
      </c>
      <c r="H77" s="16">
        <v>-0.33691016600000001</v>
      </c>
      <c r="I77" s="16">
        <v>-0.100109092</v>
      </c>
      <c r="J77" s="16">
        <v>-0.43701925800000002</v>
      </c>
      <c r="K77" s="16">
        <v>-115.0918176</v>
      </c>
      <c r="L77" s="16">
        <v>-0.33690367300000001</v>
      </c>
      <c r="M77" s="16">
        <v>-0.10004215900000001</v>
      </c>
      <c r="N77" s="16">
        <v>-0.43694583199999998</v>
      </c>
      <c r="O77" s="16">
        <v>-115.0920521</v>
      </c>
      <c r="P77" s="16">
        <v>-0.33725327100000002</v>
      </c>
      <c r="Q77" s="16">
        <v>-0.10014530200000001</v>
      </c>
      <c r="R77" s="16">
        <v>-0.43739857300000001</v>
      </c>
      <c r="S77" s="16">
        <v>-115.09190390000001</v>
      </c>
      <c r="T77" s="16">
        <v>-0.33733398799999997</v>
      </c>
      <c r="U77" s="16">
        <v>-0.100090134</v>
      </c>
      <c r="V77" s="16">
        <v>-0.43742412200000003</v>
      </c>
      <c r="W77" s="16">
        <v>-115.09214129999999</v>
      </c>
      <c r="X77" s="34"/>
    </row>
    <row r="78" spans="1:24" x14ac:dyDescent="0.2">
      <c r="A78" s="35">
        <v>-34.700000000000003</v>
      </c>
      <c r="B78" t="s">
        <v>46</v>
      </c>
      <c r="C78" s="44" t="s">
        <v>135</v>
      </c>
      <c r="D78" s="16">
        <v>-1.074736559</v>
      </c>
      <c r="E78" s="16">
        <v>-0.33542259899999999</v>
      </c>
      <c r="F78" s="16">
        <v>-1.4101591579999999</v>
      </c>
      <c r="G78" s="16">
        <v>-362.20289869999999</v>
      </c>
      <c r="H78" s="16">
        <v>-0.33704334400000002</v>
      </c>
      <c r="I78" s="16">
        <v>-0.100159052</v>
      </c>
      <c r="J78" s="16">
        <v>-0.43720239599999999</v>
      </c>
      <c r="K78" s="16">
        <v>-115.0915133</v>
      </c>
      <c r="L78" s="16">
        <v>-0.73526056500000003</v>
      </c>
      <c r="M78" s="16">
        <v>-0.23235444</v>
      </c>
      <c r="N78" s="16">
        <v>-0.96761500499999997</v>
      </c>
      <c r="O78" s="16">
        <v>-247.1028938</v>
      </c>
      <c r="P78" s="16">
        <v>-0.33754239400000002</v>
      </c>
      <c r="Q78" s="16">
        <v>-0.10021231</v>
      </c>
      <c r="R78" s="16">
        <v>-0.43775470399999999</v>
      </c>
      <c r="S78" s="16">
        <v>-115.0916417</v>
      </c>
      <c r="T78" s="16">
        <v>-0.73583466500000005</v>
      </c>
      <c r="U78" s="16">
        <v>-0.23242558999999999</v>
      </c>
      <c r="V78" s="16">
        <v>-0.96826025500000001</v>
      </c>
      <c r="W78" s="16">
        <v>-247.102991</v>
      </c>
      <c r="X78" s="16"/>
    </row>
    <row r="79" spans="1:24" s="20" customFormat="1" x14ac:dyDescent="0.2">
      <c r="A79" s="35">
        <v>-31.3</v>
      </c>
      <c r="B79" t="s">
        <v>47</v>
      </c>
      <c r="C79" s="44" t="s">
        <v>135</v>
      </c>
      <c r="D79" s="16">
        <v>-1.08590458</v>
      </c>
      <c r="E79" s="16">
        <v>-0.35619802900000003</v>
      </c>
      <c r="F79" s="16">
        <v>-1.442102609</v>
      </c>
      <c r="G79" s="16">
        <v>-361.87716549999999</v>
      </c>
      <c r="H79" s="16">
        <v>-0.33709861800000002</v>
      </c>
      <c r="I79" s="16">
        <v>-0.100184282</v>
      </c>
      <c r="J79" s="16">
        <v>-0.43728289999999997</v>
      </c>
      <c r="K79" s="16">
        <v>-115.091358</v>
      </c>
      <c r="L79" s="16">
        <v>-0.74558740700000004</v>
      </c>
      <c r="M79" s="16">
        <v>-0.25305499300000001</v>
      </c>
      <c r="N79" s="16">
        <v>-0.99864240000000004</v>
      </c>
      <c r="O79" s="16">
        <v>-246.77884470000001</v>
      </c>
      <c r="P79" s="16">
        <v>-0.33755574599999999</v>
      </c>
      <c r="Q79" s="16">
        <v>-0.10023233099999999</v>
      </c>
      <c r="R79" s="16">
        <v>-0.43778807600000003</v>
      </c>
      <c r="S79" s="16">
        <v>-115.0914676</v>
      </c>
      <c r="T79" s="16">
        <v>-0.74615957499999996</v>
      </c>
      <c r="U79" s="16">
        <v>-0.25314231399999998</v>
      </c>
      <c r="V79" s="16">
        <v>-0.99930188900000005</v>
      </c>
      <c r="W79" s="16">
        <v>-246.77895240000001</v>
      </c>
      <c r="X79" s="34"/>
    </row>
    <row r="80" spans="1:24" x14ac:dyDescent="0.2">
      <c r="A80" s="35">
        <v>-21.1</v>
      </c>
      <c r="B80" t="s">
        <v>212</v>
      </c>
      <c r="C80" s="44" t="s">
        <v>135</v>
      </c>
      <c r="D80" s="16">
        <v>-0.54152570600000005</v>
      </c>
      <c r="E80" s="16">
        <v>-0.16678589799999999</v>
      </c>
      <c r="F80" s="16">
        <v>-0.70831160299999996</v>
      </c>
      <c r="G80" s="16">
        <v>-191.15795919999999</v>
      </c>
      <c r="H80" s="16">
        <v>-0.336864355</v>
      </c>
      <c r="I80" s="16">
        <v>-0.100093444</v>
      </c>
      <c r="J80" s="16">
        <v>-0.43695779899999998</v>
      </c>
      <c r="K80" s="16">
        <v>-115.0919007</v>
      </c>
      <c r="L80" s="16">
        <v>-0.20338846199999999</v>
      </c>
      <c r="M80" s="16">
        <v>-6.5190226000000004E-2</v>
      </c>
      <c r="N80" s="16">
        <v>-0.26857868800000001</v>
      </c>
      <c r="O80" s="16">
        <v>-76.060407949999998</v>
      </c>
      <c r="P80" s="16">
        <v>-0.33711984099999998</v>
      </c>
      <c r="Q80" s="16">
        <v>-0.10012046199999999</v>
      </c>
      <c r="R80" s="16">
        <v>-0.437240303</v>
      </c>
      <c r="S80" s="16">
        <v>-115.09195920000001</v>
      </c>
      <c r="T80" s="16">
        <v>-0.20374383500000001</v>
      </c>
      <c r="U80" s="16">
        <v>-6.5220986999999994E-2</v>
      </c>
      <c r="V80" s="16">
        <v>-0.26896482199999999</v>
      </c>
      <c r="W80" s="16">
        <v>-76.060486960000006</v>
      </c>
      <c r="X80" s="16"/>
    </row>
    <row r="81" spans="1:24" s="20" customFormat="1" x14ac:dyDescent="0.2">
      <c r="A81" s="35">
        <v>-7.3</v>
      </c>
      <c r="B81" t="s">
        <v>49</v>
      </c>
      <c r="C81" s="44" t="s">
        <v>135</v>
      </c>
      <c r="D81" s="16">
        <v>-1.434241511</v>
      </c>
      <c r="E81" s="16">
        <v>-0.399561787</v>
      </c>
      <c r="F81" s="16">
        <v>-1.8338032980000001</v>
      </c>
      <c r="G81" s="16">
        <v>-392.80656699999997</v>
      </c>
      <c r="H81" s="16">
        <v>-0.71520301900000005</v>
      </c>
      <c r="I81" s="16">
        <v>-0.19841072700000001</v>
      </c>
      <c r="J81" s="16">
        <v>-0.913613746</v>
      </c>
      <c r="K81" s="16">
        <v>-196.40457559999999</v>
      </c>
      <c r="L81" s="16">
        <v>-0.71520299099999995</v>
      </c>
      <c r="M81" s="16">
        <v>-0.19841072700000001</v>
      </c>
      <c r="N81" s="16">
        <v>-0.91361371899999999</v>
      </c>
      <c r="O81" s="16">
        <v>-196.40457549999999</v>
      </c>
      <c r="P81" s="16">
        <v>-0.71575713299999999</v>
      </c>
      <c r="Q81" s="16">
        <v>-0.198483047</v>
      </c>
      <c r="R81" s="16">
        <v>-0.91424017999999996</v>
      </c>
      <c r="S81" s="16">
        <v>-196.40461999999999</v>
      </c>
      <c r="T81" s="16">
        <v>-0.71575709899999995</v>
      </c>
      <c r="U81" s="16">
        <v>-0.198483047</v>
      </c>
      <c r="V81" s="16">
        <v>-0.91424014600000003</v>
      </c>
      <c r="W81" s="16">
        <v>-196.40461999999999</v>
      </c>
      <c r="X81" s="34"/>
    </row>
    <row r="82" spans="1:24" s="20" customFormat="1" x14ac:dyDescent="0.2">
      <c r="A82" s="35">
        <v>-10.8</v>
      </c>
      <c r="B82" t="s">
        <v>50</v>
      </c>
      <c r="C82" s="44" t="s">
        <v>135</v>
      </c>
      <c r="D82">
        <v>-1.4317937708999999</v>
      </c>
      <c r="E82">
        <v>-0.39704735050000001</v>
      </c>
      <c r="F82">
        <v>-1.8288411214</v>
      </c>
      <c r="G82">
        <v>-392.80537518900002</v>
      </c>
      <c r="H82">
        <v>-0.71123532379999999</v>
      </c>
      <c r="I82">
        <v>-0.1946187606</v>
      </c>
      <c r="J82">
        <v>-0.90585408440000004</v>
      </c>
      <c r="K82">
        <v>-196.4043969937</v>
      </c>
      <c r="L82">
        <v>-0.71520950959999996</v>
      </c>
      <c r="M82">
        <v>-0.19841830229999999</v>
      </c>
      <c r="N82">
        <v>-0.91362781189999998</v>
      </c>
      <c r="O82">
        <v>-196.40456380809999</v>
      </c>
      <c r="P82">
        <v>-0.71195853090000005</v>
      </c>
      <c r="Q82">
        <v>-0.19471765939999999</v>
      </c>
      <c r="R82">
        <v>-0.90667619040000003</v>
      </c>
      <c r="S82">
        <v>-196.4044494963</v>
      </c>
      <c r="T82">
        <v>-0.71589452899999995</v>
      </c>
      <c r="U82">
        <v>-0.1985074299</v>
      </c>
      <c r="V82">
        <v>-0.91440195889999998</v>
      </c>
      <c r="W82">
        <v>-196.40461981210001</v>
      </c>
      <c r="X82" s="34"/>
    </row>
    <row r="83" spans="1:24" x14ac:dyDescent="0.2">
      <c r="A83" s="35">
        <v>-14.7</v>
      </c>
      <c r="B83" t="s">
        <v>51</v>
      </c>
      <c r="C83" s="44" t="s">
        <v>135</v>
      </c>
      <c r="D83" s="16">
        <v>-1.315178248</v>
      </c>
      <c r="E83" s="16">
        <v>-0.39250768200000002</v>
      </c>
      <c r="F83" s="16">
        <v>-1.70768593</v>
      </c>
      <c r="G83" s="16">
        <v>-404.46430900000001</v>
      </c>
      <c r="H83" s="16">
        <v>-0.71126847000000004</v>
      </c>
      <c r="I83" s="16">
        <v>-0.194630779</v>
      </c>
      <c r="J83" s="16">
        <v>-0.90589924899999996</v>
      </c>
      <c r="K83" s="16">
        <v>-196.4043097</v>
      </c>
      <c r="L83" s="16">
        <v>-0.597990244</v>
      </c>
      <c r="M83" s="16">
        <v>-0.19317627000000001</v>
      </c>
      <c r="N83" s="16">
        <v>-0.79116651400000004</v>
      </c>
      <c r="O83" s="16">
        <v>-208.06318769999999</v>
      </c>
      <c r="P83" s="16">
        <v>-0.71181848299999995</v>
      </c>
      <c r="Q83" s="16">
        <v>-0.19470527800000001</v>
      </c>
      <c r="R83" s="16">
        <v>-0.90652376099999998</v>
      </c>
      <c r="S83" s="16">
        <v>-196.40434920000001</v>
      </c>
      <c r="T83" s="16">
        <v>-0.59893154800000004</v>
      </c>
      <c r="U83" s="16">
        <v>-0.19329579899999999</v>
      </c>
      <c r="V83" s="16">
        <v>-0.79222734699999997</v>
      </c>
      <c r="W83" s="16">
        <v>-208.06340299999999</v>
      </c>
      <c r="X83" s="16"/>
    </row>
    <row r="84" spans="1:24" x14ac:dyDescent="0.2">
      <c r="A84" s="35">
        <v>-12.1</v>
      </c>
      <c r="B84" t="s">
        <v>52</v>
      </c>
      <c r="C84" s="44" t="s">
        <v>135</v>
      </c>
      <c r="D84" s="16">
        <v>-1.3303371740000001</v>
      </c>
      <c r="E84" s="16">
        <v>-0.40220471499999999</v>
      </c>
      <c r="F84" s="16">
        <v>-1.7325418880000001</v>
      </c>
      <c r="G84" s="16">
        <v>-424.3066627</v>
      </c>
      <c r="H84" s="16">
        <v>-0.71124566099999997</v>
      </c>
      <c r="I84" s="16">
        <v>-0.19461420800000001</v>
      </c>
      <c r="J84" s="16">
        <v>-0.90585986900000004</v>
      </c>
      <c r="K84" s="16">
        <v>-196.40434540000001</v>
      </c>
      <c r="L84" s="16">
        <v>-0.61377630999999999</v>
      </c>
      <c r="M84" s="16">
        <v>-0.203476711</v>
      </c>
      <c r="N84" s="16">
        <v>-0.81725302099999997</v>
      </c>
      <c r="O84" s="16">
        <v>-227.9053457</v>
      </c>
      <c r="P84" s="16">
        <v>-0.71173127999999997</v>
      </c>
      <c r="Q84" s="16">
        <v>-0.194679928</v>
      </c>
      <c r="R84" s="16">
        <v>-0.90641120799999997</v>
      </c>
      <c r="S84" s="16">
        <v>-196.4043796</v>
      </c>
      <c r="T84" s="16">
        <v>-0.61467285999999999</v>
      </c>
      <c r="U84" s="16">
        <v>-0.203583403</v>
      </c>
      <c r="V84" s="16">
        <v>-0.81825626299999998</v>
      </c>
      <c r="W84" s="16">
        <v>-227.9056147</v>
      </c>
      <c r="X84" s="16"/>
    </row>
    <row r="85" spans="1:24" x14ac:dyDescent="0.2">
      <c r="A85" s="35">
        <v>-15.7</v>
      </c>
      <c r="B85" t="s">
        <v>53</v>
      </c>
      <c r="C85" s="44" t="s">
        <v>135</v>
      </c>
      <c r="D85" s="16">
        <v>-1.4300763999999999</v>
      </c>
      <c r="E85" s="16">
        <v>-0.39508322800000001</v>
      </c>
      <c r="F85" s="16">
        <v>-1.825159628</v>
      </c>
      <c r="G85" s="16">
        <v>-392.803562</v>
      </c>
      <c r="H85" s="16">
        <v>-0.71123521199999995</v>
      </c>
      <c r="I85" s="16">
        <v>-0.1946205</v>
      </c>
      <c r="J85" s="16">
        <v>-0.90585571200000004</v>
      </c>
      <c r="K85" s="16">
        <v>-196.4043968</v>
      </c>
      <c r="L85" s="16">
        <v>-0.711234704</v>
      </c>
      <c r="M85" s="16">
        <v>-0.19462001700000001</v>
      </c>
      <c r="N85" s="16">
        <v>-0.90585472099999997</v>
      </c>
      <c r="O85" s="16">
        <v>-196.4043978</v>
      </c>
      <c r="P85" s="16">
        <v>-0.71213805699999999</v>
      </c>
      <c r="Q85" s="16">
        <v>-0.19474187200000001</v>
      </c>
      <c r="R85" s="16">
        <v>-0.90687992900000003</v>
      </c>
      <c r="S85" s="16">
        <v>-196.40446360000001</v>
      </c>
      <c r="T85" s="16">
        <v>-0.71213745299999998</v>
      </c>
      <c r="U85" s="16">
        <v>-0.194741373</v>
      </c>
      <c r="V85" s="16">
        <v>-0.90687882600000003</v>
      </c>
      <c r="W85" s="16">
        <v>-196.40446470000001</v>
      </c>
      <c r="X85" s="16"/>
    </row>
    <row r="86" spans="1:24" x14ac:dyDescent="0.2">
      <c r="A86" s="35">
        <v>-12.5</v>
      </c>
      <c r="B86" t="s">
        <v>54</v>
      </c>
      <c r="C86" s="44" t="s">
        <v>135</v>
      </c>
      <c r="D86" s="16">
        <v>-1.006991339</v>
      </c>
      <c r="E86" s="16">
        <v>-0.30710027000000001</v>
      </c>
      <c r="F86" s="16">
        <v>-1.3140916090000001</v>
      </c>
      <c r="G86" s="16">
        <v>-325.16686279999999</v>
      </c>
      <c r="H86" s="16">
        <v>-0.73517512900000004</v>
      </c>
      <c r="I86" s="16">
        <v>-0.23238030900000001</v>
      </c>
      <c r="J86" s="16">
        <v>-0.96755543799999999</v>
      </c>
      <c r="K86" s="16">
        <v>-247.1029054</v>
      </c>
      <c r="L86" s="16">
        <v>-0.26821194100000001</v>
      </c>
      <c r="M86" s="16">
        <v>-7.1637689000000004E-2</v>
      </c>
      <c r="N86" s="16">
        <v>-0.33984962899999999</v>
      </c>
      <c r="O86" s="16">
        <v>-78.064658350000002</v>
      </c>
      <c r="P86" s="16">
        <v>-0.73571257300000004</v>
      </c>
      <c r="Q86" s="16">
        <v>-0.23245110399999999</v>
      </c>
      <c r="R86" s="16">
        <v>-0.96816367699999994</v>
      </c>
      <c r="S86" s="16">
        <v>-247.1030256</v>
      </c>
      <c r="T86" s="16">
        <v>-0.268607025</v>
      </c>
      <c r="U86" s="16">
        <v>-7.168513E-2</v>
      </c>
      <c r="V86" s="16">
        <v>-0.34029215400000001</v>
      </c>
      <c r="W86" s="16">
        <v>-78.064722070000002</v>
      </c>
      <c r="X86" s="16"/>
    </row>
    <row r="87" spans="1:24" x14ac:dyDescent="0.2">
      <c r="A87" s="35">
        <v>-31.5</v>
      </c>
      <c r="B87" t="s">
        <v>55</v>
      </c>
      <c r="C87" s="44" t="s">
        <v>135</v>
      </c>
      <c r="D87" s="16">
        <v>-1.0613149019999999</v>
      </c>
      <c r="E87" s="16">
        <v>-0.325838656</v>
      </c>
      <c r="F87" s="16">
        <v>-1.3871535580000001</v>
      </c>
      <c r="G87" s="16">
        <v>-342.3637488</v>
      </c>
      <c r="H87" s="16">
        <v>-0.73544281499999997</v>
      </c>
      <c r="I87" s="16">
        <v>-0.23238223799999999</v>
      </c>
      <c r="J87" s="16">
        <v>-0.96782505399999996</v>
      </c>
      <c r="K87" s="16">
        <v>-247.1026377</v>
      </c>
      <c r="L87" s="16">
        <v>-0.32186226800000001</v>
      </c>
      <c r="M87" s="16">
        <v>-8.9871511000000001E-2</v>
      </c>
      <c r="N87" s="16">
        <v>-0.41173377900000002</v>
      </c>
      <c r="O87" s="16">
        <v>-95.255402680000003</v>
      </c>
      <c r="P87" s="16">
        <v>-0.73603650600000003</v>
      </c>
      <c r="Q87" s="16">
        <v>-0.23246361900000001</v>
      </c>
      <c r="R87" s="16">
        <v>-0.96850012500000005</v>
      </c>
      <c r="S87" s="16">
        <v>-247.10275849999999</v>
      </c>
      <c r="T87" s="16">
        <v>-0.32244352900000001</v>
      </c>
      <c r="U87" s="16">
        <v>-8.9946479999999995E-2</v>
      </c>
      <c r="V87" s="16">
        <v>-0.412390009</v>
      </c>
      <c r="W87" s="16">
        <v>-95.25548431</v>
      </c>
      <c r="X87" s="16"/>
    </row>
    <row r="88" spans="1:24" s="20" customFormat="1" x14ac:dyDescent="0.2">
      <c r="A88" s="35">
        <v>-26.1</v>
      </c>
      <c r="B88" t="s">
        <v>56</v>
      </c>
      <c r="C88" s="44" t="s">
        <v>135</v>
      </c>
      <c r="D88" s="16">
        <v>-1.0752401650000001</v>
      </c>
      <c r="E88" s="16">
        <v>-0.33516464699999998</v>
      </c>
      <c r="F88" s="16">
        <v>-1.4104048119999999</v>
      </c>
      <c r="G88" s="16">
        <v>-362.20035259999997</v>
      </c>
      <c r="H88" s="16">
        <v>-0.73528609499999997</v>
      </c>
      <c r="I88" s="16">
        <v>-0.23231817599999999</v>
      </c>
      <c r="J88" s="16">
        <v>-0.96760427100000002</v>
      </c>
      <c r="K88" s="16">
        <v>-247.103048</v>
      </c>
      <c r="L88" s="16">
        <v>-0.33687011100000003</v>
      </c>
      <c r="M88" s="16">
        <v>-0.100032476</v>
      </c>
      <c r="N88" s="16">
        <v>-0.43690258700000001</v>
      </c>
      <c r="O88" s="16">
        <v>-115.0921007</v>
      </c>
      <c r="P88" s="16">
        <v>-0.73580013099999997</v>
      </c>
      <c r="Q88" s="16">
        <v>-0.232388495</v>
      </c>
      <c r="R88" s="16">
        <v>-0.96818862500000002</v>
      </c>
      <c r="S88" s="16">
        <v>-247.1031534</v>
      </c>
      <c r="T88" s="16">
        <v>-0.33745409700000001</v>
      </c>
      <c r="U88" s="16">
        <v>-0.100098146</v>
      </c>
      <c r="V88" s="16">
        <v>-0.43755224300000001</v>
      </c>
      <c r="W88" s="16">
        <v>-115.09222459999999</v>
      </c>
      <c r="X88" s="34"/>
    </row>
    <row r="89" spans="1:24" x14ac:dyDescent="0.2">
      <c r="A89" s="35">
        <v>-17.8</v>
      </c>
      <c r="B89" t="s">
        <v>57</v>
      </c>
      <c r="C89" s="44" t="s">
        <v>135</v>
      </c>
      <c r="D89" s="16">
        <v>-1.4540248680000001</v>
      </c>
      <c r="E89" s="16">
        <v>-0.43293917599999998</v>
      </c>
      <c r="F89" s="16">
        <v>-1.886964044</v>
      </c>
      <c r="G89" s="16">
        <v>-443.50293900000003</v>
      </c>
      <c r="H89" s="16">
        <v>-0.73520993499999998</v>
      </c>
      <c r="I89" s="16">
        <v>-0.23241292699999999</v>
      </c>
      <c r="J89" s="16">
        <v>-0.96762286099999995</v>
      </c>
      <c r="K89" s="16">
        <v>-247.10282369999999</v>
      </c>
      <c r="L89" s="16">
        <v>-0.71127367699999999</v>
      </c>
      <c r="M89" s="16">
        <v>-0.19463893400000001</v>
      </c>
      <c r="N89" s="16">
        <v>-0.90591261099999998</v>
      </c>
      <c r="O89" s="16">
        <v>-196.40430359999999</v>
      </c>
      <c r="P89" s="16">
        <v>-0.73637904499999995</v>
      </c>
      <c r="Q89" s="16">
        <v>-0.232569098</v>
      </c>
      <c r="R89" s="16">
        <v>-0.96894814299999998</v>
      </c>
      <c r="S89" s="16">
        <v>-247.10304980000001</v>
      </c>
      <c r="T89" s="16">
        <v>-0.71199688000000005</v>
      </c>
      <c r="U89" s="16">
        <v>-0.19473652499999999</v>
      </c>
      <c r="V89" s="16">
        <v>-0.90673340499999999</v>
      </c>
      <c r="W89" s="16">
        <v>-196.40435500000001</v>
      </c>
      <c r="X89" s="16"/>
    </row>
    <row r="90" spans="1:24" s="20" customFormat="1" x14ac:dyDescent="0.2">
      <c r="A90" s="35">
        <v>-36.299999999999997</v>
      </c>
      <c r="B90" t="s">
        <v>58</v>
      </c>
      <c r="C90" s="44" t="s">
        <v>135</v>
      </c>
      <c r="D90" s="16">
        <v>-1.474749769</v>
      </c>
      <c r="E90" s="16">
        <v>-0.468803256</v>
      </c>
      <c r="F90" s="16">
        <v>-1.9435530249999999</v>
      </c>
      <c r="G90" s="16">
        <v>-494.21234980000003</v>
      </c>
      <c r="H90" s="16">
        <v>-0.73551226700000005</v>
      </c>
      <c r="I90" s="16">
        <v>-0.23257802299999999</v>
      </c>
      <c r="J90" s="16">
        <v>-0.96809029000000002</v>
      </c>
      <c r="K90" s="16">
        <v>-247.10219129999999</v>
      </c>
      <c r="L90" s="16">
        <v>-0.73533248900000003</v>
      </c>
      <c r="M90" s="16">
        <v>-0.23250129899999999</v>
      </c>
      <c r="N90" s="16">
        <v>-0.96783378900000006</v>
      </c>
      <c r="O90" s="16">
        <v>-247.10255280000001</v>
      </c>
      <c r="P90" s="16">
        <v>-0.73620222000000002</v>
      </c>
      <c r="Q90" s="16">
        <v>-0.23267254300000001</v>
      </c>
      <c r="R90" s="16">
        <v>-0.96887476299999997</v>
      </c>
      <c r="S90" s="16">
        <v>-247.10233869999999</v>
      </c>
      <c r="T90" s="16">
        <v>-0.73612228099999999</v>
      </c>
      <c r="U90" s="16">
        <v>-0.23260054199999999</v>
      </c>
      <c r="V90" s="16">
        <v>-0.96872282399999998</v>
      </c>
      <c r="W90" s="16">
        <v>-247.1027105</v>
      </c>
      <c r="X90" s="34"/>
    </row>
    <row r="91" spans="1:24" s="20" customFormat="1" x14ac:dyDescent="0.2">
      <c r="A91" s="35">
        <v>-21.6</v>
      </c>
      <c r="B91" t="s">
        <v>213</v>
      </c>
      <c r="C91" s="44" t="s">
        <v>135</v>
      </c>
      <c r="D91" s="16">
        <v>-0.94038464300000002</v>
      </c>
      <c r="E91" s="16">
        <v>-0.29936228500000001</v>
      </c>
      <c r="F91" s="16">
        <v>-1.239746928</v>
      </c>
      <c r="G91" s="16">
        <v>-323.1685483</v>
      </c>
      <c r="H91" s="16">
        <v>-0.73536243000000001</v>
      </c>
      <c r="I91" s="16">
        <v>-0.232529351</v>
      </c>
      <c r="J91" s="16">
        <v>-0.96789178099999995</v>
      </c>
      <c r="K91" s="16">
        <v>-247.10253309999999</v>
      </c>
      <c r="L91" s="16">
        <v>-0.20337492900000001</v>
      </c>
      <c r="M91" s="16">
        <v>-6.5185923000000007E-2</v>
      </c>
      <c r="N91" s="16">
        <v>-0.26856085200000002</v>
      </c>
      <c r="O91" s="16">
        <v>-76.060424990000001</v>
      </c>
      <c r="P91" s="16">
        <v>-0.73569911300000002</v>
      </c>
      <c r="Q91" s="16">
        <v>-0.23257416</v>
      </c>
      <c r="R91" s="16">
        <v>-0.96827327299999999</v>
      </c>
      <c r="S91" s="16">
        <v>-247.1026105</v>
      </c>
      <c r="T91" s="16">
        <v>-0.20379640299999999</v>
      </c>
      <c r="U91" s="16">
        <v>-6.5222585E-2</v>
      </c>
      <c r="V91" s="16">
        <v>-0.26901898899999999</v>
      </c>
      <c r="W91" s="16">
        <v>-76.060524720000004</v>
      </c>
      <c r="X91" s="34"/>
    </row>
    <row r="92" spans="1:24" x14ac:dyDescent="0.2">
      <c r="A92" s="35">
        <v>-7.6</v>
      </c>
      <c r="B92" t="s">
        <v>60</v>
      </c>
      <c r="C92" s="44" t="s">
        <v>135</v>
      </c>
      <c r="D92" s="16">
        <v>-1.019083175</v>
      </c>
      <c r="E92" s="16">
        <v>-0.32876057600000003</v>
      </c>
      <c r="F92" s="16">
        <v>-1.3478437510000001</v>
      </c>
      <c r="G92" s="16">
        <v>-324.83956599999999</v>
      </c>
      <c r="H92" s="16">
        <v>-0.74560652400000005</v>
      </c>
      <c r="I92" s="16">
        <v>-0.25304437000000002</v>
      </c>
      <c r="J92" s="16">
        <v>-0.99865089299999998</v>
      </c>
      <c r="K92" s="16">
        <v>-246.77885029999999</v>
      </c>
      <c r="L92" s="16">
        <v>-0.26818007399999999</v>
      </c>
      <c r="M92" s="16">
        <v>-7.1623663000000004E-2</v>
      </c>
      <c r="N92" s="16">
        <v>-0.33980373699999999</v>
      </c>
      <c r="O92" s="16">
        <v>-78.064723189999995</v>
      </c>
      <c r="P92" s="16">
        <v>-0.74605705899999997</v>
      </c>
      <c r="Q92" s="16">
        <v>-0.25311667700000001</v>
      </c>
      <c r="R92" s="16">
        <v>-0.99917373600000003</v>
      </c>
      <c r="S92" s="16">
        <v>-246.7789616</v>
      </c>
      <c r="T92" s="16">
        <v>-0.26853917799999999</v>
      </c>
      <c r="U92" s="16">
        <v>-7.1668377000000005E-2</v>
      </c>
      <c r="V92" s="16">
        <v>-0.34020755499999999</v>
      </c>
      <c r="W92" s="16">
        <v>-78.064800649999995</v>
      </c>
      <c r="X92" s="16"/>
    </row>
    <row r="93" spans="1:24" x14ac:dyDescent="0.2">
      <c r="A93" s="35">
        <v>-17</v>
      </c>
      <c r="B93" t="s">
        <v>61</v>
      </c>
      <c r="C93" s="44" t="s">
        <v>135</v>
      </c>
      <c r="D93" s="16">
        <v>-0.98986689999999999</v>
      </c>
      <c r="E93" s="16">
        <v>-0.32736081299999997</v>
      </c>
      <c r="F93" s="16">
        <v>-1.317227712</v>
      </c>
      <c r="G93" s="16">
        <v>-323.63187420000003</v>
      </c>
      <c r="H93" s="16">
        <v>-0.74562504200000002</v>
      </c>
      <c r="I93" s="16">
        <v>-0.25305536299999998</v>
      </c>
      <c r="J93" s="16">
        <v>-0.99868040599999996</v>
      </c>
      <c r="K93" s="16">
        <v>-246.7788304</v>
      </c>
      <c r="L93" s="16">
        <v>-0.24259409300000001</v>
      </c>
      <c r="M93" s="16">
        <v>-7.2636390999999995E-2</v>
      </c>
      <c r="N93" s="16">
        <v>-0.31523048399999998</v>
      </c>
      <c r="O93" s="16">
        <v>-76.848760740000003</v>
      </c>
      <c r="P93" s="16">
        <v>-0.74601655</v>
      </c>
      <c r="Q93" s="16">
        <v>-0.25311623300000002</v>
      </c>
      <c r="R93" s="16">
        <v>-0.99913278299999997</v>
      </c>
      <c r="S93" s="16">
        <v>-246.77890640000001</v>
      </c>
      <c r="T93" s="16">
        <v>-0.242978529</v>
      </c>
      <c r="U93" s="16">
        <v>-7.2687362000000005E-2</v>
      </c>
      <c r="V93" s="16">
        <v>-0.31566589099999998</v>
      </c>
      <c r="W93" s="16">
        <v>-76.848945819999997</v>
      </c>
      <c r="X93" s="16"/>
    </row>
    <row r="94" spans="1:24" x14ac:dyDescent="0.2">
      <c r="A94" s="35">
        <v>-17.600000000000001</v>
      </c>
      <c r="B94" t="s">
        <v>62</v>
      </c>
      <c r="C94" s="44" t="s">
        <v>135</v>
      </c>
      <c r="D94" s="16">
        <v>-1.494799314</v>
      </c>
      <c r="E94" s="16">
        <v>-0.50891742200000001</v>
      </c>
      <c r="F94" s="16">
        <v>-2.0037167349999998</v>
      </c>
      <c r="G94" s="16">
        <v>-493.55927489999999</v>
      </c>
      <c r="H94" s="16">
        <v>-0.74578466499999996</v>
      </c>
      <c r="I94" s="16">
        <v>-0.253095764</v>
      </c>
      <c r="J94" s="16">
        <v>-0.99888042899999996</v>
      </c>
      <c r="K94" s="16">
        <v>-246.77861809999999</v>
      </c>
      <c r="L94" s="16">
        <v>-0.745784687</v>
      </c>
      <c r="M94" s="16">
        <v>-0.25309575699999998</v>
      </c>
      <c r="N94" s="16">
        <v>-0.99888044399999998</v>
      </c>
      <c r="O94" s="16">
        <v>-246.77861809999999</v>
      </c>
      <c r="P94" s="16">
        <v>-0.74629392400000005</v>
      </c>
      <c r="Q94" s="16">
        <v>-0.25317273899999998</v>
      </c>
      <c r="R94" s="16">
        <v>-0.99946666299999998</v>
      </c>
      <c r="S94" s="16">
        <v>-246.7787117</v>
      </c>
      <c r="T94" s="16">
        <v>-0.74629395499999995</v>
      </c>
      <c r="U94" s="16">
        <v>-0.25317273299999998</v>
      </c>
      <c r="V94" s="16">
        <v>-0.99946668800000005</v>
      </c>
      <c r="W94" s="16">
        <v>-246.7787117</v>
      </c>
      <c r="X94" s="16"/>
    </row>
    <row r="95" spans="1:24" x14ac:dyDescent="0.2">
      <c r="A95" s="35">
        <v>-16</v>
      </c>
      <c r="B95" t="s">
        <v>63</v>
      </c>
      <c r="C95" s="44" t="s">
        <v>135</v>
      </c>
      <c r="D95" s="16">
        <v>-1.500491714</v>
      </c>
      <c r="E95" s="16">
        <v>-0.51326993600000004</v>
      </c>
      <c r="F95" s="16">
        <v>-2.0137616500000002</v>
      </c>
      <c r="G95" s="16">
        <v>-493.55251820000001</v>
      </c>
      <c r="H95" s="16">
        <v>-0.74569743300000002</v>
      </c>
      <c r="I95" s="16">
        <v>-0.25306204300000001</v>
      </c>
      <c r="J95" s="16">
        <v>-0.99875947600000003</v>
      </c>
      <c r="K95" s="16">
        <v>-246.77873869999999</v>
      </c>
      <c r="L95" s="16">
        <v>-0.74569532400000005</v>
      </c>
      <c r="M95" s="16">
        <v>-0.25306168899999998</v>
      </c>
      <c r="N95" s="16">
        <v>-0.99875701400000005</v>
      </c>
      <c r="O95" s="16">
        <v>-246.7787415</v>
      </c>
      <c r="P95" s="16">
        <v>-0.74645202200000005</v>
      </c>
      <c r="Q95" s="16">
        <v>-0.25318010899999999</v>
      </c>
      <c r="R95" s="16">
        <v>-0.99963213100000003</v>
      </c>
      <c r="S95" s="16">
        <v>-246.7789147</v>
      </c>
      <c r="T95" s="16">
        <v>-0.74645012499999996</v>
      </c>
      <c r="U95" s="16">
        <v>-0.25317979600000001</v>
      </c>
      <c r="V95" s="16">
        <v>-0.99962992100000003</v>
      </c>
      <c r="W95" s="16">
        <v>-246.77891750000001</v>
      </c>
      <c r="X95" s="16"/>
    </row>
    <row r="96" spans="1:24" x14ac:dyDescent="0.2">
      <c r="A96" s="35">
        <v>-14.7</v>
      </c>
      <c r="B96" t="s">
        <v>214</v>
      </c>
      <c r="C96" s="44" t="s">
        <v>135</v>
      </c>
      <c r="D96" s="16">
        <v>-1.496696276</v>
      </c>
      <c r="E96" s="16">
        <v>-0.510410323</v>
      </c>
      <c r="F96" s="16">
        <v>-2.0071065990000001</v>
      </c>
      <c r="G96" s="16">
        <v>-493.55629820000001</v>
      </c>
      <c r="H96" s="16">
        <v>-0.74571812999999998</v>
      </c>
      <c r="I96" s="16">
        <v>-0.25306774500000001</v>
      </c>
      <c r="J96" s="16">
        <v>-0.99878587500000005</v>
      </c>
      <c r="K96" s="16">
        <v>-246.7787285</v>
      </c>
      <c r="L96" s="16">
        <v>-0.74572738400000005</v>
      </c>
      <c r="M96" s="16">
        <v>-0.25306598499999999</v>
      </c>
      <c r="N96" s="16">
        <v>-0.99879336799999996</v>
      </c>
      <c r="O96" s="16">
        <v>-246.7787021</v>
      </c>
      <c r="P96" s="16">
        <v>-0.74653839099999997</v>
      </c>
      <c r="Q96" s="16">
        <v>-0.253199907</v>
      </c>
      <c r="R96" s="16">
        <v>-0.99973829800000003</v>
      </c>
      <c r="S96" s="16">
        <v>-246.77890550000001</v>
      </c>
      <c r="T96" s="16">
        <v>-0.74618224399999999</v>
      </c>
      <c r="U96" s="16">
        <v>-0.25313381299999999</v>
      </c>
      <c r="V96" s="16">
        <v>-0.99931605700000004</v>
      </c>
      <c r="W96" s="16">
        <v>-246.7787769</v>
      </c>
      <c r="X96" s="16"/>
    </row>
    <row r="97" spans="1:24" x14ac:dyDescent="0.2">
      <c r="A97" s="35">
        <v>-28.2</v>
      </c>
      <c r="B97" t="s">
        <v>65</v>
      </c>
      <c r="C97" s="44" t="s">
        <v>135</v>
      </c>
      <c r="D97" s="16">
        <v>-1.865552498</v>
      </c>
      <c r="E97" s="16">
        <v>-0.653084416</v>
      </c>
      <c r="F97" s="16">
        <v>-2.5186369129999999</v>
      </c>
      <c r="G97" s="16">
        <v>-659.40043290000006</v>
      </c>
      <c r="H97" s="16">
        <v>-0.74578919300000002</v>
      </c>
      <c r="I97" s="16">
        <v>-0.25308367100000001</v>
      </c>
      <c r="J97" s="16">
        <v>-0.99887286399999997</v>
      </c>
      <c r="K97" s="16">
        <v>-246.77861830000001</v>
      </c>
      <c r="L97" s="16">
        <v>-1.109312573</v>
      </c>
      <c r="M97" s="16">
        <v>-0.391451677</v>
      </c>
      <c r="N97" s="16">
        <v>-1.50076425</v>
      </c>
      <c r="O97" s="16">
        <v>-412.62457869999997</v>
      </c>
      <c r="P97" s="16">
        <v>-0.74681600999999997</v>
      </c>
      <c r="Q97" s="16">
        <v>-0.25324522100000002</v>
      </c>
      <c r="R97" s="16">
        <v>-1.0000612310000001</v>
      </c>
      <c r="S97" s="16">
        <v>-246.77884589999999</v>
      </c>
      <c r="T97" s="16">
        <v>-1.110454641</v>
      </c>
      <c r="U97" s="16">
        <v>-0.39161716699999999</v>
      </c>
      <c r="V97" s="16">
        <v>-1.502071809</v>
      </c>
      <c r="W97" s="16">
        <v>-412.62489040000003</v>
      </c>
      <c r="X97" s="16"/>
    </row>
    <row r="98" spans="1:24" x14ac:dyDescent="0.2">
      <c r="A98" s="35">
        <v>-17.100000000000001</v>
      </c>
      <c r="B98" t="s">
        <v>66</v>
      </c>
      <c r="C98" s="44" t="s">
        <v>135</v>
      </c>
      <c r="D98" s="16">
        <v>-1.801242029</v>
      </c>
      <c r="E98" s="16">
        <v>-0.59488041000000003</v>
      </c>
      <c r="F98" s="16">
        <v>-2.396122439</v>
      </c>
      <c r="G98" s="16">
        <v>-607.85027820000005</v>
      </c>
      <c r="H98" s="16">
        <v>-1.1093087779999999</v>
      </c>
      <c r="I98" s="16">
        <v>-0.39137439699999998</v>
      </c>
      <c r="J98" s="16">
        <v>-1.500683175</v>
      </c>
      <c r="K98" s="16">
        <v>-412.6247664</v>
      </c>
      <c r="L98" s="16">
        <v>-0.68358591599999996</v>
      </c>
      <c r="M98" s="16">
        <v>-0.19716594000000001</v>
      </c>
      <c r="N98" s="16">
        <v>-0.88075185600000006</v>
      </c>
      <c r="O98" s="16">
        <v>-195.23013309999999</v>
      </c>
      <c r="P98" s="16">
        <v>-1.110818276</v>
      </c>
      <c r="Q98" s="16">
        <v>-0.391593951</v>
      </c>
      <c r="R98" s="16">
        <v>-1.5024122280000001</v>
      </c>
      <c r="S98" s="16">
        <v>-412.62513869999998</v>
      </c>
      <c r="T98" s="16">
        <v>-0.68425623199999996</v>
      </c>
      <c r="U98" s="16">
        <v>-0.19726116699999999</v>
      </c>
      <c r="V98" s="16">
        <v>-0.88151739900000003</v>
      </c>
      <c r="W98" s="16">
        <v>-195.23019260000001</v>
      </c>
      <c r="X98" s="16"/>
    </row>
    <row r="99" spans="1:24" s="20" customFormat="1" x14ac:dyDescent="0.2">
      <c r="A99" s="35">
        <v>-14</v>
      </c>
      <c r="B99" t="s">
        <v>67</v>
      </c>
      <c r="C99" s="44" t="s">
        <v>135</v>
      </c>
      <c r="D99" s="16">
        <v>-1.3827732850000001</v>
      </c>
      <c r="E99" s="16">
        <v>-0.46735404699999999</v>
      </c>
      <c r="F99" s="16">
        <v>-1.850127332</v>
      </c>
      <c r="G99" s="16">
        <v>-490.68749759999997</v>
      </c>
      <c r="H99" s="16">
        <v>-1.109247648</v>
      </c>
      <c r="I99" s="16">
        <v>-0.39139063600000001</v>
      </c>
      <c r="J99" s="16">
        <v>-1.5006382840000001</v>
      </c>
      <c r="K99" s="16">
        <v>-412.62476099999998</v>
      </c>
      <c r="L99" s="16">
        <v>-0.26821790699999998</v>
      </c>
      <c r="M99" s="16">
        <v>-7.1622288000000006E-2</v>
      </c>
      <c r="N99" s="16">
        <v>-0.33984019599999998</v>
      </c>
      <c r="O99" s="16">
        <v>-78.064680620000004</v>
      </c>
      <c r="P99" s="16">
        <v>-1.109954986</v>
      </c>
      <c r="Q99" s="16">
        <v>-0.39149402999999999</v>
      </c>
      <c r="R99" s="16">
        <v>-1.501449016</v>
      </c>
      <c r="S99" s="16">
        <v>-412.62495710000002</v>
      </c>
      <c r="T99" s="16">
        <v>-0.26868760600000002</v>
      </c>
      <c r="U99" s="16">
        <v>-7.1681062000000004E-2</v>
      </c>
      <c r="V99" s="16">
        <v>-0.34036866799999999</v>
      </c>
      <c r="W99" s="16">
        <v>-78.064769679999998</v>
      </c>
      <c r="X99" s="34"/>
    </row>
    <row r="100" spans="1:24" s="20" customFormat="1" x14ac:dyDescent="0.2">
      <c r="A100" s="35">
        <v>-15.5</v>
      </c>
      <c r="B100" t="s">
        <v>68</v>
      </c>
      <c r="C100" s="44" t="s">
        <v>135</v>
      </c>
      <c r="D100" s="16">
        <v>-1.3561541539999999</v>
      </c>
      <c r="E100" s="16">
        <v>-0.467877345</v>
      </c>
      <c r="F100" s="16">
        <v>-1.8240314989999999</v>
      </c>
      <c r="G100" s="16">
        <v>-489.47330390000002</v>
      </c>
      <c r="H100" s="16">
        <v>-1.1092362950000001</v>
      </c>
      <c r="I100" s="16">
        <v>-0.39138040800000001</v>
      </c>
      <c r="J100" s="16">
        <v>-1.5006167029999999</v>
      </c>
      <c r="K100" s="16">
        <v>-412.62467420000002</v>
      </c>
      <c r="L100" s="16">
        <v>-0.24246009299999999</v>
      </c>
      <c r="M100" s="16">
        <v>-7.2598030999999993E-2</v>
      </c>
      <c r="N100" s="16">
        <v>-0.31505812500000002</v>
      </c>
      <c r="O100" s="16">
        <v>-76.848974709999993</v>
      </c>
      <c r="P100" s="16">
        <v>-1.109769086</v>
      </c>
      <c r="Q100" s="16">
        <v>-0.39145881999999999</v>
      </c>
      <c r="R100" s="16">
        <v>-1.501227906</v>
      </c>
      <c r="S100" s="16">
        <v>-412.62482829999999</v>
      </c>
      <c r="T100" s="16">
        <v>-0.24287499800000001</v>
      </c>
      <c r="U100" s="16">
        <v>-7.2640445999999997E-2</v>
      </c>
      <c r="V100" s="16">
        <v>-0.31551544399999998</v>
      </c>
      <c r="W100" s="16">
        <v>-76.849072559999996</v>
      </c>
      <c r="X100" s="34"/>
    </row>
    <row r="101" spans="1:24" x14ac:dyDescent="0.2">
      <c r="A101" s="35">
        <v>-15.4</v>
      </c>
      <c r="B101" t="s">
        <v>69</v>
      </c>
      <c r="C101" s="44" t="s">
        <v>135</v>
      </c>
      <c r="D101" s="16">
        <v>-1.8310969079999999</v>
      </c>
      <c r="E101" s="16">
        <v>-0.59480789000000001</v>
      </c>
      <c r="F101" s="16">
        <v>-2.4259047979999999</v>
      </c>
      <c r="G101" s="16">
        <v>-609.02628909999999</v>
      </c>
      <c r="H101" s="16">
        <v>-1.109282579</v>
      </c>
      <c r="I101" s="16">
        <v>-0.39138265999999999</v>
      </c>
      <c r="J101" s="16">
        <v>-1.5006652389999999</v>
      </c>
      <c r="K101" s="16">
        <v>-412.62472819999999</v>
      </c>
      <c r="L101" s="16">
        <v>-0.71525686799999999</v>
      </c>
      <c r="M101" s="16">
        <v>-0.19842971100000001</v>
      </c>
      <c r="N101" s="16">
        <v>-0.91368657900000005</v>
      </c>
      <c r="O101" s="16">
        <v>-196.4044849</v>
      </c>
      <c r="P101" s="16">
        <v>-1.1105392620000001</v>
      </c>
      <c r="Q101" s="16">
        <v>-0.39156459399999999</v>
      </c>
      <c r="R101" s="16">
        <v>-1.502103856</v>
      </c>
      <c r="S101" s="16">
        <v>-412.62506009999998</v>
      </c>
      <c r="T101" s="16">
        <v>-0.71582337399999996</v>
      </c>
      <c r="U101" s="16">
        <v>-0.198505552</v>
      </c>
      <c r="V101" s="16">
        <v>-0.91432892499999996</v>
      </c>
      <c r="W101" s="16">
        <v>-196.40452619999999</v>
      </c>
      <c r="X101" s="16"/>
    </row>
    <row r="102" spans="1:24" x14ac:dyDescent="0.2">
      <c r="A102" s="35">
        <v>-20.100000000000001</v>
      </c>
      <c r="B102" t="s">
        <v>70</v>
      </c>
      <c r="C102" s="44" t="s">
        <v>135</v>
      </c>
      <c r="D102" s="16">
        <v>-1.829887343</v>
      </c>
      <c r="E102" s="16">
        <v>-0.59318669899999998</v>
      </c>
      <c r="F102" s="16">
        <v>-2.4230740420000001</v>
      </c>
      <c r="G102" s="16">
        <v>-609.02403349999997</v>
      </c>
      <c r="H102" s="16">
        <v>-1.109307426</v>
      </c>
      <c r="I102" s="16">
        <v>-0.39138263000000001</v>
      </c>
      <c r="J102" s="16">
        <v>-1.500690056</v>
      </c>
      <c r="K102" s="16">
        <v>-412.62475360000002</v>
      </c>
      <c r="L102" s="16">
        <v>-0.71126588400000001</v>
      </c>
      <c r="M102" s="16">
        <v>-0.19462117000000001</v>
      </c>
      <c r="N102" s="16">
        <v>-0.90588705400000002</v>
      </c>
      <c r="O102" s="16">
        <v>-196.40431409999999</v>
      </c>
      <c r="P102" s="16">
        <v>-1.110991944</v>
      </c>
      <c r="Q102" s="16">
        <v>-0.39162530899999998</v>
      </c>
      <c r="R102" s="16">
        <v>-1.5026172529999999</v>
      </c>
      <c r="S102" s="16">
        <v>-412.62516060000002</v>
      </c>
      <c r="T102" s="16">
        <v>-0.71198805300000001</v>
      </c>
      <c r="U102" s="16">
        <v>-0.19471840400000001</v>
      </c>
      <c r="V102" s="16">
        <v>-0.90670645699999997</v>
      </c>
      <c r="W102" s="16">
        <v>-196.40437019999999</v>
      </c>
      <c r="X102" s="16"/>
    </row>
    <row r="103" spans="1:24" s="20" customFormat="1" x14ac:dyDescent="0.2">
      <c r="A103" s="35">
        <v>-72.599999999999994</v>
      </c>
      <c r="B103" t="s">
        <v>71</v>
      </c>
      <c r="C103" s="44" t="s">
        <v>135</v>
      </c>
      <c r="D103" s="16">
        <v>-2.223023382</v>
      </c>
      <c r="E103" s="16">
        <v>-0.788651086</v>
      </c>
      <c r="F103" s="16">
        <v>-3.0116744679999998</v>
      </c>
      <c r="G103" s="16">
        <v>-825.26680550000003</v>
      </c>
      <c r="H103" s="16">
        <v>-1.1099669190000001</v>
      </c>
      <c r="I103" s="16">
        <v>-0.39176095900000002</v>
      </c>
      <c r="J103" s="16">
        <v>-1.501727877</v>
      </c>
      <c r="K103" s="16">
        <v>-412.62281730000001</v>
      </c>
      <c r="L103" s="16">
        <v>-1.109893974</v>
      </c>
      <c r="M103" s="16">
        <v>-0.39171450800000002</v>
      </c>
      <c r="N103" s="16">
        <v>-1.501608482</v>
      </c>
      <c r="O103" s="16">
        <v>-412.6230855</v>
      </c>
      <c r="P103" s="16">
        <v>-1.1110682890000001</v>
      </c>
      <c r="Q103" s="16">
        <v>-0.39190633400000002</v>
      </c>
      <c r="R103" s="16">
        <v>-1.5029746230000001</v>
      </c>
      <c r="S103" s="16">
        <v>-412.62309570000002</v>
      </c>
      <c r="T103" s="16">
        <v>-1.1109688639999999</v>
      </c>
      <c r="U103" s="16">
        <v>-0.39185579700000001</v>
      </c>
      <c r="V103" s="16">
        <v>-1.5028246599999999</v>
      </c>
      <c r="W103" s="16">
        <v>-412.62334550000003</v>
      </c>
      <c r="X103" s="34"/>
    </row>
    <row r="104" spans="1:24" s="20" customFormat="1" x14ac:dyDescent="0.2">
      <c r="A104" s="35">
        <v>-40.9</v>
      </c>
      <c r="B104" t="s">
        <v>72</v>
      </c>
      <c r="C104" s="44" t="s">
        <v>135</v>
      </c>
      <c r="D104" s="16">
        <v>-2.2302891109999998</v>
      </c>
      <c r="E104" s="16">
        <v>-0.79271589499999995</v>
      </c>
      <c r="F104" s="16">
        <v>-3.023005006</v>
      </c>
      <c r="G104" s="16">
        <v>-825.24801279999997</v>
      </c>
      <c r="H104" s="16">
        <v>-1.1095546380000001</v>
      </c>
      <c r="I104" s="16">
        <v>-0.39148133200000002</v>
      </c>
      <c r="J104" s="16">
        <v>-1.5010359689999999</v>
      </c>
      <c r="K104" s="16">
        <v>-412.62393930000002</v>
      </c>
      <c r="L104" s="16">
        <v>-1.1095546380000001</v>
      </c>
      <c r="M104" s="16">
        <v>-0.39148133200000002</v>
      </c>
      <c r="N104" s="16">
        <v>-1.5010359689999999</v>
      </c>
      <c r="O104" s="16">
        <v>-412.62393930000002</v>
      </c>
      <c r="P104" s="16">
        <v>-1.111012522</v>
      </c>
      <c r="Q104" s="16">
        <v>-0.391689697</v>
      </c>
      <c r="R104" s="16">
        <v>-1.50270222</v>
      </c>
      <c r="S104" s="16">
        <v>-412.62431420000001</v>
      </c>
      <c r="T104" s="16">
        <v>-1.111012522</v>
      </c>
      <c r="U104" s="16">
        <v>-0.391689697</v>
      </c>
      <c r="V104" s="16">
        <v>-1.50270222</v>
      </c>
      <c r="W104" s="16">
        <v>-412.62431420000001</v>
      </c>
      <c r="X104" s="34"/>
    </row>
    <row r="105" spans="1:24" x14ac:dyDescent="0.2">
      <c r="A105" s="35">
        <v>-29.2</v>
      </c>
      <c r="B105" t="s">
        <v>73</v>
      </c>
      <c r="C105" s="44" t="s">
        <v>135</v>
      </c>
      <c r="D105" s="16">
        <v>-0.52758426199999997</v>
      </c>
      <c r="E105" s="16">
        <v>-0.15734104300000001</v>
      </c>
      <c r="F105" s="16">
        <v>-0.68492530500000004</v>
      </c>
      <c r="G105" s="16">
        <v>-171.32282119999999</v>
      </c>
      <c r="H105" s="16">
        <v>-0.20371298299999999</v>
      </c>
      <c r="I105" s="16">
        <v>-6.5287006999999994E-2</v>
      </c>
      <c r="J105" s="16">
        <v>-0.26899999000000002</v>
      </c>
      <c r="K105" s="16">
        <v>-76.059883940000006</v>
      </c>
      <c r="L105" s="16">
        <v>-0.321810184</v>
      </c>
      <c r="M105" s="16">
        <v>-8.9869315000000005E-2</v>
      </c>
      <c r="N105" s="16">
        <v>-0.411679499</v>
      </c>
      <c r="O105" s="16">
        <v>-95.255473910000006</v>
      </c>
      <c r="P105" s="16">
        <v>-0.204060359</v>
      </c>
      <c r="Q105" s="16">
        <v>-6.5318191999999997E-2</v>
      </c>
      <c r="R105" s="16">
        <v>-0.26937855100000002</v>
      </c>
      <c r="S105" s="16">
        <v>-76.059963920000001</v>
      </c>
      <c r="T105" s="16">
        <v>-0.32215986000000002</v>
      </c>
      <c r="U105" s="16">
        <v>-8.9915825000000005E-2</v>
      </c>
      <c r="V105" s="16">
        <v>-0.41207568500000002</v>
      </c>
      <c r="W105" s="16">
        <v>-95.255522639999995</v>
      </c>
      <c r="X105" s="16"/>
    </row>
    <row r="106" spans="1:24" x14ac:dyDescent="0.2">
      <c r="A106" s="35">
        <v>-23.7</v>
      </c>
      <c r="B106" t="s">
        <v>74</v>
      </c>
      <c r="C106" s="44" t="s">
        <v>135</v>
      </c>
      <c r="D106" s="16">
        <v>-0.54215160500000004</v>
      </c>
      <c r="E106" s="16">
        <v>-0.167107325</v>
      </c>
      <c r="F106" s="16">
        <v>-0.70925892999999995</v>
      </c>
      <c r="G106" s="16">
        <v>-191.15819110000001</v>
      </c>
      <c r="H106" s="16">
        <v>-0.203556449</v>
      </c>
      <c r="I106" s="16">
        <v>-6.5241282999999997E-2</v>
      </c>
      <c r="J106" s="16">
        <v>-0.26879773099999998</v>
      </c>
      <c r="K106" s="16">
        <v>-76.060159540000001</v>
      </c>
      <c r="L106" s="16">
        <v>-0.33692317799999999</v>
      </c>
      <c r="M106" s="16">
        <v>-0.10004735300000001</v>
      </c>
      <c r="N106" s="16">
        <v>-0.436970531</v>
      </c>
      <c r="O106" s="16">
        <v>-115.0920248</v>
      </c>
      <c r="P106" s="16">
        <v>-0.20386579799999999</v>
      </c>
      <c r="Q106" s="16">
        <v>-6.5270491999999999E-2</v>
      </c>
      <c r="R106" s="16">
        <v>-0.26913628899999997</v>
      </c>
      <c r="S106" s="16">
        <v>-76.060224950000006</v>
      </c>
      <c r="T106" s="16">
        <v>-0.337300502</v>
      </c>
      <c r="U106" s="16">
        <v>-0.100089045</v>
      </c>
      <c r="V106" s="16">
        <v>-0.43738954699999999</v>
      </c>
      <c r="W106" s="16">
        <v>-115.0921043</v>
      </c>
      <c r="X106" s="16"/>
    </row>
    <row r="107" spans="1:24" x14ac:dyDescent="0.2">
      <c r="A107" s="35">
        <v>-34.200000000000003</v>
      </c>
      <c r="B107" t="s">
        <v>75</v>
      </c>
      <c r="C107" s="44" t="s">
        <v>135</v>
      </c>
      <c r="D107" s="16">
        <v>-0.94075040600000004</v>
      </c>
      <c r="E107" s="16">
        <v>-0.30013240299999999</v>
      </c>
      <c r="F107" s="16">
        <v>-1.2408828089999999</v>
      </c>
      <c r="G107" s="16">
        <v>-323.17183340000003</v>
      </c>
      <c r="H107" s="16">
        <v>-0.203669921</v>
      </c>
      <c r="I107" s="16">
        <v>-6.5274258000000002E-2</v>
      </c>
      <c r="J107" s="16">
        <v>-0.26894417900000001</v>
      </c>
      <c r="K107" s="16">
        <v>-76.059964859999994</v>
      </c>
      <c r="L107" s="16">
        <v>-0.73535070700000005</v>
      </c>
      <c r="M107" s="16">
        <v>-0.232544375</v>
      </c>
      <c r="N107" s="16">
        <v>-0.96789508199999996</v>
      </c>
      <c r="O107" s="16">
        <v>-247.10252879999999</v>
      </c>
      <c r="P107" s="16">
        <v>-0.20407531100000001</v>
      </c>
      <c r="Q107" s="16">
        <v>-6.5312974999999995E-2</v>
      </c>
      <c r="R107" s="16">
        <v>-0.26938828599999998</v>
      </c>
      <c r="S107" s="16">
        <v>-76.060049840000005</v>
      </c>
      <c r="T107" s="16">
        <v>-0.73582880799999995</v>
      </c>
      <c r="U107" s="16">
        <v>-0.232602964</v>
      </c>
      <c r="V107" s="16">
        <v>-0.968431771</v>
      </c>
      <c r="W107" s="16">
        <v>-247.10261080000001</v>
      </c>
      <c r="X107" s="16"/>
    </row>
    <row r="108" spans="1:24" x14ac:dyDescent="0.2">
      <c r="A108" s="35">
        <v>-29</v>
      </c>
      <c r="B108" t="s">
        <v>76</v>
      </c>
      <c r="C108" s="44" t="s">
        <v>135</v>
      </c>
      <c r="D108" s="16">
        <v>-0.95176626600000003</v>
      </c>
      <c r="E108" s="16">
        <v>-0.32060432999999999</v>
      </c>
      <c r="F108" s="16">
        <v>-1.272370596</v>
      </c>
      <c r="G108" s="16">
        <v>-322.84598069999998</v>
      </c>
      <c r="H108" s="16">
        <v>-0.20371019200000001</v>
      </c>
      <c r="I108" s="16">
        <v>-6.5287662999999996E-2</v>
      </c>
      <c r="J108" s="16">
        <v>-0.26899785500000001</v>
      </c>
      <c r="K108" s="16">
        <v>-76.059897590000006</v>
      </c>
      <c r="L108" s="16">
        <v>-0.74558930800000001</v>
      </c>
      <c r="M108" s="16">
        <v>-0.253054206</v>
      </c>
      <c r="N108" s="16">
        <v>-0.99864351299999998</v>
      </c>
      <c r="O108" s="16">
        <v>-246.77884850000001</v>
      </c>
      <c r="P108" s="16">
        <v>-0.20412091299999999</v>
      </c>
      <c r="Q108" s="16">
        <v>-6.5324973999999994E-2</v>
      </c>
      <c r="R108" s="16">
        <v>-0.269445887</v>
      </c>
      <c r="S108" s="16">
        <v>-76.059992460000004</v>
      </c>
      <c r="T108" s="16">
        <v>-0.74604373599999996</v>
      </c>
      <c r="U108" s="16">
        <v>-0.25312336499999999</v>
      </c>
      <c r="V108" s="16">
        <v>-0.99916710099999995</v>
      </c>
      <c r="W108" s="16">
        <v>-246.77893539999999</v>
      </c>
      <c r="X108" s="16"/>
    </row>
    <row r="109" spans="1:24" x14ac:dyDescent="0.2">
      <c r="A109" s="35">
        <v>-20.8</v>
      </c>
      <c r="B109" t="s">
        <v>215</v>
      </c>
      <c r="C109" s="44" t="s">
        <v>135</v>
      </c>
      <c r="D109" s="16">
        <v>-0.40795011799999997</v>
      </c>
      <c r="E109" s="16">
        <v>-0.13170098299999999</v>
      </c>
      <c r="F109" s="16">
        <v>-0.53965110100000002</v>
      </c>
      <c r="G109" s="16">
        <v>-152.12651959999999</v>
      </c>
      <c r="H109" s="16">
        <v>-0.20351909300000001</v>
      </c>
      <c r="I109" s="16">
        <v>-6.5230716999999994E-2</v>
      </c>
      <c r="J109" s="16">
        <v>-0.26874980999999998</v>
      </c>
      <c r="K109" s="16">
        <v>-76.060216240000003</v>
      </c>
      <c r="L109" s="16">
        <v>-0.203394255</v>
      </c>
      <c r="M109" s="16">
        <v>-6.5192389000000003E-2</v>
      </c>
      <c r="N109" s="16">
        <v>-0.26858664399999999</v>
      </c>
      <c r="O109" s="16">
        <v>-76.060399140000001</v>
      </c>
      <c r="P109" s="16">
        <v>-0.20376038899999999</v>
      </c>
      <c r="Q109" s="16">
        <v>-6.5253013999999998E-2</v>
      </c>
      <c r="R109" s="16">
        <v>-0.26901340299999998</v>
      </c>
      <c r="S109" s="16">
        <v>-76.060260639999996</v>
      </c>
      <c r="T109" s="16">
        <v>-0.20371594300000001</v>
      </c>
      <c r="U109" s="16">
        <v>-6.5220226000000006E-2</v>
      </c>
      <c r="V109" s="16">
        <v>-0.268936169</v>
      </c>
      <c r="W109" s="16">
        <v>-76.06047083</v>
      </c>
      <c r="X109" s="16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17.5" customWidth="1"/>
    <col min="2" max="2" width="29" style="49" customWidth="1"/>
    <col min="3" max="3" width="6.6640625" customWidth="1"/>
  </cols>
  <sheetData>
    <row r="1" spans="1:24" x14ac:dyDescent="0.2">
      <c r="A1" s="17" t="s">
        <v>130</v>
      </c>
      <c r="B1" s="14" t="s">
        <v>192</v>
      </c>
      <c r="C1" s="8" t="s">
        <v>193</v>
      </c>
      <c r="D1" s="8" t="s">
        <v>168</v>
      </c>
      <c r="E1" s="8" t="s">
        <v>169</v>
      </c>
      <c r="F1" s="12" t="s">
        <v>170</v>
      </c>
      <c r="G1" s="13" t="s">
        <v>171</v>
      </c>
      <c r="H1" s="8" t="s">
        <v>172</v>
      </c>
      <c r="I1" s="8" t="s">
        <v>173</v>
      </c>
      <c r="J1" s="12" t="s">
        <v>174</v>
      </c>
      <c r="K1" s="13" t="s">
        <v>175</v>
      </c>
      <c r="L1" s="8" t="s">
        <v>176</v>
      </c>
      <c r="M1" s="8" t="s">
        <v>177</v>
      </c>
      <c r="N1" s="12" t="s">
        <v>178</v>
      </c>
      <c r="O1" s="13" t="s">
        <v>179</v>
      </c>
      <c r="P1" s="14" t="s">
        <v>180</v>
      </c>
      <c r="Q1" s="8" t="s">
        <v>181</v>
      </c>
      <c r="R1" s="12" t="s">
        <v>182</v>
      </c>
      <c r="S1" s="13" t="s">
        <v>183</v>
      </c>
      <c r="T1" s="8" t="s">
        <v>184</v>
      </c>
      <c r="U1" s="8" t="s">
        <v>185</v>
      </c>
      <c r="V1" s="12" t="s">
        <v>186</v>
      </c>
      <c r="W1" s="13" t="s">
        <v>187</v>
      </c>
    </row>
    <row r="2" spans="1:24" x14ac:dyDescent="0.2">
      <c r="A2" s="35">
        <v>-7.7</v>
      </c>
      <c r="B2" s="10" t="s">
        <v>107</v>
      </c>
      <c r="C2" s="43" t="s">
        <v>133</v>
      </c>
      <c r="D2" s="16">
        <v>-1.173560664</v>
      </c>
      <c r="E2" s="16">
        <v>-0.391097325</v>
      </c>
      <c r="F2" s="16">
        <v>-1.5646579890000001</v>
      </c>
      <c r="G2" s="16">
        <v>-911.62251920000006</v>
      </c>
      <c r="H2" s="16">
        <v>-0.79405412500000006</v>
      </c>
      <c r="I2" s="16">
        <v>-0.268984257</v>
      </c>
      <c r="J2" s="16">
        <v>-1.063038382</v>
      </c>
      <c r="K2" s="16">
        <v>-352.70825389999999</v>
      </c>
      <c r="L2" s="16">
        <v>-0.37623832699999998</v>
      </c>
      <c r="M2" s="16">
        <v>-0.119149162</v>
      </c>
      <c r="N2" s="16">
        <v>-0.49538748900000001</v>
      </c>
      <c r="O2" s="16">
        <v>-558.91644020000001</v>
      </c>
      <c r="P2" s="16">
        <v>-0.79427917199999998</v>
      </c>
      <c r="Q2" s="16">
        <v>-0.268999082</v>
      </c>
      <c r="R2" s="16">
        <v>-1.0632782540000001</v>
      </c>
      <c r="S2" s="16">
        <v>-352.7083748</v>
      </c>
      <c r="T2" s="16">
        <v>-0.37641444000000002</v>
      </c>
      <c r="U2" s="16">
        <v>-0.11916004700000001</v>
      </c>
      <c r="V2" s="16">
        <v>-0.49557448700000001</v>
      </c>
      <c r="W2" s="16">
        <v>-558.91649059999997</v>
      </c>
      <c r="X2" s="16"/>
    </row>
    <row r="3" spans="1:24" x14ac:dyDescent="0.2">
      <c r="A3" s="35">
        <v>-4.9000000000000004</v>
      </c>
      <c r="B3" s="10" t="s">
        <v>108</v>
      </c>
      <c r="C3" s="43" t="s">
        <v>133</v>
      </c>
      <c r="D3" s="16">
        <v>-1.172844217</v>
      </c>
      <c r="E3" s="16">
        <v>-0.38984727499999999</v>
      </c>
      <c r="F3" s="16">
        <v>-1.5626914919999999</v>
      </c>
      <c r="G3" s="16">
        <v>-911.6226302</v>
      </c>
      <c r="H3" s="16">
        <v>-0.79526369299999999</v>
      </c>
      <c r="I3" s="16">
        <v>-0.26924175900000002</v>
      </c>
      <c r="J3" s="16">
        <v>-1.0645054519999999</v>
      </c>
      <c r="K3" s="16">
        <v>-352.70671750000002</v>
      </c>
      <c r="L3" s="16">
        <v>-0.37603436000000001</v>
      </c>
      <c r="M3" s="16">
        <v>-0.11912531799999999</v>
      </c>
      <c r="N3" s="16">
        <v>-0.49515967799999999</v>
      </c>
      <c r="O3" s="16">
        <v>-558.91670969999996</v>
      </c>
      <c r="P3" s="16">
        <v>-0.79538101100000003</v>
      </c>
      <c r="Q3" s="16">
        <v>-0.26924720200000002</v>
      </c>
      <c r="R3" s="16">
        <v>-1.064628213</v>
      </c>
      <c r="S3" s="16">
        <v>-352.7067907</v>
      </c>
      <c r="T3" s="16">
        <v>-0.376128719</v>
      </c>
      <c r="U3" s="16">
        <v>-0.11913009500000001</v>
      </c>
      <c r="V3" s="16">
        <v>-0.49525881399999999</v>
      </c>
      <c r="W3" s="16">
        <v>-558.91674490000003</v>
      </c>
      <c r="X3" s="16"/>
    </row>
    <row r="4" spans="1:24" x14ac:dyDescent="0.2">
      <c r="A4" s="35">
        <v>-4.4000000000000004</v>
      </c>
      <c r="B4" s="10" t="s">
        <v>109</v>
      </c>
      <c r="C4" s="43" t="s">
        <v>133</v>
      </c>
      <c r="D4" s="16">
        <v>-1.172688706</v>
      </c>
      <c r="E4" s="16">
        <v>-0.38972908099999998</v>
      </c>
      <c r="F4" s="16">
        <v>-1.562417787</v>
      </c>
      <c r="G4" s="16">
        <v>-911.62277470000004</v>
      </c>
      <c r="H4" s="16">
        <v>-0.79520828200000004</v>
      </c>
      <c r="I4" s="16">
        <v>-0.26923129400000001</v>
      </c>
      <c r="J4" s="16">
        <v>-1.0644395760000001</v>
      </c>
      <c r="K4" s="16">
        <v>-352.70676800000001</v>
      </c>
      <c r="L4" s="16">
        <v>-0.37600998800000002</v>
      </c>
      <c r="M4" s="16">
        <v>-0.119122455</v>
      </c>
      <c r="N4" s="16">
        <v>-0.49513244299999998</v>
      </c>
      <c r="O4" s="16">
        <v>-558.91674079999996</v>
      </c>
      <c r="P4" s="16">
        <v>-0.79531678400000005</v>
      </c>
      <c r="Q4" s="16">
        <v>-0.269235846</v>
      </c>
      <c r="R4" s="16">
        <v>-1.0645526300000001</v>
      </c>
      <c r="S4" s="16">
        <v>-352.70683600000001</v>
      </c>
      <c r="T4" s="16">
        <v>-0.37610475100000001</v>
      </c>
      <c r="U4" s="16">
        <v>-0.119127039</v>
      </c>
      <c r="V4" s="16">
        <v>-0.49523179000000001</v>
      </c>
      <c r="W4" s="16">
        <v>-558.91677600000003</v>
      </c>
      <c r="X4" s="16"/>
    </row>
    <row r="5" spans="1:24" x14ac:dyDescent="0.2">
      <c r="A5" s="35">
        <v>-2.9</v>
      </c>
      <c r="B5" s="10" t="s">
        <v>110</v>
      </c>
      <c r="C5" s="43" t="s">
        <v>133</v>
      </c>
      <c r="D5" s="16">
        <v>-1.172434873</v>
      </c>
      <c r="E5" s="16">
        <v>-0.38951667699999998</v>
      </c>
      <c r="F5" s="16">
        <v>-1.5619515500000001</v>
      </c>
      <c r="G5" s="16">
        <v>-911.62297139999998</v>
      </c>
      <c r="H5" s="16">
        <v>-0.79521209000000004</v>
      </c>
      <c r="I5" s="16">
        <v>-0.269229051</v>
      </c>
      <c r="J5" s="16">
        <v>-1.0644411410000001</v>
      </c>
      <c r="K5" s="16">
        <v>-352.70682970000001</v>
      </c>
      <c r="L5" s="16">
        <v>-0.375976172</v>
      </c>
      <c r="M5" s="16">
        <v>-0.119118477</v>
      </c>
      <c r="N5" s="16">
        <v>-0.495094649</v>
      </c>
      <c r="O5" s="16">
        <v>-558.91678349999995</v>
      </c>
      <c r="P5" s="16">
        <v>-0.79531224</v>
      </c>
      <c r="Q5" s="16">
        <v>-0.26923227100000002</v>
      </c>
      <c r="R5" s="16">
        <v>-1.064544511</v>
      </c>
      <c r="S5" s="16">
        <v>-352.70690339999999</v>
      </c>
      <c r="T5" s="16">
        <v>-0.37610459699999998</v>
      </c>
      <c r="U5" s="16">
        <v>-0.119122691</v>
      </c>
      <c r="V5" s="16">
        <v>-0.49522728700000002</v>
      </c>
      <c r="W5" s="16">
        <v>-558.91684980000002</v>
      </c>
      <c r="X5" s="16"/>
    </row>
    <row r="6" spans="1:24" x14ac:dyDescent="0.2">
      <c r="A6" s="35">
        <v>-2.1</v>
      </c>
      <c r="B6" s="10" t="s">
        <v>111</v>
      </c>
      <c r="C6" s="43" t="s">
        <v>133</v>
      </c>
      <c r="D6" s="16">
        <v>-1.1719569510000001</v>
      </c>
      <c r="E6" s="16">
        <v>-0.38912688000000001</v>
      </c>
      <c r="F6" s="16">
        <v>-1.5610838309999999</v>
      </c>
      <c r="G6" s="16">
        <v>-911.62310019999995</v>
      </c>
      <c r="H6" s="16">
        <v>-0.795034978</v>
      </c>
      <c r="I6" s="16">
        <v>-0.269191234</v>
      </c>
      <c r="J6" s="16">
        <v>-1.0642262119999999</v>
      </c>
      <c r="K6" s="16">
        <v>-352.70706419999999</v>
      </c>
      <c r="L6" s="16">
        <v>-0.37595900500000001</v>
      </c>
      <c r="M6" s="16">
        <v>-0.119116455</v>
      </c>
      <c r="N6" s="16">
        <v>-0.49507546000000002</v>
      </c>
      <c r="O6" s="16">
        <v>-558.91680499999995</v>
      </c>
      <c r="P6" s="16">
        <v>-0.79511991400000004</v>
      </c>
      <c r="Q6" s="16">
        <v>-0.26919240300000002</v>
      </c>
      <c r="R6" s="16">
        <v>-1.064312317</v>
      </c>
      <c r="S6" s="16">
        <v>-352.7071396</v>
      </c>
      <c r="T6" s="16">
        <v>-0.37604600700000002</v>
      </c>
      <c r="U6" s="16">
        <v>-0.119123195</v>
      </c>
      <c r="V6" s="16">
        <v>-0.495169201</v>
      </c>
      <c r="W6" s="16">
        <v>-558.91683929999999</v>
      </c>
      <c r="X6" s="16"/>
    </row>
    <row r="7" spans="1:24" x14ac:dyDescent="0.2">
      <c r="A7" s="35">
        <v>-2.8</v>
      </c>
      <c r="B7" s="10" t="s">
        <v>112</v>
      </c>
      <c r="C7" s="43" t="s">
        <v>133</v>
      </c>
      <c r="D7" s="16">
        <v>-1.0797259589999999</v>
      </c>
      <c r="E7" s="16">
        <v>-0.35879177699999998</v>
      </c>
      <c r="F7" s="16">
        <v>-1.4385177360000001</v>
      </c>
      <c r="G7" s="16">
        <v>-445.61913650000002</v>
      </c>
      <c r="H7" s="16">
        <v>-0.79430616300000001</v>
      </c>
      <c r="I7" s="16">
        <v>-0.269037411</v>
      </c>
      <c r="J7" s="16">
        <v>-1.0633435739999999</v>
      </c>
      <c r="K7" s="16">
        <v>-352.70796469999999</v>
      </c>
      <c r="L7" s="16">
        <v>-0.28395544</v>
      </c>
      <c r="M7" s="16">
        <v>-8.8766909000000005E-2</v>
      </c>
      <c r="N7" s="16">
        <v>-0.37272234900000001</v>
      </c>
      <c r="O7" s="16">
        <v>-92.912013430000002</v>
      </c>
      <c r="P7" s="16">
        <v>-0.79454761399999996</v>
      </c>
      <c r="Q7" s="16">
        <v>-0.26905327000000001</v>
      </c>
      <c r="R7" s="16">
        <v>-1.063600884</v>
      </c>
      <c r="S7" s="16">
        <v>-352.70809329999997</v>
      </c>
      <c r="T7" s="16">
        <v>-0.28404608999999997</v>
      </c>
      <c r="U7" s="16">
        <v>-8.8774413999999996E-2</v>
      </c>
      <c r="V7" s="16">
        <v>-0.372820504</v>
      </c>
      <c r="W7" s="16">
        <v>-92.912024220000006</v>
      </c>
      <c r="X7" s="16"/>
    </row>
    <row r="8" spans="1:24" x14ac:dyDescent="0.2">
      <c r="A8" s="35">
        <v>-3.3</v>
      </c>
      <c r="B8" s="10" t="s">
        <v>113</v>
      </c>
      <c r="C8" s="43" t="s">
        <v>133</v>
      </c>
      <c r="D8" s="16">
        <v>-1.080282212</v>
      </c>
      <c r="E8" s="16">
        <v>-0.358851058</v>
      </c>
      <c r="F8" s="16">
        <v>-1.4391332699999999</v>
      </c>
      <c r="G8" s="16">
        <v>-445.61841939999999</v>
      </c>
      <c r="H8" s="16">
        <v>-0.79538702900000002</v>
      </c>
      <c r="I8" s="16">
        <v>-0.26926892499999999</v>
      </c>
      <c r="J8" s="16">
        <v>-1.0646559550000001</v>
      </c>
      <c r="K8" s="16">
        <v>-352.70655369999997</v>
      </c>
      <c r="L8" s="16">
        <v>-0.28393323399999998</v>
      </c>
      <c r="M8" s="16">
        <v>-8.8759273E-2</v>
      </c>
      <c r="N8" s="16">
        <v>-0.37269250700000001</v>
      </c>
      <c r="O8" s="16">
        <v>-92.912045590000005</v>
      </c>
      <c r="P8" s="16">
        <v>-0.79560155899999996</v>
      </c>
      <c r="Q8" s="16">
        <v>-0.269278878</v>
      </c>
      <c r="R8" s="16">
        <v>-1.064880437</v>
      </c>
      <c r="S8" s="16">
        <v>-352.70668749999999</v>
      </c>
      <c r="T8" s="16">
        <v>-0.28401262700000002</v>
      </c>
      <c r="U8" s="16">
        <v>-8.8765698000000004E-2</v>
      </c>
      <c r="V8" s="16">
        <v>-0.37277832599999999</v>
      </c>
      <c r="W8" s="16">
        <v>-92.912053749999998</v>
      </c>
      <c r="X8" s="16"/>
    </row>
    <row r="9" spans="1:24" x14ac:dyDescent="0.2">
      <c r="A9" s="35">
        <v>-3</v>
      </c>
      <c r="B9" s="10" t="s">
        <v>114</v>
      </c>
      <c r="C9" s="43" t="s">
        <v>133</v>
      </c>
      <c r="D9" s="16">
        <v>-1.0798635700000001</v>
      </c>
      <c r="E9" s="16">
        <v>-0.35866219799999999</v>
      </c>
      <c r="F9" s="16">
        <v>-1.4385257680000001</v>
      </c>
      <c r="G9" s="16">
        <v>-445.6187961</v>
      </c>
      <c r="H9" s="16">
        <v>-0.79514061700000005</v>
      </c>
      <c r="I9" s="16">
        <v>-0.26921964300000001</v>
      </c>
      <c r="J9" s="16">
        <v>-1.0643602599999999</v>
      </c>
      <c r="K9" s="16">
        <v>-352.70681020000001</v>
      </c>
      <c r="L9" s="16">
        <v>-0.28393016700000001</v>
      </c>
      <c r="M9" s="16">
        <v>-8.8757622999999994E-2</v>
      </c>
      <c r="N9" s="16">
        <v>-0.37268779000000002</v>
      </c>
      <c r="O9" s="16">
        <v>-92.912050649999998</v>
      </c>
      <c r="P9" s="16">
        <v>-0.79531195300000002</v>
      </c>
      <c r="Q9" s="16">
        <v>-0.26922843899999999</v>
      </c>
      <c r="R9" s="16">
        <v>-1.0645403920000001</v>
      </c>
      <c r="S9" s="16">
        <v>-352.706909</v>
      </c>
      <c r="T9" s="16">
        <v>-0.28400057000000001</v>
      </c>
      <c r="U9" s="16">
        <v>-8.8763432000000003E-2</v>
      </c>
      <c r="V9" s="16">
        <v>-0.37276400199999998</v>
      </c>
      <c r="W9" s="16">
        <v>-92.912058700000003</v>
      </c>
      <c r="X9" s="16"/>
    </row>
    <row r="10" spans="1:24" x14ac:dyDescent="0.2">
      <c r="A10" s="35">
        <v>-4.4000000000000004</v>
      </c>
      <c r="B10" s="10" t="s">
        <v>115</v>
      </c>
      <c r="C10" s="43" t="s">
        <v>133</v>
      </c>
      <c r="D10" s="16">
        <v>-1.0802010989999999</v>
      </c>
      <c r="E10" s="16">
        <v>-0.35892634800000001</v>
      </c>
      <c r="F10" s="16">
        <v>-1.4391274469999999</v>
      </c>
      <c r="G10" s="16">
        <v>-445.61896030000003</v>
      </c>
      <c r="H10" s="16">
        <v>-0.79536722400000004</v>
      </c>
      <c r="I10" s="16">
        <v>-0.26926440200000001</v>
      </c>
      <c r="J10" s="16">
        <v>-1.0646316259999999</v>
      </c>
      <c r="K10" s="16">
        <v>-352.70658259999999</v>
      </c>
      <c r="L10" s="16">
        <v>-0.28392850400000003</v>
      </c>
      <c r="M10" s="16">
        <v>-8.8756496000000004E-2</v>
      </c>
      <c r="N10" s="16">
        <v>-0.37268499999999999</v>
      </c>
      <c r="O10" s="16">
        <v>-92.912053589999999</v>
      </c>
      <c r="P10" s="16">
        <v>-0.795506932</v>
      </c>
      <c r="Q10" s="16">
        <v>-0.26927005700000001</v>
      </c>
      <c r="R10" s="16">
        <v>-1.0647769890000001</v>
      </c>
      <c r="S10" s="16">
        <v>-352.70667270000001</v>
      </c>
      <c r="T10" s="16">
        <v>-0.28402575000000002</v>
      </c>
      <c r="U10" s="16">
        <v>-8.8765139000000007E-2</v>
      </c>
      <c r="V10" s="16">
        <v>-0.37279088900000001</v>
      </c>
      <c r="W10" s="16">
        <v>-92.912066980000006</v>
      </c>
      <c r="X10" s="16"/>
    </row>
    <row r="11" spans="1:24" x14ac:dyDescent="0.2">
      <c r="A11" s="35">
        <v>-1.7</v>
      </c>
      <c r="B11" s="10" t="s">
        <v>116</v>
      </c>
      <c r="C11" s="43" t="s">
        <v>133</v>
      </c>
      <c r="D11" s="16">
        <v>-1.079746391</v>
      </c>
      <c r="E11" s="16">
        <v>-0.35867685100000002</v>
      </c>
      <c r="F11" s="16">
        <v>-1.438423241</v>
      </c>
      <c r="G11" s="16">
        <v>-445.61850529999998</v>
      </c>
      <c r="H11" s="16">
        <v>-0.79488141000000001</v>
      </c>
      <c r="I11" s="16">
        <v>-0.26915646900000001</v>
      </c>
      <c r="J11" s="16">
        <v>-1.064037879</v>
      </c>
      <c r="K11" s="16">
        <v>-352.70725770000001</v>
      </c>
      <c r="L11" s="16">
        <v>-0.28395761200000003</v>
      </c>
      <c r="M11" s="16">
        <v>-8.8769055999999999E-2</v>
      </c>
      <c r="N11" s="16">
        <v>-0.37272666799999998</v>
      </c>
      <c r="O11" s="16">
        <v>-92.912009350000005</v>
      </c>
      <c r="P11" s="16">
        <v>-0.79499120499999998</v>
      </c>
      <c r="Q11" s="16">
        <v>-0.26915942100000001</v>
      </c>
      <c r="R11" s="16">
        <v>-1.064150626</v>
      </c>
      <c r="S11" s="16">
        <v>-352.70734349999998</v>
      </c>
      <c r="T11" s="16">
        <v>-0.28402139999999998</v>
      </c>
      <c r="U11" s="16">
        <v>-8.8774828E-2</v>
      </c>
      <c r="V11" s="16">
        <v>-0.37279622800000001</v>
      </c>
      <c r="W11" s="16">
        <v>-92.91202054</v>
      </c>
      <c r="X11" s="16"/>
    </row>
    <row r="12" spans="1:24" x14ac:dyDescent="0.2">
      <c r="A12" s="35">
        <v>-7.7</v>
      </c>
      <c r="B12" s="10" t="s">
        <v>117</v>
      </c>
      <c r="C12" s="43" t="s">
        <v>133</v>
      </c>
      <c r="D12" s="16">
        <v>-1.0233178620000001</v>
      </c>
      <c r="E12" s="16">
        <v>-0.34442286599999999</v>
      </c>
      <c r="F12" s="16">
        <v>-1.367740728</v>
      </c>
      <c r="G12" s="16">
        <v>-452.77692189999999</v>
      </c>
      <c r="H12" s="16">
        <v>-0.79355091300000002</v>
      </c>
      <c r="I12" s="16">
        <v>-0.26887894499999998</v>
      </c>
      <c r="J12" s="16">
        <v>-1.062429858</v>
      </c>
      <c r="K12" s="16">
        <v>-352.70880670000003</v>
      </c>
      <c r="L12" s="16">
        <v>-0.22764578399999999</v>
      </c>
      <c r="M12" s="16">
        <v>-7.4052554000000007E-2</v>
      </c>
      <c r="N12" s="16">
        <v>-0.30169833800000001</v>
      </c>
      <c r="O12" s="16">
        <v>-100.06799220000001</v>
      </c>
      <c r="P12" s="16">
        <v>-0.79391271200000002</v>
      </c>
      <c r="Q12" s="16">
        <v>-0.268909444</v>
      </c>
      <c r="R12" s="16">
        <v>-1.062822156</v>
      </c>
      <c r="S12" s="16">
        <v>-352.70894220000002</v>
      </c>
      <c r="T12" s="16">
        <v>-0.22781752299999999</v>
      </c>
      <c r="U12" s="16">
        <v>-7.4061591999999996E-2</v>
      </c>
      <c r="V12" s="16">
        <v>-0.30187911499999998</v>
      </c>
      <c r="W12" s="16">
        <v>-100.06803240000001</v>
      </c>
      <c r="X12" s="16"/>
    </row>
    <row r="13" spans="1:24" x14ac:dyDescent="0.2">
      <c r="A13" s="35">
        <v>-5.0999999999999996</v>
      </c>
      <c r="B13" s="10" t="s">
        <v>118</v>
      </c>
      <c r="C13" s="43" t="s">
        <v>133</v>
      </c>
      <c r="D13" s="16">
        <v>-1.023797233</v>
      </c>
      <c r="E13" s="16">
        <v>-0.344103351</v>
      </c>
      <c r="F13" s="16">
        <v>-1.3679005829999999</v>
      </c>
      <c r="G13" s="16">
        <v>-452.77524590000002</v>
      </c>
      <c r="H13" s="16">
        <v>-0.79540286699999996</v>
      </c>
      <c r="I13" s="16">
        <v>-0.26927678999999999</v>
      </c>
      <c r="J13" s="16">
        <v>-1.0646796569999999</v>
      </c>
      <c r="K13" s="16">
        <v>-352.70642429999998</v>
      </c>
      <c r="L13" s="16">
        <v>-0.227518256</v>
      </c>
      <c r="M13" s="16">
        <v>-7.4009669E-2</v>
      </c>
      <c r="N13" s="16">
        <v>-0.30152792499999997</v>
      </c>
      <c r="O13" s="16">
        <v>-100.0682084</v>
      </c>
      <c r="P13" s="16">
        <v>-0.79562745800000001</v>
      </c>
      <c r="Q13" s="16">
        <v>-0.26928939699999999</v>
      </c>
      <c r="R13" s="16">
        <v>-1.0649168550000001</v>
      </c>
      <c r="S13" s="16">
        <v>-352.7065412</v>
      </c>
      <c r="T13" s="16">
        <v>-0.22761601300000001</v>
      </c>
      <c r="U13" s="16">
        <v>-7.4014614000000006E-2</v>
      </c>
      <c r="V13" s="16">
        <v>-0.30163062699999998</v>
      </c>
      <c r="W13" s="16">
        <v>-100.0682383</v>
      </c>
      <c r="X13" s="16"/>
    </row>
    <row r="14" spans="1:24" x14ac:dyDescent="0.2">
      <c r="A14" s="35">
        <v>-5.5</v>
      </c>
      <c r="B14" s="10" t="s">
        <v>119</v>
      </c>
      <c r="C14" s="43" t="s">
        <v>133</v>
      </c>
      <c r="D14" s="16">
        <v>-1.023689192</v>
      </c>
      <c r="E14" s="16">
        <v>-0.34404568200000002</v>
      </c>
      <c r="F14" s="16">
        <v>-1.3677348739999999</v>
      </c>
      <c r="G14" s="16">
        <v>-452.77542820000002</v>
      </c>
      <c r="H14" s="16">
        <v>-0.79534788499999998</v>
      </c>
      <c r="I14" s="16">
        <v>-0.26927054499999997</v>
      </c>
      <c r="J14" s="16">
        <v>-1.0646184299999999</v>
      </c>
      <c r="K14" s="16">
        <v>-352.70640300000002</v>
      </c>
      <c r="L14" s="16">
        <v>-0.22752262300000001</v>
      </c>
      <c r="M14" s="16">
        <v>-7.4011140000000003E-2</v>
      </c>
      <c r="N14" s="16">
        <v>-0.30153376300000001</v>
      </c>
      <c r="O14" s="16">
        <v>-100.06820140000001</v>
      </c>
      <c r="P14" s="16">
        <v>-0.79555550399999997</v>
      </c>
      <c r="Q14" s="16">
        <v>-0.26928384599999999</v>
      </c>
      <c r="R14" s="16">
        <v>-1.06483935</v>
      </c>
      <c r="S14" s="16">
        <v>-352.70650080000001</v>
      </c>
      <c r="T14" s="16">
        <v>-0.22761976</v>
      </c>
      <c r="U14" s="16">
        <v>-7.4015929999999994E-2</v>
      </c>
      <c r="V14" s="16">
        <v>-0.30163568899999998</v>
      </c>
      <c r="W14" s="16">
        <v>-100.0682285</v>
      </c>
      <c r="X14" s="16"/>
    </row>
    <row r="15" spans="1:24" x14ac:dyDescent="0.2">
      <c r="A15" s="35">
        <v>-3.5</v>
      </c>
      <c r="B15" s="10" t="s">
        <v>120</v>
      </c>
      <c r="C15" s="43" t="s">
        <v>133</v>
      </c>
      <c r="D15" s="16">
        <v>-1.0236955029999999</v>
      </c>
      <c r="E15" s="16">
        <v>-0.34404759400000001</v>
      </c>
      <c r="F15" s="16">
        <v>-1.367743097</v>
      </c>
      <c r="G15" s="16">
        <v>-452.77541919999999</v>
      </c>
      <c r="H15" s="16">
        <v>-0.79535094200000001</v>
      </c>
      <c r="I15" s="16">
        <v>-0.26927113400000002</v>
      </c>
      <c r="J15" s="16">
        <v>-1.0646220749999999</v>
      </c>
      <c r="K15" s="16">
        <v>-352.7063991</v>
      </c>
      <c r="L15" s="16">
        <v>-0.227525382</v>
      </c>
      <c r="M15" s="16">
        <v>-7.4012069E-2</v>
      </c>
      <c r="N15" s="16">
        <v>-0.30153745199999998</v>
      </c>
      <c r="O15" s="16">
        <v>-100.068197</v>
      </c>
      <c r="P15" s="16">
        <v>-0.79555863500000001</v>
      </c>
      <c r="Q15" s="16">
        <v>-0.26928444000000001</v>
      </c>
      <c r="R15" s="16">
        <v>-1.064843075</v>
      </c>
      <c r="S15" s="16">
        <v>-352.70649689999999</v>
      </c>
      <c r="T15" s="16">
        <v>-0.22762253499999999</v>
      </c>
      <c r="U15" s="16">
        <v>-7.4016859000000004E-2</v>
      </c>
      <c r="V15" s="16">
        <v>-0.30163939499999998</v>
      </c>
      <c r="W15" s="16">
        <v>-100.068224</v>
      </c>
      <c r="X15" s="16"/>
    </row>
    <row r="16" spans="1:24" x14ac:dyDescent="0.2">
      <c r="A16" s="35">
        <v>-1.5</v>
      </c>
      <c r="B16" s="10" t="s">
        <v>121</v>
      </c>
      <c r="C16" s="43" t="s">
        <v>133</v>
      </c>
      <c r="D16" s="16">
        <v>-1.023017442</v>
      </c>
      <c r="E16" s="16">
        <v>-0.343687417</v>
      </c>
      <c r="F16" s="16">
        <v>-1.3667048589999999</v>
      </c>
      <c r="G16" s="16">
        <v>-452.7749359</v>
      </c>
      <c r="H16" s="16">
        <v>-0.79492647500000002</v>
      </c>
      <c r="I16" s="16">
        <v>-0.26916739499999998</v>
      </c>
      <c r="J16" s="16">
        <v>-1.06409387</v>
      </c>
      <c r="K16" s="16">
        <v>-352.70720360000001</v>
      </c>
      <c r="L16" s="16">
        <v>-0.227465854</v>
      </c>
      <c r="M16" s="16">
        <v>-7.3992008999999997E-2</v>
      </c>
      <c r="N16" s="16">
        <v>-0.30145786299999999</v>
      </c>
      <c r="O16" s="16">
        <v>-100.0682905</v>
      </c>
      <c r="P16" s="16">
        <v>-0.79499930799999996</v>
      </c>
      <c r="Q16" s="16">
        <v>-0.26916849999999998</v>
      </c>
      <c r="R16" s="16">
        <v>-1.0641678080000001</v>
      </c>
      <c r="S16" s="16">
        <v>-352.70726350000001</v>
      </c>
      <c r="T16" s="16">
        <v>-0.227508654</v>
      </c>
      <c r="U16" s="16">
        <v>-7.3995125999999994E-2</v>
      </c>
      <c r="V16" s="16">
        <v>-0.30150378</v>
      </c>
      <c r="W16" s="16">
        <v>-100.0683033</v>
      </c>
      <c r="X16" s="16"/>
    </row>
    <row r="17" spans="1:24" x14ac:dyDescent="0.2">
      <c r="A17" s="35">
        <v>-6.1</v>
      </c>
      <c r="B17" s="10" t="s">
        <v>122</v>
      </c>
      <c r="C17" s="43" t="s">
        <v>133</v>
      </c>
      <c r="D17" s="16">
        <v>-1.0700103320000001</v>
      </c>
      <c r="E17" s="16">
        <v>-0.35485511600000003</v>
      </c>
      <c r="F17" s="16">
        <v>-1.424865447</v>
      </c>
      <c r="G17" s="16">
        <v>-445.60591799999997</v>
      </c>
      <c r="H17" s="16">
        <v>-0.79378718599999998</v>
      </c>
      <c r="I17" s="16">
        <v>-0.26892797800000001</v>
      </c>
      <c r="J17" s="16">
        <v>-1.0627151640000001</v>
      </c>
      <c r="K17" s="16">
        <v>-352.70854789999999</v>
      </c>
      <c r="L17" s="16">
        <v>-0.27409516</v>
      </c>
      <c r="M17" s="16">
        <v>-8.4428800999999998E-2</v>
      </c>
      <c r="N17" s="16">
        <v>-0.358523961</v>
      </c>
      <c r="O17" s="16">
        <v>-92.897892679999998</v>
      </c>
      <c r="P17" s="16">
        <v>-0.79414037699999995</v>
      </c>
      <c r="Q17" s="16">
        <v>-0.26895718499999999</v>
      </c>
      <c r="R17" s="16">
        <v>-1.0630975620000001</v>
      </c>
      <c r="S17" s="16">
        <v>-352.70869169999997</v>
      </c>
      <c r="T17" s="16">
        <v>-0.27422890500000002</v>
      </c>
      <c r="U17" s="16">
        <v>-8.4440722999999995E-2</v>
      </c>
      <c r="V17" s="16">
        <v>-0.35866962899999999</v>
      </c>
      <c r="W17" s="16">
        <v>-92.897905469999998</v>
      </c>
      <c r="X17" s="16"/>
    </row>
    <row r="18" spans="1:24" x14ac:dyDescent="0.2">
      <c r="A18" s="35">
        <v>-5.2</v>
      </c>
      <c r="B18" s="10" t="s">
        <v>123</v>
      </c>
      <c r="C18" s="43" t="s">
        <v>133</v>
      </c>
      <c r="D18" s="16">
        <v>-1.0708048590000001</v>
      </c>
      <c r="E18" s="16">
        <v>-0.35478652799999999</v>
      </c>
      <c r="F18" s="16">
        <v>-1.425591386</v>
      </c>
      <c r="G18" s="16">
        <v>-445.60455919999998</v>
      </c>
      <c r="H18" s="16">
        <v>-0.79548442799999997</v>
      </c>
      <c r="I18" s="16">
        <v>-0.26929405200000001</v>
      </c>
      <c r="J18" s="16">
        <v>-1.06477848</v>
      </c>
      <c r="K18" s="16">
        <v>-352.70632380000001</v>
      </c>
      <c r="L18" s="16">
        <v>-0.274028412</v>
      </c>
      <c r="M18" s="16">
        <v>-8.4402662000000003E-2</v>
      </c>
      <c r="N18" s="16">
        <v>-0.35843107400000002</v>
      </c>
      <c r="O18" s="16">
        <v>-92.898006760000001</v>
      </c>
      <c r="P18" s="16">
        <v>-0.79575340100000003</v>
      </c>
      <c r="Q18" s="16">
        <v>-0.26930949500000001</v>
      </c>
      <c r="R18" s="16">
        <v>-1.065062897</v>
      </c>
      <c r="S18" s="16">
        <v>-352.70646219999998</v>
      </c>
      <c r="T18" s="16">
        <v>-0.27413886199999998</v>
      </c>
      <c r="U18" s="16">
        <v>-8.4412296999999997E-2</v>
      </c>
      <c r="V18" s="16">
        <v>-0.35855115900000001</v>
      </c>
      <c r="W18" s="16">
        <v>-92.898017580000001</v>
      </c>
      <c r="X18" s="16"/>
    </row>
    <row r="19" spans="1:24" x14ac:dyDescent="0.2">
      <c r="A19" s="35">
        <v>-5.3</v>
      </c>
      <c r="B19" s="10" t="s">
        <v>124</v>
      </c>
      <c r="C19" s="43" t="s">
        <v>133</v>
      </c>
      <c r="D19" s="16">
        <v>-1.0704835859999999</v>
      </c>
      <c r="E19" s="16">
        <v>-0.35464877</v>
      </c>
      <c r="F19" s="16">
        <v>-1.425132356</v>
      </c>
      <c r="G19" s="16">
        <v>-445.60487699999999</v>
      </c>
      <c r="H19" s="16">
        <v>-0.79530153199999998</v>
      </c>
      <c r="I19" s="16">
        <v>-0.26926144400000002</v>
      </c>
      <c r="J19" s="16">
        <v>-1.0645629750000001</v>
      </c>
      <c r="K19" s="16">
        <v>-352.70644770000001</v>
      </c>
      <c r="L19" s="16">
        <v>-0.27403192599999998</v>
      </c>
      <c r="M19" s="16">
        <v>-8.4403952000000004E-2</v>
      </c>
      <c r="N19" s="16">
        <v>-0.35843587799999999</v>
      </c>
      <c r="O19" s="16">
        <v>-92.898000659999994</v>
      </c>
      <c r="P19" s="16">
        <v>-0.79555397100000003</v>
      </c>
      <c r="Q19" s="16">
        <v>-0.26927810499999999</v>
      </c>
      <c r="R19" s="16">
        <v>-1.0648320760000001</v>
      </c>
      <c r="S19" s="16">
        <v>-352.70656430000003</v>
      </c>
      <c r="T19" s="16">
        <v>-0.27413851299999997</v>
      </c>
      <c r="U19" s="16">
        <v>-8.4413360000000007E-2</v>
      </c>
      <c r="V19" s="16">
        <v>-0.35855187300000002</v>
      </c>
      <c r="W19" s="16">
        <v>-92.898010909999996</v>
      </c>
      <c r="X19" s="16"/>
    </row>
    <row r="20" spans="1:24" x14ac:dyDescent="0.2">
      <c r="A20" s="35">
        <v>-3.9</v>
      </c>
      <c r="B20" s="10" t="s">
        <v>125</v>
      </c>
      <c r="C20" s="43" t="s">
        <v>133</v>
      </c>
      <c r="D20" s="16">
        <v>-1.0702273179999999</v>
      </c>
      <c r="E20" s="16">
        <v>-0.35445765299999998</v>
      </c>
      <c r="F20" s="16">
        <v>-1.424684971</v>
      </c>
      <c r="G20" s="16">
        <v>-445.6047772</v>
      </c>
      <c r="H20" s="16">
        <v>-0.79537199199999997</v>
      </c>
      <c r="I20" s="16">
        <v>-0.269265331</v>
      </c>
      <c r="J20" s="16">
        <v>-1.0646373229999999</v>
      </c>
      <c r="K20" s="16">
        <v>-352.70657770000003</v>
      </c>
      <c r="L20" s="16">
        <v>-0.27399320300000002</v>
      </c>
      <c r="M20" s="16">
        <v>-8.4388863999999994E-2</v>
      </c>
      <c r="N20" s="16">
        <v>-0.35838206700000003</v>
      </c>
      <c r="O20" s="16">
        <v>-92.898061679999998</v>
      </c>
      <c r="P20" s="16">
        <v>-0.79548952799999995</v>
      </c>
      <c r="Q20" s="16">
        <v>-0.269269439</v>
      </c>
      <c r="R20" s="16">
        <v>-1.0647589669999999</v>
      </c>
      <c r="S20" s="16">
        <v>-352.70665589999999</v>
      </c>
      <c r="T20" s="16">
        <v>-0.27405256</v>
      </c>
      <c r="U20" s="16">
        <v>-8.4393131999999996E-2</v>
      </c>
      <c r="V20" s="16">
        <v>-0.35844569199999998</v>
      </c>
      <c r="W20" s="16">
        <v>-92.898073170000004</v>
      </c>
      <c r="X20" s="16"/>
    </row>
    <row r="21" spans="1:24" x14ac:dyDescent="0.2">
      <c r="A21" s="35">
        <v>-1.3</v>
      </c>
      <c r="B21" s="10" t="s">
        <v>126</v>
      </c>
      <c r="C21" s="43" t="s">
        <v>133</v>
      </c>
      <c r="D21" s="16">
        <v>-1.070799906</v>
      </c>
      <c r="E21" s="16">
        <v>-0.35477232199999997</v>
      </c>
      <c r="F21" s="16">
        <v>-1.425572227</v>
      </c>
      <c r="G21" s="16">
        <v>-445.6045775</v>
      </c>
      <c r="H21" s="16">
        <v>-0.79549403799999996</v>
      </c>
      <c r="I21" s="16">
        <v>-0.26929577799999999</v>
      </c>
      <c r="J21" s="16">
        <v>-1.064789816</v>
      </c>
      <c r="K21" s="16">
        <v>-352.70631500000002</v>
      </c>
      <c r="L21" s="16">
        <v>-0.274028198</v>
      </c>
      <c r="M21" s="16">
        <v>-8.4402609000000003E-2</v>
      </c>
      <c r="N21" s="16">
        <v>-0.35843080700000002</v>
      </c>
      <c r="O21" s="16">
        <v>-92.898007210000003</v>
      </c>
      <c r="P21" s="16">
        <v>-0.79575998999999997</v>
      </c>
      <c r="Q21" s="16">
        <v>-0.26931096399999999</v>
      </c>
      <c r="R21" s="16">
        <v>-1.0650709540000001</v>
      </c>
      <c r="S21" s="16">
        <v>-352.70645250000001</v>
      </c>
      <c r="T21" s="16">
        <v>-0.27413777</v>
      </c>
      <c r="U21" s="16">
        <v>-8.4412174000000006E-2</v>
      </c>
      <c r="V21" s="16">
        <v>-0.35854994400000001</v>
      </c>
      <c r="W21" s="16">
        <v>-92.898017999999993</v>
      </c>
      <c r="X21" s="16"/>
    </row>
    <row r="22" spans="1:24" x14ac:dyDescent="0.2">
      <c r="A22" s="36">
        <v>-69.900000000000006</v>
      </c>
      <c r="B22" t="s">
        <v>194</v>
      </c>
      <c r="C22" s="44" t="s">
        <v>134</v>
      </c>
      <c r="D22">
        <v>-1.9508788503000001</v>
      </c>
      <c r="E22">
        <v>-0.64936883810000001</v>
      </c>
      <c r="F22">
        <v>-2.6002476883000001</v>
      </c>
      <c r="G22">
        <v>-623.57810884349999</v>
      </c>
      <c r="H22">
        <v>-0.9829533131</v>
      </c>
      <c r="I22">
        <v>-0.32560498830000001</v>
      </c>
      <c r="J22">
        <v>-1.3085583014</v>
      </c>
      <c r="K22">
        <v>-321.70001285220002</v>
      </c>
      <c r="L22">
        <v>-0.96261778590000002</v>
      </c>
      <c r="M22">
        <v>-0.3174805376</v>
      </c>
      <c r="N22">
        <v>-1.2800983235000001</v>
      </c>
      <c r="O22">
        <v>-301.86130692080002</v>
      </c>
      <c r="P22">
        <v>-0.98345628979999999</v>
      </c>
      <c r="Q22">
        <v>-0.32565159890000001</v>
      </c>
      <c r="R22">
        <v>-1.3091078887000001</v>
      </c>
      <c r="S22">
        <v>-321.70006204779997</v>
      </c>
      <c r="T22">
        <v>-0.96312239919999998</v>
      </c>
      <c r="U22">
        <v>-0.31752834149999998</v>
      </c>
      <c r="V22">
        <v>-1.2806507407000001</v>
      </c>
      <c r="W22">
        <v>-301.86134670230001</v>
      </c>
      <c r="X22" s="16"/>
    </row>
    <row r="23" spans="1:24" x14ac:dyDescent="0.2">
      <c r="A23" s="35">
        <v>-51.2</v>
      </c>
      <c r="B23" t="s">
        <v>195</v>
      </c>
      <c r="C23" s="44" t="s">
        <v>134</v>
      </c>
      <c r="D23">
        <v>-2.7613824461999998</v>
      </c>
      <c r="E23">
        <v>-0.9510532531</v>
      </c>
      <c r="F23">
        <v>-3.7124356991999998</v>
      </c>
      <c r="G23">
        <v>-916.40885846009996</v>
      </c>
      <c r="H23">
        <v>-1.4107020666000001</v>
      </c>
      <c r="I23">
        <v>-0.49113078329999998</v>
      </c>
      <c r="J23">
        <v>-1.9018328498999999</v>
      </c>
      <c r="K23">
        <v>-464.71069240700001</v>
      </c>
      <c r="L23">
        <v>-1.3347538432999999</v>
      </c>
      <c r="M23">
        <v>-0.44543392189999997</v>
      </c>
      <c r="N23">
        <v>-1.7801877652</v>
      </c>
      <c r="O23">
        <v>-451.703207491</v>
      </c>
      <c r="P23">
        <v>-1.4115959119999999</v>
      </c>
      <c r="Q23">
        <v>-0.49122857609999998</v>
      </c>
      <c r="R23">
        <v>-1.9028244881</v>
      </c>
      <c r="S23">
        <v>-464.7107873763</v>
      </c>
      <c r="T23">
        <v>-1.3355962771000001</v>
      </c>
      <c r="U23">
        <v>-0.44552135230000001</v>
      </c>
      <c r="V23">
        <v>-1.7811176292999999</v>
      </c>
      <c r="W23">
        <v>-451.70331308919998</v>
      </c>
      <c r="X23" s="16"/>
    </row>
    <row r="24" spans="1:24" x14ac:dyDescent="0.2">
      <c r="A24" s="35">
        <v>-68.5</v>
      </c>
      <c r="B24" t="s">
        <v>196</v>
      </c>
      <c r="C24" s="44" t="s">
        <v>134</v>
      </c>
      <c r="D24">
        <v>-2.7510413569000001</v>
      </c>
      <c r="E24">
        <v>-0.94277000509999997</v>
      </c>
      <c r="F24">
        <v>-3.6938113619999999</v>
      </c>
      <c r="G24">
        <v>-916.4284115424</v>
      </c>
      <c r="H24">
        <v>-1.4104979558999999</v>
      </c>
      <c r="I24">
        <v>-0.49107082540000002</v>
      </c>
      <c r="J24">
        <v>-1.9015687813</v>
      </c>
      <c r="K24">
        <v>-464.71104802479999</v>
      </c>
      <c r="L24">
        <v>-1.3354241087000001</v>
      </c>
      <c r="M24">
        <v>-0.4457966142</v>
      </c>
      <c r="N24">
        <v>-1.7812207228000001</v>
      </c>
      <c r="O24">
        <v>-451.70123374920001</v>
      </c>
      <c r="P24">
        <v>-1.4110524985999999</v>
      </c>
      <c r="Q24">
        <v>-0.49112327020000002</v>
      </c>
      <c r="R24">
        <v>-1.9021757688000001</v>
      </c>
      <c r="S24">
        <v>-464.71108975089999</v>
      </c>
      <c r="T24">
        <v>-1.3359508191</v>
      </c>
      <c r="U24">
        <v>-0.44584675460000001</v>
      </c>
      <c r="V24">
        <v>-1.7817975738</v>
      </c>
      <c r="W24">
        <v>-451.70129112170002</v>
      </c>
      <c r="X24" s="16"/>
    </row>
    <row r="25" spans="1:24" x14ac:dyDescent="0.2">
      <c r="A25" s="35">
        <v>-13.2</v>
      </c>
      <c r="B25" t="s">
        <v>197</v>
      </c>
      <c r="C25" s="44" t="s">
        <v>134</v>
      </c>
      <c r="D25">
        <v>-0.40000889880000001</v>
      </c>
      <c r="E25">
        <v>-0.1105897425</v>
      </c>
      <c r="F25">
        <v>-0.51059864129999999</v>
      </c>
      <c r="G25">
        <v>-112.4500063285</v>
      </c>
      <c r="H25">
        <v>-0.19928819649999999</v>
      </c>
      <c r="I25">
        <v>-5.4586513699999999E-2</v>
      </c>
      <c r="J25">
        <v>-0.25387471010000001</v>
      </c>
      <c r="K25">
        <v>-56.223872804599999</v>
      </c>
      <c r="L25">
        <v>-0.19928819649999999</v>
      </c>
      <c r="M25">
        <v>-5.4586513699999999E-2</v>
      </c>
      <c r="N25">
        <v>-0.25387471010000001</v>
      </c>
      <c r="O25">
        <v>-56.223872804599999</v>
      </c>
      <c r="P25">
        <v>-0.19936605509999999</v>
      </c>
      <c r="Q25">
        <v>-5.4592689999999999E-2</v>
      </c>
      <c r="R25">
        <v>-0.25395874509999999</v>
      </c>
      <c r="S25">
        <v>-56.2238825875</v>
      </c>
      <c r="T25">
        <v>-0.19936605509999999</v>
      </c>
      <c r="U25">
        <v>-5.4592689999999999E-2</v>
      </c>
      <c r="V25">
        <v>-0.25395874509999999</v>
      </c>
      <c r="W25">
        <v>-56.2238825875</v>
      </c>
      <c r="X25" s="16"/>
    </row>
    <row r="26" spans="1:24" x14ac:dyDescent="0.2">
      <c r="A26" s="35">
        <v>-9.8000000000000007</v>
      </c>
      <c r="B26" s="10" t="s">
        <v>1</v>
      </c>
      <c r="C26" s="44" t="s">
        <v>134</v>
      </c>
      <c r="D26">
        <v>-0.97132103530000002</v>
      </c>
      <c r="E26">
        <v>-0.30282417099999998</v>
      </c>
      <c r="F26">
        <v>-1.2741452063000001</v>
      </c>
      <c r="G26">
        <v>-287.01795914979999</v>
      </c>
      <c r="H26">
        <v>-0.76945890449999998</v>
      </c>
      <c r="I26">
        <v>-0.2459777038</v>
      </c>
      <c r="J26">
        <v>-1.0154366082999999</v>
      </c>
      <c r="K26">
        <v>-230.79442167560001</v>
      </c>
      <c r="L26">
        <v>-0.19931801539999999</v>
      </c>
      <c r="M26">
        <v>-5.4598806499999999E-2</v>
      </c>
      <c r="N26">
        <v>-0.25391682189999998</v>
      </c>
      <c r="O26">
        <v>-56.2237782873</v>
      </c>
      <c r="P26">
        <v>-0.76968553569999998</v>
      </c>
      <c r="Q26">
        <v>-0.24600403169999999</v>
      </c>
      <c r="R26">
        <v>-1.0156895673999999</v>
      </c>
      <c r="S26">
        <v>-230.79445385189999</v>
      </c>
      <c r="T26">
        <v>-0.1994214299</v>
      </c>
      <c r="U26">
        <v>-5.4606671199999998E-2</v>
      </c>
      <c r="V26">
        <v>-0.25402810110000001</v>
      </c>
      <c r="W26">
        <v>-56.223789285899997</v>
      </c>
      <c r="X26" s="16"/>
    </row>
    <row r="27" spans="1:24" x14ac:dyDescent="0.2">
      <c r="A27" s="35">
        <v>-11.4</v>
      </c>
      <c r="B27" t="s">
        <v>198</v>
      </c>
      <c r="C27" s="44" t="s">
        <v>134</v>
      </c>
      <c r="D27">
        <v>-1.5481562933999999</v>
      </c>
      <c r="E27">
        <v>-0.49967631950000002</v>
      </c>
      <c r="F27">
        <v>-2.0478326129000002</v>
      </c>
      <c r="G27">
        <v>-461.58044207389997</v>
      </c>
      <c r="H27">
        <v>-0.76943636510000002</v>
      </c>
      <c r="I27">
        <v>-0.2459785827</v>
      </c>
      <c r="J27">
        <v>-1.0154149478000001</v>
      </c>
      <c r="K27">
        <v>-230.79443985899999</v>
      </c>
      <c r="L27">
        <v>-0.76943636510000002</v>
      </c>
      <c r="M27">
        <v>-0.2459785827</v>
      </c>
      <c r="N27">
        <v>-1.0154149478000001</v>
      </c>
      <c r="O27">
        <v>-230.79443985899999</v>
      </c>
      <c r="P27">
        <v>-0.7697702166</v>
      </c>
      <c r="Q27">
        <v>-0.2460164899</v>
      </c>
      <c r="R27">
        <v>-1.0157867064999999</v>
      </c>
      <c r="S27">
        <v>-230.79448858520001</v>
      </c>
      <c r="T27">
        <v>-0.76977021670000001</v>
      </c>
      <c r="U27">
        <v>-0.2460164899</v>
      </c>
      <c r="V27">
        <v>-1.0157867065999999</v>
      </c>
      <c r="W27">
        <v>-230.79448858520001</v>
      </c>
      <c r="X27" s="16"/>
    </row>
    <row r="28" spans="1:24" x14ac:dyDescent="0.2">
      <c r="A28" s="35">
        <v>-11.5</v>
      </c>
      <c r="B28" t="s">
        <v>199</v>
      </c>
      <c r="C28" s="44" t="s">
        <v>134</v>
      </c>
      <c r="D28">
        <v>-1.5435728102999999</v>
      </c>
      <c r="E28">
        <v>-0.4960340359</v>
      </c>
      <c r="F28">
        <v>-2.0396068461999999</v>
      </c>
      <c r="G28">
        <v>-461.5864840438</v>
      </c>
      <c r="H28">
        <v>-0.7694584941</v>
      </c>
      <c r="I28">
        <v>-0.24597949350000001</v>
      </c>
      <c r="J28">
        <v>-1.0154379876999999</v>
      </c>
      <c r="K28">
        <v>-230.79441860470001</v>
      </c>
      <c r="L28">
        <v>-0.76946922390000005</v>
      </c>
      <c r="M28">
        <v>-0.24597925139999999</v>
      </c>
      <c r="N28">
        <v>-1.0154484752999999</v>
      </c>
      <c r="O28">
        <v>-230.7944095089</v>
      </c>
      <c r="P28">
        <v>-0.76968691649999998</v>
      </c>
      <c r="Q28">
        <v>-0.24600484710000001</v>
      </c>
      <c r="R28">
        <v>-1.0156917635</v>
      </c>
      <c r="S28">
        <v>-230.79444269530001</v>
      </c>
      <c r="T28">
        <v>-0.76981597639999999</v>
      </c>
      <c r="U28">
        <v>-0.24601915269999999</v>
      </c>
      <c r="V28">
        <v>-1.0158351291000001</v>
      </c>
      <c r="W28">
        <v>-230.794456397</v>
      </c>
      <c r="X28" s="16"/>
    </row>
    <row r="29" spans="1:24" x14ac:dyDescent="0.2">
      <c r="A29" s="35">
        <v>-18.7</v>
      </c>
      <c r="B29" t="s">
        <v>4</v>
      </c>
      <c r="C29" s="44" t="s">
        <v>134</v>
      </c>
      <c r="D29">
        <v>-1.0561368504999999</v>
      </c>
      <c r="E29">
        <v>-0.33762662100000002</v>
      </c>
      <c r="F29">
        <v>-1.3937634715</v>
      </c>
      <c r="G29">
        <v>-323.70953279090003</v>
      </c>
      <c r="H29">
        <v>-0.76952191240000001</v>
      </c>
      <c r="I29">
        <v>-0.24598183139999999</v>
      </c>
      <c r="J29">
        <v>-1.0155037438000001</v>
      </c>
      <c r="K29">
        <v>-230.79433847120001</v>
      </c>
      <c r="L29">
        <v>-0.28399121690000001</v>
      </c>
      <c r="M29">
        <v>-8.8779014200000006E-2</v>
      </c>
      <c r="N29">
        <v>-0.37277023120000002</v>
      </c>
      <c r="O29">
        <v>-92.911957260600005</v>
      </c>
      <c r="P29">
        <v>-0.76982674439999998</v>
      </c>
      <c r="Q29">
        <v>-0.24601765210000001</v>
      </c>
      <c r="R29">
        <v>-1.0158443964999999</v>
      </c>
      <c r="S29">
        <v>-230.79437921019999</v>
      </c>
      <c r="T29">
        <v>-0.28423473440000002</v>
      </c>
      <c r="U29">
        <v>-8.8798247400000002E-2</v>
      </c>
      <c r="V29">
        <v>-0.3730329819</v>
      </c>
      <c r="W29">
        <v>-92.911979315300002</v>
      </c>
      <c r="X29" s="16"/>
    </row>
    <row r="30" spans="1:24" x14ac:dyDescent="0.2">
      <c r="A30" s="35">
        <v>-6.3</v>
      </c>
      <c r="B30" s="10" t="s">
        <v>5</v>
      </c>
      <c r="C30" s="44" t="s">
        <v>134</v>
      </c>
      <c r="D30">
        <v>-0.94568088890000002</v>
      </c>
      <c r="E30">
        <v>-0.28585189329999999</v>
      </c>
      <c r="F30">
        <v>-1.2315327823</v>
      </c>
      <c r="G30">
        <v>-271.00893602090002</v>
      </c>
      <c r="H30">
        <v>-0.76943096239999997</v>
      </c>
      <c r="I30">
        <v>-0.24597603130000001</v>
      </c>
      <c r="J30">
        <v>-1.0154069937000001</v>
      </c>
      <c r="K30">
        <v>-230.79445958319999</v>
      </c>
      <c r="L30">
        <v>-0.17355217100000001</v>
      </c>
      <c r="M30">
        <v>-3.7554615600000001E-2</v>
      </c>
      <c r="N30">
        <v>-0.21110678660000001</v>
      </c>
      <c r="O30">
        <v>-40.216292909300002</v>
      </c>
      <c r="P30">
        <v>-0.76965955630000005</v>
      </c>
      <c r="Q30">
        <v>-0.24600283810000001</v>
      </c>
      <c r="R30">
        <v>-1.0156623944000001</v>
      </c>
      <c r="S30">
        <v>-230.79449255439999</v>
      </c>
      <c r="T30">
        <v>-0.17362738289999999</v>
      </c>
      <c r="U30">
        <v>-3.75603033E-2</v>
      </c>
      <c r="V30">
        <v>-0.2111876862</v>
      </c>
      <c r="W30">
        <v>-40.216306319700003</v>
      </c>
      <c r="X30" s="16"/>
    </row>
    <row r="31" spans="1:24" x14ac:dyDescent="0.2">
      <c r="A31" s="35">
        <v>-13.7</v>
      </c>
      <c r="B31" t="s">
        <v>209</v>
      </c>
      <c r="C31" s="44" t="s">
        <v>134</v>
      </c>
      <c r="D31">
        <v>-0.99078541499999995</v>
      </c>
      <c r="E31">
        <v>-0.31543260280000002</v>
      </c>
      <c r="F31">
        <v>-1.3062180177</v>
      </c>
      <c r="G31">
        <v>-306.86151089880002</v>
      </c>
      <c r="H31">
        <v>-0.76949052370000004</v>
      </c>
      <c r="I31">
        <v>-0.24597976329999999</v>
      </c>
      <c r="J31">
        <v>-1.0154702870000001</v>
      </c>
      <c r="K31">
        <v>-230.7943799089</v>
      </c>
      <c r="L31">
        <v>-0.21898523919999999</v>
      </c>
      <c r="M31">
        <v>-6.7307085200000005E-2</v>
      </c>
      <c r="N31">
        <v>-0.28629232449999997</v>
      </c>
      <c r="O31">
        <v>-76.065571248599994</v>
      </c>
      <c r="P31">
        <v>-0.7697192518</v>
      </c>
      <c r="Q31">
        <v>-0.24600657640000001</v>
      </c>
      <c r="R31">
        <v>-1.0157258281999999</v>
      </c>
      <c r="S31">
        <v>-230.79441002429999</v>
      </c>
      <c r="T31">
        <v>-0.21915423449999999</v>
      </c>
      <c r="U31">
        <v>-6.7318277499999996E-2</v>
      </c>
      <c r="V31">
        <v>-0.28647251200000001</v>
      </c>
      <c r="W31">
        <v>-76.065605249900003</v>
      </c>
      <c r="X31" s="16"/>
    </row>
    <row r="32" spans="1:24" x14ac:dyDescent="0.2">
      <c r="A32" s="35">
        <v>-6.3</v>
      </c>
      <c r="B32" t="s">
        <v>93</v>
      </c>
      <c r="C32" s="44" t="s">
        <v>134</v>
      </c>
      <c r="D32">
        <v>-0.57179849829999996</v>
      </c>
      <c r="E32">
        <v>-0.14902062869999999</v>
      </c>
      <c r="F32">
        <v>-0.72081912699999995</v>
      </c>
      <c r="G32">
        <v>-156.1371792278</v>
      </c>
      <c r="H32">
        <v>-0.28484816899999998</v>
      </c>
      <c r="I32">
        <v>-7.3558439099999998E-2</v>
      </c>
      <c r="J32">
        <v>-0.35840660810000002</v>
      </c>
      <c r="K32">
        <v>-78.069234553200005</v>
      </c>
      <c r="L32">
        <v>-0.28484816899999998</v>
      </c>
      <c r="M32">
        <v>-7.3558439099999998E-2</v>
      </c>
      <c r="N32">
        <v>-0.35840660810000002</v>
      </c>
      <c r="O32">
        <v>-78.069234553200005</v>
      </c>
      <c r="P32">
        <v>-0.28496024730000002</v>
      </c>
      <c r="Q32">
        <v>-7.3568100799999994E-2</v>
      </c>
      <c r="R32">
        <v>-0.3585283481</v>
      </c>
      <c r="S32">
        <v>-78.069249245099996</v>
      </c>
      <c r="T32">
        <v>-0.28496024730000002</v>
      </c>
      <c r="U32">
        <v>-7.3568100799999994E-2</v>
      </c>
      <c r="V32">
        <v>-0.3585283481</v>
      </c>
      <c r="W32">
        <v>-78.069249245099996</v>
      </c>
      <c r="X32" s="16"/>
    </row>
    <row r="33" spans="1:24" x14ac:dyDescent="0.2">
      <c r="A33" s="35">
        <v>-6.4</v>
      </c>
      <c r="B33" t="s">
        <v>200</v>
      </c>
      <c r="C33" s="44" t="s">
        <v>134</v>
      </c>
      <c r="D33">
        <v>-0.54322767230000002</v>
      </c>
      <c r="E33">
        <v>-0.14899099260000001</v>
      </c>
      <c r="F33">
        <v>-0.69221866499999996</v>
      </c>
      <c r="G33">
        <v>-154.923958785</v>
      </c>
      <c r="H33">
        <v>-0.28485572720000002</v>
      </c>
      <c r="I33">
        <v>-7.3560797999999997E-2</v>
      </c>
      <c r="J33">
        <v>-0.3584165252</v>
      </c>
      <c r="K33">
        <v>-78.069223921800003</v>
      </c>
      <c r="L33">
        <v>-0.25734245569999997</v>
      </c>
      <c r="M33">
        <v>-7.4352759599999999E-2</v>
      </c>
      <c r="N33">
        <v>-0.33169521530000001</v>
      </c>
      <c r="O33">
        <v>-76.854015578800002</v>
      </c>
      <c r="P33">
        <v>-0.28496512470000002</v>
      </c>
      <c r="Q33">
        <v>-7.3572343100000007E-2</v>
      </c>
      <c r="R33">
        <v>-0.35853746780000001</v>
      </c>
      <c r="S33">
        <v>-78.069243587900004</v>
      </c>
      <c r="T33">
        <v>-0.25741798630000001</v>
      </c>
      <c r="U33">
        <v>-7.4358597600000007E-2</v>
      </c>
      <c r="V33">
        <v>-0.33177658389999998</v>
      </c>
      <c r="W33">
        <v>-76.854026301499999</v>
      </c>
      <c r="X33" s="16"/>
    </row>
    <row r="34" spans="1:24" x14ac:dyDescent="0.2">
      <c r="A34" s="35">
        <v>-66.8</v>
      </c>
      <c r="B34" t="s">
        <v>201</v>
      </c>
      <c r="C34" s="44" t="s">
        <v>134</v>
      </c>
      <c r="D34">
        <v>-0.99509189809999998</v>
      </c>
      <c r="E34">
        <v>-0.3208229803</v>
      </c>
      <c r="F34">
        <v>-1.3159148784000001</v>
      </c>
      <c r="G34">
        <v>-338.04668833509999</v>
      </c>
      <c r="H34">
        <v>-0.4964196609</v>
      </c>
      <c r="I34">
        <v>-0.1584812958</v>
      </c>
      <c r="J34">
        <v>-0.65490095660000003</v>
      </c>
      <c r="K34">
        <v>-169.01358692319999</v>
      </c>
      <c r="L34">
        <v>-0.4964196609</v>
      </c>
      <c r="M34">
        <v>-0.1584812958</v>
      </c>
      <c r="N34">
        <v>-0.65490095660000003</v>
      </c>
      <c r="O34">
        <v>-169.01358692319999</v>
      </c>
      <c r="P34">
        <v>-0.49680781359999998</v>
      </c>
      <c r="Q34">
        <v>-0.15851261180000001</v>
      </c>
      <c r="R34">
        <v>-0.65532042530000001</v>
      </c>
      <c r="S34">
        <v>-169.01363447369999</v>
      </c>
      <c r="T34">
        <v>-0.49680781359999998</v>
      </c>
      <c r="U34">
        <v>-0.15851261180000001</v>
      </c>
      <c r="V34">
        <v>-0.65532042530000001</v>
      </c>
      <c r="W34">
        <v>-169.01363447369999</v>
      </c>
      <c r="X34" s="16"/>
    </row>
    <row r="35" spans="1:24" x14ac:dyDescent="0.2">
      <c r="A35" s="35">
        <v>-77.8</v>
      </c>
      <c r="B35" t="s">
        <v>202</v>
      </c>
      <c r="C35" s="44" t="s">
        <v>134</v>
      </c>
      <c r="D35">
        <v>-1.0325227584000001</v>
      </c>
      <c r="E35">
        <v>-0.3436172495</v>
      </c>
      <c r="F35">
        <v>-1.3761400078999999</v>
      </c>
      <c r="G35">
        <v>-377.73118545160003</v>
      </c>
      <c r="H35">
        <v>-0.51553492509999999</v>
      </c>
      <c r="I35">
        <v>-0.16969427240000001</v>
      </c>
      <c r="J35">
        <v>-0.68522919760000001</v>
      </c>
      <c r="K35">
        <v>-188.85333804379999</v>
      </c>
      <c r="L35">
        <v>-0.51553492509999999</v>
      </c>
      <c r="M35">
        <v>-0.16969427240000001</v>
      </c>
      <c r="N35">
        <v>-0.68522919760000001</v>
      </c>
      <c r="O35">
        <v>-188.85333804379999</v>
      </c>
      <c r="P35">
        <v>-0.51605991510000004</v>
      </c>
      <c r="Q35">
        <v>-0.16973488910000001</v>
      </c>
      <c r="R35">
        <v>-0.68579480420000005</v>
      </c>
      <c r="S35">
        <v>-188.85341422120001</v>
      </c>
      <c r="T35">
        <v>-0.51605991510000004</v>
      </c>
      <c r="U35">
        <v>-0.16973488910000001</v>
      </c>
      <c r="V35">
        <v>-0.68579480420000005</v>
      </c>
      <c r="W35">
        <v>-188.85341422120001</v>
      </c>
      <c r="X35" s="16"/>
    </row>
    <row r="36" spans="1:24" x14ac:dyDescent="0.2">
      <c r="A36" s="35">
        <v>-21.8</v>
      </c>
      <c r="B36" t="s">
        <v>203</v>
      </c>
      <c r="C36" s="44" t="s">
        <v>134</v>
      </c>
      <c r="D36">
        <v>-1.9558215713</v>
      </c>
      <c r="E36">
        <v>-0.65104254210000001</v>
      </c>
      <c r="F36">
        <v>-2.6068641133999999</v>
      </c>
      <c r="G36">
        <v>-592.39444464480005</v>
      </c>
      <c r="H36">
        <v>-0.7694737358</v>
      </c>
      <c r="I36">
        <v>-0.24598206950000001</v>
      </c>
      <c r="J36">
        <v>-1.0154558054</v>
      </c>
      <c r="K36">
        <v>-230.79438389649999</v>
      </c>
      <c r="L36">
        <v>-1.1728712849</v>
      </c>
      <c r="M36">
        <v>-0.39358532200000002</v>
      </c>
      <c r="N36">
        <v>-1.5664566069999999</v>
      </c>
      <c r="O36">
        <v>-361.61115072619998</v>
      </c>
      <c r="P36">
        <v>-0.76993210069999996</v>
      </c>
      <c r="Q36">
        <v>-0.24603259820000001</v>
      </c>
      <c r="R36">
        <v>-1.0159646989</v>
      </c>
      <c r="S36">
        <v>-230.79444694239999</v>
      </c>
      <c r="T36">
        <v>-1.1733973149000001</v>
      </c>
      <c r="U36">
        <v>-0.39364308510000001</v>
      </c>
      <c r="V36">
        <v>-1.5670404</v>
      </c>
      <c r="W36">
        <v>-361.61121577760002</v>
      </c>
      <c r="X36" s="16"/>
    </row>
    <row r="37" spans="1:24" x14ac:dyDescent="0.2">
      <c r="A37" s="35">
        <v>-24</v>
      </c>
      <c r="B37" t="s">
        <v>8</v>
      </c>
      <c r="C37" s="44" t="s">
        <v>134</v>
      </c>
      <c r="D37">
        <v>-1.9489851837000001</v>
      </c>
      <c r="E37">
        <v>-0.6454306997</v>
      </c>
      <c r="F37">
        <v>-2.5944158834</v>
      </c>
      <c r="G37">
        <v>-592.40501011419997</v>
      </c>
      <c r="H37">
        <v>-0.76954898679999995</v>
      </c>
      <c r="I37">
        <v>-0.24598456269999999</v>
      </c>
      <c r="J37">
        <v>-1.0155335496</v>
      </c>
      <c r="K37">
        <v>-230.7942969323</v>
      </c>
      <c r="L37">
        <v>-1.1729578558</v>
      </c>
      <c r="M37">
        <v>-0.39362389780000001</v>
      </c>
      <c r="N37">
        <v>-1.5665817536</v>
      </c>
      <c r="O37">
        <v>-361.61108407</v>
      </c>
      <c r="P37">
        <v>-0.77005035769999997</v>
      </c>
      <c r="Q37">
        <v>-0.24604044350000001</v>
      </c>
      <c r="R37">
        <v>-1.0160908013000001</v>
      </c>
      <c r="S37">
        <v>-230.79435803000001</v>
      </c>
      <c r="T37">
        <v>-1.1732742220000001</v>
      </c>
      <c r="U37">
        <v>-0.39365652470000001</v>
      </c>
      <c r="V37">
        <v>-1.5669307467</v>
      </c>
      <c r="W37">
        <v>-361.6111102772</v>
      </c>
      <c r="X37" s="16"/>
    </row>
    <row r="38" spans="1:24" x14ac:dyDescent="0.2">
      <c r="A38" s="35">
        <v>-2.2000000000000002</v>
      </c>
      <c r="B38" t="s">
        <v>98</v>
      </c>
      <c r="C38" s="44" t="s">
        <v>134</v>
      </c>
      <c r="D38">
        <v>-0.34800581739999997</v>
      </c>
      <c r="E38">
        <v>-7.5726282000000006E-2</v>
      </c>
      <c r="F38">
        <v>-0.42373209940000001</v>
      </c>
      <c r="G38">
        <v>-80.4318273672</v>
      </c>
      <c r="H38">
        <v>-0.17361690539999999</v>
      </c>
      <c r="I38">
        <v>-3.7539817699999999E-2</v>
      </c>
      <c r="J38">
        <v>-0.21115672320000001</v>
      </c>
      <c r="K38">
        <v>-40.216198002900001</v>
      </c>
      <c r="L38">
        <v>-0.17361690539999999</v>
      </c>
      <c r="M38">
        <v>-3.7539817699999999E-2</v>
      </c>
      <c r="N38">
        <v>-0.21115672320000001</v>
      </c>
      <c r="O38">
        <v>-40.216198002900001</v>
      </c>
      <c r="P38">
        <v>-0.17365053289999999</v>
      </c>
      <c r="Q38">
        <v>-3.7542117600000001E-2</v>
      </c>
      <c r="R38">
        <v>-0.2111926505</v>
      </c>
      <c r="S38">
        <v>-40.216206030999999</v>
      </c>
      <c r="T38">
        <v>-0.17365053289999999</v>
      </c>
      <c r="U38">
        <v>-3.7542117600000001E-2</v>
      </c>
      <c r="V38">
        <v>-0.2111926505</v>
      </c>
      <c r="W38">
        <v>-40.216206030999999</v>
      </c>
      <c r="X38" s="16"/>
    </row>
    <row r="39" spans="1:24" x14ac:dyDescent="0.2">
      <c r="A39" s="35">
        <v>-29.5</v>
      </c>
      <c r="B39" t="s">
        <v>204</v>
      </c>
      <c r="C39" s="44" t="s">
        <v>134</v>
      </c>
      <c r="D39">
        <v>-1.9213676017000001</v>
      </c>
      <c r="E39">
        <v>-0.6343051395</v>
      </c>
      <c r="F39">
        <v>-2.5556727411</v>
      </c>
      <c r="G39">
        <v>-611.38280515329996</v>
      </c>
      <c r="H39">
        <v>-0.95804574099999995</v>
      </c>
      <c r="I39">
        <v>-0.31475264180000001</v>
      </c>
      <c r="J39">
        <v>-1.2727983828</v>
      </c>
      <c r="K39">
        <v>-305.68987525919999</v>
      </c>
      <c r="L39">
        <v>-0.95813910359999999</v>
      </c>
      <c r="M39">
        <v>-0.3146980439</v>
      </c>
      <c r="N39">
        <v>-1.2728371475</v>
      </c>
      <c r="O39">
        <v>-305.68987870320001</v>
      </c>
      <c r="P39">
        <v>-0.95839336870000003</v>
      </c>
      <c r="Q39">
        <v>-0.31478829879999998</v>
      </c>
      <c r="R39">
        <v>-1.2731816674</v>
      </c>
      <c r="S39">
        <v>-305.68992884340003</v>
      </c>
      <c r="T39">
        <v>-0.95858335179999998</v>
      </c>
      <c r="U39">
        <v>-0.31474313850000002</v>
      </c>
      <c r="V39">
        <v>-1.2733264902999999</v>
      </c>
      <c r="W39">
        <v>-305.68994505339998</v>
      </c>
      <c r="X39" s="16"/>
    </row>
    <row r="40" spans="1:24" x14ac:dyDescent="0.2">
      <c r="A40" s="35">
        <v>-18.5</v>
      </c>
      <c r="B40" t="s">
        <v>205</v>
      </c>
      <c r="C40" s="44" t="s">
        <v>134</v>
      </c>
      <c r="D40">
        <v>-1.6487549932000001</v>
      </c>
      <c r="E40">
        <v>-0.55678523359999998</v>
      </c>
      <c r="F40">
        <v>-2.2055402268000002</v>
      </c>
      <c r="G40">
        <v>-525.5648053809</v>
      </c>
      <c r="H40">
        <v>-0.819404413</v>
      </c>
      <c r="I40">
        <v>-0.27423770060000002</v>
      </c>
      <c r="J40">
        <v>-1.0936421136000001</v>
      </c>
      <c r="K40">
        <v>-262.78568956610002</v>
      </c>
      <c r="L40">
        <v>-0.81942695200000004</v>
      </c>
      <c r="M40">
        <v>-0.27424449270000001</v>
      </c>
      <c r="N40">
        <v>-1.0936714447</v>
      </c>
      <c r="O40">
        <v>-262.78565864379999</v>
      </c>
      <c r="P40">
        <v>-0.81978039380000001</v>
      </c>
      <c r="Q40">
        <v>-0.27428037709999997</v>
      </c>
      <c r="R40">
        <v>-1.0940607709000001</v>
      </c>
      <c r="S40">
        <v>-262.7857377702</v>
      </c>
      <c r="T40">
        <v>-0.81979119050000004</v>
      </c>
      <c r="U40">
        <v>-0.2742862794</v>
      </c>
      <c r="V40">
        <v>-1.0940774699</v>
      </c>
      <c r="W40">
        <v>-262.7857039475</v>
      </c>
      <c r="X40" s="16"/>
    </row>
    <row r="41" spans="1:24" x14ac:dyDescent="0.2">
      <c r="A41" s="35">
        <v>-85.6</v>
      </c>
      <c r="B41" t="s">
        <v>206</v>
      </c>
      <c r="C41" s="44" t="s">
        <v>134</v>
      </c>
      <c r="D41">
        <v>-2.3789521974999999</v>
      </c>
      <c r="E41">
        <v>-0.81145711369999995</v>
      </c>
      <c r="F41">
        <v>-3.1904093111999998</v>
      </c>
      <c r="G41">
        <v>-825.32191278979997</v>
      </c>
      <c r="H41">
        <v>-1.1883877158</v>
      </c>
      <c r="I41">
        <v>-0.40321085169999998</v>
      </c>
      <c r="J41">
        <v>-1.5915985674999999</v>
      </c>
      <c r="K41">
        <v>-412.64793859769998</v>
      </c>
      <c r="L41">
        <v>-1.1883877158</v>
      </c>
      <c r="M41">
        <v>-0.40321085169999998</v>
      </c>
      <c r="N41">
        <v>-1.5915985674999999</v>
      </c>
      <c r="O41">
        <v>-412.64793859769998</v>
      </c>
      <c r="P41">
        <v>-1.1889214774000001</v>
      </c>
      <c r="Q41">
        <v>-0.40325972339999999</v>
      </c>
      <c r="R41">
        <v>-1.5921812008</v>
      </c>
      <c r="S41">
        <v>-412.64799019899999</v>
      </c>
      <c r="T41">
        <v>-1.1889214774000001</v>
      </c>
      <c r="U41">
        <v>-0.40325972339999999</v>
      </c>
      <c r="V41">
        <v>-1.5921812008</v>
      </c>
      <c r="W41">
        <v>-412.64799019899999</v>
      </c>
      <c r="X41" s="16"/>
    </row>
    <row r="42" spans="1:24" x14ac:dyDescent="0.2">
      <c r="A42" s="35">
        <v>-41.3</v>
      </c>
      <c r="B42" t="s">
        <v>207</v>
      </c>
      <c r="C42" s="44" t="s">
        <v>134</v>
      </c>
      <c r="D42">
        <v>-2.3854597236999999</v>
      </c>
      <c r="E42">
        <v>-0.8151691821</v>
      </c>
      <c r="F42">
        <v>-3.2006289058999999</v>
      </c>
      <c r="G42">
        <v>-825.29869260170005</v>
      </c>
      <c r="H42">
        <v>-1.1879534197999999</v>
      </c>
      <c r="I42">
        <v>-0.40294097550000002</v>
      </c>
      <c r="J42">
        <v>-1.5908943953000001</v>
      </c>
      <c r="K42">
        <v>-412.64929177980002</v>
      </c>
      <c r="L42">
        <v>-1.1879534197999999</v>
      </c>
      <c r="M42">
        <v>-0.40294097550000002</v>
      </c>
      <c r="N42">
        <v>-1.5908943953000001</v>
      </c>
      <c r="O42">
        <v>-412.64929177980002</v>
      </c>
      <c r="P42">
        <v>-1.1885911769999999</v>
      </c>
      <c r="Q42">
        <v>-0.40300683349999999</v>
      </c>
      <c r="R42">
        <v>-1.5915980106000001</v>
      </c>
      <c r="S42">
        <v>-412.64938141930003</v>
      </c>
      <c r="T42">
        <v>-1.1885911769999999</v>
      </c>
      <c r="U42">
        <v>-0.40300683349999999</v>
      </c>
      <c r="V42">
        <v>-1.5915980106000001</v>
      </c>
      <c r="W42">
        <v>-412.64938141930003</v>
      </c>
      <c r="X42" s="16"/>
    </row>
    <row r="43" spans="1:24" x14ac:dyDescent="0.2">
      <c r="A43" s="35">
        <v>-21</v>
      </c>
      <c r="B43" t="s">
        <v>137</v>
      </c>
      <c r="C43" s="44" t="s">
        <v>134</v>
      </c>
      <c r="D43">
        <v>-0.43870790160000001</v>
      </c>
      <c r="E43">
        <v>-0.13586218329999999</v>
      </c>
      <c r="F43">
        <v>-0.57457008499999995</v>
      </c>
      <c r="G43">
        <v>-152.13735115630001</v>
      </c>
      <c r="H43">
        <v>-0.21890239880000001</v>
      </c>
      <c r="I43">
        <v>-6.7273209099999995E-2</v>
      </c>
      <c r="J43">
        <v>-0.28617560790000002</v>
      </c>
      <c r="K43">
        <v>-76.065714751000002</v>
      </c>
      <c r="L43">
        <v>-0.21880026850000001</v>
      </c>
      <c r="M43">
        <v>-6.7241238800000006E-2</v>
      </c>
      <c r="N43">
        <v>-0.2860415073</v>
      </c>
      <c r="O43">
        <v>-76.065874983300006</v>
      </c>
      <c r="P43">
        <v>-0.21900543</v>
      </c>
      <c r="Q43">
        <v>-6.7280459000000001E-2</v>
      </c>
      <c r="R43">
        <v>-0.28628588900000002</v>
      </c>
      <c r="S43">
        <v>-76.065730055900005</v>
      </c>
      <c r="T43">
        <v>-0.2190045303</v>
      </c>
      <c r="U43">
        <v>-6.72548865E-2</v>
      </c>
      <c r="V43">
        <v>-0.28625941669999999</v>
      </c>
      <c r="W43">
        <v>-76.065907532400004</v>
      </c>
      <c r="X43" s="16"/>
    </row>
    <row r="44" spans="1:24" x14ac:dyDescent="0.2">
      <c r="A44" s="36">
        <v>-68.8</v>
      </c>
      <c r="B44" t="s">
        <v>13</v>
      </c>
      <c r="C44" s="44" t="s">
        <v>135</v>
      </c>
      <c r="D44" s="16">
        <v>-1.282117092</v>
      </c>
      <c r="E44" s="16">
        <v>-0.40235538199999998</v>
      </c>
      <c r="F44" s="16">
        <v>-1.6844724740000001</v>
      </c>
      <c r="G44" s="16">
        <v>-416.16872919999997</v>
      </c>
      <c r="H44" s="16">
        <v>-0.63979041000000003</v>
      </c>
      <c r="I44" s="16">
        <v>-0.19917773699999999</v>
      </c>
      <c r="J44" s="16">
        <v>-0.838968147</v>
      </c>
      <c r="K44" s="16">
        <v>-208.07449829999999</v>
      </c>
      <c r="L44" s="16">
        <v>-0.639788209</v>
      </c>
      <c r="M44" s="16">
        <v>-0.19917649200000001</v>
      </c>
      <c r="N44" s="16">
        <v>-0.83896470000000001</v>
      </c>
      <c r="O44" s="16">
        <v>-208.0745044</v>
      </c>
      <c r="P44" s="16">
        <v>-0.64020235599999997</v>
      </c>
      <c r="Q44" s="16">
        <v>-0.199213376</v>
      </c>
      <c r="R44" s="16">
        <v>-0.83941573300000005</v>
      </c>
      <c r="S44" s="16">
        <v>-208.07454580000001</v>
      </c>
      <c r="T44" s="16">
        <v>-0.64020021500000002</v>
      </c>
      <c r="U44" s="16">
        <v>-0.19921213400000001</v>
      </c>
      <c r="V44" s="16">
        <v>-0.83941234899999995</v>
      </c>
      <c r="W44" s="16">
        <v>-208.07455189999999</v>
      </c>
      <c r="X44" s="16"/>
    </row>
    <row r="45" spans="1:24" x14ac:dyDescent="0.2">
      <c r="A45" s="35">
        <v>-81</v>
      </c>
      <c r="B45" t="s">
        <v>14</v>
      </c>
      <c r="C45" s="44" t="s">
        <v>135</v>
      </c>
      <c r="D45" s="16">
        <v>-1.830358752</v>
      </c>
      <c r="E45" s="16">
        <v>-0.60702435799999999</v>
      </c>
      <c r="F45" s="16">
        <v>-2.4373831099999999</v>
      </c>
      <c r="G45" s="16">
        <v>-620.7466124</v>
      </c>
      <c r="H45" s="16">
        <v>-0.63980904000000005</v>
      </c>
      <c r="I45" s="16">
        <v>-0.19922039</v>
      </c>
      <c r="J45" s="16">
        <v>-0.83902942999999996</v>
      </c>
      <c r="K45" s="16">
        <v>-208.07437609999999</v>
      </c>
      <c r="L45" s="16">
        <v>-1.188489068</v>
      </c>
      <c r="M45" s="16">
        <v>-0.40326251899999999</v>
      </c>
      <c r="N45" s="16">
        <v>-1.5917515870000001</v>
      </c>
      <c r="O45" s="16">
        <v>-412.6477241</v>
      </c>
      <c r="P45" s="16">
        <v>-0.64030919900000005</v>
      </c>
      <c r="Q45" s="16">
        <v>-0.19926343099999999</v>
      </c>
      <c r="R45" s="16">
        <v>-0.83957263000000004</v>
      </c>
      <c r="S45" s="16">
        <v>-208.07442990000001</v>
      </c>
      <c r="T45" s="16">
        <v>-1.1889341849999999</v>
      </c>
      <c r="U45" s="16">
        <v>-0.40330322800000001</v>
      </c>
      <c r="V45" s="16">
        <v>-1.5922374130000001</v>
      </c>
      <c r="W45" s="16">
        <v>-412.64776869999997</v>
      </c>
      <c r="X45" s="16"/>
    </row>
    <row r="46" spans="1:24" x14ac:dyDescent="0.2">
      <c r="A46" s="35">
        <v>-80.8</v>
      </c>
      <c r="B46" t="s">
        <v>15</v>
      </c>
      <c r="C46" s="44" t="s">
        <v>135</v>
      </c>
      <c r="D46" s="16">
        <v>-1.318602432</v>
      </c>
      <c r="E46" s="16">
        <v>-0.42442364100000002</v>
      </c>
      <c r="F46" s="16">
        <v>-1.743026073</v>
      </c>
      <c r="G46" s="16">
        <v>-455.85962130000001</v>
      </c>
      <c r="H46" s="16">
        <v>-0.65845540700000005</v>
      </c>
      <c r="I46" s="16">
        <v>-0.21003254499999999</v>
      </c>
      <c r="J46" s="16">
        <v>-0.86848795099999998</v>
      </c>
      <c r="K46" s="16">
        <v>-227.91730960000001</v>
      </c>
      <c r="L46" s="16">
        <v>-0.65846259600000001</v>
      </c>
      <c r="M46" s="16">
        <v>-0.21003502600000001</v>
      </c>
      <c r="N46" s="16">
        <v>-0.86849762200000002</v>
      </c>
      <c r="O46" s="16">
        <v>-227.91730050000001</v>
      </c>
      <c r="P46" s="16">
        <v>-0.65899758399999997</v>
      </c>
      <c r="Q46" s="16">
        <v>-0.21007825399999999</v>
      </c>
      <c r="R46" s="16">
        <v>-0.86907583799999999</v>
      </c>
      <c r="S46" s="16">
        <v>-227.91738050000001</v>
      </c>
      <c r="T46" s="16">
        <v>-0.65900479300000003</v>
      </c>
      <c r="U46" s="16">
        <v>-0.21008073699999999</v>
      </c>
      <c r="V46" s="16">
        <v>-0.86908553099999997</v>
      </c>
      <c r="W46" s="16">
        <v>-227.9173715</v>
      </c>
      <c r="X46" s="16"/>
    </row>
    <row r="47" spans="1:24" x14ac:dyDescent="0.2">
      <c r="A47" s="35">
        <v>-82.3</v>
      </c>
      <c r="B47" t="s">
        <v>16</v>
      </c>
      <c r="C47" s="44" t="s">
        <v>135</v>
      </c>
      <c r="D47" s="16">
        <v>-1.848603268</v>
      </c>
      <c r="E47" s="16">
        <v>-0.61781156599999998</v>
      </c>
      <c r="F47" s="16">
        <v>-2.4664148340000001</v>
      </c>
      <c r="G47" s="16">
        <v>-640.59059920000004</v>
      </c>
      <c r="H47" s="16">
        <v>-0.65838910100000003</v>
      </c>
      <c r="I47" s="16">
        <v>-0.20998141100000001</v>
      </c>
      <c r="J47" s="16">
        <v>-0.86837051200000004</v>
      </c>
      <c r="K47" s="16">
        <v>-227.91732490000001</v>
      </c>
      <c r="L47" s="16">
        <v>-1.1883126479999999</v>
      </c>
      <c r="M47" s="16">
        <v>-0.403200171</v>
      </c>
      <c r="N47" s="16">
        <v>-1.5915128190000001</v>
      </c>
      <c r="O47" s="16">
        <v>-412.64809760000003</v>
      </c>
      <c r="P47" s="16">
        <v>-0.65892686300000003</v>
      </c>
      <c r="Q47" s="16">
        <v>-0.21002733900000001</v>
      </c>
      <c r="R47" s="16">
        <v>-0.86895420099999998</v>
      </c>
      <c r="S47" s="16">
        <v>-227.91740060000001</v>
      </c>
      <c r="T47" s="16">
        <v>-1.1888388510000001</v>
      </c>
      <c r="U47" s="16">
        <v>-0.40324706700000001</v>
      </c>
      <c r="V47" s="16">
        <v>-1.592085918</v>
      </c>
      <c r="W47" s="16">
        <v>-412.6481455</v>
      </c>
      <c r="X47" s="16"/>
    </row>
    <row r="48" spans="1:24" x14ac:dyDescent="0.2">
      <c r="A48" s="35">
        <v>-18.399999999999999</v>
      </c>
      <c r="B48" t="s">
        <v>17</v>
      </c>
      <c r="C48" s="44" t="s">
        <v>135</v>
      </c>
      <c r="D48" s="16">
        <v>-1.4121311489999999</v>
      </c>
      <c r="E48" s="16">
        <v>-0.44809348399999999</v>
      </c>
      <c r="F48" s="16">
        <v>-1.8602246330000001</v>
      </c>
      <c r="G48" s="16">
        <v>-438.8718748</v>
      </c>
      <c r="H48" s="16">
        <v>-0.76951967700000001</v>
      </c>
      <c r="I48" s="16">
        <v>-0.24598595000000001</v>
      </c>
      <c r="J48" s="16">
        <v>-1.0155056259999999</v>
      </c>
      <c r="K48" s="16">
        <v>-230.79429210000001</v>
      </c>
      <c r="L48" s="16">
        <v>-0.63927378999999995</v>
      </c>
      <c r="M48" s="16">
        <v>-0.198887601</v>
      </c>
      <c r="N48" s="16">
        <v>-0.83816139099999998</v>
      </c>
      <c r="O48" s="16">
        <v>-208.0761349</v>
      </c>
      <c r="P48" s="16">
        <v>-0.76980440299999997</v>
      </c>
      <c r="Q48" s="16">
        <v>-0.24601801500000001</v>
      </c>
      <c r="R48" s="16">
        <v>-1.0158224179999999</v>
      </c>
      <c r="S48" s="16">
        <v>-230.79432439999999</v>
      </c>
      <c r="T48" s="16">
        <v>-0.63950174299999996</v>
      </c>
      <c r="U48" s="16">
        <v>-0.19890786499999999</v>
      </c>
      <c r="V48" s="16">
        <v>-0.83840960799999997</v>
      </c>
      <c r="W48" s="16">
        <v>-208.07617070000001</v>
      </c>
      <c r="X48" s="16"/>
    </row>
    <row r="49" spans="1:24" x14ac:dyDescent="0.2">
      <c r="A49" s="41">
        <v>-15.73184</v>
      </c>
      <c r="B49" t="s">
        <v>19</v>
      </c>
      <c r="C49" s="44" t="s">
        <v>135</v>
      </c>
      <c r="D49" s="16">
        <v>-1.432742924</v>
      </c>
      <c r="E49" s="16">
        <v>-0.460380976</v>
      </c>
      <c r="F49" s="16">
        <v>-1.8931239010000001</v>
      </c>
      <c r="G49" s="16">
        <v>-458.71232140000001</v>
      </c>
      <c r="H49" s="16">
        <v>-0.76947146499999997</v>
      </c>
      <c r="I49" s="16">
        <v>-0.24597938699999999</v>
      </c>
      <c r="J49" s="16">
        <v>-1.0154508520000001</v>
      </c>
      <c r="K49" s="16">
        <v>-230.79439869999999</v>
      </c>
      <c r="L49" s="16">
        <v>-0.65811829899999996</v>
      </c>
      <c r="M49" s="16">
        <v>-0.209770024</v>
      </c>
      <c r="N49" s="16">
        <v>-0.86788832299999996</v>
      </c>
      <c r="O49" s="16">
        <v>-227.91982759999999</v>
      </c>
      <c r="P49" s="16">
        <v>-0.76979511</v>
      </c>
      <c r="Q49" s="16">
        <v>-0.246016755</v>
      </c>
      <c r="R49" s="16">
        <v>-1.0158118650000001</v>
      </c>
      <c r="S49" s="16">
        <v>-230.794444</v>
      </c>
      <c r="T49" s="16">
        <v>-0.658402292</v>
      </c>
      <c r="U49" s="16">
        <v>-0.20979534399999999</v>
      </c>
      <c r="V49" s="16">
        <v>-0.86819763699999997</v>
      </c>
      <c r="W49" s="16">
        <v>-227.9198868</v>
      </c>
      <c r="X49" s="16"/>
    </row>
    <row r="50" spans="1:24" x14ac:dyDescent="0.2">
      <c r="A50" s="41">
        <v>-19.72756</v>
      </c>
      <c r="B50" t="s">
        <v>18</v>
      </c>
      <c r="C50" s="44" t="s">
        <v>135</v>
      </c>
      <c r="D50" s="16">
        <v>-1.4316116139999999</v>
      </c>
      <c r="E50" s="16">
        <v>-0.45944400800000001</v>
      </c>
      <c r="F50" s="16">
        <v>-1.891055623</v>
      </c>
      <c r="G50" s="16">
        <v>-458.71541389999999</v>
      </c>
      <c r="H50" s="16">
        <v>-0.76951222200000002</v>
      </c>
      <c r="I50" s="16">
        <v>-0.24598120100000001</v>
      </c>
      <c r="J50" s="16">
        <v>-1.0154934229999999</v>
      </c>
      <c r="K50" s="16">
        <v>-230.7943243</v>
      </c>
      <c r="L50" s="16">
        <v>-0.65803924400000002</v>
      </c>
      <c r="M50" s="16">
        <v>-0.20973040400000001</v>
      </c>
      <c r="N50" s="16">
        <v>-0.86776964899999998</v>
      </c>
      <c r="O50" s="16">
        <v>-227.9199011</v>
      </c>
      <c r="P50" s="16">
        <v>-0.76987197900000004</v>
      </c>
      <c r="Q50" s="16">
        <v>-0.24602268299999999</v>
      </c>
      <c r="R50" s="16">
        <v>-1.0158946609999999</v>
      </c>
      <c r="S50" s="16">
        <v>-230.79437150000001</v>
      </c>
      <c r="T50" s="16">
        <v>-0.658307953</v>
      </c>
      <c r="U50" s="16">
        <v>-0.20975333700000001</v>
      </c>
      <c r="V50" s="16">
        <v>-0.86806128900000001</v>
      </c>
      <c r="W50" s="16">
        <v>-227.91995679999999</v>
      </c>
      <c r="X50" s="16"/>
    </row>
    <row r="51" spans="1:24" x14ac:dyDescent="0.2">
      <c r="A51" s="35">
        <v>-11.5</v>
      </c>
      <c r="B51" t="s">
        <v>20</v>
      </c>
      <c r="C51" s="44" t="s">
        <v>135</v>
      </c>
      <c r="D51" s="16">
        <v>-1.546678668</v>
      </c>
      <c r="E51" s="16">
        <v>-0.498471471</v>
      </c>
      <c r="F51" s="16">
        <v>-2.0451501379999999</v>
      </c>
      <c r="G51" s="16">
        <v>-461.58266859999998</v>
      </c>
      <c r="H51" s="16">
        <v>-0.769435235</v>
      </c>
      <c r="I51" s="16">
        <v>-0.245978381</v>
      </c>
      <c r="J51" s="16">
        <v>-1.0154136149999999</v>
      </c>
      <c r="K51" s="16">
        <v>-230.7944464</v>
      </c>
      <c r="L51" s="16">
        <v>-0.769435282</v>
      </c>
      <c r="M51" s="16">
        <v>-0.24597833499999999</v>
      </c>
      <c r="N51" s="16">
        <v>-1.0154136170000001</v>
      </c>
      <c r="O51" s="16">
        <v>-230.7944463</v>
      </c>
      <c r="P51" s="16">
        <v>-0.76972289800000004</v>
      </c>
      <c r="Q51" s="16">
        <v>-0.24601150999999999</v>
      </c>
      <c r="R51" s="16">
        <v>-1.0157344079999999</v>
      </c>
      <c r="S51" s="16">
        <v>-230.7944904</v>
      </c>
      <c r="T51" s="16">
        <v>-0.76972295099999999</v>
      </c>
      <c r="U51" s="16">
        <v>-0.24601146400000001</v>
      </c>
      <c r="V51" s="16">
        <v>-1.0157344150000001</v>
      </c>
      <c r="W51" s="16">
        <v>-230.79449030000001</v>
      </c>
      <c r="X51" s="16"/>
    </row>
    <row r="52" spans="1:24" x14ac:dyDescent="0.2">
      <c r="A52" s="35">
        <v>-11.9</v>
      </c>
      <c r="B52" t="s">
        <v>3</v>
      </c>
      <c r="C52" s="44" t="s">
        <v>135</v>
      </c>
      <c r="D52" s="16">
        <v>-1.543623145</v>
      </c>
      <c r="E52" s="16">
        <v>-0.49605144600000001</v>
      </c>
      <c r="F52" s="16">
        <v>-2.0396745909999998</v>
      </c>
      <c r="G52" s="16">
        <v>-461.58658559999998</v>
      </c>
      <c r="H52" s="16">
        <v>-0.76946565200000006</v>
      </c>
      <c r="I52" s="16">
        <v>-0.24597918399999999</v>
      </c>
      <c r="J52" s="16">
        <v>-1.0154448359999999</v>
      </c>
      <c r="K52" s="16">
        <v>-230.79441370000001</v>
      </c>
      <c r="L52" s="16">
        <v>-0.76946432300000001</v>
      </c>
      <c r="M52" s="16">
        <v>-0.24598051000000001</v>
      </c>
      <c r="N52" s="16">
        <v>-1.0154448330000001</v>
      </c>
      <c r="O52" s="16">
        <v>-230.79440890000001</v>
      </c>
      <c r="P52" s="16">
        <v>-0.76980037199999996</v>
      </c>
      <c r="Q52" s="16">
        <v>-0.24601768500000001</v>
      </c>
      <c r="R52" s="16">
        <v>-1.0158180569999999</v>
      </c>
      <c r="S52" s="16">
        <v>-230.79446010000001</v>
      </c>
      <c r="T52" s="16">
        <v>-0.76968576099999997</v>
      </c>
      <c r="U52" s="16">
        <v>-0.24600485599999999</v>
      </c>
      <c r="V52" s="16">
        <v>-1.015690617</v>
      </c>
      <c r="W52" s="16">
        <v>-230.79443180000001</v>
      </c>
      <c r="X52" s="16"/>
    </row>
    <row r="53" spans="1:24" x14ac:dyDescent="0.2">
      <c r="A53" s="35">
        <v>-14.8</v>
      </c>
      <c r="B53" t="s">
        <v>21</v>
      </c>
      <c r="C53" s="44" t="s">
        <v>135</v>
      </c>
      <c r="D53" s="16">
        <v>-1.5004407280000001</v>
      </c>
      <c r="E53" s="16">
        <v>-0.45384930899999998</v>
      </c>
      <c r="F53" s="16">
        <v>-1.954290037</v>
      </c>
      <c r="G53" s="16">
        <v>-426.0315071</v>
      </c>
      <c r="H53" s="16">
        <v>-0.76946226900000003</v>
      </c>
      <c r="I53" s="16">
        <v>-0.245979799</v>
      </c>
      <c r="J53" s="16">
        <v>-1.015442068</v>
      </c>
      <c r="K53" s="16">
        <v>-230.7944195</v>
      </c>
      <c r="L53" s="16">
        <v>-0.72425057699999995</v>
      </c>
      <c r="M53" s="16">
        <v>-0.202108117</v>
      </c>
      <c r="N53" s="16">
        <v>-0.92635869299999996</v>
      </c>
      <c r="O53" s="16">
        <v>-195.2415723</v>
      </c>
      <c r="P53" s="16">
        <v>-0.76993282799999996</v>
      </c>
      <c r="Q53" s="16">
        <v>-0.24603192199999999</v>
      </c>
      <c r="R53" s="16">
        <v>-1.01596475</v>
      </c>
      <c r="S53" s="16">
        <v>-230.7944832</v>
      </c>
      <c r="T53" s="16">
        <v>-0.72445674599999998</v>
      </c>
      <c r="U53" s="16">
        <v>-0.202127166</v>
      </c>
      <c r="V53" s="16">
        <v>-0.92658391200000001</v>
      </c>
      <c r="W53" s="16">
        <v>-195.2415872</v>
      </c>
      <c r="X53" s="16"/>
    </row>
    <row r="54" spans="1:24" x14ac:dyDescent="0.2">
      <c r="A54" s="35">
        <v>-5.8</v>
      </c>
      <c r="B54" t="s">
        <v>22</v>
      </c>
      <c r="C54" s="44" t="s">
        <v>135</v>
      </c>
      <c r="D54" s="16">
        <v>-1.0588218089999999</v>
      </c>
      <c r="E54" s="16">
        <v>-0.32335155999999998</v>
      </c>
      <c r="F54" s="16">
        <v>-1.382173369</v>
      </c>
      <c r="G54" s="16">
        <v>-308.85942080000001</v>
      </c>
      <c r="H54" s="16">
        <v>-0.76940849</v>
      </c>
      <c r="I54" s="16">
        <v>-0.245975996</v>
      </c>
      <c r="J54" s="16">
        <v>-1.0153844860000001</v>
      </c>
      <c r="K54" s="16">
        <v>-230.79448600000001</v>
      </c>
      <c r="L54" s="16">
        <v>-0.28469491800000002</v>
      </c>
      <c r="M54" s="16">
        <v>-7.3541402000000006E-2</v>
      </c>
      <c r="N54" s="16">
        <v>-0.35823632</v>
      </c>
      <c r="O54" s="16">
        <v>-78.06944541</v>
      </c>
      <c r="P54" s="16">
        <v>-0.76959945100000005</v>
      </c>
      <c r="Q54" s="16">
        <v>-0.2459982</v>
      </c>
      <c r="R54" s="16">
        <v>-1.015597651</v>
      </c>
      <c r="S54" s="16">
        <v>-230.7945162</v>
      </c>
      <c r="T54" s="16">
        <v>-0.28483923799999999</v>
      </c>
      <c r="U54" s="16">
        <v>-7.3555839999999997E-2</v>
      </c>
      <c r="V54" s="16">
        <v>-0.35839507799999998</v>
      </c>
      <c r="W54" s="16">
        <v>-78.069469909999995</v>
      </c>
      <c r="X54" s="16"/>
    </row>
    <row r="55" spans="1:24" x14ac:dyDescent="0.2">
      <c r="A55" s="35">
        <v>-12</v>
      </c>
      <c r="B55" t="s">
        <v>23</v>
      </c>
      <c r="C55" s="44" t="s">
        <v>135</v>
      </c>
      <c r="D55" s="16">
        <v>-1.0301191789999999</v>
      </c>
      <c r="E55" s="16">
        <v>-0.323226283</v>
      </c>
      <c r="F55" s="16">
        <v>-1.3533454620000001</v>
      </c>
      <c r="G55" s="16">
        <v>-307.64820759999998</v>
      </c>
      <c r="H55" s="16">
        <v>-0.76947535</v>
      </c>
      <c r="I55" s="16">
        <v>-0.245978589</v>
      </c>
      <c r="J55" s="16">
        <v>-1.0154539389999999</v>
      </c>
      <c r="K55" s="16">
        <v>-230.79439859999999</v>
      </c>
      <c r="L55" s="16">
        <v>-0.25778258100000001</v>
      </c>
      <c r="M55" s="16">
        <v>-7.4533811000000005E-2</v>
      </c>
      <c r="N55" s="16">
        <v>-0.33231639200000002</v>
      </c>
      <c r="O55" s="16">
        <v>-76.853393269999998</v>
      </c>
      <c r="P55" s="16">
        <v>-0.76976246400000004</v>
      </c>
      <c r="Q55" s="16">
        <v>-0.246012549</v>
      </c>
      <c r="R55" s="16">
        <v>-1.015775012</v>
      </c>
      <c r="S55" s="16">
        <v>-230.79443789999999</v>
      </c>
      <c r="T55" s="16">
        <v>-0.25797210399999998</v>
      </c>
      <c r="U55" s="16">
        <v>-7.4548789000000004E-2</v>
      </c>
      <c r="V55" s="16">
        <v>-0.33252089200000001</v>
      </c>
      <c r="W55" s="16">
        <v>-76.853411370000003</v>
      </c>
      <c r="X55" s="16"/>
    </row>
    <row r="56" spans="1:24" x14ac:dyDescent="0.2">
      <c r="A56" s="35">
        <v>-13.4</v>
      </c>
      <c r="B56" t="s">
        <v>24</v>
      </c>
      <c r="C56" s="44" t="s">
        <v>135</v>
      </c>
      <c r="D56" s="16">
        <v>-1.116027498</v>
      </c>
      <c r="E56" s="16">
        <v>-0.34221328400000001</v>
      </c>
      <c r="F56" s="16">
        <v>-1.458240781</v>
      </c>
      <c r="G56" s="16">
        <v>-326.0540585</v>
      </c>
      <c r="H56" s="16">
        <v>-0.76947173499999999</v>
      </c>
      <c r="I56" s="16">
        <v>-0.24597888800000001</v>
      </c>
      <c r="J56" s="16">
        <v>-1.0154506219999999</v>
      </c>
      <c r="K56" s="16">
        <v>-230.79440550000001</v>
      </c>
      <c r="L56" s="16">
        <v>-0.34213775099999999</v>
      </c>
      <c r="M56" s="16">
        <v>-9.2373847999999995E-2</v>
      </c>
      <c r="N56" s="16">
        <v>-0.43451159900000003</v>
      </c>
      <c r="O56" s="16">
        <v>-95.261325690000007</v>
      </c>
      <c r="P56" s="16">
        <v>-0.76980942299999999</v>
      </c>
      <c r="Q56" s="16">
        <v>-0.246017394</v>
      </c>
      <c r="R56" s="16">
        <v>-1.015826817</v>
      </c>
      <c r="S56" s="16">
        <v>-230.7944498</v>
      </c>
      <c r="T56" s="16">
        <v>-0.34229119299999999</v>
      </c>
      <c r="U56" s="16">
        <v>-9.2386628999999998E-2</v>
      </c>
      <c r="V56" s="16">
        <v>-0.43467782199999999</v>
      </c>
      <c r="W56" s="16">
        <v>-95.261344440000002</v>
      </c>
      <c r="X56" s="16"/>
    </row>
    <row r="57" spans="1:24" x14ac:dyDescent="0.2">
      <c r="A57" s="35">
        <v>-17.399999999999999</v>
      </c>
      <c r="B57" t="s">
        <v>25</v>
      </c>
      <c r="C57" s="44" t="s">
        <v>135</v>
      </c>
      <c r="D57" s="16">
        <v>-1.134222479</v>
      </c>
      <c r="E57" s="16">
        <v>-0.35303578000000002</v>
      </c>
      <c r="F57" s="16">
        <v>-1.4872582590000001</v>
      </c>
      <c r="G57" s="16">
        <v>-345.89375189999998</v>
      </c>
      <c r="H57" s="16">
        <v>-0.76950055699999997</v>
      </c>
      <c r="I57" s="16">
        <v>-0.24598045199999999</v>
      </c>
      <c r="J57" s="16">
        <v>-1.0154810089999999</v>
      </c>
      <c r="K57" s="16">
        <v>-230.794364</v>
      </c>
      <c r="L57" s="16">
        <v>-0.360338029</v>
      </c>
      <c r="M57" s="16">
        <v>-0.103158834</v>
      </c>
      <c r="N57" s="16">
        <v>-0.46349686299999998</v>
      </c>
      <c r="O57" s="16">
        <v>-115.0995253</v>
      </c>
      <c r="P57" s="16">
        <v>-0.76986192399999998</v>
      </c>
      <c r="Q57" s="16">
        <v>-0.24602131499999999</v>
      </c>
      <c r="R57" s="16">
        <v>-1.0158832390000001</v>
      </c>
      <c r="S57" s="16">
        <v>-230.79440969999999</v>
      </c>
      <c r="T57" s="16">
        <v>-0.36054157799999997</v>
      </c>
      <c r="U57" s="16">
        <v>-0.103174566</v>
      </c>
      <c r="V57" s="16">
        <v>-0.463716144</v>
      </c>
      <c r="W57" s="16">
        <v>-115.0995655</v>
      </c>
      <c r="X57" s="16"/>
    </row>
    <row r="58" spans="1:24" x14ac:dyDescent="0.2">
      <c r="A58" s="35">
        <v>-12</v>
      </c>
      <c r="B58" t="s">
        <v>26</v>
      </c>
      <c r="C58" s="44" t="s">
        <v>135</v>
      </c>
      <c r="D58" s="16">
        <v>-1.5314625630000001</v>
      </c>
      <c r="E58" s="16">
        <v>-0.45368801199999997</v>
      </c>
      <c r="F58" s="16">
        <v>-1.9851505759999999</v>
      </c>
      <c r="G58" s="16">
        <v>-427.2074427</v>
      </c>
      <c r="H58" s="16">
        <v>-0.76945363200000005</v>
      </c>
      <c r="I58" s="16">
        <v>-0.24597867100000001</v>
      </c>
      <c r="J58" s="16">
        <v>-1.015432302</v>
      </c>
      <c r="K58" s="16">
        <v>-230.79443069999999</v>
      </c>
      <c r="L58" s="16">
        <v>-0.75677589700000003</v>
      </c>
      <c r="M58" s="16">
        <v>-0.203262895</v>
      </c>
      <c r="N58" s="16">
        <v>-0.960038791</v>
      </c>
      <c r="O58" s="16">
        <v>-196.41634049999999</v>
      </c>
      <c r="P58" s="16">
        <v>-0.76986536800000005</v>
      </c>
      <c r="Q58" s="16">
        <v>-0.24602515</v>
      </c>
      <c r="R58" s="16">
        <v>-1.0158905170000001</v>
      </c>
      <c r="S58" s="16">
        <v>-230.794488</v>
      </c>
      <c r="T58" s="16">
        <v>-0.756945435</v>
      </c>
      <c r="U58" s="16">
        <v>-0.203278295</v>
      </c>
      <c r="V58" s="16">
        <v>-0.96022373000000005</v>
      </c>
      <c r="W58" s="16">
        <v>-196.41635120000001</v>
      </c>
      <c r="X58" s="16"/>
    </row>
    <row r="59" spans="1:24" x14ac:dyDescent="0.2">
      <c r="A59" s="35">
        <v>-22</v>
      </c>
      <c r="B59" t="s">
        <v>27</v>
      </c>
      <c r="C59" s="44" t="s">
        <v>135</v>
      </c>
      <c r="D59" s="16">
        <v>-1.5600464620000001</v>
      </c>
      <c r="E59" s="16">
        <v>-0.49039352000000003</v>
      </c>
      <c r="F59" s="16">
        <v>-2.0504399819999999</v>
      </c>
      <c r="G59" s="16">
        <v>-477.91172390000003</v>
      </c>
      <c r="H59" s="16">
        <v>-0.76952195400000001</v>
      </c>
      <c r="I59" s="16">
        <v>-0.24598304300000001</v>
      </c>
      <c r="J59" s="16">
        <v>-1.0155049970000001</v>
      </c>
      <c r="K59" s="16">
        <v>-230.79433829999999</v>
      </c>
      <c r="L59" s="16">
        <v>-0.78448479400000004</v>
      </c>
      <c r="M59" s="16">
        <v>-0.23909913999999999</v>
      </c>
      <c r="N59" s="16">
        <v>-1.023583935</v>
      </c>
      <c r="O59" s="16">
        <v>-247.1181239</v>
      </c>
      <c r="P59" s="16">
        <v>-0.76998080899999999</v>
      </c>
      <c r="Q59" s="16">
        <v>-0.246034538</v>
      </c>
      <c r="R59" s="16">
        <v>-1.016015347</v>
      </c>
      <c r="S59" s="16">
        <v>-230.79439669999999</v>
      </c>
      <c r="T59" s="16">
        <v>-0.78476275699999998</v>
      </c>
      <c r="U59" s="16">
        <v>-0.239125594</v>
      </c>
      <c r="V59" s="16">
        <v>-1.0238883510000001</v>
      </c>
      <c r="W59" s="16">
        <v>-247.11815279999999</v>
      </c>
      <c r="X59" s="16"/>
    </row>
    <row r="60" spans="1:24" x14ac:dyDescent="0.2">
      <c r="A60" s="35">
        <v>-14.1</v>
      </c>
      <c r="B60" t="s">
        <v>28</v>
      </c>
      <c r="C60" s="44" t="s">
        <v>135</v>
      </c>
      <c r="D60" s="16">
        <v>-1.5711966580000001</v>
      </c>
      <c r="E60" s="16">
        <v>-0.51243398500000004</v>
      </c>
      <c r="F60" s="16">
        <v>-2.0836306429999998</v>
      </c>
      <c r="G60" s="16">
        <v>-477.58157629999999</v>
      </c>
      <c r="H60" s="16">
        <v>-0.76945935399999998</v>
      </c>
      <c r="I60" s="16">
        <v>-0.24598029199999999</v>
      </c>
      <c r="J60" s="16">
        <v>-1.0154396459999999</v>
      </c>
      <c r="K60" s="16">
        <v>-230.7944138</v>
      </c>
      <c r="L60" s="16">
        <v>-0.79362279899999999</v>
      </c>
      <c r="M60" s="16">
        <v>-0.25962711100000002</v>
      </c>
      <c r="N60" s="16">
        <v>-1.0532499099999999</v>
      </c>
      <c r="O60" s="16">
        <v>-246.7928422</v>
      </c>
      <c r="P60" s="16">
        <v>-0.76975114600000005</v>
      </c>
      <c r="Q60" s="16">
        <v>-0.246013973</v>
      </c>
      <c r="R60" s="16">
        <v>-1.0157651190000001</v>
      </c>
      <c r="S60" s="16">
        <v>-230.79445820000001</v>
      </c>
      <c r="T60" s="16">
        <v>-0.79392592500000003</v>
      </c>
      <c r="U60" s="16">
        <v>-0.25966040400000001</v>
      </c>
      <c r="V60" s="16">
        <v>-1.053586329</v>
      </c>
      <c r="W60" s="16">
        <v>-246.7928852</v>
      </c>
      <c r="X60" s="16"/>
    </row>
    <row r="61" spans="1:24" x14ac:dyDescent="0.2">
      <c r="A61" s="35">
        <v>-13.8</v>
      </c>
      <c r="B61" t="s">
        <v>29</v>
      </c>
      <c r="C61" s="44" t="s">
        <v>135</v>
      </c>
      <c r="D61" s="16">
        <v>-1.5677345819999999</v>
      </c>
      <c r="E61" s="16">
        <v>-0.50969689900000004</v>
      </c>
      <c r="F61" s="16">
        <v>-2.07743148</v>
      </c>
      <c r="G61" s="16">
        <v>-477.58573280000002</v>
      </c>
      <c r="H61" s="16">
        <v>-0.76948189899999997</v>
      </c>
      <c r="I61" s="16">
        <v>-0.24598052100000001</v>
      </c>
      <c r="J61" s="16">
        <v>-1.01546242</v>
      </c>
      <c r="K61" s="16">
        <v>-230.79439260000001</v>
      </c>
      <c r="L61" s="16">
        <v>-0.79367059200000001</v>
      </c>
      <c r="M61" s="16">
        <v>-0.25964136599999998</v>
      </c>
      <c r="N61" s="16">
        <v>-1.0533119580000001</v>
      </c>
      <c r="O61" s="16">
        <v>-246.79277389999999</v>
      </c>
      <c r="P61" s="16">
        <v>-0.76983575599999998</v>
      </c>
      <c r="Q61" s="16">
        <v>-0.246020825</v>
      </c>
      <c r="R61" s="16">
        <v>-1.0158565799999999</v>
      </c>
      <c r="S61" s="16">
        <v>-230.79444050000001</v>
      </c>
      <c r="T61" s="16">
        <v>-0.79387815699999997</v>
      </c>
      <c r="U61" s="16">
        <v>-0.25966264500000003</v>
      </c>
      <c r="V61" s="16">
        <v>-1.0535408020000001</v>
      </c>
      <c r="W61" s="16">
        <v>-246.79279489999999</v>
      </c>
      <c r="X61" s="16"/>
    </row>
    <row r="62" spans="1:24" x14ac:dyDescent="0.2">
      <c r="A62" s="35">
        <v>-23.5</v>
      </c>
      <c r="B62" t="s">
        <v>30</v>
      </c>
      <c r="C62" s="44" t="s">
        <v>135</v>
      </c>
      <c r="D62" s="16">
        <v>-1.9669524009999999</v>
      </c>
      <c r="E62" s="16">
        <v>-0.65736666300000002</v>
      </c>
      <c r="F62" s="16">
        <v>-2.6243190649999999</v>
      </c>
      <c r="G62" s="16">
        <v>-643.43911200000002</v>
      </c>
      <c r="H62" s="16">
        <v>-0.769485537</v>
      </c>
      <c r="I62" s="16">
        <v>-0.245982164</v>
      </c>
      <c r="J62" s="16">
        <v>-1.0154677009999999</v>
      </c>
      <c r="K62" s="16">
        <v>-230.7943645</v>
      </c>
      <c r="L62" s="16">
        <v>-1.1876632730000001</v>
      </c>
      <c r="M62" s="16">
        <v>-0.40285663300000002</v>
      </c>
      <c r="N62" s="16">
        <v>-1.5905199059999999</v>
      </c>
      <c r="O62" s="16">
        <v>-412.65009670000001</v>
      </c>
      <c r="P62" s="16">
        <v>-0.76988034599999999</v>
      </c>
      <c r="Q62" s="16">
        <v>-0.24602661000000001</v>
      </c>
      <c r="R62" s="16">
        <v>-1.0159069549999999</v>
      </c>
      <c r="S62" s="16">
        <v>-230.79442069999999</v>
      </c>
      <c r="T62" s="16">
        <v>-1.1882170670000001</v>
      </c>
      <c r="U62" s="16">
        <v>-0.40291528599999998</v>
      </c>
      <c r="V62" s="16">
        <v>-1.5911323530000001</v>
      </c>
      <c r="W62" s="16">
        <v>-412.65017749999998</v>
      </c>
      <c r="X62" s="16"/>
    </row>
    <row r="63" spans="1:24" x14ac:dyDescent="0.2">
      <c r="A63" s="35">
        <v>-13.7</v>
      </c>
      <c r="B63" t="s">
        <v>208</v>
      </c>
      <c r="C63" s="44" t="s">
        <v>135</v>
      </c>
      <c r="D63" s="16">
        <v>-0.99096907599999995</v>
      </c>
      <c r="E63" s="16">
        <v>-0.31559114799999999</v>
      </c>
      <c r="F63" s="16">
        <v>-1.306560223</v>
      </c>
      <c r="G63" s="16">
        <v>-306.8612344</v>
      </c>
      <c r="H63" s="16">
        <v>-0.76949036500000001</v>
      </c>
      <c r="I63" s="16">
        <v>-0.245979751</v>
      </c>
      <c r="J63" s="16">
        <v>-1.0154701159999999</v>
      </c>
      <c r="K63" s="16">
        <v>-230.79438010000001</v>
      </c>
      <c r="L63" s="16">
        <v>-0.21898337300000001</v>
      </c>
      <c r="M63" s="16">
        <v>-6.7306528000000004E-2</v>
      </c>
      <c r="N63" s="16">
        <v>-0.28628990199999999</v>
      </c>
      <c r="O63" s="16">
        <v>-76.065573749999999</v>
      </c>
      <c r="P63" s="16">
        <v>-0.76973275500000005</v>
      </c>
      <c r="Q63" s="16">
        <v>-0.24600805100000001</v>
      </c>
      <c r="R63" s="16">
        <v>-1.0157408059999999</v>
      </c>
      <c r="S63" s="16">
        <v>-230.79441159999999</v>
      </c>
      <c r="T63" s="16">
        <v>-0.21915975200000001</v>
      </c>
      <c r="U63" s="16">
        <v>-6.7318242E-2</v>
      </c>
      <c r="V63" s="16">
        <v>-0.28647799400000001</v>
      </c>
      <c r="W63" s="16">
        <v>-76.065608650000001</v>
      </c>
      <c r="X63" s="16"/>
    </row>
    <row r="64" spans="1:24" x14ac:dyDescent="0.2">
      <c r="A64" s="35">
        <v>-12.5</v>
      </c>
      <c r="B64" t="s">
        <v>32</v>
      </c>
      <c r="C64" s="44" t="s">
        <v>135</v>
      </c>
      <c r="D64" s="16">
        <v>-1.453611344</v>
      </c>
      <c r="E64" s="16">
        <v>-0.408665159</v>
      </c>
      <c r="F64" s="16">
        <v>-1.862276504</v>
      </c>
      <c r="G64" s="16">
        <v>-390.47915690000002</v>
      </c>
      <c r="H64" s="16">
        <v>-0.72422841699999996</v>
      </c>
      <c r="I64" s="16">
        <v>-0.202096689</v>
      </c>
      <c r="J64" s="16">
        <v>-0.92632510599999995</v>
      </c>
      <c r="K64" s="16">
        <v>-195.24161559999999</v>
      </c>
      <c r="L64" s="16">
        <v>-0.72422564899999997</v>
      </c>
      <c r="M64" s="16">
        <v>-0.202093622</v>
      </c>
      <c r="N64" s="16">
        <v>-0.926319271</v>
      </c>
      <c r="O64" s="16">
        <v>-195.24162089999999</v>
      </c>
      <c r="P64" s="16">
        <v>-0.724507974</v>
      </c>
      <c r="Q64" s="16">
        <v>-0.20212209</v>
      </c>
      <c r="R64" s="16">
        <v>-0.926630065</v>
      </c>
      <c r="S64" s="16">
        <v>-195.24163369999999</v>
      </c>
      <c r="T64" s="16">
        <v>-0.72450519099999999</v>
      </c>
      <c r="U64" s="16">
        <v>-0.20211902400000001</v>
      </c>
      <c r="V64" s="16">
        <v>-0.92662421500000003</v>
      </c>
      <c r="W64" s="16">
        <v>-195.24163899999999</v>
      </c>
      <c r="X64" s="16"/>
    </row>
    <row r="65" spans="1:24" x14ac:dyDescent="0.2">
      <c r="A65" s="35">
        <v>-10</v>
      </c>
      <c r="B65" t="s">
        <v>33</v>
      </c>
      <c r="C65" s="44" t="s">
        <v>135</v>
      </c>
      <c r="D65" s="16">
        <v>-1.485286876</v>
      </c>
      <c r="E65" s="16">
        <v>-0.40901992100000001</v>
      </c>
      <c r="F65" s="16">
        <v>-1.894306797</v>
      </c>
      <c r="G65" s="16">
        <v>-391.65445010000002</v>
      </c>
      <c r="H65" s="16">
        <v>-0.72417591100000001</v>
      </c>
      <c r="I65" s="16">
        <v>-0.202039564</v>
      </c>
      <c r="J65" s="16">
        <v>-0.92621547500000001</v>
      </c>
      <c r="K65" s="16">
        <v>-195.24169910000001</v>
      </c>
      <c r="L65" s="16">
        <v>-0.75674122700000002</v>
      </c>
      <c r="M65" s="16">
        <v>-0.20324017899999999</v>
      </c>
      <c r="N65" s="16">
        <v>-0.95998140499999995</v>
      </c>
      <c r="O65" s="16">
        <v>-196.4163982</v>
      </c>
      <c r="P65" s="16">
        <v>-0.72443710800000005</v>
      </c>
      <c r="Q65" s="16">
        <v>-0.20206369099999999</v>
      </c>
      <c r="R65" s="16">
        <v>-0.92650079799999996</v>
      </c>
      <c r="S65" s="16">
        <v>-195.24171509999999</v>
      </c>
      <c r="T65" s="16">
        <v>-0.75698379400000004</v>
      </c>
      <c r="U65" s="16">
        <v>-0.20326182100000001</v>
      </c>
      <c r="V65" s="16">
        <v>-0.96024561500000005</v>
      </c>
      <c r="W65" s="16">
        <v>-196.41641250000001</v>
      </c>
      <c r="X65" s="16"/>
    </row>
    <row r="66" spans="1:24" x14ac:dyDescent="0.2">
      <c r="A66" s="35">
        <v>-8.3000000000000007</v>
      </c>
      <c r="B66" t="s">
        <v>34</v>
      </c>
      <c r="C66" s="44" t="s">
        <v>135</v>
      </c>
      <c r="D66" s="16">
        <v>-1.0412383439999999</v>
      </c>
      <c r="E66" s="16">
        <v>-0.27607297800000002</v>
      </c>
      <c r="F66" s="16">
        <v>-1.3173113219999999</v>
      </c>
      <c r="G66" s="16">
        <v>-274.48277150000001</v>
      </c>
      <c r="H66" s="16">
        <v>-0.28470463400000001</v>
      </c>
      <c r="I66" s="16">
        <v>-7.3542673000000003E-2</v>
      </c>
      <c r="J66" s="16">
        <v>-0.35824730700000001</v>
      </c>
      <c r="K66" s="16">
        <v>-78.069437410000006</v>
      </c>
      <c r="L66" s="16">
        <v>-0.75295080199999997</v>
      </c>
      <c r="M66" s="16">
        <v>-0.19945838599999999</v>
      </c>
      <c r="N66" s="16">
        <v>-0.95240918799999996</v>
      </c>
      <c r="O66" s="16">
        <v>-196.4161915</v>
      </c>
      <c r="P66" s="16">
        <v>-0.28492242800000001</v>
      </c>
      <c r="Q66" s="16">
        <v>-7.3562181000000004E-2</v>
      </c>
      <c r="R66" s="16">
        <v>-0.35848460900000001</v>
      </c>
      <c r="S66" s="16">
        <v>-78.069462430000002</v>
      </c>
      <c r="T66" s="16">
        <v>-0.75311113200000002</v>
      </c>
      <c r="U66" s="16">
        <v>-0.19947293899999999</v>
      </c>
      <c r="V66" s="16">
        <v>-0.95258407099999998</v>
      </c>
      <c r="W66" s="16">
        <v>-196.41620309999999</v>
      </c>
      <c r="X66" s="16"/>
    </row>
    <row r="67" spans="1:24" x14ac:dyDescent="0.2">
      <c r="A67" s="35">
        <v>-20.6</v>
      </c>
      <c r="B67" t="s">
        <v>35</v>
      </c>
      <c r="C67" s="44" t="s">
        <v>135</v>
      </c>
      <c r="D67" s="16">
        <v>-0.91770816200000005</v>
      </c>
      <c r="E67" s="16">
        <v>-0.28657759399999999</v>
      </c>
      <c r="F67" s="16">
        <v>-1.2042857549999999</v>
      </c>
      <c r="G67" s="16">
        <v>-304.77730259999998</v>
      </c>
      <c r="H67" s="16">
        <v>-0.25785711700000002</v>
      </c>
      <c r="I67" s="16">
        <v>-7.4559524000000002E-2</v>
      </c>
      <c r="J67" s="16">
        <v>-0.33241664100000001</v>
      </c>
      <c r="K67" s="16">
        <v>-76.853233639999999</v>
      </c>
      <c r="L67" s="16">
        <v>-0.65804365399999998</v>
      </c>
      <c r="M67" s="16">
        <v>-0.20973698800000001</v>
      </c>
      <c r="N67" s="16">
        <v>-0.86778064200000005</v>
      </c>
      <c r="O67" s="16">
        <v>-227.91986320000001</v>
      </c>
      <c r="P67" s="16">
        <v>-0.258095397</v>
      </c>
      <c r="Q67" s="16">
        <v>-7.4575521000000006E-2</v>
      </c>
      <c r="R67" s="16">
        <v>-0.33267091900000001</v>
      </c>
      <c r="S67" s="16">
        <v>-76.853249689999998</v>
      </c>
      <c r="T67" s="16">
        <v>-0.65820432299999998</v>
      </c>
      <c r="U67" s="16">
        <v>-0.20975049800000001</v>
      </c>
      <c r="V67" s="16">
        <v>-0.86795482099999999</v>
      </c>
      <c r="W67" s="16">
        <v>-227.91989520000001</v>
      </c>
      <c r="X67" s="16"/>
    </row>
    <row r="68" spans="1:24" x14ac:dyDescent="0.2">
      <c r="A68" s="35">
        <v>-6.4</v>
      </c>
      <c r="B68" t="s">
        <v>36</v>
      </c>
      <c r="C68" s="44" t="s">
        <v>135</v>
      </c>
      <c r="D68" s="16">
        <v>-0.51639745999999997</v>
      </c>
      <c r="E68" s="16">
        <v>-0.150035631</v>
      </c>
      <c r="F68" s="16">
        <v>-0.66643309100000003</v>
      </c>
      <c r="G68" s="16">
        <v>-153.70781579999999</v>
      </c>
      <c r="H68" s="16">
        <v>-0.25770603600000003</v>
      </c>
      <c r="I68" s="16">
        <v>-7.4506141999999997E-2</v>
      </c>
      <c r="J68" s="16">
        <v>-0.33221217800000002</v>
      </c>
      <c r="K68" s="16">
        <v>-76.853509590000002</v>
      </c>
      <c r="L68" s="16">
        <v>-0.25773814900000003</v>
      </c>
      <c r="M68" s="16">
        <v>-7.4516702000000004E-2</v>
      </c>
      <c r="N68" s="16">
        <v>-0.33225485100000002</v>
      </c>
      <c r="O68" s="16">
        <v>-76.853461480000007</v>
      </c>
      <c r="P68" s="16">
        <v>-0.25783160700000002</v>
      </c>
      <c r="Q68" s="16">
        <v>-7.4515507999999994E-2</v>
      </c>
      <c r="R68" s="16">
        <v>-0.33234711500000003</v>
      </c>
      <c r="S68" s="16">
        <v>-76.853520279999998</v>
      </c>
      <c r="T68" s="16">
        <v>-0.25779956799999998</v>
      </c>
      <c r="U68" s="16">
        <v>-7.4521647999999996E-2</v>
      </c>
      <c r="V68" s="16">
        <v>-0.33232121599999997</v>
      </c>
      <c r="W68" s="16">
        <v>-76.853470310000006</v>
      </c>
      <c r="X68" s="16"/>
    </row>
    <row r="69" spans="1:24" x14ac:dyDescent="0.2">
      <c r="A69" s="35">
        <v>-7.2</v>
      </c>
      <c r="B69" t="s">
        <v>37</v>
      </c>
      <c r="C69" s="44" t="s">
        <v>135</v>
      </c>
      <c r="D69" s="16">
        <v>-1.0139072710000001</v>
      </c>
      <c r="E69" s="16">
        <v>-0.27671274400000001</v>
      </c>
      <c r="F69" s="16">
        <v>-1.2906200139999999</v>
      </c>
      <c r="G69" s="16">
        <v>-273.26729330000001</v>
      </c>
      <c r="H69" s="16">
        <v>-0.25772011700000003</v>
      </c>
      <c r="I69" s="16">
        <v>-7.4512381000000003E-2</v>
      </c>
      <c r="J69" s="16">
        <v>-0.33223249799999999</v>
      </c>
      <c r="K69" s="16">
        <v>-76.85348827</v>
      </c>
      <c r="L69" s="16">
        <v>-0.75297134799999998</v>
      </c>
      <c r="M69" s="16">
        <v>-0.199484096</v>
      </c>
      <c r="N69" s="16">
        <v>-0.95245544299999996</v>
      </c>
      <c r="O69" s="16">
        <v>-196.41611090000001</v>
      </c>
      <c r="P69" s="16">
        <v>-0.25792960300000001</v>
      </c>
      <c r="Q69" s="16">
        <v>-7.4527186999999995E-2</v>
      </c>
      <c r="R69" s="16">
        <v>-0.33245679</v>
      </c>
      <c r="S69" s="16">
        <v>-76.853508120000001</v>
      </c>
      <c r="T69" s="16">
        <v>-0.75306142600000003</v>
      </c>
      <c r="U69" s="16">
        <v>-0.19949235400000001</v>
      </c>
      <c r="V69" s="16">
        <v>-0.95255378000000002</v>
      </c>
      <c r="W69" s="16">
        <v>-196.41611789999999</v>
      </c>
      <c r="X69" s="16"/>
    </row>
    <row r="70" spans="1:24" x14ac:dyDescent="0.2">
      <c r="A70" s="35">
        <v>-12.1</v>
      </c>
      <c r="B70" t="s">
        <v>210</v>
      </c>
      <c r="C70" s="44" t="s">
        <v>135</v>
      </c>
      <c r="D70" s="16">
        <v>-0.47703234999999999</v>
      </c>
      <c r="E70" s="16">
        <v>-0.14263588199999999</v>
      </c>
      <c r="F70" s="16">
        <v>-0.61966823299999996</v>
      </c>
      <c r="G70" s="16">
        <v>-152.92269709999999</v>
      </c>
      <c r="H70" s="16">
        <v>-0.25781384800000001</v>
      </c>
      <c r="I70" s="16">
        <v>-7.4542163999999994E-2</v>
      </c>
      <c r="J70" s="16">
        <v>-0.33235601199999998</v>
      </c>
      <c r="K70" s="16">
        <v>-76.853338399999998</v>
      </c>
      <c r="L70" s="16">
        <v>-0.218850497</v>
      </c>
      <c r="M70" s="16">
        <v>-6.7259520000000003E-2</v>
      </c>
      <c r="N70" s="16">
        <v>-0.28611001699999999</v>
      </c>
      <c r="O70" s="16">
        <v>-76.065805740000002</v>
      </c>
      <c r="P70" s="16">
        <v>-0.25789190699999998</v>
      </c>
      <c r="Q70" s="16">
        <v>-7.4549003000000003E-2</v>
      </c>
      <c r="R70" s="16">
        <v>-0.33244090999999998</v>
      </c>
      <c r="S70" s="16">
        <v>-76.853346799999997</v>
      </c>
      <c r="T70" s="16">
        <v>-0.21897986699999999</v>
      </c>
      <c r="U70" s="16">
        <v>-6.7268848000000006E-2</v>
      </c>
      <c r="V70" s="16">
        <v>-0.28624871499999999</v>
      </c>
      <c r="W70" s="16">
        <v>-76.065831630000005</v>
      </c>
      <c r="X70" s="16"/>
    </row>
    <row r="71" spans="1:24" x14ac:dyDescent="0.2">
      <c r="A71" s="35">
        <v>-17.5</v>
      </c>
      <c r="B71" t="s">
        <v>39</v>
      </c>
      <c r="C71" s="44" t="s">
        <v>135</v>
      </c>
      <c r="D71" s="16">
        <v>-0.68711767000000001</v>
      </c>
      <c r="E71" s="16">
        <v>-0.18747287000000001</v>
      </c>
      <c r="F71" s="16">
        <v>-0.87459054000000003</v>
      </c>
      <c r="G71" s="16">
        <v>-190.52418610000001</v>
      </c>
      <c r="H71" s="16">
        <v>-0.342149655</v>
      </c>
      <c r="I71" s="16">
        <v>-9.2381046999999994E-2</v>
      </c>
      <c r="J71" s="16">
        <v>-0.43453070199999999</v>
      </c>
      <c r="K71" s="16">
        <v>-95.261302330000007</v>
      </c>
      <c r="L71" s="16">
        <v>-0.34213437800000002</v>
      </c>
      <c r="M71" s="16">
        <v>-9.2349052000000001E-2</v>
      </c>
      <c r="N71" s="16">
        <v>-0.43448343</v>
      </c>
      <c r="O71" s="16">
        <v>-95.261390629999994</v>
      </c>
      <c r="P71" s="16">
        <v>-0.34228363899999997</v>
      </c>
      <c r="Q71" s="16">
        <v>-9.239232E-2</v>
      </c>
      <c r="R71" s="16">
        <v>-0.43467595799999997</v>
      </c>
      <c r="S71" s="16">
        <v>-95.26131839</v>
      </c>
      <c r="T71" s="16">
        <v>-0.34230670800000002</v>
      </c>
      <c r="U71" s="16">
        <v>-9.2364145999999994E-2</v>
      </c>
      <c r="V71" s="16">
        <v>-0.43467085500000002</v>
      </c>
      <c r="W71" s="16">
        <v>-95.261412460000003</v>
      </c>
      <c r="X71" s="16"/>
    </row>
    <row r="72" spans="1:24" x14ac:dyDescent="0.2">
      <c r="A72" s="35">
        <v>-12.9</v>
      </c>
      <c r="B72" t="s">
        <v>40</v>
      </c>
      <c r="C72" s="44" t="s">
        <v>135</v>
      </c>
      <c r="D72" s="16">
        <v>-0.70428483900000005</v>
      </c>
      <c r="E72" s="16">
        <v>-0.19731790900000001</v>
      </c>
      <c r="F72" s="16">
        <v>-0.90160274699999998</v>
      </c>
      <c r="G72" s="16">
        <v>-210.36245199999999</v>
      </c>
      <c r="H72" s="16">
        <v>-0.34211013099999998</v>
      </c>
      <c r="I72" s="16">
        <v>-9.2374075E-2</v>
      </c>
      <c r="J72" s="16">
        <v>-0.43448420700000001</v>
      </c>
      <c r="K72" s="16">
        <v>-95.261363000000003</v>
      </c>
      <c r="L72" s="16">
        <v>-0.360363871</v>
      </c>
      <c r="M72" s="16">
        <v>-0.10313742200000001</v>
      </c>
      <c r="N72" s="16">
        <v>-0.46350129400000001</v>
      </c>
      <c r="O72" s="16">
        <v>-115.09958880000001</v>
      </c>
      <c r="P72" s="16">
        <v>-0.34220363300000001</v>
      </c>
      <c r="Q72" s="16">
        <v>-9.2381797000000002E-2</v>
      </c>
      <c r="R72" s="16">
        <v>-0.43458542900000002</v>
      </c>
      <c r="S72" s="16">
        <v>-95.261374989999993</v>
      </c>
      <c r="T72" s="16">
        <v>-0.36054283500000001</v>
      </c>
      <c r="U72" s="16">
        <v>-0.10315098</v>
      </c>
      <c r="V72" s="16">
        <v>-0.46369381399999998</v>
      </c>
      <c r="W72" s="16">
        <v>-115.099628</v>
      </c>
      <c r="X72" s="16"/>
    </row>
    <row r="73" spans="1:24" x14ac:dyDescent="0.2">
      <c r="A73" s="35">
        <v>-22.8</v>
      </c>
      <c r="B73" t="s">
        <v>41</v>
      </c>
      <c r="C73" s="44" t="s">
        <v>135</v>
      </c>
      <c r="D73" s="16">
        <v>-1.129930224</v>
      </c>
      <c r="E73" s="16">
        <v>-0.33482430499999999</v>
      </c>
      <c r="F73" s="16">
        <v>-1.4647545289999999</v>
      </c>
      <c r="G73" s="16">
        <v>-342.38216649999998</v>
      </c>
      <c r="H73" s="16">
        <v>-0.34215024500000002</v>
      </c>
      <c r="I73" s="16">
        <v>-9.2374655E-2</v>
      </c>
      <c r="J73" s="16">
        <v>-0.43452489999999999</v>
      </c>
      <c r="K73" s="16">
        <v>-95.261284739999994</v>
      </c>
      <c r="L73" s="16">
        <v>-0.78442986800000003</v>
      </c>
      <c r="M73" s="16">
        <v>-0.23897969899999999</v>
      </c>
      <c r="N73" s="16">
        <v>-1.0234095679999999</v>
      </c>
      <c r="O73" s="16">
        <v>-247.11845260000001</v>
      </c>
      <c r="P73" s="16">
        <v>-0.34232672200000003</v>
      </c>
      <c r="Q73" s="16">
        <v>-9.2389803000000006E-2</v>
      </c>
      <c r="R73" s="16">
        <v>-0.43471652599999999</v>
      </c>
      <c r="S73" s="16">
        <v>-95.261307810000005</v>
      </c>
      <c r="T73" s="16">
        <v>-0.78476078800000004</v>
      </c>
      <c r="U73" s="16">
        <v>-0.23901127999999999</v>
      </c>
      <c r="V73" s="16">
        <v>-1.023772068</v>
      </c>
      <c r="W73" s="16">
        <v>-247.11849240000001</v>
      </c>
      <c r="X73" s="16"/>
    </row>
    <row r="74" spans="1:24" x14ac:dyDescent="0.2">
      <c r="A74" s="35">
        <v>-16.600000000000001</v>
      </c>
      <c r="B74" t="s">
        <v>42</v>
      </c>
      <c r="C74" s="44" t="s">
        <v>135</v>
      </c>
      <c r="D74" s="16">
        <v>-1.1401994179999999</v>
      </c>
      <c r="E74" s="16">
        <v>-0.35594383299999999</v>
      </c>
      <c r="F74" s="16">
        <v>-1.4961432509999999</v>
      </c>
      <c r="G74" s="16">
        <v>-342.05344109999999</v>
      </c>
      <c r="H74" s="16">
        <v>-0.34214528599999999</v>
      </c>
      <c r="I74" s="16">
        <v>-9.2374175000000003E-2</v>
      </c>
      <c r="J74" s="16">
        <v>-0.43451946200000002</v>
      </c>
      <c r="K74" s="16">
        <v>-95.261314089999999</v>
      </c>
      <c r="L74" s="16">
        <v>-0.79364087699999997</v>
      </c>
      <c r="M74" s="16">
        <v>-0.25963557399999998</v>
      </c>
      <c r="N74" s="16">
        <v>-1.0532764509999999</v>
      </c>
      <c r="O74" s="16">
        <v>-246.7928143</v>
      </c>
      <c r="P74" s="16">
        <v>-0.34228720699999998</v>
      </c>
      <c r="Q74" s="16">
        <v>-9.2386449999999995E-2</v>
      </c>
      <c r="R74" s="16">
        <v>-0.43467365699999999</v>
      </c>
      <c r="S74" s="16">
        <v>-95.261331659999996</v>
      </c>
      <c r="T74" s="16">
        <v>-0.79394653900000001</v>
      </c>
      <c r="U74" s="16">
        <v>-0.25966815999999998</v>
      </c>
      <c r="V74" s="16">
        <v>-1.0536146989999999</v>
      </c>
      <c r="W74" s="16">
        <v>-246.7928527</v>
      </c>
      <c r="X74" s="16"/>
    </row>
    <row r="75" spans="1:24" x14ac:dyDescent="0.2">
      <c r="A75" s="35">
        <v>-30.7</v>
      </c>
      <c r="B75" t="s">
        <v>211</v>
      </c>
      <c r="C75" s="44" t="s">
        <v>135</v>
      </c>
      <c r="D75" s="16">
        <v>-0.56368483700000005</v>
      </c>
      <c r="E75" s="16">
        <v>-0.162291238</v>
      </c>
      <c r="F75" s="16">
        <v>-0.72597607600000003</v>
      </c>
      <c r="G75" s="16">
        <v>-171.3339033</v>
      </c>
      <c r="H75" s="16">
        <v>-0.34212013200000002</v>
      </c>
      <c r="I75" s="16">
        <v>-9.2337359999999993E-2</v>
      </c>
      <c r="J75" s="16">
        <v>-0.43445749099999997</v>
      </c>
      <c r="K75" s="16">
        <v>-95.261429879999994</v>
      </c>
      <c r="L75" s="16">
        <v>-0.21918523300000001</v>
      </c>
      <c r="M75" s="16">
        <v>-6.7360964999999995E-2</v>
      </c>
      <c r="N75" s="16">
        <v>-0.28654619799999997</v>
      </c>
      <c r="O75" s="16">
        <v>-76.065211219999995</v>
      </c>
      <c r="P75" s="16">
        <v>-0.34232770899999998</v>
      </c>
      <c r="Q75" s="16">
        <v>-9.2354778999999998E-2</v>
      </c>
      <c r="R75" s="16">
        <v>-0.43468248799999998</v>
      </c>
      <c r="S75" s="16">
        <v>-95.261450429999996</v>
      </c>
      <c r="T75" s="16">
        <v>-0.21936445299999999</v>
      </c>
      <c r="U75" s="16">
        <v>-6.7373737000000003E-2</v>
      </c>
      <c r="V75" s="16">
        <v>-0.28673819</v>
      </c>
      <c r="W75" s="16">
        <v>-76.065240329999995</v>
      </c>
      <c r="X75" s="16"/>
    </row>
    <row r="76" spans="1:24" x14ac:dyDescent="0.2">
      <c r="A76" s="35">
        <v>-31.9</v>
      </c>
      <c r="B76" t="s">
        <v>44</v>
      </c>
      <c r="C76" s="44" t="s">
        <v>135</v>
      </c>
      <c r="D76" s="16">
        <v>-0.70546648899999997</v>
      </c>
      <c r="E76" s="16">
        <v>-0.198634489</v>
      </c>
      <c r="F76" s="16">
        <v>-0.904100978</v>
      </c>
      <c r="G76" s="16">
        <v>-210.36711080000001</v>
      </c>
      <c r="H76" s="16">
        <v>-0.36058847799999999</v>
      </c>
      <c r="I76" s="16">
        <v>-0.10327744</v>
      </c>
      <c r="J76" s="16">
        <v>-0.46386591799999999</v>
      </c>
      <c r="K76" s="16">
        <v>-115.0988296</v>
      </c>
      <c r="L76" s="16">
        <v>-0.34211401600000002</v>
      </c>
      <c r="M76" s="16">
        <v>-9.2340310999999994E-2</v>
      </c>
      <c r="N76" s="16">
        <v>-0.434454328</v>
      </c>
      <c r="O76" s="16">
        <v>-95.261443080000006</v>
      </c>
      <c r="P76" s="16">
        <v>-0.36077097200000002</v>
      </c>
      <c r="Q76" s="16">
        <v>-0.103291233</v>
      </c>
      <c r="R76" s="16">
        <v>-0.46406220500000001</v>
      </c>
      <c r="S76" s="16">
        <v>-115.0988637</v>
      </c>
      <c r="T76" s="16">
        <v>-0.34235356500000003</v>
      </c>
      <c r="U76" s="16">
        <v>-9.2360405000000007E-2</v>
      </c>
      <c r="V76" s="16">
        <v>-0.43471396899999998</v>
      </c>
      <c r="W76" s="16">
        <v>-95.261469649999995</v>
      </c>
      <c r="X76" s="16"/>
    </row>
    <row r="77" spans="1:24" x14ac:dyDescent="0.2">
      <c r="A77" s="35">
        <v>-24.3</v>
      </c>
      <c r="B77" t="s">
        <v>45</v>
      </c>
      <c r="C77" s="44" t="s">
        <v>135</v>
      </c>
      <c r="D77" s="16">
        <v>-0.72263334199999996</v>
      </c>
      <c r="E77" s="16">
        <v>-0.20843779600000001</v>
      </c>
      <c r="F77" s="16">
        <v>-0.93107113799999996</v>
      </c>
      <c r="G77" s="16">
        <v>-230.20457210000001</v>
      </c>
      <c r="H77" s="16">
        <v>-0.36041637599999998</v>
      </c>
      <c r="I77" s="16">
        <v>-0.103200605</v>
      </c>
      <c r="J77" s="16">
        <v>-0.46361698200000001</v>
      </c>
      <c r="K77" s="16">
        <v>-115.0993191</v>
      </c>
      <c r="L77" s="16">
        <v>-0.36041263699999998</v>
      </c>
      <c r="M77" s="16">
        <v>-0.103129044</v>
      </c>
      <c r="N77" s="16">
        <v>-0.46354168099999998</v>
      </c>
      <c r="O77" s="16">
        <v>-115.0995496</v>
      </c>
      <c r="P77" s="16">
        <v>-0.36056450099999998</v>
      </c>
      <c r="Q77" s="16">
        <v>-0.10321176</v>
      </c>
      <c r="R77" s="16">
        <v>-0.46377626100000002</v>
      </c>
      <c r="S77" s="16">
        <v>-115.0993471</v>
      </c>
      <c r="T77" s="16">
        <v>-0.36064796799999999</v>
      </c>
      <c r="U77" s="16">
        <v>-0.103146944</v>
      </c>
      <c r="V77" s="16">
        <v>-0.463794912</v>
      </c>
      <c r="W77" s="16">
        <v>-115.0995904</v>
      </c>
      <c r="X77" s="16"/>
    </row>
    <row r="78" spans="1:24" x14ac:dyDescent="0.2">
      <c r="A78" s="35">
        <v>-34.700000000000003</v>
      </c>
      <c r="B78" t="s">
        <v>46</v>
      </c>
      <c r="C78" s="44" t="s">
        <v>135</v>
      </c>
      <c r="D78" s="16">
        <v>-1.1471583970000001</v>
      </c>
      <c r="E78" s="16">
        <v>-0.34515278300000002</v>
      </c>
      <c r="F78" s="16">
        <v>-1.49231118</v>
      </c>
      <c r="G78" s="16">
        <v>-362.22567279999998</v>
      </c>
      <c r="H78" s="16">
        <v>-0.36054201899999999</v>
      </c>
      <c r="I78" s="16">
        <v>-0.103250419</v>
      </c>
      <c r="J78" s="16">
        <v>-0.46379243799999997</v>
      </c>
      <c r="K78" s="16">
        <v>-115.099007</v>
      </c>
      <c r="L78" s="16">
        <v>-0.78445684199999999</v>
      </c>
      <c r="M78" s="16">
        <v>-0.239005998</v>
      </c>
      <c r="N78" s="16">
        <v>-1.023462841</v>
      </c>
      <c r="O78" s="16">
        <v>-247.11825390000001</v>
      </c>
      <c r="P78" s="16">
        <v>-0.36075919200000001</v>
      </c>
      <c r="Q78" s="16">
        <v>-0.103267054</v>
      </c>
      <c r="R78" s="16">
        <v>-0.46402624599999998</v>
      </c>
      <c r="S78" s="16">
        <v>-115.0990501</v>
      </c>
      <c r="T78" s="16">
        <v>-0.78478139899999999</v>
      </c>
      <c r="U78" s="16">
        <v>-0.23903525</v>
      </c>
      <c r="V78" s="16">
        <v>-1.023816649</v>
      </c>
      <c r="W78" s="16">
        <v>-247.11828689999999</v>
      </c>
      <c r="X78" s="16"/>
    </row>
    <row r="79" spans="1:24" x14ac:dyDescent="0.2">
      <c r="A79" s="35">
        <v>-31.3</v>
      </c>
      <c r="B79" t="s">
        <v>47</v>
      </c>
      <c r="C79" s="44" t="s">
        <v>135</v>
      </c>
      <c r="D79" s="16">
        <v>-1.157092258</v>
      </c>
      <c r="E79" s="16">
        <v>-0.365819701</v>
      </c>
      <c r="F79" s="16">
        <v>-1.522911959</v>
      </c>
      <c r="G79" s="16">
        <v>-361.89859360000003</v>
      </c>
      <c r="H79" s="16">
        <v>-0.36059441199999998</v>
      </c>
      <c r="I79" s="16">
        <v>-0.10327573800000001</v>
      </c>
      <c r="J79" s="16">
        <v>-0.46387014999999998</v>
      </c>
      <c r="K79" s="16">
        <v>-115.0988498</v>
      </c>
      <c r="L79" s="16">
        <v>-0.793559495</v>
      </c>
      <c r="M79" s="16">
        <v>-0.25962696200000002</v>
      </c>
      <c r="N79" s="16">
        <v>-1.053186457</v>
      </c>
      <c r="O79" s="16">
        <v>-246.79290549999999</v>
      </c>
      <c r="P79" s="16">
        <v>-0.36080650199999997</v>
      </c>
      <c r="Q79" s="16">
        <v>-0.103292122</v>
      </c>
      <c r="R79" s="16">
        <v>-0.46409862400000002</v>
      </c>
      <c r="S79" s="16">
        <v>-115.0988859</v>
      </c>
      <c r="T79" s="16">
        <v>-0.79388243999999997</v>
      </c>
      <c r="U79" s="16">
        <v>-0.25965850699999998</v>
      </c>
      <c r="V79" s="16">
        <v>-1.053540946</v>
      </c>
      <c r="W79" s="16">
        <v>-246.792936</v>
      </c>
      <c r="X79" s="16"/>
    </row>
    <row r="80" spans="1:24" x14ac:dyDescent="0.2">
      <c r="A80" s="35">
        <v>-21.1</v>
      </c>
      <c r="B80" t="s">
        <v>212</v>
      </c>
      <c r="C80" s="44" t="s">
        <v>135</v>
      </c>
      <c r="D80" s="16">
        <v>-0.58037061499999998</v>
      </c>
      <c r="E80" s="16">
        <v>-0.17195449700000001</v>
      </c>
      <c r="F80" s="16">
        <v>-0.75232511199999996</v>
      </c>
      <c r="G80" s="16">
        <v>-191.17081580000001</v>
      </c>
      <c r="H80" s="16">
        <v>-0.36037356199999998</v>
      </c>
      <c r="I80" s="16">
        <v>-0.103185323</v>
      </c>
      <c r="J80" s="16">
        <v>-0.46355888499999998</v>
      </c>
      <c r="K80" s="16">
        <v>-115.0994056</v>
      </c>
      <c r="L80" s="16">
        <v>-0.21886873800000001</v>
      </c>
      <c r="M80" s="16">
        <v>-6.7264437999999996E-2</v>
      </c>
      <c r="N80" s="16">
        <v>-0.28613317599999999</v>
      </c>
      <c r="O80" s="16">
        <v>-76.065783460000006</v>
      </c>
      <c r="P80" s="16">
        <v>-0.36047415700000002</v>
      </c>
      <c r="Q80" s="16">
        <v>-0.10319291</v>
      </c>
      <c r="R80" s="16">
        <v>-0.46366706699999999</v>
      </c>
      <c r="S80" s="16">
        <v>-115.099424</v>
      </c>
      <c r="T80" s="16">
        <v>-0.21907681700000001</v>
      </c>
      <c r="U80" s="16">
        <v>-6.7278217000000001E-2</v>
      </c>
      <c r="V80" s="16">
        <v>-0.28635503400000001</v>
      </c>
      <c r="W80" s="16">
        <v>-76.065819410000003</v>
      </c>
      <c r="X80" s="16"/>
    </row>
    <row r="81" spans="1:24" x14ac:dyDescent="0.2">
      <c r="A81" s="35">
        <v>-7.3</v>
      </c>
      <c r="B81" t="s">
        <v>49</v>
      </c>
      <c r="C81" s="44" t="s">
        <v>135</v>
      </c>
      <c r="D81" s="16">
        <v>-1.5166774460000001</v>
      </c>
      <c r="E81" s="16">
        <v>-0.40913480800000002</v>
      </c>
      <c r="F81" s="16">
        <v>-1.925812254</v>
      </c>
      <c r="G81" s="16">
        <v>-392.83016520000001</v>
      </c>
      <c r="H81" s="16">
        <v>-0.75673813599999995</v>
      </c>
      <c r="I81" s="16">
        <v>-0.203243223</v>
      </c>
      <c r="J81" s="16">
        <v>-0.95998135900000003</v>
      </c>
      <c r="K81" s="16">
        <v>-196.416405</v>
      </c>
      <c r="L81" s="16">
        <v>-0.75673811300000005</v>
      </c>
      <c r="M81" s="16">
        <v>-0.203243224</v>
      </c>
      <c r="N81" s="16">
        <v>-0.95998133600000002</v>
      </c>
      <c r="O81" s="16">
        <v>-196.416405</v>
      </c>
      <c r="P81" s="16">
        <v>-0.75694871900000005</v>
      </c>
      <c r="Q81" s="16">
        <v>-0.203262111</v>
      </c>
      <c r="R81" s="16">
        <v>-0.96021082999999996</v>
      </c>
      <c r="S81" s="16">
        <v>-196.41641759999999</v>
      </c>
      <c r="T81" s="16">
        <v>-0.75694868999999998</v>
      </c>
      <c r="U81" s="16">
        <v>-0.203262111</v>
      </c>
      <c r="V81" s="16">
        <v>-0.960210801</v>
      </c>
      <c r="W81" s="16">
        <v>-196.41641759999999</v>
      </c>
      <c r="X81" s="16"/>
    </row>
    <row r="82" spans="1:24" x14ac:dyDescent="0.2">
      <c r="A82" s="35">
        <v>-10.8</v>
      </c>
      <c r="B82" t="s">
        <v>50</v>
      </c>
      <c r="C82" s="44" t="s">
        <v>135</v>
      </c>
      <c r="D82" s="16">
        <v>-1.514240069</v>
      </c>
      <c r="E82" s="16">
        <v>-0.40659881799999997</v>
      </c>
      <c r="F82" s="16">
        <v>-1.9208388869999999</v>
      </c>
      <c r="G82" s="16">
        <v>-392.82894169999997</v>
      </c>
      <c r="H82" s="16">
        <v>-0.75294861700000004</v>
      </c>
      <c r="I82" s="16">
        <v>-0.19945125499999999</v>
      </c>
      <c r="J82" s="16">
        <v>-0.95239987199999998</v>
      </c>
      <c r="K82" s="16">
        <v>-196.4162024</v>
      </c>
      <c r="L82" s="16">
        <v>-0.75674487700000004</v>
      </c>
      <c r="M82" s="16">
        <v>-0.20325104199999999</v>
      </c>
      <c r="N82" s="16">
        <v>-0.95999591900000003</v>
      </c>
      <c r="O82" s="16">
        <v>-196.41639309999999</v>
      </c>
      <c r="P82" s="16">
        <v>-0.75321631200000005</v>
      </c>
      <c r="Q82" s="16">
        <v>-0.199475715</v>
      </c>
      <c r="R82" s="16">
        <v>-0.95269202600000003</v>
      </c>
      <c r="S82" s="16">
        <v>-196.41622129999999</v>
      </c>
      <c r="T82" s="16">
        <v>-0.75699964600000003</v>
      </c>
      <c r="U82" s="16">
        <v>-0.203273858</v>
      </c>
      <c r="V82" s="16">
        <v>-0.960273504</v>
      </c>
      <c r="W82" s="16">
        <v>-196.41640860000001</v>
      </c>
      <c r="X82" s="16"/>
    </row>
    <row r="83" spans="1:24" x14ac:dyDescent="0.2">
      <c r="A83" s="35">
        <v>-14.7</v>
      </c>
      <c r="B83" t="s">
        <v>51</v>
      </c>
      <c r="C83" s="44" t="s">
        <v>135</v>
      </c>
      <c r="D83" s="16">
        <v>-1.3973945679999999</v>
      </c>
      <c r="E83" s="16">
        <v>-0.40291154400000001</v>
      </c>
      <c r="F83" s="16">
        <v>-1.800306111</v>
      </c>
      <c r="G83" s="16">
        <v>-404.48905500000001</v>
      </c>
      <c r="H83" s="16">
        <v>-0.75297909399999996</v>
      </c>
      <c r="I83" s="16">
        <v>-0.19946290999999999</v>
      </c>
      <c r="J83" s="16">
        <v>-0.95244200400000001</v>
      </c>
      <c r="K83" s="16">
        <v>-196.41611359999999</v>
      </c>
      <c r="L83" s="16">
        <v>-0.63918298100000004</v>
      </c>
      <c r="M83" s="16">
        <v>-0.198827217</v>
      </c>
      <c r="N83" s="16">
        <v>-0.83801019799999998</v>
      </c>
      <c r="O83" s="16">
        <v>-208.076303</v>
      </c>
      <c r="P83" s="16">
        <v>-0.75318486299999998</v>
      </c>
      <c r="Q83" s="16">
        <v>-0.199481611</v>
      </c>
      <c r="R83" s="16">
        <v>-0.95266647400000004</v>
      </c>
      <c r="S83" s="16">
        <v>-196.4161282</v>
      </c>
      <c r="T83" s="16">
        <v>-0.63964131099999999</v>
      </c>
      <c r="U83" s="16">
        <v>-0.19887057299999999</v>
      </c>
      <c r="V83" s="16">
        <v>-0.83851188399999999</v>
      </c>
      <c r="W83" s="16">
        <v>-208.07636350000001</v>
      </c>
      <c r="X83" s="16"/>
    </row>
    <row r="84" spans="1:24" x14ac:dyDescent="0.2">
      <c r="A84" s="35">
        <v>-12.1</v>
      </c>
      <c r="B84" t="s">
        <v>52</v>
      </c>
      <c r="C84" s="44" t="s">
        <v>135</v>
      </c>
      <c r="D84" s="16">
        <v>-1.41566232</v>
      </c>
      <c r="E84" s="16">
        <v>-0.41321607100000002</v>
      </c>
      <c r="F84" s="16">
        <v>-1.8288783909999999</v>
      </c>
      <c r="G84" s="16">
        <v>-424.332919</v>
      </c>
      <c r="H84" s="16">
        <v>-0.75295753099999996</v>
      </c>
      <c r="I84" s="16">
        <v>-0.19944630499999999</v>
      </c>
      <c r="J84" s="16">
        <v>-0.952403836</v>
      </c>
      <c r="K84" s="16">
        <v>-196.41614999999999</v>
      </c>
      <c r="L84" s="16">
        <v>-0.65802379799999999</v>
      </c>
      <c r="M84" s="16">
        <v>-0.20972481700000001</v>
      </c>
      <c r="N84" s="16">
        <v>-0.867748615</v>
      </c>
      <c r="O84" s="16">
        <v>-227.92000289999999</v>
      </c>
      <c r="P84" s="16">
        <v>-0.75314181400000002</v>
      </c>
      <c r="Q84" s="16">
        <v>-0.19946312499999999</v>
      </c>
      <c r="R84" s="16">
        <v>-0.95260493800000001</v>
      </c>
      <c r="S84" s="16">
        <v>-196.4161627</v>
      </c>
      <c r="T84" s="16">
        <v>-0.65846957800000006</v>
      </c>
      <c r="U84" s="16">
        <v>-0.209765535</v>
      </c>
      <c r="V84" s="16">
        <v>-0.868235113</v>
      </c>
      <c r="W84" s="16">
        <v>-227.9200836</v>
      </c>
      <c r="X84" s="16"/>
    </row>
    <row r="85" spans="1:24" x14ac:dyDescent="0.2">
      <c r="A85" s="35">
        <v>-15.7</v>
      </c>
      <c r="B85" t="s">
        <v>53</v>
      </c>
      <c r="C85" s="44" t="s">
        <v>135</v>
      </c>
      <c r="D85" s="16">
        <v>-1.512493101</v>
      </c>
      <c r="E85" s="16">
        <v>-0.40461077000000001</v>
      </c>
      <c r="F85" s="16">
        <v>-1.9171038709999999</v>
      </c>
      <c r="G85" s="16">
        <v>-392.82709340000002</v>
      </c>
      <c r="H85" s="16">
        <v>-0.75294853100000003</v>
      </c>
      <c r="I85" s="16">
        <v>-0.19945306199999999</v>
      </c>
      <c r="J85" s="16">
        <v>-0.95240159199999996</v>
      </c>
      <c r="K85" s="16">
        <v>-196.41620230000001</v>
      </c>
      <c r="L85" s="16">
        <v>-0.75294800299999998</v>
      </c>
      <c r="M85" s="16">
        <v>-0.19945257</v>
      </c>
      <c r="N85" s="16">
        <v>-0.95240057300000003</v>
      </c>
      <c r="O85" s="16">
        <v>-196.41620330000001</v>
      </c>
      <c r="P85" s="16">
        <v>-0.75328597600000002</v>
      </c>
      <c r="Q85" s="16">
        <v>-0.19948326999999999</v>
      </c>
      <c r="R85" s="16">
        <v>-0.95276924500000004</v>
      </c>
      <c r="S85" s="16">
        <v>-196.41622630000001</v>
      </c>
      <c r="T85" s="16">
        <v>-0.75328540200000005</v>
      </c>
      <c r="U85" s="16">
        <v>-0.199482774</v>
      </c>
      <c r="V85" s="16">
        <v>-0.95276817499999999</v>
      </c>
      <c r="W85" s="16">
        <v>-196.4162273</v>
      </c>
      <c r="X85" s="16"/>
    </row>
    <row r="86" spans="1:24" x14ac:dyDescent="0.2">
      <c r="A86" s="35">
        <v>-12.5</v>
      </c>
      <c r="B86" t="s">
        <v>54</v>
      </c>
      <c r="C86" s="44" t="s">
        <v>135</v>
      </c>
      <c r="D86" s="16">
        <v>-1.072370721</v>
      </c>
      <c r="E86" s="16">
        <v>-0.31564965299999997</v>
      </c>
      <c r="F86" s="16">
        <v>-1.388020375</v>
      </c>
      <c r="G86" s="16">
        <v>-325.18681980000002</v>
      </c>
      <c r="H86" s="16">
        <v>-0.78439198600000004</v>
      </c>
      <c r="I86" s="16">
        <v>-0.23903714600000001</v>
      </c>
      <c r="J86" s="16">
        <v>-1.023429132</v>
      </c>
      <c r="K86" s="16">
        <v>-247.11828700000001</v>
      </c>
      <c r="L86" s="16">
        <v>-0.28474664900000002</v>
      </c>
      <c r="M86" s="16">
        <v>-7.3562550000000004E-2</v>
      </c>
      <c r="N86" s="16">
        <v>-0.35830919999999999</v>
      </c>
      <c r="O86" s="16">
        <v>-78.069351620000006</v>
      </c>
      <c r="P86" s="16">
        <v>-0.78466360800000001</v>
      </c>
      <c r="Q86" s="16">
        <v>-0.239063306</v>
      </c>
      <c r="R86" s="16">
        <v>-1.023726914</v>
      </c>
      <c r="S86" s="16">
        <v>-247.11832369999999</v>
      </c>
      <c r="T86" s="16">
        <v>-0.28491086799999998</v>
      </c>
      <c r="U86" s="16">
        <v>-7.3577524000000005E-2</v>
      </c>
      <c r="V86" s="16">
        <v>-0.35848839300000002</v>
      </c>
      <c r="W86" s="16">
        <v>-78.069372909999998</v>
      </c>
      <c r="X86" s="16"/>
    </row>
    <row r="87" spans="1:24" x14ac:dyDescent="0.2">
      <c r="A87" s="35">
        <v>-31.5</v>
      </c>
      <c r="B87" t="s">
        <v>55</v>
      </c>
      <c r="C87" s="44" t="s">
        <v>135</v>
      </c>
      <c r="D87" s="16">
        <v>-1.130317206</v>
      </c>
      <c r="E87" s="16">
        <v>-0.33489784700000003</v>
      </c>
      <c r="F87" s="16">
        <v>-1.465215052</v>
      </c>
      <c r="G87" s="16">
        <v>-342.384952</v>
      </c>
      <c r="H87" s="16">
        <v>-0.78461529600000002</v>
      </c>
      <c r="I87" s="16">
        <v>-0.239031047</v>
      </c>
      <c r="J87" s="16">
        <v>-1.023646343</v>
      </c>
      <c r="K87" s="16">
        <v>-247.11800270000001</v>
      </c>
      <c r="L87" s="16">
        <v>-0.34215430099999999</v>
      </c>
      <c r="M87" s="16">
        <v>-9.2344680999999998E-2</v>
      </c>
      <c r="N87" s="16">
        <v>-0.43449898300000001</v>
      </c>
      <c r="O87" s="16">
        <v>-95.261372750000007</v>
      </c>
      <c r="P87" s="16">
        <v>-0.784843403</v>
      </c>
      <c r="Q87" s="16">
        <v>-0.23905273899999999</v>
      </c>
      <c r="R87" s="16">
        <v>-1.0238961419999999</v>
      </c>
      <c r="S87" s="16">
        <v>-247.11802539999999</v>
      </c>
      <c r="T87" s="16">
        <v>-0.34242328399999999</v>
      </c>
      <c r="U87" s="16">
        <v>-9.2367834999999995E-2</v>
      </c>
      <c r="V87" s="16">
        <v>-0.43479111799999998</v>
      </c>
      <c r="W87" s="16">
        <v>-95.261403509999994</v>
      </c>
      <c r="X87" s="16"/>
    </row>
    <row r="88" spans="1:24" x14ac:dyDescent="0.2">
      <c r="A88" s="35">
        <v>-26.1</v>
      </c>
      <c r="B88" t="s">
        <v>56</v>
      </c>
      <c r="C88" s="44" t="s">
        <v>135</v>
      </c>
      <c r="D88" s="16">
        <v>-1.147496335</v>
      </c>
      <c r="E88" s="16">
        <v>-0.34485346900000002</v>
      </c>
      <c r="F88" s="16">
        <v>-1.4923498040000001</v>
      </c>
      <c r="G88" s="16">
        <v>-362.22310959999999</v>
      </c>
      <c r="H88" s="16">
        <v>-0.78446477999999997</v>
      </c>
      <c r="I88" s="16">
        <v>-0.23896756999999999</v>
      </c>
      <c r="J88" s="16">
        <v>-1.02343235</v>
      </c>
      <c r="K88" s="16">
        <v>-247.1184197</v>
      </c>
      <c r="L88" s="16">
        <v>-0.36037994000000001</v>
      </c>
      <c r="M88" s="16">
        <v>-0.103119584</v>
      </c>
      <c r="N88" s="16">
        <v>-0.463499524</v>
      </c>
      <c r="O88" s="16">
        <v>-115.0995995</v>
      </c>
      <c r="P88" s="16">
        <v>-0.784669218</v>
      </c>
      <c r="Q88" s="16">
        <v>-0.23898703099999999</v>
      </c>
      <c r="R88" s="16">
        <v>-1.0236562490000001</v>
      </c>
      <c r="S88" s="16">
        <v>-247.1184409</v>
      </c>
      <c r="T88" s="16">
        <v>-0.36065469700000002</v>
      </c>
      <c r="U88" s="16">
        <v>-0.10314081899999999</v>
      </c>
      <c r="V88" s="16">
        <v>-0.46379551600000002</v>
      </c>
      <c r="W88" s="16">
        <v>-115.0996552</v>
      </c>
      <c r="X88" s="16"/>
    </row>
    <row r="89" spans="1:24" x14ac:dyDescent="0.2">
      <c r="A89" s="35">
        <v>-17.8</v>
      </c>
      <c r="B89" t="s">
        <v>57</v>
      </c>
      <c r="C89" s="44" t="s">
        <v>135</v>
      </c>
      <c r="D89" s="16">
        <v>-1.5440148570000001</v>
      </c>
      <c r="E89" s="16">
        <v>-0.44431072300000002</v>
      </c>
      <c r="F89" s="16">
        <v>-1.9883255790000001</v>
      </c>
      <c r="G89" s="16">
        <v>-443.52993720000001</v>
      </c>
      <c r="H89" s="16">
        <v>-0.78443273599999996</v>
      </c>
      <c r="I89" s="16">
        <v>-0.23907073100000001</v>
      </c>
      <c r="J89" s="16">
        <v>-1.0235034670000001</v>
      </c>
      <c r="K89" s="16">
        <v>-247.11820510000001</v>
      </c>
      <c r="L89" s="16">
        <v>-0.75298496599999998</v>
      </c>
      <c r="M89" s="16">
        <v>-0.19947140699999999</v>
      </c>
      <c r="N89" s="16">
        <v>-0.952456372</v>
      </c>
      <c r="O89" s="16">
        <v>-196.4161076</v>
      </c>
      <c r="P89" s="16">
        <v>-0.78495211099999995</v>
      </c>
      <c r="Q89" s="16">
        <v>-0.23912098100000001</v>
      </c>
      <c r="R89" s="16">
        <v>-1.0240730920000001</v>
      </c>
      <c r="S89" s="16">
        <v>-247.11826769999999</v>
      </c>
      <c r="T89" s="16">
        <v>-0.75325890399999995</v>
      </c>
      <c r="U89" s="16">
        <v>-0.19949620500000001</v>
      </c>
      <c r="V89" s="16">
        <v>-0.95275510900000004</v>
      </c>
      <c r="W89" s="16">
        <v>-196.41612720000001</v>
      </c>
      <c r="X89" s="16"/>
    </row>
    <row r="90" spans="1:24" x14ac:dyDescent="0.2">
      <c r="A90" s="35">
        <v>-36.299999999999997</v>
      </c>
      <c r="B90" t="s">
        <v>58</v>
      </c>
      <c r="C90" s="44" t="s">
        <v>135</v>
      </c>
      <c r="D90" s="16">
        <v>-1.572625323</v>
      </c>
      <c r="E90" s="16">
        <v>-0.48204666600000001</v>
      </c>
      <c r="F90" s="16">
        <v>-2.054671989</v>
      </c>
      <c r="G90" s="16">
        <v>-494.24290550000001</v>
      </c>
      <c r="H90" s="16">
        <v>-0.78472987999999999</v>
      </c>
      <c r="I90" s="16">
        <v>-0.23923587099999999</v>
      </c>
      <c r="J90" s="16">
        <v>-1.023965751</v>
      </c>
      <c r="K90" s="16">
        <v>-247.1175566</v>
      </c>
      <c r="L90" s="16">
        <v>-0.78456235299999999</v>
      </c>
      <c r="M90" s="16">
        <v>-0.239159129</v>
      </c>
      <c r="N90" s="16">
        <v>-1.023721482</v>
      </c>
      <c r="O90" s="16">
        <v>-247.11791700000001</v>
      </c>
      <c r="P90" s="16">
        <v>-0.78499850400000004</v>
      </c>
      <c r="Q90" s="16">
        <v>-0.23926157100000001</v>
      </c>
      <c r="R90" s="16">
        <v>-1.0242600749999999</v>
      </c>
      <c r="S90" s="16">
        <v>-247.11758850000001</v>
      </c>
      <c r="T90" s="16">
        <v>-0.78496135</v>
      </c>
      <c r="U90" s="16">
        <v>-0.23919518300000001</v>
      </c>
      <c r="V90" s="16">
        <v>-1.0241565319999999</v>
      </c>
      <c r="W90" s="16">
        <v>-247.1179649</v>
      </c>
      <c r="X90" s="16"/>
    </row>
    <row r="91" spans="1:24" x14ac:dyDescent="0.2">
      <c r="A91" s="35">
        <v>-21.6</v>
      </c>
      <c r="B91" t="s">
        <v>213</v>
      </c>
      <c r="C91" s="44" t="s">
        <v>135</v>
      </c>
      <c r="D91" s="16">
        <v>-1.0048049939999999</v>
      </c>
      <c r="E91" s="16">
        <v>-0.30807311500000001</v>
      </c>
      <c r="F91" s="16">
        <v>-1.3128781089999999</v>
      </c>
      <c r="G91" s="16">
        <v>-323.18920900000001</v>
      </c>
      <c r="H91" s="16">
        <v>-0.78458697300000002</v>
      </c>
      <c r="I91" s="16">
        <v>-0.23918848000000001</v>
      </c>
      <c r="J91" s="16">
        <v>-1.0237754530000001</v>
      </c>
      <c r="K91" s="16">
        <v>-247.11790740000001</v>
      </c>
      <c r="L91" s="16">
        <v>-0.21885601199999999</v>
      </c>
      <c r="M91" s="16">
        <v>-6.7260241999999998E-2</v>
      </c>
      <c r="N91" s="16">
        <v>-0.28611625299999999</v>
      </c>
      <c r="O91" s="16">
        <v>-76.065801239999999</v>
      </c>
      <c r="P91" s="16">
        <v>-0.78470282599999996</v>
      </c>
      <c r="Q91" s="16">
        <v>-0.23919944400000001</v>
      </c>
      <c r="R91" s="16">
        <v>-1.02390227</v>
      </c>
      <c r="S91" s="16">
        <v>-247.117918</v>
      </c>
      <c r="T91" s="16">
        <v>-0.21907048800000001</v>
      </c>
      <c r="U91" s="16">
        <v>-6.7274204000000004E-2</v>
      </c>
      <c r="V91" s="16">
        <v>-0.28634469099999998</v>
      </c>
      <c r="W91" s="16">
        <v>-76.065845210000006</v>
      </c>
      <c r="X91" s="16"/>
    </row>
    <row r="92" spans="1:24" x14ac:dyDescent="0.2">
      <c r="A92" s="35">
        <v>-7.6</v>
      </c>
      <c r="B92" t="s">
        <v>60</v>
      </c>
      <c r="C92" s="44" t="s">
        <v>135</v>
      </c>
      <c r="D92" s="16">
        <v>-1.083205824</v>
      </c>
      <c r="E92" s="16">
        <v>-0.33722535799999998</v>
      </c>
      <c r="F92" s="16">
        <v>-1.420431182</v>
      </c>
      <c r="G92" s="16">
        <v>-324.85818970000003</v>
      </c>
      <c r="H92" s="16">
        <v>-0.79357466099999996</v>
      </c>
      <c r="I92" s="16">
        <v>-0.25961662000000002</v>
      </c>
      <c r="J92" s="16">
        <v>-1.053191282</v>
      </c>
      <c r="K92" s="16">
        <v>-246.79290829999999</v>
      </c>
      <c r="L92" s="16">
        <v>-0.284716097</v>
      </c>
      <c r="M92" s="16">
        <v>-7.3548351999999997E-2</v>
      </c>
      <c r="N92" s="16">
        <v>-0.35826444899999998</v>
      </c>
      <c r="O92" s="16">
        <v>-78.069418080000005</v>
      </c>
      <c r="P92" s="16">
        <v>-0.79376379699999999</v>
      </c>
      <c r="Q92" s="16">
        <v>-0.25963805899999998</v>
      </c>
      <c r="R92" s="16">
        <v>-1.053401856</v>
      </c>
      <c r="S92" s="16">
        <v>-246.7929364</v>
      </c>
      <c r="T92" s="16">
        <v>-0.28486830800000001</v>
      </c>
      <c r="U92" s="16">
        <v>-7.3563627000000006E-2</v>
      </c>
      <c r="V92" s="16">
        <v>-0.35843193499999998</v>
      </c>
      <c r="W92" s="16">
        <v>-78.069443300000003</v>
      </c>
      <c r="X92" s="16"/>
    </row>
    <row r="93" spans="1:24" x14ac:dyDescent="0.2">
      <c r="A93" s="35">
        <v>-17</v>
      </c>
      <c r="B93" t="s">
        <v>61</v>
      </c>
      <c r="C93" s="44" t="s">
        <v>135</v>
      </c>
      <c r="D93" s="16">
        <v>-1.052859386</v>
      </c>
      <c r="E93" s="16">
        <v>-0.33581794500000001</v>
      </c>
      <c r="F93" s="16">
        <v>-1.388677331</v>
      </c>
      <c r="G93" s="16">
        <v>-323.65008710000001</v>
      </c>
      <c r="H93" s="16">
        <v>-0.79359249099999996</v>
      </c>
      <c r="I93" s="16">
        <v>-0.25962666699999998</v>
      </c>
      <c r="J93" s="16">
        <v>-1.0532191580000001</v>
      </c>
      <c r="K93" s="16">
        <v>-246.79288869999999</v>
      </c>
      <c r="L93" s="16">
        <v>-0.257928031</v>
      </c>
      <c r="M93" s="16">
        <v>-7.4579373000000004E-2</v>
      </c>
      <c r="N93" s="16">
        <v>-0.33250740400000001</v>
      </c>
      <c r="O93" s="16">
        <v>-76.853128159999997</v>
      </c>
      <c r="P93" s="16">
        <v>-0.79379152600000003</v>
      </c>
      <c r="Q93" s="16">
        <v>-0.25964662700000002</v>
      </c>
      <c r="R93" s="16">
        <v>-1.0534381530000001</v>
      </c>
      <c r="S93" s="16">
        <v>-246.79290950000001</v>
      </c>
      <c r="T93" s="16">
        <v>-0.258076582</v>
      </c>
      <c r="U93" s="16">
        <v>-7.4591998000000007E-2</v>
      </c>
      <c r="V93" s="16">
        <v>-0.33266857999999999</v>
      </c>
      <c r="W93" s="16">
        <v>-76.853145089999998</v>
      </c>
      <c r="X93" s="16"/>
    </row>
    <row r="94" spans="1:24" x14ac:dyDescent="0.2">
      <c r="A94" s="35">
        <v>-17.600000000000001</v>
      </c>
      <c r="B94" t="s">
        <v>62</v>
      </c>
      <c r="C94" s="44" t="s">
        <v>135</v>
      </c>
      <c r="D94" s="16">
        <v>-1.5902845619999999</v>
      </c>
      <c r="E94" s="16">
        <v>-0.52197999399999995</v>
      </c>
      <c r="F94" s="16">
        <v>-2.112264556</v>
      </c>
      <c r="G94" s="16">
        <v>-493.5872407</v>
      </c>
      <c r="H94" s="16">
        <v>-0.79374009999999995</v>
      </c>
      <c r="I94" s="16">
        <v>-0.25966428800000002</v>
      </c>
      <c r="J94" s="16">
        <v>-1.053404389</v>
      </c>
      <c r="K94" s="16">
        <v>-246.7926697</v>
      </c>
      <c r="L94" s="16">
        <v>-0.79374011700000002</v>
      </c>
      <c r="M94" s="16">
        <v>-0.259664279</v>
      </c>
      <c r="N94" s="16">
        <v>-1.0534043959999999</v>
      </c>
      <c r="O94" s="16">
        <v>-246.7926697</v>
      </c>
      <c r="P94" s="16">
        <v>-0.79396085199999999</v>
      </c>
      <c r="Q94" s="16">
        <v>-0.25968661700000001</v>
      </c>
      <c r="R94" s="16">
        <v>-1.0536474689999999</v>
      </c>
      <c r="S94" s="16">
        <v>-246.7926923</v>
      </c>
      <c r="T94" s="16">
        <v>-0.79396088799999998</v>
      </c>
      <c r="U94" s="16">
        <v>-0.25968660799999999</v>
      </c>
      <c r="V94" s="16">
        <v>-1.053647497</v>
      </c>
      <c r="W94" s="16">
        <v>-246.7926923</v>
      </c>
      <c r="X94" s="16"/>
    </row>
    <row r="95" spans="1:24" x14ac:dyDescent="0.2">
      <c r="A95" s="35">
        <v>-16</v>
      </c>
      <c r="B95" t="s">
        <v>63</v>
      </c>
      <c r="C95" s="44" t="s">
        <v>135</v>
      </c>
      <c r="D95" s="16">
        <v>-1.5956761829999999</v>
      </c>
      <c r="E95" s="16">
        <v>-0.52631264700000002</v>
      </c>
      <c r="F95" s="16">
        <v>-2.1219888299999998</v>
      </c>
      <c r="G95" s="16">
        <v>-493.58036700000002</v>
      </c>
      <c r="H95" s="16">
        <v>-0.793657112</v>
      </c>
      <c r="I95" s="16">
        <v>-0.25963210199999998</v>
      </c>
      <c r="J95" s="16">
        <v>-1.0532892140000001</v>
      </c>
      <c r="K95" s="16">
        <v>-246.7927928</v>
      </c>
      <c r="L95" s="16">
        <v>-0.79365523900000001</v>
      </c>
      <c r="M95" s="16">
        <v>-0.25963182099999998</v>
      </c>
      <c r="N95" s="16">
        <v>-1.0532870599999999</v>
      </c>
      <c r="O95" s="16">
        <v>-246.79279560000001</v>
      </c>
      <c r="P95" s="16">
        <v>-0.79396851800000001</v>
      </c>
      <c r="Q95" s="16">
        <v>-0.259666271</v>
      </c>
      <c r="R95" s="16">
        <v>-1.053634789</v>
      </c>
      <c r="S95" s="16">
        <v>-246.79283710000001</v>
      </c>
      <c r="T95" s="16">
        <v>-0.79396690199999997</v>
      </c>
      <c r="U95" s="16">
        <v>-0.25966602</v>
      </c>
      <c r="V95" s="16">
        <v>-1.0536329230000001</v>
      </c>
      <c r="W95" s="16">
        <v>-246.79284000000001</v>
      </c>
      <c r="X95" s="16"/>
    </row>
    <row r="96" spans="1:24" x14ac:dyDescent="0.2">
      <c r="A96" s="35">
        <v>-14.7</v>
      </c>
      <c r="B96" t="s">
        <v>214</v>
      </c>
      <c r="C96" s="44" t="s">
        <v>135</v>
      </c>
      <c r="D96" s="16">
        <v>-1.5920061320000001</v>
      </c>
      <c r="E96" s="16">
        <v>-0.523453681</v>
      </c>
      <c r="F96" s="16">
        <v>-2.1154598130000002</v>
      </c>
      <c r="G96" s="16">
        <v>-493.58421989999999</v>
      </c>
      <c r="H96" s="16">
        <v>-0.79367543100000004</v>
      </c>
      <c r="I96" s="16">
        <v>-0.259636863</v>
      </c>
      <c r="J96" s="16">
        <v>-1.0533122939999999</v>
      </c>
      <c r="K96" s="16">
        <v>-246.79278210000001</v>
      </c>
      <c r="L96" s="16">
        <v>-0.79368379899999997</v>
      </c>
      <c r="M96" s="16">
        <v>-0.25963528699999999</v>
      </c>
      <c r="N96" s="16">
        <v>-1.0533190859999999</v>
      </c>
      <c r="O96" s="16">
        <v>-246.79275469999999</v>
      </c>
      <c r="P96" s="16">
        <v>-0.79401091000000001</v>
      </c>
      <c r="Q96" s="16">
        <v>-0.25967371299999997</v>
      </c>
      <c r="R96" s="16">
        <v>-1.0536846230000001</v>
      </c>
      <c r="S96" s="16">
        <v>-246.79282670000001</v>
      </c>
      <c r="T96" s="16">
        <v>-0.79387888900000003</v>
      </c>
      <c r="U96" s="16">
        <v>-0.25965502200000001</v>
      </c>
      <c r="V96" s="16">
        <v>-1.0535339109999999</v>
      </c>
      <c r="W96" s="16">
        <v>-246.79277440000001</v>
      </c>
      <c r="X96" s="16"/>
    </row>
    <row r="97" spans="1:24" x14ac:dyDescent="0.2">
      <c r="A97" s="35">
        <v>-28.2</v>
      </c>
      <c r="B97" t="s">
        <v>65</v>
      </c>
      <c r="C97" s="44" t="s">
        <v>135</v>
      </c>
      <c r="D97" s="16">
        <v>-1.990927881</v>
      </c>
      <c r="E97" s="16">
        <v>-0.67098520399999995</v>
      </c>
      <c r="F97" s="16">
        <v>-2.6619130850000001</v>
      </c>
      <c r="G97" s="16">
        <v>-659.43943720000004</v>
      </c>
      <c r="H97" s="16">
        <v>-0.79374125299999998</v>
      </c>
      <c r="I97" s="16">
        <v>-0.25965132299999999</v>
      </c>
      <c r="J97" s="16">
        <v>-1.053392576</v>
      </c>
      <c r="K97" s="16">
        <v>-246.7926688</v>
      </c>
      <c r="L97" s="16">
        <v>-1.1877231610000001</v>
      </c>
      <c r="M97" s="16">
        <v>-0.40291499600000003</v>
      </c>
      <c r="N97" s="16">
        <v>-1.5906381570000001</v>
      </c>
      <c r="O97" s="16">
        <v>-412.64993720000001</v>
      </c>
      <c r="P97" s="16">
        <v>-0.79414869499999996</v>
      </c>
      <c r="Q97" s="16">
        <v>-0.25969539899999999</v>
      </c>
      <c r="R97" s="16">
        <v>-1.053844094</v>
      </c>
      <c r="S97" s="16">
        <v>-246.7927229</v>
      </c>
      <c r="T97" s="16">
        <v>-1.1882748750000001</v>
      </c>
      <c r="U97" s="16">
        <v>-0.402973413</v>
      </c>
      <c r="V97" s="16">
        <v>-1.5912482880000001</v>
      </c>
      <c r="W97" s="16">
        <v>-412.65001569999998</v>
      </c>
      <c r="X97" s="16"/>
    </row>
    <row r="98" spans="1:24" x14ac:dyDescent="0.2">
      <c r="A98" s="35">
        <v>-17.100000000000001</v>
      </c>
      <c r="B98" t="s">
        <v>66</v>
      </c>
      <c r="C98" s="44" t="s">
        <v>135</v>
      </c>
      <c r="D98" s="16">
        <v>-1.9191998969999999</v>
      </c>
      <c r="E98" s="16">
        <v>-0.61109569900000005</v>
      </c>
      <c r="F98" s="16">
        <v>-2.5302955960000002</v>
      </c>
      <c r="G98" s="16">
        <v>-607.88679509999997</v>
      </c>
      <c r="H98" s="16">
        <v>-1.1877122529999999</v>
      </c>
      <c r="I98" s="16">
        <v>-0.402835526</v>
      </c>
      <c r="J98" s="16">
        <v>-1.590547779</v>
      </c>
      <c r="K98" s="16">
        <v>-412.65012890000003</v>
      </c>
      <c r="L98" s="16">
        <v>-0.72422725700000001</v>
      </c>
      <c r="M98" s="16">
        <v>-0.20207914399999999</v>
      </c>
      <c r="N98" s="16">
        <v>-0.92630640099999995</v>
      </c>
      <c r="O98" s="16">
        <v>-195.24160309999999</v>
      </c>
      <c r="P98" s="16">
        <v>-1.1884300080000001</v>
      </c>
      <c r="Q98" s="16">
        <v>-0.402911356</v>
      </c>
      <c r="R98" s="16">
        <v>-1.591341364</v>
      </c>
      <c r="S98" s="16">
        <v>-412.65022379999999</v>
      </c>
      <c r="T98" s="16">
        <v>-0.72446020600000005</v>
      </c>
      <c r="U98" s="16">
        <v>-0.202100522</v>
      </c>
      <c r="V98" s="16">
        <v>-0.92656072899999997</v>
      </c>
      <c r="W98" s="16">
        <v>-195.24161899999999</v>
      </c>
      <c r="X98" s="16"/>
    </row>
    <row r="99" spans="1:24" x14ac:dyDescent="0.2">
      <c r="A99" s="35">
        <v>-14</v>
      </c>
      <c r="B99" t="s">
        <v>67</v>
      </c>
      <c r="C99" s="44" t="s">
        <v>135</v>
      </c>
      <c r="D99" s="16">
        <v>-1.4771995</v>
      </c>
      <c r="E99" s="16">
        <v>-0.48068818600000002</v>
      </c>
      <c r="F99" s="16">
        <v>-1.9578876869999999</v>
      </c>
      <c r="G99" s="16">
        <v>-490.71735360000002</v>
      </c>
      <c r="H99" s="16">
        <v>-1.1876588669999999</v>
      </c>
      <c r="I99" s="16">
        <v>-0.40285391100000001</v>
      </c>
      <c r="J99" s="16">
        <v>-1.5905127779999999</v>
      </c>
      <c r="K99" s="16">
        <v>-412.65012400000001</v>
      </c>
      <c r="L99" s="16">
        <v>-0.28474877300000001</v>
      </c>
      <c r="M99" s="16">
        <v>-7.3545614999999995E-2</v>
      </c>
      <c r="N99" s="16">
        <v>-0.35829438899999999</v>
      </c>
      <c r="O99" s="16">
        <v>-78.069373299999995</v>
      </c>
      <c r="P99" s="16">
        <v>-1.1880086459999999</v>
      </c>
      <c r="Q99" s="16">
        <v>-0.40289135500000001</v>
      </c>
      <c r="R99" s="16">
        <v>-1.5909000010000001</v>
      </c>
      <c r="S99" s="16">
        <v>-412.65017829999999</v>
      </c>
      <c r="T99" s="16">
        <v>-0.28493426500000002</v>
      </c>
      <c r="U99" s="16">
        <v>-7.3563756999999994E-2</v>
      </c>
      <c r="V99" s="16">
        <v>-0.35849802200000003</v>
      </c>
      <c r="W99" s="16">
        <v>-78.069401369999994</v>
      </c>
      <c r="X99" s="16"/>
    </row>
    <row r="100" spans="1:24" x14ac:dyDescent="0.2">
      <c r="A100" s="35">
        <v>-15.5</v>
      </c>
      <c r="B100" t="s">
        <v>68</v>
      </c>
      <c r="C100" s="44" t="s">
        <v>135</v>
      </c>
      <c r="D100" s="16">
        <v>-1.4495452470000001</v>
      </c>
      <c r="E100" s="16">
        <v>-0.48126558600000002</v>
      </c>
      <c r="F100" s="16">
        <v>-1.9308108340000001</v>
      </c>
      <c r="G100" s="16">
        <v>-489.5028428</v>
      </c>
      <c r="H100" s="16">
        <v>-1.18765754</v>
      </c>
      <c r="I100" s="16">
        <v>-0.40284510200000001</v>
      </c>
      <c r="J100" s="16">
        <v>-1.5905026419999999</v>
      </c>
      <c r="K100" s="16">
        <v>-412.65003780000001</v>
      </c>
      <c r="L100" s="16">
        <v>-0.25780198700000001</v>
      </c>
      <c r="M100" s="16">
        <v>-7.4541863999999999E-2</v>
      </c>
      <c r="N100" s="16">
        <v>-0.33234385100000002</v>
      </c>
      <c r="O100" s="16">
        <v>-76.853344370000002</v>
      </c>
      <c r="P100" s="16">
        <v>-1.1879041640000001</v>
      </c>
      <c r="Q100" s="16">
        <v>-0.40287143600000003</v>
      </c>
      <c r="R100" s="16">
        <v>-1.5907756</v>
      </c>
      <c r="S100" s="16">
        <v>-412.65007919999999</v>
      </c>
      <c r="T100" s="16">
        <v>-0.257993894</v>
      </c>
      <c r="U100" s="16">
        <v>-7.4555627999999999E-2</v>
      </c>
      <c r="V100" s="16">
        <v>-0.33254952199999999</v>
      </c>
      <c r="W100" s="16">
        <v>-76.853363599999994</v>
      </c>
      <c r="X100" s="16"/>
    </row>
    <row r="101" spans="1:24" x14ac:dyDescent="0.2">
      <c r="A101" s="35">
        <v>-15.4</v>
      </c>
      <c r="B101" t="s">
        <v>69</v>
      </c>
      <c r="C101" s="44" t="s">
        <v>135</v>
      </c>
      <c r="D101" s="16">
        <v>-1.950121419</v>
      </c>
      <c r="E101" s="16">
        <v>-0.61097158299999998</v>
      </c>
      <c r="F101" s="16">
        <v>-2.5610930019999998</v>
      </c>
      <c r="G101" s="16">
        <v>-609.06320210000001</v>
      </c>
      <c r="H101" s="16">
        <v>-1.187701125</v>
      </c>
      <c r="I101" s="16">
        <v>-0.40284622199999998</v>
      </c>
      <c r="J101" s="16">
        <v>-1.590547347</v>
      </c>
      <c r="K101" s="16">
        <v>-412.65009229999998</v>
      </c>
      <c r="L101" s="16">
        <v>-0.75678721800000004</v>
      </c>
      <c r="M101" s="16">
        <v>-0.20326192800000001</v>
      </c>
      <c r="N101" s="16">
        <v>-0.96004914600000002</v>
      </c>
      <c r="O101" s="16">
        <v>-196.4163112</v>
      </c>
      <c r="P101" s="16">
        <v>-1.188291188</v>
      </c>
      <c r="Q101" s="16">
        <v>-0.40290887399999997</v>
      </c>
      <c r="R101" s="16">
        <v>-1.591200062</v>
      </c>
      <c r="S101" s="16">
        <v>-412.65017260000002</v>
      </c>
      <c r="T101" s="16">
        <v>-0.75698014700000005</v>
      </c>
      <c r="U101" s="16">
        <v>-0.203279555</v>
      </c>
      <c r="V101" s="16">
        <v>-0.96025970100000002</v>
      </c>
      <c r="W101" s="16">
        <v>-196.41632329999999</v>
      </c>
      <c r="X101" s="16"/>
    </row>
    <row r="102" spans="1:24" x14ac:dyDescent="0.2">
      <c r="A102" s="35">
        <v>-20.100000000000001</v>
      </c>
      <c r="B102" t="s">
        <v>70</v>
      </c>
      <c r="C102" s="44" t="s">
        <v>135</v>
      </c>
      <c r="D102" s="16">
        <v>-1.9488365569999999</v>
      </c>
      <c r="E102" s="16">
        <v>-0.60931773099999997</v>
      </c>
      <c r="F102" s="16">
        <v>-2.5581542879999999</v>
      </c>
      <c r="G102" s="16">
        <v>-609.06086100000005</v>
      </c>
      <c r="H102" s="16">
        <v>-1.187711819</v>
      </c>
      <c r="I102" s="16">
        <v>-0.40284415099999998</v>
      </c>
      <c r="J102" s="16">
        <v>-1.5905559709999999</v>
      </c>
      <c r="K102" s="16">
        <v>-412.65011529999998</v>
      </c>
      <c r="L102" s="16">
        <v>-0.75297520200000001</v>
      </c>
      <c r="M102" s="16">
        <v>-0.19945280300000001</v>
      </c>
      <c r="N102" s="16">
        <v>-0.95242800500000002</v>
      </c>
      <c r="O102" s="16">
        <v>-196.4161177</v>
      </c>
      <c r="P102" s="16">
        <v>-1.188515403</v>
      </c>
      <c r="Q102" s="16">
        <v>-0.402928958</v>
      </c>
      <c r="R102" s="16">
        <v>-1.5914443620000001</v>
      </c>
      <c r="S102" s="16">
        <v>-412.65021789999997</v>
      </c>
      <c r="T102" s="16">
        <v>-0.75324047599999999</v>
      </c>
      <c r="U102" s="16">
        <v>-0.199476978</v>
      </c>
      <c r="V102" s="16">
        <v>-0.95271745500000005</v>
      </c>
      <c r="W102" s="16">
        <v>-196.41613559999999</v>
      </c>
      <c r="X102" s="16"/>
    </row>
    <row r="103" spans="1:24" x14ac:dyDescent="0.2">
      <c r="A103" s="35">
        <v>-72.599999999999994</v>
      </c>
      <c r="B103" t="s">
        <v>71</v>
      </c>
      <c r="C103" s="44" t="s">
        <v>135</v>
      </c>
      <c r="D103" s="16">
        <v>-2.3791328460000001</v>
      </c>
      <c r="E103" s="16">
        <v>-0.81147647199999995</v>
      </c>
      <c r="F103" s="16">
        <v>-3.1906093179999999</v>
      </c>
      <c r="G103" s="16">
        <v>-825.3171304</v>
      </c>
      <c r="H103" s="16">
        <v>-1.188368978</v>
      </c>
      <c r="I103" s="16">
        <v>-0.40322306499999999</v>
      </c>
      <c r="J103" s="16">
        <v>-1.5915920429999999</v>
      </c>
      <c r="K103" s="16">
        <v>-412.64813659999999</v>
      </c>
      <c r="L103" s="16">
        <v>-1.1882893189999999</v>
      </c>
      <c r="M103" s="16">
        <v>-0.403175069</v>
      </c>
      <c r="N103" s="16">
        <v>-1.5914643879999999</v>
      </c>
      <c r="O103" s="16">
        <v>-412.64839569999998</v>
      </c>
      <c r="P103" s="16">
        <v>-1.188886267</v>
      </c>
      <c r="Q103" s="16">
        <v>-0.403270715</v>
      </c>
      <c r="R103" s="16">
        <v>-1.5921569820000001</v>
      </c>
      <c r="S103" s="16">
        <v>-412.64819169999998</v>
      </c>
      <c r="T103" s="16">
        <v>-1.1887811559999999</v>
      </c>
      <c r="U103" s="16">
        <v>-0.40322017100000002</v>
      </c>
      <c r="V103" s="16">
        <v>-1.5920013260000001</v>
      </c>
      <c r="W103" s="16">
        <v>-412.6484451</v>
      </c>
      <c r="X103" s="16"/>
    </row>
    <row r="104" spans="1:24" x14ac:dyDescent="0.2">
      <c r="A104" s="35">
        <v>-40.9</v>
      </c>
      <c r="B104" t="s">
        <v>72</v>
      </c>
      <c r="C104" s="44" t="s">
        <v>135</v>
      </c>
      <c r="D104" s="16">
        <v>-2.38579944</v>
      </c>
      <c r="E104" s="16">
        <v>-0.815477958</v>
      </c>
      <c r="F104" s="16">
        <v>-3.2012773980000002</v>
      </c>
      <c r="G104" s="16">
        <v>-825.29815840000003</v>
      </c>
      <c r="H104" s="16">
        <v>-1.1879545300000001</v>
      </c>
      <c r="I104" s="16">
        <v>-0.402941732</v>
      </c>
      <c r="J104" s="16">
        <v>-1.590896262</v>
      </c>
      <c r="K104" s="16">
        <v>-412.64929000000001</v>
      </c>
      <c r="L104" s="16">
        <v>-1.1879545300000001</v>
      </c>
      <c r="M104" s="16">
        <v>-0.402941732</v>
      </c>
      <c r="N104" s="16">
        <v>-1.590896262</v>
      </c>
      <c r="O104" s="16">
        <v>-412.64929000000001</v>
      </c>
      <c r="P104" s="16">
        <v>-1.1886085639999999</v>
      </c>
      <c r="Q104" s="16">
        <v>-0.40300924500000002</v>
      </c>
      <c r="R104" s="16">
        <v>-1.5916178089999999</v>
      </c>
      <c r="S104" s="16">
        <v>-412.64938110000003</v>
      </c>
      <c r="T104" s="16">
        <v>-1.1886085639999999</v>
      </c>
      <c r="U104" s="16">
        <v>-0.40300924500000002</v>
      </c>
      <c r="V104" s="16">
        <v>-1.5916178089999999</v>
      </c>
      <c r="W104" s="16">
        <v>-412.64938110000003</v>
      </c>
      <c r="X104" s="16"/>
    </row>
    <row r="105" spans="1:24" x14ac:dyDescent="0.2">
      <c r="A105" s="35">
        <v>-29.2</v>
      </c>
      <c r="B105" t="s">
        <v>73</v>
      </c>
      <c r="C105" s="44" t="s">
        <v>135</v>
      </c>
      <c r="D105" s="16">
        <v>-0.56323917099999998</v>
      </c>
      <c r="E105" s="16">
        <v>-0.16188176200000001</v>
      </c>
      <c r="F105" s="16">
        <v>-0.72512093399999999</v>
      </c>
      <c r="G105" s="16">
        <v>-171.33408539999999</v>
      </c>
      <c r="H105" s="16">
        <v>-0.21917463400000001</v>
      </c>
      <c r="I105" s="16">
        <v>-6.7358187999999999E-2</v>
      </c>
      <c r="J105" s="16">
        <v>-0.28653282200000002</v>
      </c>
      <c r="K105" s="16">
        <v>-76.065235009999995</v>
      </c>
      <c r="L105" s="16">
        <v>-0.34210698099999998</v>
      </c>
      <c r="M105" s="16">
        <v>-9.2343765999999994E-2</v>
      </c>
      <c r="N105" s="16">
        <v>-0.43445074700000003</v>
      </c>
      <c r="O105" s="16">
        <v>-95.261446930000005</v>
      </c>
      <c r="P105" s="16">
        <v>-0.21934740999999999</v>
      </c>
      <c r="Q105" s="16">
        <v>-6.7370148000000005E-2</v>
      </c>
      <c r="R105" s="16">
        <v>-0.28671755900000001</v>
      </c>
      <c r="S105" s="16">
        <v>-76.065262009999998</v>
      </c>
      <c r="T105" s="16">
        <v>-0.34230321000000002</v>
      </c>
      <c r="U105" s="16">
        <v>-9.2360385000000003E-2</v>
      </c>
      <c r="V105" s="16">
        <v>-0.43466359500000001</v>
      </c>
      <c r="W105" s="16">
        <v>-95.261468269999995</v>
      </c>
      <c r="X105" s="16"/>
    </row>
    <row r="106" spans="1:24" x14ac:dyDescent="0.2">
      <c r="A106" s="35">
        <v>-23.7</v>
      </c>
      <c r="B106" t="s">
        <v>74</v>
      </c>
      <c r="C106" s="44" t="s">
        <v>135</v>
      </c>
      <c r="D106" s="16">
        <v>-0.58099426099999996</v>
      </c>
      <c r="E106" s="16">
        <v>-0.172268956</v>
      </c>
      <c r="F106" s="16">
        <v>-0.75326321699999998</v>
      </c>
      <c r="G106" s="16">
        <v>-191.17102969999999</v>
      </c>
      <c r="H106" s="16">
        <v>-0.21902696499999999</v>
      </c>
      <c r="I106" s="16">
        <v>-6.7313985000000007E-2</v>
      </c>
      <c r="J106" s="16">
        <v>-0.28634095100000001</v>
      </c>
      <c r="K106" s="16">
        <v>-76.06552327</v>
      </c>
      <c r="L106" s="16">
        <v>-0.36043141499999998</v>
      </c>
      <c r="M106" s="16">
        <v>-0.103134115</v>
      </c>
      <c r="N106" s="16">
        <v>-0.46356553</v>
      </c>
      <c r="O106" s="16">
        <v>-115.0995216</v>
      </c>
      <c r="P106" s="16">
        <v>-0.219173544</v>
      </c>
      <c r="Q106" s="16">
        <v>-6.7324387999999999E-2</v>
      </c>
      <c r="R106" s="16">
        <v>-0.28649793200000001</v>
      </c>
      <c r="S106" s="16">
        <v>-76.065546859999998</v>
      </c>
      <c r="T106" s="16">
        <v>-0.36064139099999998</v>
      </c>
      <c r="U106" s="16">
        <v>-0.10314986299999999</v>
      </c>
      <c r="V106" s="16">
        <v>-0.46379125399999999</v>
      </c>
      <c r="W106" s="16">
        <v>-115.09955739999999</v>
      </c>
      <c r="X106" s="16"/>
    </row>
    <row r="107" spans="1:24" x14ac:dyDescent="0.2">
      <c r="A107" s="35">
        <v>-34.200000000000003</v>
      </c>
      <c r="B107" t="s">
        <v>75</v>
      </c>
      <c r="C107" s="44" t="s">
        <v>135</v>
      </c>
      <c r="D107" s="16">
        <v>-1.0053041089999999</v>
      </c>
      <c r="E107" s="16">
        <v>-0.30887035200000001</v>
      </c>
      <c r="F107" s="16">
        <v>-1.3141744609999999</v>
      </c>
      <c r="G107" s="16">
        <v>-323.19249780000001</v>
      </c>
      <c r="H107" s="16">
        <v>-0.21913400899999999</v>
      </c>
      <c r="I107" s="16">
        <v>-6.7345835000000007E-2</v>
      </c>
      <c r="J107" s="16">
        <v>-0.28647984399999998</v>
      </c>
      <c r="K107" s="16">
        <v>-76.06531914</v>
      </c>
      <c r="L107" s="16">
        <v>-0.78458189899999997</v>
      </c>
      <c r="M107" s="16">
        <v>-0.23920309000000001</v>
      </c>
      <c r="N107" s="16">
        <v>-1.0237849889999999</v>
      </c>
      <c r="O107" s="16">
        <v>-247.1178926</v>
      </c>
      <c r="P107" s="16">
        <v>-0.21933000499999999</v>
      </c>
      <c r="Q107" s="16">
        <v>-6.7359868000000003E-2</v>
      </c>
      <c r="R107" s="16">
        <v>-0.28668987299999998</v>
      </c>
      <c r="S107" s="16">
        <v>-76.065352110000006</v>
      </c>
      <c r="T107" s="16">
        <v>-0.78486016700000005</v>
      </c>
      <c r="U107" s="16">
        <v>-0.23922789799999999</v>
      </c>
      <c r="V107" s="16">
        <v>-1.0240880649999999</v>
      </c>
      <c r="W107" s="16">
        <v>-247.1179199</v>
      </c>
      <c r="X107" s="16"/>
    </row>
    <row r="108" spans="1:24" x14ac:dyDescent="0.2">
      <c r="A108" s="35">
        <v>-29</v>
      </c>
      <c r="B108" t="s">
        <v>76</v>
      </c>
      <c r="C108" s="44" t="s">
        <v>135</v>
      </c>
      <c r="D108" s="16">
        <v>-1.0150204469999999</v>
      </c>
      <c r="E108" s="16">
        <v>-0.32922281799999997</v>
      </c>
      <c r="F108" s="16">
        <v>-1.344243265</v>
      </c>
      <c r="G108" s="16">
        <v>-322.86529080000003</v>
      </c>
      <c r="H108" s="16">
        <v>-0.219171904</v>
      </c>
      <c r="I108" s="16">
        <v>-6.7358990999999993E-2</v>
      </c>
      <c r="J108" s="16">
        <v>-0.28653089500000001</v>
      </c>
      <c r="K108" s="16">
        <v>-76.065250449999994</v>
      </c>
      <c r="L108" s="16">
        <v>-0.79356110000000002</v>
      </c>
      <c r="M108" s="16">
        <v>-0.25962618300000001</v>
      </c>
      <c r="N108" s="16">
        <v>-1.0531872819999999</v>
      </c>
      <c r="O108" s="16">
        <v>-246.79290900000001</v>
      </c>
      <c r="P108" s="16">
        <v>-0.21938442999999999</v>
      </c>
      <c r="Q108" s="16">
        <v>-6.7374070999999994E-2</v>
      </c>
      <c r="R108" s="16">
        <v>-0.286758501</v>
      </c>
      <c r="S108" s="16">
        <v>-76.065281780000007</v>
      </c>
      <c r="T108" s="16">
        <v>-0.79382500099999997</v>
      </c>
      <c r="U108" s="16">
        <v>-0.259651888</v>
      </c>
      <c r="V108" s="16">
        <v>-1.0534768889999999</v>
      </c>
      <c r="W108" s="16">
        <v>-246.7929326</v>
      </c>
      <c r="X108" s="16"/>
    </row>
    <row r="109" spans="1:24" x14ac:dyDescent="0.2">
      <c r="A109" s="35">
        <v>-20.8</v>
      </c>
      <c r="B109" t="s">
        <v>215</v>
      </c>
      <c r="C109" s="44" t="s">
        <v>135</v>
      </c>
      <c r="D109" s="16">
        <v>-0.43879806700000001</v>
      </c>
      <c r="E109" s="16">
        <v>-0.1358567</v>
      </c>
      <c r="F109" s="16">
        <v>-0.57465476699999996</v>
      </c>
      <c r="G109" s="16">
        <v>-152.1372523</v>
      </c>
      <c r="H109" s="16">
        <v>-0.218991725</v>
      </c>
      <c r="I109" s="16">
        <v>-6.7303824999999998E-2</v>
      </c>
      <c r="J109" s="16">
        <v>-0.28629555000000001</v>
      </c>
      <c r="K109" s="16">
        <v>-76.065583509999996</v>
      </c>
      <c r="L109" s="16">
        <v>-0.21887416500000001</v>
      </c>
      <c r="M109" s="16">
        <v>-6.7266589000000002E-2</v>
      </c>
      <c r="N109" s="16">
        <v>-0.286140754</v>
      </c>
      <c r="O109" s="16">
        <v>-76.065774770000004</v>
      </c>
      <c r="P109" s="16">
        <v>-0.21909485500000001</v>
      </c>
      <c r="Q109" s="16">
        <v>-6.7311065000000003E-2</v>
      </c>
      <c r="R109" s="16">
        <v>-0.28640591999999998</v>
      </c>
      <c r="S109" s="16">
        <v>-76.065599090000006</v>
      </c>
      <c r="T109" s="16">
        <v>-0.21906590400000001</v>
      </c>
      <c r="U109" s="16">
        <v>-6.7279200999999997E-2</v>
      </c>
      <c r="V109" s="16">
        <v>-0.28634510499999999</v>
      </c>
      <c r="W109" s="16">
        <v>-76.065806660000007</v>
      </c>
      <c r="X109" s="16"/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9"/>
  <sheetViews>
    <sheetView tabSelected="1" workbookViewId="0">
      <selection activeCell="B2" sqref="B2"/>
    </sheetView>
  </sheetViews>
  <sheetFormatPr baseColWidth="10" defaultRowHeight="16" x14ac:dyDescent="0.2"/>
  <cols>
    <col min="1" max="1" width="16.5" customWidth="1"/>
    <col min="2" max="2" width="29" style="49" customWidth="1"/>
    <col min="3" max="3" width="6.6640625" customWidth="1"/>
    <col min="47" max="47" width="9.1640625" customWidth="1"/>
    <col min="48" max="48" width="8.83203125" customWidth="1"/>
    <col min="49" max="50" width="11.33203125" customWidth="1"/>
    <col min="53" max="53" width="18.5" bestFit="1" customWidth="1"/>
    <col min="54" max="54" width="18" bestFit="1" customWidth="1"/>
  </cols>
  <sheetData>
    <row r="1" spans="1:54" x14ac:dyDescent="0.2">
      <c r="A1" s="17" t="s">
        <v>130</v>
      </c>
      <c r="B1" s="14" t="s">
        <v>192</v>
      </c>
      <c r="C1" s="8" t="s">
        <v>193</v>
      </c>
      <c r="D1" s="8" t="s">
        <v>168</v>
      </c>
      <c r="E1" s="8" t="s">
        <v>169</v>
      </c>
      <c r="F1" s="12" t="s">
        <v>170</v>
      </c>
      <c r="G1" s="13" t="s">
        <v>171</v>
      </c>
      <c r="H1" s="8" t="s">
        <v>172</v>
      </c>
      <c r="I1" s="8" t="s">
        <v>173</v>
      </c>
      <c r="J1" s="12" t="s">
        <v>174</v>
      </c>
      <c r="K1" s="13" t="s">
        <v>175</v>
      </c>
      <c r="L1" s="8" t="s">
        <v>176</v>
      </c>
      <c r="M1" s="8" t="s">
        <v>177</v>
      </c>
      <c r="N1" s="12" t="s">
        <v>178</v>
      </c>
      <c r="O1" s="13" t="s">
        <v>179</v>
      </c>
      <c r="P1" s="14" t="s">
        <v>180</v>
      </c>
      <c r="Q1" s="8" t="s">
        <v>181</v>
      </c>
      <c r="R1" s="12" t="s">
        <v>182</v>
      </c>
      <c r="S1" s="13" t="s">
        <v>183</v>
      </c>
      <c r="T1" s="8" t="s">
        <v>184</v>
      </c>
      <c r="U1" s="8" t="s">
        <v>185</v>
      </c>
      <c r="V1" s="12" t="s">
        <v>186</v>
      </c>
      <c r="W1" s="13" t="s">
        <v>187</v>
      </c>
    </row>
    <row r="2" spans="1:54" x14ac:dyDescent="0.2">
      <c r="A2" s="35">
        <v>-7.7</v>
      </c>
      <c r="B2" s="10" t="s">
        <v>107</v>
      </c>
      <c r="C2" s="43" t="s">
        <v>133</v>
      </c>
      <c r="D2">
        <f>(aVQZ!G2-aVQZ!S2-aVQZ!W2+(27*(aVTZ!F2-aVTZ!R2-aVTZ!V2)-64*(aVQZ!F2-aVQZ!R2-aVQZ!V2))/-37)*2625.5</f>
        <v>-9.6127198755074161</v>
      </c>
      <c r="E2">
        <f>(aVQZ!G2-aVQZ!S2-aVQZ!W2+(27*(0.3*(aVTZ!E2-aVTZ!Q2-aVTZ!U2)+1.2*(aVTZ!D2-aVTZ!P2-aVTZ!T2))-64*(0.3*(aVQZ!E2-aVQZ!Q2-aVQZ!U2)+1.2*(aVQZ!D2-aVQZ!P2-aVQZ!T2)))/-37)*2625.5</f>
        <v>-5.6536912285589072</v>
      </c>
      <c r="F2">
        <f>(aVQZ!G2-aVQZ!S2-aVQZ!W2+(27*(1.3*(aVTZ!D2-aVTZ!P2-aVTZ!T2))-64*(1.3*(aVQZ!D2-aVQZ!P2-aVQZ!T2)))/-37)*2625.5</f>
        <v>-4.069374807418356</v>
      </c>
      <c r="G2">
        <f>(aVQZ!G2-aVQZ!K2-aVQZ!O2+(27*(0.3*(aVTZ!E2-aVTZ!I2-aVTZ!M2)+1.2*(aVTZ!D2-aVTZ!H2-aVTZ!L2))-64*(0.3*(aVQZ!E2-aVQZ!I2-aVQZ!M2)+1.2*(aVQZ!D2-aVQZ!H2-aVQZ!L2)))/-37)*2625.5</f>
        <v>-6.8136975080511801</v>
      </c>
      <c r="H2">
        <f>(aVQZ!G2-aVQZ!K2-aVQZ!O2+(27*(1.3*(aVTZ!D2-aVTZ!H2-aVTZ!L2))-64*(1.3*(aVQZ!D2-aVQZ!H2-aVQZ!L2)))/-37)*2625.5</f>
        <v>-5.2839022199106243</v>
      </c>
      <c r="I2">
        <f>(aVQZ!G2-aVQZ!K2-aVQZ!O2+(27*(0.335*(aVTZ!E2-aVTZ!I2-aVTZ!M2)+1.324*(aVTZ!D2-aVTZ!H2-aVTZ!L2))-64*(0.335*(aVQZ!E2-aVQZ!I2-aVQZ!M2)+1.324*(aVQZ!D2-aVQZ!H2-aVQZ!L2)))/-37)*2625.5</f>
        <v>-8.1395068514194051</v>
      </c>
      <c r="J2">
        <f>(aVQZ!G2-aVQZ!S2-aVQZ!W2+(27*(0.349*(aVTZ!E2-aVTZ!Q2-aVTZ!U2)+1.465*(aVTZ!D2-aVTZ!P2-aVTZ!T2))-64*(0.349*(aVQZ!E2-aVQZ!Q2-aVQZ!U2)+1.465*(aVQZ!D2-aVQZ!P2-aVQZ!T2)))/-37)*2625.5</f>
        <v>-8.1261933039307461</v>
      </c>
      <c r="AG2">
        <f>(3^3*(aVTZ!D2-aVTZ!H2-aVTZ!L2)-4^3*(aVQZ!D2-aVQZ!H2-aVQZ!L2))/-37</f>
        <v>-3.2211013783783565E-3</v>
      </c>
      <c r="AH2">
        <f>(3^3*(aVTZ!E2-aVTZ!I2-aVTZ!M2)-4^3*(aVQZ!E2-aVQZ!I2-aVQZ!M2))/-37</f>
        <v>-3.0159277027027127E-3</v>
      </c>
      <c r="AI2">
        <f t="shared" ref="AI2:AI33" si="0">AG2/AH2</f>
        <v>1.0680300378194669</v>
      </c>
      <c r="AJ2">
        <f>(3^3*(aVTZ!D2-aVTZ!P2-aVTZ!T2)-4^3*(aVQZ!D2-aVQZ!P2-aVQZ!T2))/-37</f>
        <v>-2.9970329189189168E-3</v>
      </c>
      <c r="AK2">
        <f>(3^3*(aVTZ!E2-aVTZ!Q2-aVTZ!U2)-4^3*(aVQZ!E2-aVQZ!Q2-aVQZ!U2))/-37</f>
        <v>-3.0104582162162282E-3</v>
      </c>
      <c r="AL2">
        <f t="shared" ref="AL2:AL33" si="1">AJ2/AK2</f>
        <v>0.99554044722328505</v>
      </c>
      <c r="AN2">
        <f>(3^3*(aVTZ!D2)-4^3*(aVQZ!D2))/(3^3*(aVTZ!E2)-4^3*(aVQZ!E2))</f>
        <v>3.095043108577983</v>
      </c>
      <c r="AP2" s="33">
        <f t="shared" ref="AP2:AP33" si="2">A2-D2</f>
        <v>1.912719875507416</v>
      </c>
      <c r="AQ2" s="33">
        <f t="shared" ref="AQ2:AQ33" si="3">A2-E2</f>
        <v>-2.046308771441093</v>
      </c>
      <c r="AR2" s="33">
        <f t="shared" ref="AR2:AR33" si="4">A2-F2</f>
        <v>-3.6306251925816442</v>
      </c>
      <c r="AS2" s="33">
        <f t="shared" ref="AS2:AS33" si="5">A2-G2</f>
        <v>-0.88630249194882005</v>
      </c>
      <c r="AT2" s="33">
        <f t="shared" ref="AT2:AT33" si="6">A2-H2</f>
        <v>-2.4160977800893759</v>
      </c>
      <c r="AU2" s="6">
        <f t="shared" ref="AU2:AU33" si="7">A2-I2</f>
        <v>0.43950685141940493</v>
      </c>
      <c r="AV2" s="6">
        <f t="shared" ref="AV2:AV33" si="8">A2-J2</f>
        <v>0.42619330393074595</v>
      </c>
      <c r="AW2" s="5"/>
      <c r="AX2" s="5"/>
      <c r="AZ2" t="s">
        <v>100</v>
      </c>
      <c r="BA2" s="3">
        <f>AVERAGE(AU2:AU21)</f>
        <v>0.31261475014357348</v>
      </c>
      <c r="BB2" s="4">
        <f>AVERAGE(AV2:AV21)</f>
        <v>-6.7199502533816527E-2</v>
      </c>
    </row>
    <row r="3" spans="1:54" x14ac:dyDescent="0.2">
      <c r="A3" s="35">
        <v>-4.9000000000000004</v>
      </c>
      <c r="B3" s="10" t="s">
        <v>108</v>
      </c>
      <c r="C3" s="43" t="s">
        <v>133</v>
      </c>
      <c r="D3">
        <f>(aVQZ!G3-aVQZ!S3-aVQZ!W3+(27*(aVTZ!F3-aVTZ!R3-aVTZ!V3)-64*(aVQZ!F3-aVQZ!R3-aVQZ!V3))/-37)*2625.5</f>
        <v>-5.3212249578873578</v>
      </c>
      <c r="E3">
        <f>(aVQZ!G3-aVQZ!S3-aVQZ!W3+(27*(0.3*(aVTZ!E3-aVTZ!Q3-aVTZ!U3)+1.2*(aVTZ!D3-aVTZ!P3-aVTZ!T3))-64*(0.3*(aVQZ!E3-aVQZ!Q3-aVQZ!U3)+1.2*(aVQZ!D3-aVQZ!P3-aVQZ!T3)))/-37)*2625.5</f>
        <v>-3.2708444156831042</v>
      </c>
      <c r="F3">
        <f>(aVQZ!G3-aVQZ!S3-aVQZ!W3+(27*(1.3*(aVTZ!D3-aVTZ!P3-aVTZ!T3))-64*(1.3*(aVQZ!D3-aVQZ!P3-aVQZ!T3)))/-37)*2625.5</f>
        <v>-2.4451005962344476</v>
      </c>
      <c r="G3">
        <f>(aVQZ!G3-aVQZ!K3-aVQZ!O3+(27*(0.3*(aVTZ!E3-aVTZ!I3-aVTZ!M3)+1.2*(aVTZ!D3-aVTZ!H3-aVTZ!L3))-64*(0.3*(aVQZ!E3-aVQZ!I3-aVQZ!M3)+1.2*(aVQZ!D3-aVQZ!H3-aVQZ!L3)))/-37)*2625.5</f>
        <v>-3.9631403007881807</v>
      </c>
      <c r="H3">
        <f>(aVQZ!G3-aVQZ!K3-aVQZ!O3+(27*(1.3*(aVTZ!D3-aVTZ!H3-aVTZ!L3))-64*(1.3*(aVQZ!D3-aVQZ!H3-aVQZ!L3)))/-37)*2625.5</f>
        <v>-3.1729902358246562</v>
      </c>
      <c r="I3">
        <f>(aVQZ!G3-aVQZ!K3-aVQZ!O3+(27*(0.335*(aVTZ!E3-aVTZ!I3-aVTZ!M3)+1.324*(aVTZ!D3-aVTZ!H3-aVTZ!L3))-64*(0.335*(aVQZ!E3-aVQZ!I3-aVQZ!M3)+1.324*(aVQZ!D3-aVQZ!H3-aVQZ!L3)))/-37)*2625.5</f>
        <v>-4.6048280879558803</v>
      </c>
      <c r="J3">
        <f>(aVQZ!G3-aVQZ!S3-aVQZ!W3+(27*(0.349*(aVTZ!E3-aVTZ!Q3-aVTZ!U3)+1.465*(aVTZ!D3-aVTZ!P3-aVTZ!T3))-64*(0.349*(aVQZ!E3-aVQZ!Q3-aVQZ!U3)+1.465*(aVQZ!D3-aVQZ!P3-aVQZ!T3)))/-37)*2625.5</f>
        <v>-4.4492955682946995</v>
      </c>
      <c r="AG3">
        <f>(3^3*(aVTZ!D3-aVTZ!H3-aVTZ!L3)-4^3*(aVQZ!D3-aVQZ!H3-aVQZ!L3))/-37</f>
        <v>-1.5427138378377109E-3</v>
      </c>
      <c r="AH3">
        <f>(3^3*(aVTZ!E3-aVTZ!I3-aVTZ!M3)-4^3*(aVQZ!E3-aVQZ!I3-aVQZ!M3))/-37</f>
        <v>-1.5174120270269992E-3</v>
      </c>
      <c r="AI3">
        <f t="shared" si="0"/>
        <v>1.016674318088993</v>
      </c>
      <c r="AJ3">
        <f>(3^3*(aVTZ!D3-aVTZ!P3-aVTZ!T3)-4^3*(aVQZ!D3-aVQZ!P3-aVQZ!T3))/-37</f>
        <v>-1.4128380810808961E-3</v>
      </c>
      <c r="AK3">
        <f>(3^3*(aVTZ!E3-aVTZ!Q3-aVTZ!U3)-4^3*(aVQZ!E3-aVQZ!Q3-aVQZ!U3))/-37</f>
        <v>-1.5193099189188674E-3</v>
      </c>
      <c r="AL3">
        <f t="shared" si="1"/>
        <v>0.92992092231337764</v>
      </c>
      <c r="AN3">
        <f>(3^3*(aVTZ!D3)-4^3*(aVQZ!D3))/(3^3*(aVTZ!E3)-4^3*(aVQZ!E3))</f>
        <v>3.1031307935906534</v>
      </c>
      <c r="AP3" s="33">
        <f t="shared" si="2"/>
        <v>0.42122495788735748</v>
      </c>
      <c r="AQ3" s="33">
        <f t="shared" si="3"/>
        <v>-1.6291555843168961</v>
      </c>
      <c r="AR3" s="33">
        <f t="shared" si="4"/>
        <v>-2.4548994037655527</v>
      </c>
      <c r="AS3" s="33">
        <f t="shared" si="5"/>
        <v>-0.93685969921181966</v>
      </c>
      <c r="AT3" s="33">
        <f t="shared" si="6"/>
        <v>-1.7270097641753441</v>
      </c>
      <c r="AU3" s="5">
        <f t="shared" si="7"/>
        <v>-0.29517191204412008</v>
      </c>
      <c r="AV3" s="5">
        <f t="shared" si="8"/>
        <v>-0.45070443170530083</v>
      </c>
      <c r="AW3" s="5"/>
      <c r="AX3" s="5"/>
      <c r="AZ3" t="s">
        <v>103</v>
      </c>
      <c r="BA3" s="4">
        <f>STDEV(AU2:AU21)</f>
        <v>1.0003336084214782</v>
      </c>
      <c r="BB3" s="4">
        <f>STDEV(AV2:AV21)</f>
        <v>0.97409479635251717</v>
      </c>
    </row>
    <row r="4" spans="1:54" x14ac:dyDescent="0.2">
      <c r="A4" s="35">
        <v>-4.4000000000000004</v>
      </c>
      <c r="B4" s="10" t="s">
        <v>109</v>
      </c>
      <c r="C4" s="43" t="s">
        <v>133</v>
      </c>
      <c r="D4">
        <f>(aVQZ!G4-aVQZ!S4-aVQZ!W4+(27*(aVTZ!F4-aVTZ!R4-aVTZ!V4)-64*(aVQZ!F4-aVQZ!R4-aVQZ!V4))/-37)*2625.5</f>
        <v>-5.0084660312945699</v>
      </c>
      <c r="E4">
        <f>(aVQZ!G4-aVQZ!S4-aVQZ!W4+(27*(0.3*(aVTZ!E4-aVTZ!Q4-aVTZ!U4)+1.2*(aVTZ!D4-aVTZ!P4-aVTZ!T4))-64*(0.3*(aVQZ!E4-aVQZ!Q4-aVQZ!U4)+1.2*(aVQZ!D4-aVQZ!P4-aVQZ!T4)))/-37)*2625.5</f>
        <v>-3.1202553365539516</v>
      </c>
      <c r="F4">
        <f>(aVQZ!G4-aVQZ!S4-aVQZ!W4+(27*(1.3*(aVTZ!D4-aVTZ!P4-aVTZ!T4))-64*(1.3*(aVQZ!D4-aVQZ!P4-aVQZ!T4)))/-37)*2625.5</f>
        <v>-2.3611261075741967</v>
      </c>
      <c r="G4">
        <f>(aVQZ!G4-aVQZ!K4-aVQZ!O4+(27*(0.3*(aVTZ!E4-aVTZ!I4-aVTZ!M4)+1.2*(aVTZ!D4-aVTZ!H4-aVTZ!L4))-64*(0.3*(aVQZ!E4-aVQZ!I4-aVQZ!M4)+1.2*(aVQZ!D4-aVQZ!H4-aVQZ!L4)))/-37)*2625.5</f>
        <v>-3.7554587022576387</v>
      </c>
      <c r="H4">
        <f>(aVQZ!G4-aVQZ!K4-aVQZ!O4+(27*(1.3*(aVTZ!D4-aVTZ!H4-aVTZ!L4))-64*(1.3*(aVQZ!D4-aVQZ!H4-aVQZ!L4)))/-37)*2625.5</f>
        <v>-3.029573156904906</v>
      </c>
      <c r="I4">
        <f>(aVQZ!G4-aVQZ!K4-aVQZ!O4+(27*(0.335*(aVTZ!E4-aVTZ!I4-aVTZ!M4)+1.324*(aVTZ!D4-aVTZ!H4-aVTZ!L4))-64*(0.335*(aVQZ!E4-aVQZ!I4-aVQZ!M4)+1.324*(aVQZ!D4-aVQZ!H4-aVQZ!L4)))/-37)*2625.5</f>
        <v>-4.3574478496352151</v>
      </c>
      <c r="J4">
        <f>(aVQZ!G4-aVQZ!S4-aVQZ!W4+(27*(0.349*(aVTZ!E4-aVTZ!Q4-aVTZ!U4)+1.465*(aVTZ!D4-aVTZ!P4-aVTZ!T4))-64*(0.349*(aVQZ!E4-aVQZ!Q4-aVQZ!U4)+1.465*(aVQZ!D4-aVQZ!P4-aVQZ!T4)))/-37)*2625.5</f>
        <v>-4.2309597581898508</v>
      </c>
      <c r="AG4">
        <f>(3^3*(aVTZ!D4-aVTZ!H4-aVTZ!L4)-4^3*(aVQZ!D4-aVQZ!H4-aVQZ!L4))/-37</f>
        <v>-1.452310243243031E-3</v>
      </c>
      <c r="AH4">
        <f>(3^3*(aVTZ!E4-aVTZ!I4-aVTZ!M4)-4^3*(aVQZ!E4-aVQZ!I4-aVQZ!M4))/-37</f>
        <v>-1.4056872972972652E-3</v>
      </c>
      <c r="AI4">
        <f t="shared" si="0"/>
        <v>1.0331673666222982</v>
      </c>
      <c r="AJ4">
        <f>(3^3*(aVTZ!D4-aVTZ!P4-aVTZ!T4)-4^3*(aVQZ!D4-aVQZ!P4-aVQZ!T4))/-37</f>
        <v>-1.3358502432430461E-3</v>
      </c>
      <c r="AK4">
        <f>(3^3*(aVTZ!E4-aVTZ!Q4-aVTZ!U4)-4^3*(aVQZ!E4-aVQZ!Q4-aVQZ!U4))/-37</f>
        <v>-1.4090734594594261E-3</v>
      </c>
      <c r="AL4">
        <f t="shared" si="1"/>
        <v>0.94803449335815948</v>
      </c>
      <c r="AN4">
        <f>(3^3*(aVTZ!D4)-4^3*(aVQZ!D4))/(3^3*(aVTZ!E4)-4^3*(aVQZ!E4))</f>
        <v>3.1036755071519799</v>
      </c>
      <c r="AP4" s="33">
        <f t="shared" si="2"/>
        <v>0.60846603129456955</v>
      </c>
      <c r="AQ4" s="33">
        <f t="shared" si="3"/>
        <v>-1.2797446634460488</v>
      </c>
      <c r="AR4" s="33">
        <f t="shared" si="4"/>
        <v>-2.0388738924258036</v>
      </c>
      <c r="AS4" s="33">
        <f t="shared" si="5"/>
        <v>-0.64454129774236169</v>
      </c>
      <c r="AT4" s="33">
        <f t="shared" si="6"/>
        <v>-1.3704268430950943</v>
      </c>
      <c r="AU4" s="5">
        <f t="shared" si="7"/>
        <v>-4.2552150364785213E-2</v>
      </c>
      <c r="AV4" s="5">
        <f t="shared" si="8"/>
        <v>-0.16904024181014954</v>
      </c>
      <c r="AW4" s="5"/>
      <c r="AX4" s="5"/>
    </row>
    <row r="5" spans="1:54" x14ac:dyDescent="0.2">
      <c r="A5" s="35">
        <v>-2.9</v>
      </c>
      <c r="B5" s="10" t="s">
        <v>110</v>
      </c>
      <c r="C5" s="43" t="s">
        <v>133</v>
      </c>
      <c r="D5">
        <f>(aVQZ!G5-aVQZ!S5-aVQZ!W5+(27*(aVTZ!F5-aVTZ!R5-aVTZ!V5)-64*(aVQZ!F5-aVQZ!R5-aVQZ!V5))/-37)*2625.5</f>
        <v>-3.9093225957266977</v>
      </c>
      <c r="E5">
        <f>(aVQZ!G5-aVQZ!S5-aVQZ!W5+(27*(0.3*(aVTZ!E5-aVTZ!Q5-aVTZ!U5)+1.2*(aVTZ!D5-aVTZ!P5-aVTZ!T5))-64*(0.3*(aVQZ!E5-aVQZ!Q5-aVQZ!U5)+1.2*(aVQZ!D5-aVQZ!P5-aVQZ!T5)))/-37)*2625.5</f>
        <v>-2.271127934288574</v>
      </c>
      <c r="F5">
        <f>(aVQZ!G5-aVQZ!S5-aVQZ!W5+(27*(1.3*(aVTZ!D5-aVTZ!P5-aVTZ!T5))-64*(1.3*(aVQZ!D5-aVQZ!P5-aVQZ!T5)))/-37)*2625.5</f>
        <v>-1.6092854866494646</v>
      </c>
      <c r="G5">
        <f>(aVQZ!G5-aVQZ!K5-aVQZ!O5+(27*(0.3*(aVTZ!E5-aVTZ!I5-aVTZ!M5)+1.2*(aVTZ!D5-aVTZ!H5-aVTZ!L5))-64*(0.3*(aVQZ!E5-aVQZ!I5-aVQZ!M5)+1.2*(aVQZ!D5-aVQZ!H5-aVQZ!L5)))/-37)*2625.5</f>
        <v>-3.0265704719135549</v>
      </c>
      <c r="H5">
        <f>(aVQZ!G5-aVQZ!K5-aVQZ!O5+(27*(1.3*(aVTZ!D5-aVTZ!H5-aVTZ!L5))-64*(1.3*(aVQZ!D5-aVQZ!H5-aVQZ!L5)))/-37)*2625.5</f>
        <v>-2.4049316529473583</v>
      </c>
      <c r="I5">
        <f>(aVQZ!G5-aVQZ!K5-aVQZ!O5+(27*(0.335*(aVTZ!E5-aVTZ!I5-aVTZ!M5)+1.324*(aVTZ!D5-aVTZ!H5-aVTZ!L5))-64*(0.335*(aVQZ!E5-aVQZ!I5-aVQZ!M5)+1.324*(aVQZ!D5-aVQZ!H5-aVQZ!L5)))/-37)*2625.5</f>
        <v>-3.5259208633494143</v>
      </c>
      <c r="J5">
        <f>(aVQZ!G5-aVQZ!S5-aVQZ!W5+(27*(0.349*(aVTZ!E5-aVTZ!Q5-aVTZ!U5)+1.465*(aVTZ!D5-aVTZ!P5-aVTZ!T5))-64*(0.349*(aVQZ!E5-aVQZ!Q5-aVQZ!U5)+1.465*(aVQZ!D5-aVQZ!P5-aVQZ!T5)))/-37)*2625.5</f>
        <v>-3.1717018854522041</v>
      </c>
      <c r="AG5">
        <f>(3^3*(aVTZ!D5-aVTZ!H5-aVTZ!L5)-4^3*(aVQZ!D5-aVQZ!H5-aVQZ!L5))/-37</f>
        <v>-1.1982999729728903E-3</v>
      </c>
      <c r="AH5">
        <f>(3^3*(aVTZ!E5-aVTZ!I5-aVTZ!M5)-4^3*(aVQZ!E5-aVQZ!I5-aVQZ!M5))/-37</f>
        <v>-1.1886656216215678E-3</v>
      </c>
      <c r="AI5">
        <f t="shared" si="0"/>
        <v>1.0081051821269797</v>
      </c>
      <c r="AJ5">
        <f>(3^3*(aVTZ!D5-aVTZ!P5-aVTZ!T5)-4^3*(aVQZ!D5-aVQZ!P5-aVQZ!T5))/-37</f>
        <v>-1.0728802972973471E-3</v>
      </c>
      <c r="AK5">
        <f>(3^3*(aVTZ!E5-aVTZ!Q5-aVTZ!U5)-4^3*(aVQZ!E5-aVQZ!Q5-aVQZ!U5))/-37</f>
        <v>-1.197901567567481E-3</v>
      </c>
      <c r="AL5">
        <f t="shared" si="1"/>
        <v>0.89563310237250271</v>
      </c>
      <c r="AN5">
        <f>(3^3*(aVTZ!D5)-4^3*(aVQZ!D5))/(3^3*(aVTZ!E5)-4^3*(aVQZ!E5))</f>
        <v>3.1046964839856814</v>
      </c>
      <c r="AP5" s="33">
        <f t="shared" si="2"/>
        <v>1.0093225957266978</v>
      </c>
      <c r="AQ5" s="33">
        <f t="shared" si="3"/>
        <v>-0.62887206571142595</v>
      </c>
      <c r="AR5" s="33">
        <f t="shared" si="4"/>
        <v>-1.2907145133505353</v>
      </c>
      <c r="AS5" s="33">
        <f t="shared" si="5"/>
        <v>0.12657047191355497</v>
      </c>
      <c r="AT5" s="33">
        <f t="shared" si="6"/>
        <v>-0.49506834705264158</v>
      </c>
      <c r="AU5" s="5">
        <f t="shared" si="7"/>
        <v>0.62592086334941444</v>
      </c>
      <c r="AV5" s="5">
        <f t="shared" si="8"/>
        <v>0.27170188545220419</v>
      </c>
      <c r="AW5" s="5"/>
      <c r="AX5" s="5"/>
    </row>
    <row r="6" spans="1:54" x14ac:dyDescent="0.2">
      <c r="A6" s="35">
        <v>-2.1</v>
      </c>
      <c r="B6" s="10" t="s">
        <v>111</v>
      </c>
      <c r="C6" s="43" t="s">
        <v>133</v>
      </c>
      <c r="D6">
        <f>(aVQZ!G6-aVQZ!S6-aVQZ!W6+(27*(aVTZ!F6-aVTZ!R6-aVTZ!V6)-64*(aVQZ!F6-aVQZ!R6-aVQZ!V6))/-37)*2625.5</f>
        <v>-2.0253492308713263</v>
      </c>
      <c r="E6">
        <f>(aVQZ!G6-aVQZ!S6-aVQZ!W6+(27*(0.3*(aVTZ!E6-aVTZ!Q6-aVTZ!U6)+1.2*(aVTZ!D6-aVTZ!P6-aVTZ!T6))-64*(0.3*(aVQZ!E6-aVQZ!Q6-aVQZ!U6)+1.2*(aVQZ!D6-aVQZ!P6-aVQZ!T6)))/-37)*2625.5</f>
        <v>-0.92872995092271016</v>
      </c>
      <c r="F6">
        <f>(aVQZ!G6-aVQZ!S6-aVQZ!W6+(27*(1.3*(aVTZ!D6-aVTZ!P6-aVTZ!T6))-64*(1.3*(aVQZ!D6-aVQZ!P6-aVQZ!T6)))/-37)*2625.5</f>
        <v>-0.48948308423218317</v>
      </c>
      <c r="G6">
        <f>(aVQZ!G6-aVQZ!K6-aVQZ!O6+(27*(0.3*(aVTZ!E6-aVTZ!I6-aVTZ!M6)+1.2*(aVTZ!D6-aVTZ!H6-aVTZ!L6))-64*(0.3*(aVQZ!E6-aVQZ!I6-aVQZ!M6)+1.2*(aVQZ!D6-aVQZ!H6-aVQZ!L6)))/-37)*2625.5</f>
        <v>-1.5162908089399272</v>
      </c>
      <c r="H6">
        <f>(aVQZ!G6-aVQZ!K6-aVQZ!O6+(27*(1.3*(aVTZ!D6-aVTZ!H6-aVTZ!L6))-64*(1.3*(aVQZ!D6-aVQZ!H6-aVQZ!L6)))/-37)*2625.5</f>
        <v>-1.1057212072615754</v>
      </c>
      <c r="I6">
        <f>(aVQZ!G6-aVQZ!K6-aVQZ!O6+(27*(0.335*(aVTZ!E6-aVTZ!I6-aVTZ!M6)+1.324*(aVTZ!D6-aVTZ!H6-aVTZ!L6))-64*(0.335*(aVQZ!E6-aVQZ!I6-aVQZ!M6)+1.324*(aVQZ!D6-aVQZ!H6-aVQZ!L6)))/-37)*2625.5</f>
        <v>-1.8902842875577834</v>
      </c>
      <c r="J6">
        <f>(aVQZ!G6-aVQZ!S6-aVQZ!W6+(27*(0.349*(aVTZ!E6-aVTZ!Q6-aVTZ!U6)+1.465*(aVTZ!D6-aVTZ!P6-aVTZ!T6))-64*(0.349*(aVQZ!E6-aVQZ!Q6-aVQZ!U6)+1.465*(aVQZ!D6-aVQZ!P6-aVQZ!T6)))/-37)*2625.5</f>
        <v>-1.6056670377614362</v>
      </c>
      <c r="AG6">
        <f>(3^3*(aVTZ!D6-aVTZ!H6-aVTZ!L6)-4^3*(aVQZ!D6-aVQZ!H6-aVQZ!L6))/-37</f>
        <v>-9.1549762162175942E-4</v>
      </c>
      <c r="AH6">
        <f>(3^3*(aVTZ!E6-aVTZ!I6-aVTZ!M6)-4^3*(aVQZ!E6-aVQZ!I6-aVQZ!M6))/-37</f>
        <v>-8.2642481081082178E-4</v>
      </c>
      <c r="AI6">
        <f t="shared" si="0"/>
        <v>1.1077809011125241</v>
      </c>
      <c r="AJ6">
        <f>(3^3*(aVTZ!D6-aVTZ!P6-aVTZ!T6)-4^3*(aVQZ!D6-aVQZ!P6-aVQZ!T6))/-37</f>
        <v>-8.1933402702704164E-4</v>
      </c>
      <c r="AK6">
        <f>(3^3*(aVTZ!E6-aVTZ!Q6-aVTZ!U6)-4^3*(aVQZ!E6-aVQZ!Q6-aVQZ!U6))/-37</f>
        <v>-8.307789189189081E-4</v>
      </c>
      <c r="AL6">
        <f t="shared" si="1"/>
        <v>0.98622390189346687</v>
      </c>
      <c r="AN6">
        <f>(3^3*(aVTZ!D6)-4^3*(aVQZ!D6))/(3^3*(aVTZ!E6)-4^3*(aVQZ!E6))</f>
        <v>3.1066294328076269</v>
      </c>
      <c r="AP6" s="33">
        <f t="shared" si="2"/>
        <v>-7.4650769128673744E-2</v>
      </c>
      <c r="AQ6" s="33">
        <f t="shared" si="3"/>
        <v>-1.17127004907729</v>
      </c>
      <c r="AR6" s="33">
        <f t="shared" si="4"/>
        <v>-1.610516915767817</v>
      </c>
      <c r="AS6" s="33">
        <f t="shared" si="5"/>
        <v>-0.58370919106007291</v>
      </c>
      <c r="AT6" s="33">
        <f t="shared" si="6"/>
        <v>-0.99427879273842468</v>
      </c>
      <c r="AU6" s="5">
        <f t="shared" si="7"/>
        <v>-0.20971571244221665</v>
      </c>
      <c r="AV6" s="5">
        <f t="shared" si="8"/>
        <v>-0.49433296223856393</v>
      </c>
      <c r="AW6" s="5"/>
      <c r="AX6" s="5"/>
    </row>
    <row r="7" spans="1:54" x14ac:dyDescent="0.2">
      <c r="A7" s="35">
        <v>-2.8</v>
      </c>
      <c r="B7" s="10" t="s">
        <v>112</v>
      </c>
      <c r="C7" s="43" t="s">
        <v>133</v>
      </c>
      <c r="D7">
        <f>(aVQZ!G7-aVQZ!S7-aVQZ!W7+(27*(aVTZ!F7-aVTZ!R7-aVTZ!V7)-64*(aVQZ!F7-aVQZ!R7-aVQZ!V7))/-37)*2625.5</f>
        <v>-2.9972873336727641</v>
      </c>
      <c r="E7">
        <f>(aVQZ!G7-aVQZ!S7-aVQZ!W7+(27*(0.3*(aVTZ!E7-aVTZ!Q7-aVTZ!U7)+1.2*(aVTZ!D7-aVTZ!P7-aVTZ!T7))-64*(0.3*(aVQZ!E7-aVQZ!Q7-aVQZ!U7)+1.2*(aVQZ!D7-aVQZ!P7-aVQZ!T7)))/-37)*2625.5</f>
        <v>-1.8125525554479152</v>
      </c>
      <c r="F7">
        <f>(aVQZ!G7-aVQZ!S7-aVQZ!W7+(27*(1.3*(aVTZ!D7-aVTZ!P7-aVTZ!T7))-64*(1.3*(aVQZ!D7-aVQZ!P7-aVQZ!T7)))/-37)*2625.5</f>
        <v>-1.3479246609398345</v>
      </c>
      <c r="G7">
        <f>(aVQZ!G7-aVQZ!K7-aVQZ!O7+(27*(0.3*(aVTZ!E7-aVTZ!I7-aVTZ!M7)+1.2*(aVTZ!D7-aVTZ!H7-aVTZ!L7))-64*(0.3*(aVQZ!E7-aVQZ!I7-aVQZ!M7)+1.2*(aVQZ!D7-aVQZ!H7-aVQZ!L7)))/-37)*2625.5</f>
        <v>-2.5185207242562084</v>
      </c>
      <c r="H7">
        <f>(aVQZ!G7-aVQZ!K7-aVQZ!O7+(27*(1.3*(aVTZ!D7-aVTZ!H7-aVTZ!L7))-64*(1.3*(aVQZ!D7-aVQZ!H7-aVQZ!L7)))/-37)*2625.5</f>
        <v>-2.0834183441386318</v>
      </c>
      <c r="I7">
        <f>(aVQZ!G7-aVQZ!K7-aVQZ!O7+(27*(0.335*(aVTZ!E7-aVTZ!I7-aVTZ!M7)+1.324*(aVTZ!D7-aVTZ!H7-aVTZ!L7))-64*(0.335*(aVQZ!E7-aVQZ!I7-aVQZ!M7)+1.324*(aVQZ!D7-aVQZ!H7-aVQZ!L7)))/-37)*2625.5</f>
        <v>-3.0173080503943597</v>
      </c>
      <c r="J7">
        <f>(aVQZ!G7-aVQZ!S7-aVQZ!W7+(27*(0.349*(aVTZ!E7-aVTZ!Q7-aVTZ!U7)+1.465*(aVTZ!D7-aVTZ!P7-aVTZ!T7))-64*(0.349*(aVQZ!E7-aVQZ!Q7-aVQZ!U7)+1.465*(aVQZ!D7-aVQZ!P7-aVQZ!T7)))/-37)*2625.5</f>
        <v>-2.7375474741594497</v>
      </c>
      <c r="AG7">
        <f>(3^3*(aVTZ!D7-aVTZ!H7-aVTZ!L7)-4^3*(aVQZ!D7-aVQZ!H7-aVQZ!L7))/-37</f>
        <v>-1.2578169459457633E-3</v>
      </c>
      <c r="AH7">
        <f>(3^3*(aVTZ!E7-aVTZ!I7-aVTZ!M7)-4^3*(aVQZ!E7-aVQZ!I7-aVQZ!M7))/-37</f>
        <v>-9.7167805405400434E-4</v>
      </c>
      <c r="AI7">
        <f t="shared" si="0"/>
        <v>1.2944791134243891</v>
      </c>
      <c r="AJ7">
        <f>(3^3*(aVTZ!D7-aVTZ!P7-aVTZ!T7)-4^3*(aVQZ!D7-aVQZ!P7-aVQZ!T7))/-37</f>
        <v>-1.1495517837837445E-3</v>
      </c>
      <c r="AK7">
        <f>(3^3*(aVTZ!E7-aVTZ!Q7-aVTZ!U7)-4^3*(aVQZ!E7-aVQZ!Q7-aVQZ!U7))/-37</f>
        <v>-9.7307524324319588E-4</v>
      </c>
      <c r="AL7">
        <f t="shared" si="1"/>
        <v>1.1813596037572223</v>
      </c>
      <c r="AN7">
        <f>(3^3*(aVTZ!D7)-4^3*(aVQZ!D7))/(3^3*(aVTZ!E7)-4^3*(aVQZ!E7))</f>
        <v>3.0939070562760524</v>
      </c>
      <c r="AP7" s="33">
        <f t="shared" si="2"/>
        <v>0.1972873336727643</v>
      </c>
      <c r="AQ7" s="33">
        <f t="shared" si="3"/>
        <v>-0.98744744455208466</v>
      </c>
      <c r="AR7" s="33">
        <f t="shared" si="4"/>
        <v>-1.4520753390601653</v>
      </c>
      <c r="AS7" s="33">
        <f t="shared" si="5"/>
        <v>-0.28147927574379139</v>
      </c>
      <c r="AT7" s="33">
        <f t="shared" si="6"/>
        <v>-0.71658165586136802</v>
      </c>
      <c r="AU7" s="5">
        <f t="shared" si="7"/>
        <v>0.21730805039435985</v>
      </c>
      <c r="AV7" s="5">
        <f t="shared" si="8"/>
        <v>-6.2452525840550166E-2</v>
      </c>
      <c r="AW7" s="5"/>
      <c r="AX7" s="5"/>
    </row>
    <row r="8" spans="1:54" x14ac:dyDescent="0.2">
      <c r="A8" s="35">
        <v>-3.3</v>
      </c>
      <c r="B8" s="10" t="s">
        <v>113</v>
      </c>
      <c r="C8" s="43" t="s">
        <v>133</v>
      </c>
      <c r="D8">
        <f>(aVQZ!G8-aVQZ!S8-aVQZ!W8+(27*(aVTZ!F8-aVTZ!R8-aVTZ!V8)-64*(aVQZ!F8-aVQZ!R8-aVQZ!V8))/-37)*2625.5</f>
        <v>-3.1373659898723889</v>
      </c>
      <c r="E8">
        <f>(aVQZ!G8-aVQZ!S8-aVQZ!W8+(27*(0.3*(aVTZ!E8-aVTZ!Q8-aVTZ!U8)+1.2*(aVTZ!D8-aVTZ!P8-aVTZ!T8))-64*(0.3*(aVQZ!E8-aVQZ!Q8-aVQZ!U8)+1.2*(aVQZ!D8-aVQZ!P8-aVQZ!T8)))/-37)*2625.5</f>
        <v>-1.9978430312434126</v>
      </c>
      <c r="F8">
        <f>(aVQZ!G8-aVQZ!S8-aVQZ!W8+(27*(1.3*(aVTZ!D8-aVTZ!P8-aVTZ!T8))-64*(1.3*(aVQZ!D8-aVQZ!P8-aVQZ!T8)))/-37)*2625.5</f>
        <v>-1.5356342866272001</v>
      </c>
      <c r="G8">
        <f>(aVQZ!G8-aVQZ!K8-aVQZ!O8+(27*(0.3*(aVTZ!E8-aVTZ!I8-aVTZ!M8)+1.2*(aVTZ!D8-aVTZ!H8-aVTZ!L8))-64*(0.3*(aVQZ!E8-aVQZ!I8-aVQZ!M8)+1.2*(aVQZ!D8-aVQZ!H8-aVQZ!L8)))/-37)*2625.5</f>
        <v>-2.7089945473579218</v>
      </c>
      <c r="H8">
        <f>(aVQZ!G8-aVQZ!K8-aVQZ!O8+(27*(1.3*(aVTZ!D8-aVTZ!H8-aVTZ!L8))-64*(1.3*(aVQZ!D8-aVQZ!H8-aVQZ!L8)))/-37)*2625.5</f>
        <v>-2.2815866136511693</v>
      </c>
      <c r="I8">
        <f>(aVQZ!G8-aVQZ!K8-aVQZ!O8+(27*(0.335*(aVTZ!E8-aVTZ!I8-aVTZ!M8)+1.324*(aVTZ!D8-aVTZ!H8-aVTZ!L8))-64*(0.335*(aVQZ!E8-aVQZ!I8-aVQZ!M8)+1.324*(aVQZ!D8-aVQZ!H8-aVQZ!L8)))/-37)*2625.5</f>
        <v>-3.0462517134965355</v>
      </c>
      <c r="J8">
        <f>(aVQZ!G8-aVQZ!S8-aVQZ!W8+(27*(0.349*(aVTZ!E8-aVTZ!Q8-aVTZ!U8)+1.465*(aVTZ!D8-aVTZ!P8-aVTZ!T8))-64*(0.349*(aVQZ!E8-aVQZ!Q8-aVQZ!U8)+1.465*(aVQZ!D8-aVQZ!P8-aVQZ!T8)))/-37)*2625.5</f>
        <v>-2.5885345194268954</v>
      </c>
      <c r="AG8">
        <f>(3^3*(aVTZ!D8-aVTZ!H8-aVTZ!L8)-4^3*(aVQZ!D8-aVQZ!H8-aVQZ!L8))/-37</f>
        <v>-8.0684640540538261E-4</v>
      </c>
      <c r="AH8">
        <f>(3^3*(aVTZ!E8-aVTZ!I8-aVTZ!M8)-4^3*(aVQZ!E8-aVQZ!I8-aVQZ!M8))/-37</f>
        <v>-8.1158567567566383E-4</v>
      </c>
      <c r="AI8">
        <f t="shared" si="0"/>
        <v>0.99416048063399387</v>
      </c>
      <c r="AJ8">
        <f>(3^3*(aVTZ!D8-aVTZ!P8-aVTZ!T8)-4^3*(aVQZ!D8-aVQZ!P8-aVQZ!T8))/-37</f>
        <v>-6.9749394594597865E-4</v>
      </c>
      <c r="AK8">
        <f>(3^3*(aVTZ!E8-aVTZ!Q8-aVTZ!U8)-4^3*(aVQZ!E8-aVQZ!Q8-aVQZ!U8))/-37</f>
        <v>-8.1931794594595174E-4</v>
      </c>
      <c r="AL8">
        <f t="shared" si="1"/>
        <v>0.85131047037018093</v>
      </c>
      <c r="AN8">
        <f>(3^3*(aVTZ!D8)-4^3*(aVQZ!D8))/(3^3*(aVTZ!E8)-4^3*(aVQZ!E8))</f>
        <v>3.0950106240326529</v>
      </c>
      <c r="AP8" s="33">
        <f t="shared" si="2"/>
        <v>-0.16263401012761092</v>
      </c>
      <c r="AQ8" s="33">
        <f t="shared" si="3"/>
        <v>-1.3021569687565873</v>
      </c>
      <c r="AR8" s="33">
        <f t="shared" si="4"/>
        <v>-1.7643657133727997</v>
      </c>
      <c r="AS8" s="33">
        <f t="shared" si="5"/>
        <v>-0.59100545264207804</v>
      </c>
      <c r="AT8" s="33">
        <f t="shared" si="6"/>
        <v>-1.0184133863488305</v>
      </c>
      <c r="AU8" s="5">
        <f t="shared" si="7"/>
        <v>-0.25374828650346437</v>
      </c>
      <c r="AV8" s="5">
        <f t="shared" si="8"/>
        <v>-0.71146548057310444</v>
      </c>
      <c r="AW8" s="5"/>
      <c r="AX8" s="5"/>
    </row>
    <row r="9" spans="1:54" x14ac:dyDescent="0.2">
      <c r="A9" s="35">
        <v>-3</v>
      </c>
      <c r="B9" s="10" t="s">
        <v>114</v>
      </c>
      <c r="C9" s="43" t="s">
        <v>133</v>
      </c>
      <c r="D9">
        <f>(aVQZ!G9-aVQZ!S9-aVQZ!W9+(27*(aVTZ!F9-aVTZ!R9-aVTZ!V9)-64*(aVQZ!F9-aVQZ!R9-aVQZ!V9))/-37)*2625.5</f>
        <v>-2.8279801920636194</v>
      </c>
      <c r="E9">
        <f>(aVQZ!G9-aVQZ!S9-aVQZ!W9+(27*(0.3*(aVTZ!E9-aVTZ!Q9-aVTZ!U9)+1.2*(aVTZ!D9-aVTZ!P9-aVTZ!T9))-64*(0.3*(aVQZ!E9-aVQZ!Q9-aVQZ!U9)+1.2*(aVQZ!D9-aVQZ!P9-aVQZ!T9)))/-37)*2625.5</f>
        <v>-1.8815541794353339</v>
      </c>
      <c r="F9">
        <f>(aVQZ!G9-aVQZ!S9-aVQZ!W9+(27*(1.3*(aVTZ!D9-aVTZ!P9-aVTZ!T9))-64*(1.3*(aVQZ!D9-aVQZ!P9-aVQZ!T9)))/-37)*2625.5</f>
        <v>-1.4973491817380491</v>
      </c>
      <c r="G9">
        <f>(aVQZ!G9-aVQZ!K9-aVQZ!O9+(27*(0.3*(aVTZ!E9-aVTZ!I9-aVTZ!M9)+1.2*(aVTZ!D9-aVTZ!H9-aVTZ!L9))-64*(0.3*(aVQZ!E9-aVQZ!I9-aVQZ!M9)+1.2*(aVQZ!D9-aVQZ!H9-aVQZ!L9)))/-37)*2625.5</f>
        <v>-2.4174605245424563</v>
      </c>
      <c r="H9">
        <f>(aVQZ!G9-aVQZ!K9-aVQZ!O9+(27*(1.3*(aVTZ!D9-aVTZ!H9-aVTZ!L9))-64*(1.3*(aVQZ!D9-aVQZ!H9-aVQZ!L9)))/-37)*2625.5</f>
        <v>-2.0594722371208611</v>
      </c>
      <c r="I9">
        <f>(aVQZ!G9-aVQZ!K9-aVQZ!O9+(27*(0.335*(aVTZ!E9-aVTZ!I9-aVTZ!M9)+1.324*(aVTZ!D9-aVTZ!H9-aVTZ!L9))-64*(0.335*(aVQZ!E9-aVQZ!I9-aVQZ!M9)+1.324*(aVQZ!D9-aVQZ!H9-aVQZ!L9)))/-37)*2625.5</f>
        <v>-2.6918913781751619</v>
      </c>
      <c r="J9">
        <f>(aVQZ!G9-aVQZ!S9-aVQZ!W9+(27*(0.349*(aVTZ!E9-aVTZ!Q9-aVTZ!U9)+1.465*(aVTZ!D9-aVTZ!P9-aVTZ!T9))-64*(0.349*(aVQZ!E9-aVQZ!Q9-aVQZ!U9)+1.465*(aVQZ!D9-aVQZ!P9-aVQZ!T9)))/-37)*2625.5</f>
        <v>-2.3658499507490873</v>
      </c>
      <c r="AG9">
        <f>(3^3*(aVTZ!D9-aVTZ!H9-aVTZ!L9)-4^3*(aVQZ!D9-aVQZ!H9-aVQZ!L9))/-37</f>
        <v>-6.5320110810816322E-4</v>
      </c>
      <c r="AH9">
        <f>(3^3*(aVTZ!E9-aVTZ!I9-aVTZ!M9)-4^3*(aVQZ!E9-aVQZ!I9-aVQZ!M9))/-37</f>
        <v>-6.7223543243241678E-4</v>
      </c>
      <c r="AI9">
        <f t="shared" si="0"/>
        <v>0.97168503264491768</v>
      </c>
      <c r="AJ9">
        <f>(3^3*(aVTZ!D9-aVTZ!P9-aVTZ!T9)-4^3*(aVQZ!D9-aVQZ!P9-aVQZ!T9))/-37</f>
        <v>-5.707000810811889E-4</v>
      </c>
      <c r="AK9">
        <f>(3^3*(aVTZ!E9-aVTZ!Q9-aVTZ!U9)-4^3*(aVQZ!E9-aVQZ!Q9-aVQZ!U9))/-37</f>
        <v>-6.780198108108311E-4</v>
      </c>
      <c r="AL9">
        <f t="shared" si="1"/>
        <v>0.84171593806189737</v>
      </c>
      <c r="AN9">
        <f>(3^3*(aVTZ!D9)-4^3*(aVQZ!D9))/(3^3*(aVTZ!E9)-4^3*(aVQZ!E9))</f>
        <v>3.0955216966936026</v>
      </c>
      <c r="AP9" s="33">
        <f t="shared" si="2"/>
        <v>-0.17201980793638061</v>
      </c>
      <c r="AQ9" s="33">
        <f t="shared" si="3"/>
        <v>-1.1184458205646661</v>
      </c>
      <c r="AR9" s="33">
        <f t="shared" si="4"/>
        <v>-1.5026508182619509</v>
      </c>
      <c r="AS9" s="33">
        <f t="shared" si="5"/>
        <v>-0.5825394754575437</v>
      </c>
      <c r="AT9" s="33">
        <f t="shared" si="6"/>
        <v>-0.94052776287913886</v>
      </c>
      <c r="AU9" s="5">
        <f t="shared" si="7"/>
        <v>-0.30810862182483811</v>
      </c>
      <c r="AV9" s="5">
        <f t="shared" si="8"/>
        <v>-0.63415004925091267</v>
      </c>
      <c r="AW9" s="5"/>
      <c r="AX9" s="5"/>
    </row>
    <row r="10" spans="1:54" x14ac:dyDescent="0.2">
      <c r="A10" s="35">
        <v>-4.4000000000000004</v>
      </c>
      <c r="B10" s="10" t="s">
        <v>115</v>
      </c>
      <c r="C10" s="43" t="s">
        <v>133</v>
      </c>
      <c r="D10">
        <f>(aVQZ!G10-aVQZ!S10-aVQZ!W10+(27*(aVTZ!F10-aVTZ!R10-aVTZ!V10)-64*(aVQZ!F10-aVQZ!R10-aVQZ!V10))/-37)*2625.5</f>
        <v>-4.8324254759108713</v>
      </c>
      <c r="E10">
        <f>(aVQZ!G10-aVQZ!S10-aVQZ!W10+(27*(0.3*(aVTZ!E10-aVTZ!Q10-aVTZ!U10)+1.2*(aVTZ!D10-aVTZ!P10-aVTZ!T10))-64*(0.3*(aVQZ!E10-aVQZ!Q10-aVQZ!U10)+1.2*(aVQZ!D10-aVQZ!P10-aVQZ!T10)))/-37)*2625.5</f>
        <v>-3.5322004165652414</v>
      </c>
      <c r="F10">
        <f>(aVQZ!G10-aVQZ!S10-aVQZ!W10+(27*(1.3*(aVTZ!D10-aVTZ!P10-aVTZ!T10))-64*(1.3*(aVQZ!D10-aVQZ!P10-aVQZ!T10)))/-37)*2625.5</f>
        <v>-3.001580253143592</v>
      </c>
      <c r="G10">
        <f>(aVQZ!G10-aVQZ!K10-aVQZ!O10+(27*(0.3*(aVTZ!E10-aVTZ!I10-aVTZ!M10)+1.2*(aVTZ!D10-aVTZ!H10-aVTZ!L10))-64*(0.3*(aVQZ!E10-aVQZ!I10-aVQZ!M10)+1.2*(aVQZ!D10-aVQZ!H10-aVQZ!L10)))/-37)*2625.5</f>
        <v>-4.2690102843134072</v>
      </c>
      <c r="H10">
        <f>(aVQZ!G10-aVQZ!K10-aVQZ!O10+(27*(1.3*(aVTZ!D10-aVTZ!H10-aVTZ!L10))-64*(1.3*(aVQZ!D10-aVQZ!H10-aVQZ!L10)))/-37)*2625.5</f>
        <v>-3.7765289144458238</v>
      </c>
      <c r="I10">
        <f>(aVQZ!G10-aVQZ!K10-aVQZ!O10+(27*(0.335*(aVTZ!E10-aVTZ!I10-aVTZ!M10)+1.324*(aVTZ!D10-aVTZ!H10-aVTZ!L10))-64*(0.335*(aVQZ!E10-aVQZ!I10-aVQZ!M10)+1.324*(aVQZ!D10-aVQZ!H10-aVQZ!L10)))/-37)*2625.5</f>
        <v>-4.6317767750300911</v>
      </c>
      <c r="J10">
        <f>(aVQZ!G10-aVQZ!S10-aVQZ!W10+(27*(0.349*(aVTZ!E10-aVTZ!Q10-aVTZ!U10)+1.465*(aVTZ!D10-aVTZ!P10-aVTZ!T10))-64*(0.349*(aVQZ!E10-aVQZ!Q10-aVQZ!U10)+1.465*(aVQZ!D10-aVQZ!P10-aVQZ!T10)))/-37)*2625.5</f>
        <v>-4.1430881258207011</v>
      </c>
      <c r="AG10">
        <f>(3^3*(aVTZ!D10-aVTZ!H10-aVTZ!L10)-4^3*(aVQZ!D10-aVQZ!H10-aVQZ!L10))/-37</f>
        <v>-8.5714899999990099E-4</v>
      </c>
      <c r="AH10">
        <f>(3^3*(aVTZ!E10-aVTZ!I10-aVTZ!M10)-4^3*(aVQZ!E10-aVQZ!I10-aVQZ!M10))/-37</f>
        <v>-9.1097040540539435E-4</v>
      </c>
      <c r="AI10">
        <f t="shared" si="0"/>
        <v>0.94091860165145313</v>
      </c>
      <c r="AJ10">
        <f>(3^3*(aVTZ!D10-aVTZ!P10-aVTZ!T10)-4^3*(aVQZ!D10-aVQZ!P10-aVQZ!T10))/-37</f>
        <v>-7.097087567566764E-4</v>
      </c>
      <c r="AK10">
        <f>(3^3*(aVTZ!E10-aVTZ!Q10-aVTZ!U10)-4^3*(aVQZ!E10-aVQZ!Q10-aVQZ!U10))/-37</f>
        <v>-9.1024464864865773E-4</v>
      </c>
      <c r="AL10">
        <f t="shared" si="1"/>
        <v>0.77969011716828507</v>
      </c>
      <c r="AN10">
        <f>(3^3*(aVTZ!D10)-4^3*(aVQZ!D10))/(3^3*(aVTZ!E10)-4^3*(aVQZ!E10))</f>
        <v>3.0943063321880779</v>
      </c>
      <c r="AP10" s="33">
        <f t="shared" si="2"/>
        <v>0.43242547591087099</v>
      </c>
      <c r="AQ10" s="33">
        <f t="shared" si="3"/>
        <v>-0.86779958343475894</v>
      </c>
      <c r="AR10" s="33">
        <f t="shared" si="4"/>
        <v>-1.3984197468564084</v>
      </c>
      <c r="AS10" s="33">
        <f t="shared" si="5"/>
        <v>-0.13098971568659312</v>
      </c>
      <c r="AT10" s="33">
        <f t="shared" si="6"/>
        <v>-0.62347108555417652</v>
      </c>
      <c r="AU10" s="5">
        <f t="shared" si="7"/>
        <v>0.23177677503009075</v>
      </c>
      <c r="AV10" s="5">
        <f t="shared" si="8"/>
        <v>-0.25691187417929928</v>
      </c>
      <c r="AW10" s="5"/>
      <c r="AX10" s="5"/>
    </row>
    <row r="11" spans="1:54" x14ac:dyDescent="0.2">
      <c r="A11" s="35">
        <v>-1.7</v>
      </c>
      <c r="B11" s="10" t="s">
        <v>116</v>
      </c>
      <c r="C11" s="43" t="s">
        <v>133</v>
      </c>
      <c r="D11">
        <f>(aVQZ!G11-aVQZ!S11-aVQZ!W11+(27*(aVTZ!F11-aVTZ!R11-aVTZ!V11)-64*(aVQZ!F11-aVQZ!R11-aVQZ!V11))/-37)*2625.5</f>
        <v>-1.7279783598425182</v>
      </c>
      <c r="E11">
        <f>(aVQZ!G11-aVQZ!S11-aVQZ!W11+(27*(0.3*(aVTZ!E11-aVTZ!Q11-aVTZ!U11)+1.2*(aVTZ!D11-aVTZ!P11-aVTZ!T11))-64*(0.3*(aVQZ!E11-aVQZ!Q11-aVQZ!U11)+1.2*(aVQZ!D11-aVQZ!P11-aVQZ!T11)))/-37)*2625.5</f>
        <v>-0.73320663857291124</v>
      </c>
      <c r="F11">
        <f>(aVQZ!G11-aVQZ!S11-aVQZ!W11+(27*(1.3*(aVTZ!D11-aVTZ!P11-aVTZ!T11))-64*(1.3*(aVQZ!D11-aVQZ!P11-aVQZ!T11)))/-37)*2625.5</f>
        <v>-0.3353350192864441</v>
      </c>
      <c r="G11">
        <f>(aVQZ!G11-aVQZ!K11-aVQZ!O11+(27*(0.3*(aVTZ!E11-aVTZ!I11-aVTZ!M11)+1.2*(aVTZ!D11-aVTZ!H11-aVTZ!L11))-64*(0.3*(aVQZ!E11-aVQZ!I11-aVQZ!M11)+1.2*(aVQZ!D11-aVQZ!H11-aVQZ!L11)))/-37)*2625.5</f>
        <v>-1.2915943098642655</v>
      </c>
      <c r="H11">
        <f>(aVQZ!G11-aVQZ!K11-aVQZ!O11+(27*(1.3*(aVTZ!D11-aVTZ!H11-aVTZ!L11))-64*(1.3*(aVQZ!D11-aVQZ!H11-aVQZ!L11)))/-37)*2625.5</f>
        <v>-0.92352127825616726</v>
      </c>
      <c r="I11">
        <f>(aVQZ!G11-aVQZ!K11-aVQZ!O11+(27*(0.335*(aVTZ!E11-aVTZ!I11-aVTZ!M11)+1.324*(aVTZ!D11-aVTZ!H11-aVTZ!L11))-64*(0.335*(aVQZ!E11-aVQZ!I11-aVQZ!M11)+1.324*(aVQZ!D11-aVQZ!H11-aVQZ!L11)))/-37)*2625.5</f>
        <v>-1.6396291975687289</v>
      </c>
      <c r="J11">
        <f>(aVQZ!G11-aVQZ!S11-aVQZ!W11+(27*(0.349*(aVTZ!E11-aVTZ!Q11-aVTZ!U11)+1.465*(aVTZ!D11-aVTZ!P11-aVTZ!T11))-64*(0.349*(aVQZ!E11-aVQZ!Q11-aVQZ!U11)+1.465*(aVQZ!D11-aVQZ!P11-aVQZ!T11)))/-37)*2625.5</f>
        <v>-1.3586855708906633</v>
      </c>
      <c r="AG11">
        <f>(3^3*(aVTZ!D11-aVTZ!H11-aVTZ!L11)-4^3*(aVQZ!D11-aVQZ!H11-aVQZ!L11))/-37</f>
        <v>-8.5653894594599699E-4</v>
      </c>
      <c r="AH11">
        <f>(3^3*(aVTZ!E11-aVTZ!I11-aVTZ!M11)-4^3*(aVQZ!E11-aVQZ!I11-aVQZ!M11))/-37</f>
        <v>-7.5281829729730205E-4</v>
      </c>
      <c r="AI11">
        <f t="shared" si="0"/>
        <v>1.1377764714554137</v>
      </c>
      <c r="AJ11">
        <f>(3^3*(aVTZ!D11-aVTZ!P11-aVTZ!T11)-4^3*(aVQZ!D11-aVQZ!P11-aVQZ!T11))/-37</f>
        <v>-7.5881718918937007E-4</v>
      </c>
      <c r="AK11">
        <f>(3^3*(aVTZ!E11-aVTZ!Q11-aVTZ!U11)-4^3*(aVQZ!E11-aVQZ!Q11-aVQZ!U11))/-37</f>
        <v>-7.5807664864868489E-4</v>
      </c>
      <c r="AL11">
        <f t="shared" si="1"/>
        <v>1.0009768676320596</v>
      </c>
      <c r="AN11">
        <f>(3^3*(aVTZ!D11)-4^3*(aVQZ!D11))/(3^3*(aVTZ!E11)-4^3*(aVQZ!E11))</f>
        <v>3.0952078211116745</v>
      </c>
      <c r="AP11" s="33">
        <f t="shared" si="2"/>
        <v>2.7978359842518286E-2</v>
      </c>
      <c r="AQ11" s="33">
        <f t="shared" si="3"/>
        <v>-0.96679336142708872</v>
      </c>
      <c r="AR11" s="33">
        <f t="shared" si="4"/>
        <v>-1.3646649807135558</v>
      </c>
      <c r="AS11" s="33">
        <f t="shared" si="5"/>
        <v>-0.40840569013573447</v>
      </c>
      <c r="AT11" s="33">
        <f t="shared" si="6"/>
        <v>-0.7764787217438327</v>
      </c>
      <c r="AU11" s="5">
        <f t="shared" si="7"/>
        <v>-6.037080243127102E-2</v>
      </c>
      <c r="AV11" s="5">
        <f t="shared" si="8"/>
        <v>-0.34131442910933663</v>
      </c>
      <c r="AW11" s="5"/>
      <c r="AX11" s="5"/>
    </row>
    <row r="12" spans="1:54" x14ac:dyDescent="0.2">
      <c r="A12" s="35">
        <v>-7.7</v>
      </c>
      <c r="B12" s="10" t="s">
        <v>117</v>
      </c>
      <c r="C12" s="43" t="s">
        <v>133</v>
      </c>
      <c r="D12">
        <f>(aVQZ!G12-aVQZ!S12-aVQZ!W12+(27*(aVTZ!F12-aVTZ!R12-aVTZ!V12)-64*(aVQZ!F12-aVQZ!R12-aVQZ!V12))/-37)*2625.5</f>
        <v>-8.0299624617594212</v>
      </c>
      <c r="E12">
        <f>(aVQZ!G12-aVQZ!S12-aVQZ!W12+(27*(0.3*(aVTZ!E12-aVTZ!Q12-aVTZ!U12)+1.2*(aVTZ!D12-aVTZ!P12-aVTZ!T12))-64*(0.3*(aVQZ!E12-aVQZ!Q12-aVQZ!U12)+1.2*(aVQZ!D12-aVQZ!P12-aVQZ!T12)))/-37)*2625.5</f>
        <v>-6.1896945678500419</v>
      </c>
      <c r="F12">
        <f>(aVQZ!G12-aVQZ!S12-aVQZ!W12+(27*(1.3*(aVTZ!D12-aVTZ!P12-aVTZ!T12))-64*(1.3*(aVQZ!D12-aVQZ!P12-aVQZ!T12)))/-37)*2625.5</f>
        <v>-5.4625560771298032</v>
      </c>
      <c r="G12">
        <f>(aVQZ!G12-aVQZ!K12-aVQZ!O12+(27*(0.3*(aVTZ!E12-aVTZ!I12-aVTZ!M12)+1.2*(aVTZ!D12-aVTZ!H12-aVTZ!L12))-64*(0.3*(aVQZ!E12-aVQZ!I12-aVQZ!M12)+1.2*(aVQZ!D12-aVQZ!H12-aVQZ!L12)))/-37)*2625.5</f>
        <v>-7.6543174100952207</v>
      </c>
      <c r="H12">
        <f>(aVQZ!G12-aVQZ!K12-aVQZ!O12+(27*(1.3*(aVTZ!D12-aVTZ!H12-aVTZ!L12))-64*(1.3*(aVQZ!D12-aVQZ!H12-aVQZ!L12)))/-37)*2625.5</f>
        <v>-6.9984806163074111</v>
      </c>
      <c r="I12">
        <f>(aVQZ!G12-aVQZ!K12-aVQZ!O12+(27*(0.335*(aVTZ!E12-aVTZ!I12-aVTZ!M12)+1.324*(aVTZ!D12-aVTZ!H12-aVTZ!L12))-64*(0.335*(aVQZ!E12-aVQZ!I12-aVQZ!M12)+1.324*(aVQZ!D12-aVQZ!H12-aVQZ!L12)))/-37)*2625.5</f>
        <v>-8.4274846399808343</v>
      </c>
      <c r="J12">
        <f>(aVQZ!G12-aVQZ!S12-aVQZ!W12+(27*(0.349*(aVTZ!E12-aVTZ!Q12-aVTZ!U12)+1.465*(aVTZ!D12-aVTZ!P12-aVTZ!T12))-64*(0.349*(aVQZ!E12-aVQZ!Q12-aVQZ!U12)+1.465*(aVQZ!D12-aVQZ!P12-aVQZ!T12)))/-37)*2625.5</f>
        <v>-7.520557038920729</v>
      </c>
      <c r="AG12">
        <f>(3^3*(aVTZ!D12-aVTZ!H12-aVTZ!L12)-4^3*(aVQZ!D12-aVQZ!H12-aVQZ!L12))/-37</f>
        <v>-1.9558308648649617E-3</v>
      </c>
      <c r="AH12">
        <f>(3^3*(aVTZ!E12-aVTZ!I12-aVTZ!M12)-4^3*(aVQZ!E12-aVQZ!I12-aVQZ!M12))/-37</f>
        <v>-1.4845936486486463E-3</v>
      </c>
      <c r="AI12">
        <f t="shared" si="0"/>
        <v>1.3174183162141775</v>
      </c>
      <c r="AJ12">
        <f>(3^3*(aVTZ!D12-aVTZ!P12-aVTZ!T12)-4^3*(aVQZ!D12-aVQZ!P12-aVQZ!T12))/-37</f>
        <v>-1.6409826486488016E-3</v>
      </c>
      <c r="AK12">
        <f>(3^3*(aVTZ!E12-aVTZ!Q12-aVTZ!U12)-4^3*(aVQZ!E12-aVQZ!Q12-aVQZ!U12))/-37</f>
        <v>-1.4701688378378475E-3</v>
      </c>
      <c r="AL12">
        <f t="shared" si="1"/>
        <v>1.1161865266183761</v>
      </c>
      <c r="AN12">
        <f>(3^3*(aVTZ!D12)-4^3*(aVQZ!D12))/(3^3*(aVTZ!E12)-4^3*(aVQZ!E12))</f>
        <v>3.0608957809577015</v>
      </c>
      <c r="AP12" s="33">
        <f t="shared" si="2"/>
        <v>0.32996246175942101</v>
      </c>
      <c r="AQ12" s="33">
        <f t="shared" si="3"/>
        <v>-1.5103054321499583</v>
      </c>
      <c r="AR12" s="33">
        <f t="shared" si="4"/>
        <v>-2.237443922870197</v>
      </c>
      <c r="AS12" s="33">
        <f t="shared" si="5"/>
        <v>-4.5682589904779469E-2</v>
      </c>
      <c r="AT12" s="33">
        <f t="shared" si="6"/>
        <v>-0.70151938369258904</v>
      </c>
      <c r="AU12" s="5">
        <f t="shared" si="7"/>
        <v>0.72748463998083412</v>
      </c>
      <c r="AV12" s="5">
        <f t="shared" si="8"/>
        <v>-0.17944296107927116</v>
      </c>
      <c r="AW12" s="5"/>
      <c r="AX12" s="5"/>
    </row>
    <row r="13" spans="1:54" x14ac:dyDescent="0.2">
      <c r="A13" s="35">
        <v>-5.0999999999999996</v>
      </c>
      <c r="B13" s="10" t="s">
        <v>118</v>
      </c>
      <c r="C13" s="43" t="s">
        <v>133</v>
      </c>
      <c r="D13">
        <f>(aVQZ!G13-aVQZ!S13-aVQZ!W13+(27*(aVTZ!F13-aVTZ!R13-aVTZ!V13)-64*(aVQZ!F13-aVQZ!R13-aVQZ!V13))/-37)*2625.5</f>
        <v>-4.9211893733437249</v>
      </c>
      <c r="E13">
        <f>(aVQZ!G13-aVQZ!S13-aVQZ!W13+(27*(0.3*(aVTZ!E13-aVTZ!Q13-aVTZ!U13)+1.2*(aVTZ!D13-aVTZ!P13-aVTZ!T13))-64*(0.3*(aVQZ!E13-aVQZ!Q13-aVQZ!U13)+1.2*(aVQZ!D13-aVQZ!P13-aVQZ!T13)))/-37)*2625.5</f>
        <v>-3.7362978314823687</v>
      </c>
      <c r="F13">
        <f>(aVQZ!G13-aVQZ!S13-aVQZ!W13+(27*(1.3*(aVTZ!D13-aVTZ!P13-aVTZ!T13))-64*(1.3*(aVQZ!D13-aVQZ!P13-aVQZ!T13)))/-37)*2625.5</f>
        <v>-3.2507513579715477</v>
      </c>
      <c r="G13">
        <f>(aVQZ!G13-aVQZ!K13-aVQZ!O13+(27*(0.3*(aVTZ!E13-aVTZ!I13-aVTZ!M13)+1.2*(aVTZ!D13-aVTZ!H13-aVTZ!L13))-64*(0.3*(aVQZ!E13-aVQZ!I13-aVQZ!M13)+1.2*(aVQZ!D13-aVQZ!H13-aVQZ!L13)))/-37)*2625.5</f>
        <v>-4.5389648116493824</v>
      </c>
      <c r="H13">
        <f>(aVQZ!G13-aVQZ!K13-aVQZ!O13+(27*(1.3*(aVTZ!D13-aVTZ!H13-aVTZ!L13))-64*(1.3*(aVQZ!D13-aVQZ!H13-aVQZ!L13)))/-37)*2625.5</f>
        <v>-4.09452445760075</v>
      </c>
      <c r="I13">
        <f>(aVQZ!G13-aVQZ!K13-aVQZ!O13+(27*(0.335*(aVTZ!E13-aVTZ!I13-aVTZ!M13)+1.324*(aVTZ!D13-aVTZ!H13-aVTZ!L13))-64*(0.335*(aVQZ!E13-aVQZ!I13-aVQZ!M13)+1.324*(aVQZ!D13-aVQZ!H13-aVQZ!L13)))/-37)*2625.5</f>
        <v>-4.8501031396240926</v>
      </c>
      <c r="J13">
        <f>(aVQZ!G13-aVQZ!S13-aVQZ!W13+(27*(0.349*(aVTZ!E13-aVTZ!Q13-aVTZ!U13)+1.465*(aVTZ!D13-aVTZ!P13-aVTZ!T13))-64*(0.349*(aVQZ!E13-aVQZ!Q13-aVQZ!U13)+1.465*(aVQZ!D13-aVQZ!P13-aVQZ!T13)))/-37)*2625.5</f>
        <v>-4.2540981465945356</v>
      </c>
      <c r="AG13">
        <f>(3^3*(aVTZ!D13-aVTZ!H13-aVTZ!L13)-4^3*(aVQZ!D13-aVQZ!H13-aVQZ!L13))/-37</f>
        <v>-7.2793983783793893E-4</v>
      </c>
      <c r="AH13">
        <f>(3^3*(aVTZ!E13-aVTZ!I13-aVTZ!M13)-4^3*(aVQZ!E13-aVQZ!I13-aVQZ!M13))/-37</f>
        <v>-8.0690783783785058E-4</v>
      </c>
      <c r="AI13">
        <f t="shared" si="0"/>
        <v>0.90213504405718714</v>
      </c>
      <c r="AJ13">
        <f>(3^3*(aVTZ!D13-aVTZ!P13-aVTZ!T13)-4^3*(aVQZ!D13-aVQZ!P13-aVQZ!T13))/-37</f>
        <v>-5.9365048648652786E-4</v>
      </c>
      <c r="AK13">
        <f>(3^3*(aVTZ!E13-aVTZ!Q13-aVTZ!U13)-4^3*(aVQZ!E13-aVQZ!Q13-aVQZ!U13))/-37</f>
        <v>-8.1433302702705408E-4</v>
      </c>
      <c r="AL13">
        <f t="shared" si="1"/>
        <v>0.7290020996125034</v>
      </c>
      <c r="AN13">
        <f>(3^3*(aVTZ!D13)-4^3*(aVQZ!D13))/(3^3*(aVTZ!E13)-4^3*(aVQZ!E13))</f>
        <v>3.065089983320219</v>
      </c>
      <c r="AP13" s="33">
        <f t="shared" si="2"/>
        <v>-0.17881062665627478</v>
      </c>
      <c r="AQ13" s="33">
        <f t="shared" si="3"/>
        <v>-1.3637021685176309</v>
      </c>
      <c r="AR13" s="33">
        <f t="shared" si="4"/>
        <v>-1.849248642028452</v>
      </c>
      <c r="AS13" s="33">
        <f t="shared" si="5"/>
        <v>-0.56103518835061728</v>
      </c>
      <c r="AT13" s="33">
        <f t="shared" si="6"/>
        <v>-1.0054755423992496</v>
      </c>
      <c r="AU13" s="5">
        <f t="shared" si="7"/>
        <v>-0.24989686037590708</v>
      </c>
      <c r="AV13" s="5">
        <f t="shared" si="8"/>
        <v>-0.84590185340546409</v>
      </c>
      <c r="AW13" s="5"/>
      <c r="AX13" s="5"/>
    </row>
    <row r="14" spans="1:54" x14ac:dyDescent="0.2">
      <c r="A14" s="35">
        <v>-5.5</v>
      </c>
      <c r="B14" s="10" t="s">
        <v>119</v>
      </c>
      <c r="C14" s="43" t="s">
        <v>133</v>
      </c>
      <c r="D14">
        <f>(aVQZ!G14-aVQZ!S14-aVQZ!W14+(27*(aVTZ!F14-aVTZ!R14-aVTZ!V14)-64*(aVQZ!F14-aVQZ!R14-aVQZ!V14))/-37)*2625.5</f>
        <v>-5.271271556467922</v>
      </c>
      <c r="E14">
        <f>(aVQZ!G14-aVQZ!S14-aVQZ!W14+(27*(0.3*(aVTZ!E14-aVTZ!Q14-aVTZ!U14)+1.2*(aVTZ!D14-aVTZ!P14-aVTZ!T14))-64*(0.3*(aVQZ!E14-aVQZ!Q14-aVQZ!U14)+1.2*(aVQZ!D14-aVQZ!P14-aVQZ!T14)))/-37)*2625.5</f>
        <v>-4.1676227415315914</v>
      </c>
      <c r="F14">
        <f>(aVQZ!G14-aVQZ!S14-aVQZ!W14+(27*(1.3*(aVTZ!D14-aVTZ!P14-aVTZ!T14))-64*(1.3*(aVQZ!D14-aVQZ!P14-aVQZ!T14)))/-37)*2625.5</f>
        <v>-3.7152953429072402</v>
      </c>
      <c r="G14">
        <f>(aVQZ!G14-aVQZ!K14-aVQZ!O14+(27*(0.3*(aVTZ!E14-aVTZ!I14-aVTZ!M14)+1.2*(aVTZ!D14-aVTZ!H14-aVTZ!L14))-64*(0.3*(aVQZ!E14-aVQZ!I14-aVQZ!M14)+1.2*(aVQZ!D14-aVQZ!H14-aVQZ!L14)))/-37)*2625.5</f>
        <v>-4.8876366257507184</v>
      </c>
      <c r="H14">
        <f>(aVQZ!G14-aVQZ!K14-aVQZ!O14+(27*(1.3*(aVTZ!D14-aVTZ!H14-aVTZ!L14))-64*(1.3*(aVQZ!D14-aVQZ!H14-aVQZ!L14)))/-37)*2625.5</f>
        <v>-4.4719793656519977</v>
      </c>
      <c r="I14">
        <f>(aVQZ!G14-aVQZ!K14-aVQZ!O14+(27*(0.335*(aVTZ!E14-aVTZ!I14-aVTZ!M14)+1.324*(aVTZ!D14-aVTZ!H14-aVTZ!L14))-64*(0.335*(aVQZ!E14-aVQZ!I14-aVQZ!M14)+1.324*(aVQZ!D14-aVQZ!H14-aVQZ!L14)))/-37)*2625.5</f>
        <v>-5.1771044941798916</v>
      </c>
      <c r="J14">
        <f>(aVQZ!G14-aVQZ!S14-aVQZ!W14+(27*(0.349*(aVTZ!E14-aVTZ!Q14-aVTZ!U14)+1.465*(aVTZ!D14-aVTZ!P14-aVTZ!T14))-64*(0.349*(aVQZ!E14-aVQZ!Q14-aVQZ!U14)+1.465*(aVQZ!D14-aVQZ!P14-aVQZ!T14)))/-37)*2625.5</f>
        <v>-4.6484263150008633</v>
      </c>
      <c r="AG14">
        <f>(3^3*(aVTZ!D14-aVTZ!H14-aVTZ!L14)-4^3*(aVQZ!D14-aVQZ!H14-aVQZ!L14))/-37</f>
        <v>-6.7652827027024219E-4</v>
      </c>
      <c r="AH14">
        <f>(3^3*(aVTZ!E14-aVTZ!I14-aVTZ!M14)-4^3*(aVQZ!E14-aVQZ!I14-aVQZ!M14))/-37</f>
        <v>-7.5322764864873052E-4</v>
      </c>
      <c r="AI14">
        <f t="shared" si="0"/>
        <v>0.89817238053318293</v>
      </c>
      <c r="AJ14">
        <f>(3^3*(aVTZ!D14-aVTZ!P14-aVTZ!T14)-4^3*(aVQZ!D14-aVQZ!P14-aVQZ!T14))/-37</f>
        <v>-5.5090851351350962E-4</v>
      </c>
      <c r="AK14">
        <f>(3^3*(aVTZ!E14-aVTZ!Q14-aVTZ!U14)-4^3*(aVQZ!E14-aVQZ!Q14-aVQZ!U14))/-37</f>
        <v>-7.5791078378381648E-4</v>
      </c>
      <c r="AL14">
        <f t="shared" si="1"/>
        <v>0.72687778733419972</v>
      </c>
      <c r="AN14">
        <f>(3^3*(aVTZ!D14)-4^3*(aVQZ!D14))/(3^3*(aVTZ!E14)-4^3*(aVQZ!E14))</f>
        <v>3.065308188889202</v>
      </c>
      <c r="AP14" s="33">
        <f t="shared" si="2"/>
        <v>-0.228728443532078</v>
      </c>
      <c r="AQ14" s="33">
        <f t="shared" si="3"/>
        <v>-1.3323772584684086</v>
      </c>
      <c r="AR14" s="33">
        <f t="shared" si="4"/>
        <v>-1.7847046570927598</v>
      </c>
      <c r="AS14" s="33">
        <f t="shared" si="5"/>
        <v>-0.61236337424928156</v>
      </c>
      <c r="AT14" s="33">
        <f t="shared" si="6"/>
        <v>-1.0280206343480023</v>
      </c>
      <c r="AU14" s="5">
        <f t="shared" si="7"/>
        <v>-0.3228955058201084</v>
      </c>
      <c r="AV14" s="5">
        <f t="shared" si="8"/>
        <v>-0.85157368499913666</v>
      </c>
      <c r="AW14" s="5"/>
      <c r="AX14" s="5"/>
    </row>
    <row r="15" spans="1:54" x14ac:dyDescent="0.2">
      <c r="A15" s="35">
        <v>-3.5</v>
      </c>
      <c r="B15" s="10" t="s">
        <v>120</v>
      </c>
      <c r="C15" s="43" t="s">
        <v>133</v>
      </c>
      <c r="D15">
        <f>(aVQZ!G15-aVQZ!S15-aVQZ!W15+(27*(aVTZ!F15-aVTZ!R15-aVTZ!V15)-64*(aVQZ!F15-aVQZ!R15-aVQZ!V15))/-37)*2625.5</f>
        <v>-5.2718427091390039</v>
      </c>
      <c r="E15">
        <f>(aVQZ!G15-aVQZ!S15-aVQZ!W15+(27*(0.3*(aVTZ!E15-aVTZ!Q15-aVTZ!U15)+1.2*(aVTZ!D15-aVTZ!P15-aVTZ!T15))-64*(0.3*(aVQZ!E15-aVQZ!Q15-aVQZ!U15)+1.2*(aVQZ!D15-aVQZ!P15-aVQZ!T15)))/-37)*2625.5</f>
        <v>-4.1676947795557684</v>
      </c>
      <c r="F15">
        <f>(aVQZ!G15-aVQZ!S15-aVQZ!W15+(27*(1.3*(aVTZ!D15-aVTZ!P15-aVTZ!T15))-64*(1.3*(aVQZ!D15-aVQZ!P15-aVQZ!T15)))/-37)*2625.5</f>
        <v>-3.7151646355638488</v>
      </c>
      <c r="G15">
        <f>(aVQZ!G15-aVQZ!K15-aVQZ!O15+(27*(0.3*(aVTZ!E15-aVTZ!I15-aVTZ!M15)+1.2*(aVTZ!D15-aVTZ!H15-aVTZ!L15))-64*(0.3*(aVQZ!E15-aVQZ!I15-aVQZ!M15)+1.2*(aVQZ!D15-aVQZ!H15-aVQZ!L15)))/-37)*2625.5</f>
        <v>-4.8878244199569023</v>
      </c>
      <c r="H15">
        <f>(aVQZ!G15-aVQZ!K15-aVQZ!O15+(27*(1.3*(aVTZ!D15-aVTZ!H15-aVTZ!L15))-64*(1.3*(aVQZ!D15-aVQZ!H15-aVQZ!L15)))/-37)*2625.5</f>
        <v>-4.4719879375514759</v>
      </c>
      <c r="I15">
        <f>(aVQZ!G15-aVQZ!K15-aVQZ!O15+(27*(0.335*(aVTZ!E15-aVTZ!I15-aVTZ!M15)+1.324*(aVTZ!D15-aVTZ!H15-aVTZ!L15))-64*(0.335*(aVQZ!E15-aVQZ!I15-aVQZ!M15)+1.324*(aVQZ!D15-aVQZ!H15-aVQZ!L15)))/-37)*2625.5</f>
        <v>-5.1775058883511509</v>
      </c>
      <c r="J15">
        <f>(aVQZ!G15-aVQZ!S15-aVQZ!W15+(27*(0.349*(aVTZ!E15-aVTZ!Q15-aVTZ!U15)+1.465*(aVTZ!D15-aVTZ!P15-aVTZ!T15))-64*(0.349*(aVQZ!E15-aVQZ!Q15-aVQZ!U15)+1.465*(aVQZ!D15-aVQZ!P15-aVQZ!T15)))/-37)*2625.5</f>
        <v>-4.6488440927729515</v>
      </c>
      <c r="AG15">
        <f>(3^3*(aVTZ!D15-aVTZ!H15-aVTZ!L15)-4^3*(aVQZ!D15-aVQZ!H15-aVQZ!L15))/-37</f>
        <v>-6.7706924324309698E-4</v>
      </c>
      <c r="AH15">
        <f>(3^3*(aVTZ!E15-aVTZ!I15-aVTZ!M15)-4^3*(aVQZ!E15-aVQZ!I15-aVQZ!M15))/-37</f>
        <v>-7.5363551351349291E-4</v>
      </c>
      <c r="AI15">
        <f t="shared" si="0"/>
        <v>0.89840411061118985</v>
      </c>
      <c r="AJ15">
        <f>(3^3*(aVTZ!D15-aVTZ!P15-aVTZ!T15)-4^3*(aVQZ!D15-aVQZ!P15-aVQZ!T15))/-37</f>
        <v>-5.5133175675656004E-4</v>
      </c>
      <c r="AK15">
        <f>(3^3*(aVTZ!E15-aVTZ!Q15-aVTZ!U15)-4^3*(aVQZ!E15-aVQZ!Q15-aVQZ!U15))/-37</f>
        <v>-7.5830927027023954E-4</v>
      </c>
      <c r="AL15">
        <f t="shared" si="1"/>
        <v>0.72705395855187327</v>
      </c>
      <c r="AN15">
        <f>(3^3*(aVTZ!D15)-4^3*(aVQZ!D15))/(3^3*(aVTZ!E15)-4^3*(aVQZ!E15))</f>
        <v>3.0653093537157483</v>
      </c>
      <c r="AP15" s="33">
        <f t="shared" si="2"/>
        <v>1.7718427091390039</v>
      </c>
      <c r="AQ15" s="33">
        <f t="shared" si="3"/>
        <v>0.66769477955576839</v>
      </c>
      <c r="AR15" s="33">
        <f t="shared" si="4"/>
        <v>0.21516463556384879</v>
      </c>
      <c r="AS15" s="33">
        <f t="shared" si="5"/>
        <v>1.3878244199569023</v>
      </c>
      <c r="AT15" s="33">
        <f t="shared" si="6"/>
        <v>0.97198793755147594</v>
      </c>
      <c r="AU15" s="5">
        <f t="shared" si="7"/>
        <v>1.6775058883511509</v>
      </c>
      <c r="AV15" s="5">
        <f t="shared" si="8"/>
        <v>1.1488440927729515</v>
      </c>
      <c r="AW15" s="5"/>
      <c r="AX15" s="5"/>
    </row>
    <row r="16" spans="1:54" x14ac:dyDescent="0.2">
      <c r="A16" s="35">
        <v>-1.5</v>
      </c>
      <c r="B16" s="10" t="s">
        <v>121</v>
      </c>
      <c r="C16" s="43" t="s">
        <v>133</v>
      </c>
      <c r="D16">
        <f>(aVQZ!G16-aVQZ!S16-aVQZ!W16+(27*(aVTZ!F16-aVTZ!R16-aVTZ!V16)-64*(aVQZ!F16-aVQZ!R16-aVQZ!V16))/-37)*2625.5</f>
        <v>-1.1531495448795939</v>
      </c>
      <c r="E16">
        <f>(aVQZ!G16-aVQZ!S16-aVQZ!W16+(27*(0.3*(aVTZ!E16-aVTZ!Q16-aVTZ!U16)+1.2*(aVTZ!D16-aVTZ!P16-aVTZ!T16))-64*(0.3*(aVQZ!E16-aVQZ!Q16-aVQZ!U16)+1.2*(aVQZ!D16-aVQZ!P16-aVQZ!T16)))/-37)*2625.5</f>
        <v>-0.44023538162102549</v>
      </c>
      <c r="F16">
        <f>(aVQZ!G16-aVQZ!S16-aVQZ!W16+(27*(1.3*(aVTZ!D16-aVTZ!P16-aVTZ!T16))-64*(1.3*(aVQZ!D16-aVQZ!P16-aVQZ!T16)))/-37)*2625.5</f>
        <v>-0.15460133988990887</v>
      </c>
      <c r="G16">
        <f>(aVQZ!G16-aVQZ!K16-aVQZ!O16+(27*(0.3*(aVTZ!E16-aVTZ!I16-aVTZ!M16)+1.2*(aVTZ!D16-aVTZ!H16-aVTZ!L16))-64*(0.3*(aVQZ!E16-aVQZ!I16-aVQZ!M16)+1.2*(aVQZ!D16-aVQZ!H16-aVQZ!L16)))/-37)*2625.5</f>
        <v>-0.86228459174515659</v>
      </c>
      <c r="H16">
        <f>(aVQZ!G16-aVQZ!K16-aVQZ!O16+(27*(1.3*(aVTZ!D16-aVTZ!H16-aVTZ!L16))-64*(1.3*(aVQZ!D16-aVQZ!H16-aVQZ!L16)))/-37)*2625.5</f>
        <v>-0.59908348903294029</v>
      </c>
      <c r="I16">
        <f>(aVQZ!G16-aVQZ!K16-aVQZ!O16+(27*(0.335*(aVTZ!E16-aVTZ!I16-aVTZ!M16)+1.324*(aVTZ!D16-aVTZ!H16-aVTZ!L16))-64*(0.335*(aVQZ!E16-aVQZ!I16-aVQZ!M16)+1.324*(aVQZ!D16-aVQZ!H16-aVQZ!L16)))/-37)*2625.5</f>
        <v>-1.1084548482800474</v>
      </c>
      <c r="J16">
        <f>(aVQZ!G16-aVQZ!S16-aVQZ!W16+(27*(0.349*(aVTZ!E16-aVTZ!Q16-aVTZ!U16)+1.465*(aVTZ!D16-aVTZ!P16-aVTZ!T16))-64*(0.349*(aVQZ!E16-aVQZ!Q16-aVQZ!U16)+1.465*(aVQZ!D16-aVQZ!P16-aVQZ!T16)))/-37)*2625.5</f>
        <v>-0.8788142547645188</v>
      </c>
      <c r="AG16">
        <f>(3^3*(aVTZ!D16-aVTZ!H16-aVTZ!L16)-4^3*(aVQZ!D16-aVQZ!H16-aVQZ!L16))/-37</f>
        <v>-6.049067837836878E-4</v>
      </c>
      <c r="AH16">
        <f>(3^3*(aVTZ!E16-aVTZ!I16-aVTZ!M16)-4^3*(aVQZ!E16-aVQZ!I16-aVQZ!M16))/-37</f>
        <v>-5.3579556756760439E-4</v>
      </c>
      <c r="AI16">
        <f t="shared" si="0"/>
        <v>1.1289880327488213</v>
      </c>
      <c r="AJ16">
        <f>(3^3*(aVTZ!D16-aVTZ!P16-aVTZ!T16)-4^3*(aVQZ!D16-aVQZ!P16-aVQZ!T16))/-37</f>
        <v>-5.3060348648654207E-4</v>
      </c>
      <c r="AK16">
        <f>(3^3*(aVTZ!E16-aVTZ!Q16-aVTZ!U16)-4^3*(aVQZ!E16-aVQZ!Q16-aVQZ!U16))/-37</f>
        <v>-5.3950864864871326E-4</v>
      </c>
      <c r="AL16">
        <f t="shared" si="1"/>
        <v>0.98349393993131418</v>
      </c>
      <c r="AN16">
        <f>(3^3*(aVTZ!D16)-4^3*(aVQZ!D16))/(3^3*(aVTZ!E16)-4^3*(aVQZ!E16))</f>
        <v>3.0667123547873882</v>
      </c>
      <c r="AP16" s="33">
        <f t="shared" si="2"/>
        <v>-0.34685045512040613</v>
      </c>
      <c r="AQ16" s="33">
        <f t="shared" si="3"/>
        <v>-1.0597646183789746</v>
      </c>
      <c r="AR16" s="33">
        <f t="shared" si="4"/>
        <v>-1.3453986601100911</v>
      </c>
      <c r="AS16" s="33">
        <f t="shared" si="5"/>
        <v>-0.63771540825484341</v>
      </c>
      <c r="AT16" s="33">
        <f t="shared" si="6"/>
        <v>-0.90091651096705971</v>
      </c>
      <c r="AU16" s="5">
        <f t="shared" si="7"/>
        <v>-0.39154515171995263</v>
      </c>
      <c r="AV16" s="5">
        <f t="shared" si="8"/>
        <v>-0.6211857452354812</v>
      </c>
      <c r="AW16" s="5"/>
      <c r="AX16" s="5"/>
    </row>
    <row r="17" spans="1:54" x14ac:dyDescent="0.2">
      <c r="A17" s="35">
        <v>-6.1</v>
      </c>
      <c r="B17" s="10" t="s">
        <v>122</v>
      </c>
      <c r="C17" s="43" t="s">
        <v>133</v>
      </c>
      <c r="D17">
        <f>(aVQZ!G17-aVQZ!S17-aVQZ!W17+(27*(aVTZ!F17-aVTZ!R17-aVTZ!V17)-64*(aVQZ!F17-aVQZ!R17-aVQZ!V17))/-37)*2625.5</f>
        <v>-6.4807335349510291</v>
      </c>
      <c r="E17">
        <f>(aVQZ!G17-aVQZ!S17-aVQZ!W17+(27*(0.3*(aVTZ!E17-aVTZ!Q17-aVTZ!U17)+1.2*(aVTZ!D17-aVTZ!P17-aVTZ!T17))-64*(0.3*(aVQZ!E17-aVQZ!Q17-aVQZ!U17)+1.2*(aVQZ!D17-aVQZ!P17-aVQZ!T17)))/-37)*2625.5</f>
        <v>-4.6579661028830746</v>
      </c>
      <c r="F17">
        <f>(aVQZ!G17-aVQZ!S17-aVQZ!W17+(27*(1.3*(aVTZ!D17-aVTZ!P17-aVTZ!T17))-64*(1.3*(aVQZ!D17-aVQZ!P17-aVQZ!T17)))/-37)*2625.5</f>
        <v>-3.9396635266303854</v>
      </c>
      <c r="G17">
        <f>(aVQZ!G17-aVQZ!K17-aVQZ!O17+(27*(0.3*(aVTZ!E17-aVTZ!I17-aVTZ!M17)+1.2*(aVTZ!D17-aVTZ!H17-aVTZ!L17))-64*(0.3*(aVQZ!E17-aVQZ!I17-aVQZ!M17)+1.2*(aVQZ!D17-aVQZ!H17-aVQZ!L17)))/-37)*2625.5</f>
        <v>-5.7362711649768707</v>
      </c>
      <c r="H17">
        <f>(aVQZ!G17-aVQZ!K17-aVQZ!O17+(27*(1.3*(aVTZ!D17-aVTZ!H17-aVTZ!L17))-64*(1.3*(aVQZ!D17-aVQZ!H17-aVQZ!L17)))/-37)*2625.5</f>
        <v>-5.0654546448025899</v>
      </c>
      <c r="I17">
        <f>(aVQZ!G17-aVQZ!K17-aVQZ!O17+(27*(0.335*(aVTZ!E17-aVTZ!I17-aVTZ!M17)+1.324*(aVTZ!D17-aVTZ!H17-aVTZ!L17))-64*(0.335*(aVQZ!E17-aVQZ!I17-aVQZ!M17)+1.324*(aVQZ!D17-aVQZ!H17-aVQZ!L17)))/-37)*2625.5</f>
        <v>-6.4863427828367737</v>
      </c>
      <c r="J17">
        <f>(aVQZ!G17-aVQZ!S17-aVQZ!W17+(27*(0.349*(aVTZ!E17-aVTZ!Q17-aVTZ!U17)+1.465*(aVTZ!D17-aVTZ!P17-aVTZ!T17))-64*(0.349*(aVQZ!E17-aVQZ!Q17-aVQZ!U17)+1.465*(aVQZ!D17-aVQZ!P17-aVQZ!T17)))/-37)*2625.5</f>
        <v>-6.0137667444944789</v>
      </c>
      <c r="AG17">
        <f>(3^3*(aVTZ!D17-aVTZ!H17-aVTZ!L17)-4^3*(aVQZ!D17-aVQZ!H17-aVQZ!L17))/-37</f>
        <v>-1.8860842432434355E-3</v>
      </c>
      <c r="AH17">
        <f>(3^3*(aVTZ!E17-aVTZ!I17-aVTZ!M17)-4^3*(aVQZ!E17-aVQZ!I17-aVQZ!M17))/-37</f>
        <v>-1.4803630270270353E-3</v>
      </c>
      <c r="AI17">
        <f t="shared" si="0"/>
        <v>1.2740687309863425</v>
      </c>
      <c r="AJ17">
        <f>(3^3*(aVTZ!D17-aVTZ!P17-aVTZ!T17)-4^3*(aVQZ!D17-aVQZ!P17-aVQZ!T17))/-37</f>
        <v>-1.6766987567569578E-3</v>
      </c>
      <c r="AK17">
        <f>(3^3*(aVTZ!E17-aVTZ!Q17-aVTZ!U17)-4^3*(aVQZ!E17-aVQZ!Q17-aVQZ!U17))/-37</f>
        <v>-1.4708561351351847E-3</v>
      </c>
      <c r="AL17">
        <f t="shared" si="1"/>
        <v>1.1399474882041094</v>
      </c>
      <c r="AN17">
        <f>(3^3*(aVTZ!D17)-4^3*(aVQZ!D17))/(3^3*(aVTZ!E17)-4^3*(aVQZ!E17))</f>
        <v>3.1007373704388845</v>
      </c>
      <c r="AP17" s="33">
        <f t="shared" si="2"/>
        <v>0.38073353495102946</v>
      </c>
      <c r="AQ17" s="33">
        <f t="shared" si="3"/>
        <v>-1.4420338971169251</v>
      </c>
      <c r="AR17" s="33">
        <f t="shared" si="4"/>
        <v>-2.1603364733696142</v>
      </c>
      <c r="AS17" s="33">
        <f t="shared" si="5"/>
        <v>-0.36372883502312892</v>
      </c>
      <c r="AT17" s="33">
        <f t="shared" si="6"/>
        <v>-1.0345453551974098</v>
      </c>
      <c r="AU17" s="5">
        <f t="shared" si="7"/>
        <v>0.38634278283677403</v>
      </c>
      <c r="AV17" s="5">
        <f t="shared" si="8"/>
        <v>-8.6233255505520745E-2</v>
      </c>
      <c r="AW17" s="5"/>
      <c r="AX17" s="5"/>
    </row>
    <row r="18" spans="1:54" x14ac:dyDescent="0.2">
      <c r="A18" s="35">
        <v>-5.2</v>
      </c>
      <c r="B18" s="10" t="s">
        <v>123</v>
      </c>
      <c r="C18" s="43" t="s">
        <v>133</v>
      </c>
      <c r="D18">
        <f>(aVQZ!G18-aVQZ!S18-aVQZ!W18+(27*(aVTZ!F18-aVTZ!R18-aVTZ!V18)-64*(aVQZ!F18-aVQZ!R18-aVQZ!V18))/-37)*2625.5</f>
        <v>-5.5380611003397986</v>
      </c>
      <c r="E18">
        <f>(aVQZ!G18-aVQZ!S18-aVQZ!W18+(27*(0.3*(aVTZ!E18-aVTZ!Q18-aVTZ!U18)+1.2*(aVTZ!D18-aVTZ!P18-aVTZ!T18))-64*(0.3*(aVQZ!E18-aVQZ!Q18-aVQZ!U18)+1.2*(aVQZ!D18-aVQZ!P18-aVQZ!T18)))/-37)*2625.5</f>
        <v>-4.0523815990792542</v>
      </c>
      <c r="F18">
        <f>(aVQZ!G18-aVQZ!S18-aVQZ!W18+(27*(1.3*(aVTZ!D18-aVTZ!P18-aVTZ!T18))-64*(1.3*(aVQZ!D18-aVQZ!P18-aVQZ!T18)))/-37)*2625.5</f>
        <v>-3.4512928169712307</v>
      </c>
      <c r="G18">
        <f>(aVQZ!G18-aVQZ!K18-aVQZ!O18+(27*(0.3*(aVTZ!E18-aVTZ!I18-aVTZ!M18)+1.2*(aVTZ!D18-aVTZ!H18-aVTZ!L18))-64*(0.3*(aVQZ!E18-aVQZ!I18-aVQZ!M18)+1.2*(aVQZ!D18-aVQZ!H18-aVQZ!L18)))/-37)*2625.5</f>
        <v>-4.8601544386220059</v>
      </c>
      <c r="H18">
        <f>(aVQZ!G18-aVQZ!K18-aVQZ!O18+(27*(1.3*(aVTZ!D18-aVTZ!H18-aVTZ!L18))-64*(1.3*(aVQZ!D18-aVQZ!H18-aVQZ!L18)))/-37)*2625.5</f>
        <v>-4.3003583212991332</v>
      </c>
      <c r="I18">
        <f>(aVQZ!G18-aVQZ!K18-aVQZ!O18+(27*(0.335*(aVTZ!E18-aVTZ!I18-aVTZ!M18)+1.324*(aVTZ!D18-aVTZ!H18-aVTZ!L18))-64*(0.335*(aVQZ!E18-aVQZ!I18-aVQZ!M18)+1.324*(aVQZ!D18-aVQZ!H18-aVQZ!L18)))/-37)*2625.5</f>
        <v>-5.3115988698880834</v>
      </c>
      <c r="J18">
        <f>(aVQZ!G18-aVQZ!S18-aVQZ!W18+(27*(0.349*(aVTZ!E18-aVTZ!Q18-aVTZ!U18)+1.465*(aVTZ!D18-aVTZ!P18-aVTZ!T18))-64*(0.349*(aVQZ!E18-aVQZ!Q18-aVQZ!U18)+1.465*(aVQZ!D18-aVQZ!P18-aVQZ!T18)))/-37)*2625.5</f>
        <v>-4.8523293340724907</v>
      </c>
      <c r="AG18">
        <f>(3^3*(aVTZ!D18-aVTZ!H18-aVTZ!L18)-4^3*(aVQZ!D18-aVQZ!H18-aVQZ!L18))/-37</f>
        <v>-1.084061351351563E-3</v>
      </c>
      <c r="AH18">
        <f>(3^3*(aVTZ!E18-aVTZ!I18-aVTZ!M18)-4^3*(aVQZ!E18-aVQZ!I18-aVQZ!M18))/-37</f>
        <v>-1.072070621621564E-3</v>
      </c>
      <c r="AI18">
        <f t="shared" si="0"/>
        <v>1.0111846453845199</v>
      </c>
      <c r="AJ18">
        <f>(3^3*(aVTZ!D18-aVTZ!P18-aVTZ!T18)-4^3*(aVQZ!D18-aVQZ!P18-aVQZ!T18))/-37</f>
        <v>-9.5008294594610149E-4</v>
      </c>
      <c r="AK18">
        <f>(3^3*(aVTZ!E18-aVTZ!Q18-aVTZ!U18)-4^3*(aVQZ!E18-aVQZ!Q18-aVQZ!U18))/-37</f>
        <v>-1.0798362972972411E-3</v>
      </c>
      <c r="AL18">
        <f t="shared" si="1"/>
        <v>0.87983979453561278</v>
      </c>
      <c r="AN18">
        <f>(3^3*(aVTZ!D18)-4^3*(aVQZ!D18))/(3^3*(aVTZ!E18)-4^3*(aVQZ!E18))</f>
        <v>3.1035858267918139</v>
      </c>
      <c r="AP18" s="33">
        <f t="shared" si="2"/>
        <v>0.33806110033979841</v>
      </c>
      <c r="AQ18" s="33">
        <f t="shared" si="3"/>
        <v>-1.147618400920746</v>
      </c>
      <c r="AR18" s="33">
        <f t="shared" si="4"/>
        <v>-1.7487071830287695</v>
      </c>
      <c r="AS18" s="33">
        <f t="shared" si="5"/>
        <v>-0.33984556137799427</v>
      </c>
      <c r="AT18" s="33">
        <f t="shared" si="6"/>
        <v>-0.89964167870086698</v>
      </c>
      <c r="AU18" s="5">
        <f t="shared" si="7"/>
        <v>0.11159886988808321</v>
      </c>
      <c r="AV18" s="5">
        <f t="shared" si="8"/>
        <v>-0.3476706659275095</v>
      </c>
      <c r="AW18" s="5"/>
      <c r="AX18" s="5"/>
    </row>
    <row r="19" spans="1:54" x14ac:dyDescent="0.2">
      <c r="A19" s="35">
        <v>-5.3</v>
      </c>
      <c r="B19" s="10" t="s">
        <v>124</v>
      </c>
      <c r="C19" s="43" t="s">
        <v>133</v>
      </c>
      <c r="D19">
        <f>(aVQZ!G19-aVQZ!S19-aVQZ!W19+(27*(aVTZ!F19-aVTZ!R19-aVTZ!V19)-64*(aVQZ!F19-aVQZ!R19-aVQZ!V19))/-37)*2625.5</f>
        <v>-5.4978327634782973</v>
      </c>
      <c r="E19">
        <f>(aVQZ!G19-aVQZ!S19-aVQZ!W19+(27*(0.3*(aVTZ!E19-aVTZ!Q19-aVTZ!U19)+1.2*(aVTZ!D19-aVTZ!P19-aVTZ!T19))-64*(0.3*(aVQZ!E19-aVQZ!Q19-aVQZ!U19)+1.2*(aVQZ!D19-aVQZ!P19-aVQZ!T19)))/-37)*2625.5</f>
        <v>-4.1499874921002622</v>
      </c>
      <c r="F19">
        <f>(aVQZ!G19-aVQZ!S19-aVQZ!W19+(27*(1.3*(aVTZ!D19-aVTZ!P19-aVTZ!T19))-64*(1.3*(aVQZ!D19-aVQZ!P19-aVQZ!T19)))/-37)*2625.5</f>
        <v>-3.6032274648016092</v>
      </c>
      <c r="G19">
        <f>(aVQZ!G19-aVQZ!K19-aVQZ!O19+(27*(0.3*(aVTZ!E19-aVTZ!I19-aVTZ!M19)+1.2*(aVTZ!D19-aVTZ!H19-aVTZ!L19))-64*(0.3*(aVQZ!E19-aVQZ!I19-aVQZ!M19)+1.2*(aVQZ!D19-aVQZ!H19-aVQZ!L19)))/-37)*2625.5</f>
        <v>-4.8966249256291574</v>
      </c>
      <c r="H19">
        <f>(aVQZ!G19-aVQZ!K19-aVQZ!O19+(27*(1.3*(aVTZ!D19-aVTZ!H19-aVTZ!L19))-64*(1.3*(aVQZ!D19-aVQZ!H19-aVQZ!L19)))/-37)*2625.5</f>
        <v>-4.3881397140724134</v>
      </c>
      <c r="I19">
        <f>(aVQZ!G19-aVQZ!K19-aVQZ!O19+(27*(0.335*(aVTZ!E19-aVTZ!I19-aVTZ!M19)+1.324*(aVTZ!D19-aVTZ!H19-aVTZ!L19))-64*(0.335*(aVQZ!E19-aVQZ!I19-aVQZ!M19)+1.324*(aVQZ!D19-aVQZ!H19-aVQZ!L19)))/-37)*2625.5</f>
        <v>-5.2964449632357598</v>
      </c>
      <c r="J19">
        <f>(aVQZ!G19-aVQZ!S19-aVQZ!W19+(27*(0.349*(aVTZ!E19-aVTZ!Q19-aVTZ!U19)+1.465*(aVTZ!D19-aVTZ!P19-aVTZ!T19))-64*(0.349*(aVQZ!E19-aVQZ!Q19-aVQZ!U19)+1.465*(aVQZ!D19-aVQZ!P19-aVQZ!T19)))/-37)*2625.5</f>
        <v>-4.8475944196327383</v>
      </c>
      <c r="AG19">
        <f>(3^3*(aVTZ!D19-aVTZ!H19-aVTZ!L19)-4^3*(aVQZ!D19-aVQZ!H19-aVQZ!L19))/-37</f>
        <v>-9.5593378378372906E-4</v>
      </c>
      <c r="AH19">
        <f>(3^3*(aVTZ!E19-aVTZ!I19-aVTZ!M19)-4^3*(aVQZ!E19-aVQZ!I19-aVQZ!M19))/-37</f>
        <v>-9.6421713513510315E-4</v>
      </c>
      <c r="AI19">
        <f t="shared" si="0"/>
        <v>0.99140924689104026</v>
      </c>
      <c r="AJ19">
        <f>(3^3*(aVTZ!D19-aVTZ!P19-aVTZ!T19)-4^3*(aVQZ!D19-aVQZ!P19-aVQZ!T19))/-37</f>
        <v>-8.2354359459452546E-4</v>
      </c>
      <c r="AK19">
        <f>(3^3*(aVTZ!E19-aVTZ!Q19-aVTZ!U19)-4^3*(aVQZ!E19-aVQZ!Q19-aVQZ!U19))/-37</f>
        <v>-9.6868075675673939E-4</v>
      </c>
      <c r="AL19">
        <f t="shared" si="1"/>
        <v>0.85017028453403909</v>
      </c>
      <c r="AN19">
        <f>(3^3*(aVTZ!D19)-4^3*(aVQZ!D19))/(3^3*(aVTZ!E19)-4^3*(aVQZ!E19))</f>
        <v>3.1039313054452595</v>
      </c>
      <c r="AP19" s="33">
        <f t="shared" si="2"/>
        <v>0.19783276347829748</v>
      </c>
      <c r="AQ19" s="33">
        <f t="shared" si="3"/>
        <v>-1.1500125078997376</v>
      </c>
      <c r="AR19" s="33">
        <f t="shared" si="4"/>
        <v>-1.6967725351983907</v>
      </c>
      <c r="AS19" s="33">
        <f t="shared" si="5"/>
        <v>-0.40337507437084241</v>
      </c>
      <c r="AT19" s="33">
        <f t="shared" si="6"/>
        <v>-0.91186028592758639</v>
      </c>
      <c r="AU19" s="5">
        <f t="shared" si="7"/>
        <v>-3.5550367642400715E-3</v>
      </c>
      <c r="AV19" s="5">
        <f t="shared" si="8"/>
        <v>-0.45240558036726153</v>
      </c>
      <c r="AW19" s="5"/>
      <c r="AX19" s="5"/>
    </row>
    <row r="20" spans="1:54" x14ac:dyDescent="0.2">
      <c r="A20" s="35">
        <v>-3.9</v>
      </c>
      <c r="B20" s="10" t="s">
        <v>125</v>
      </c>
      <c r="C20" s="43" t="s">
        <v>133</v>
      </c>
      <c r="D20">
        <f>(aVQZ!G20-aVQZ!S20-aVQZ!W20+(27*(aVTZ!F20-aVTZ!R20-aVTZ!V20)-64*(aVQZ!F20-aVQZ!R20-aVQZ!V20))/-37)*2625.5</f>
        <v>-4.1543834307301424</v>
      </c>
      <c r="E20">
        <f>(aVQZ!G20-aVQZ!S20-aVQZ!W20+(27*(0.3*(aVTZ!E20-aVTZ!Q20-aVTZ!U20)+1.2*(aVTZ!D20-aVTZ!P20-aVTZ!T20))-64*(0.3*(aVQZ!E20-aVQZ!Q20-aVQZ!U20)+1.2*(aVQZ!D20-aVQZ!P20-aVQZ!T20)))/-37)*2625.5</f>
        <v>-3.0410519633839366</v>
      </c>
      <c r="F20">
        <f>(aVQZ!G20-aVQZ!S20-aVQZ!W20+(27*(1.3*(aVTZ!D20-aVTZ!P20-aVTZ!T20))-64*(1.3*(aVQZ!D20-aVQZ!P20-aVQZ!T20)))/-37)*2625.5</f>
        <v>-2.5909945649636841</v>
      </c>
      <c r="G20">
        <f>(aVQZ!G20-aVQZ!K20-aVQZ!O20+(27*(0.3*(aVTZ!E20-aVTZ!I20-aVTZ!M20)+1.2*(aVTZ!D20-aVTZ!H20-aVTZ!L20))-64*(0.3*(aVQZ!E20-aVQZ!I20-aVQZ!M20)+1.2*(aVQZ!D20-aVQZ!H20-aVQZ!L20)))/-37)*2625.5</f>
        <v>-3.518062397017061</v>
      </c>
      <c r="H20">
        <f>(aVQZ!G20-aVQZ!K20-aVQZ!O20+(27*(1.3*(aVTZ!D20-aVTZ!H20-aVTZ!L20))-64*(1.3*(aVQZ!D20-aVQZ!H20-aVQZ!L20)))/-37)*2625.5</f>
        <v>-3.0924100429129977</v>
      </c>
      <c r="I20">
        <f>(aVQZ!G20-aVQZ!K20-aVQZ!O20+(27*(0.335*(aVTZ!E20-aVTZ!I20-aVTZ!M20)+1.324*(aVTZ!D20-aVTZ!H20-aVTZ!L20))-64*(0.335*(aVQZ!E20-aVQZ!I20-aVQZ!M20)+1.324*(aVQZ!D20-aVQZ!H20-aVQZ!L20)))/-37)*2625.5</f>
        <v>-3.8526806584880133</v>
      </c>
      <c r="J20">
        <f>(aVQZ!G20-aVQZ!S20-aVQZ!W20+(27*(0.349*(aVTZ!E20-aVTZ!Q20-aVTZ!U20)+1.465*(aVTZ!D20-aVTZ!P20-aVTZ!T20))-64*(0.349*(aVQZ!E20-aVQZ!Q20-aVQZ!U20)+1.465*(aVQZ!D20-aVQZ!P20-aVQZ!T20)))/-37)*2625.5</f>
        <v>-3.6479323863942166</v>
      </c>
      <c r="AG20">
        <f>(3^3*(aVTZ!D20-aVTZ!H20-aVTZ!L20)-4^3*(aVQZ!D20-aVQZ!H20-aVQZ!L20))/-37</f>
        <v>-8.0001278378372272E-4</v>
      </c>
      <c r="AH20">
        <f>(3^3*(aVTZ!E20-aVTZ!I20-aVTZ!M20)-4^3*(aVQZ!E20-aVQZ!I20-aVQZ!M20))/-37</f>
        <v>-8.0707891891890996E-4</v>
      </c>
      <c r="AI20">
        <f t="shared" si="0"/>
        <v>0.99124480274537163</v>
      </c>
      <c r="AJ20">
        <f>(3^3*(aVTZ!D20-aVTZ!P20-aVTZ!T20)-4^3*(aVQZ!D20-aVQZ!P20-aVQZ!T20))/-37</f>
        <v>-7.2209813513513421E-4</v>
      </c>
      <c r="AK20">
        <f>(3^3*(aVTZ!E20-aVTZ!Q20-aVTZ!U20)-4^3*(aVQZ!E20-aVQZ!Q20-aVQZ!U20))/-37</f>
        <v>-8.1209199999997749E-4</v>
      </c>
      <c r="AL20">
        <f t="shared" si="1"/>
        <v>0.88918267281927943</v>
      </c>
      <c r="AN20">
        <f>(3^3*(aVTZ!D20)-4^3*(aVQZ!D20))/(3^3*(aVTZ!E20)-4^3*(aVQZ!E20))</f>
        <v>3.1050269860999187</v>
      </c>
      <c r="AP20" s="33">
        <f t="shared" si="2"/>
        <v>0.25438343073014247</v>
      </c>
      <c r="AQ20" s="33">
        <f t="shared" si="3"/>
        <v>-0.85894803661606334</v>
      </c>
      <c r="AR20" s="33">
        <f t="shared" si="4"/>
        <v>-1.3090054350363158</v>
      </c>
      <c r="AS20" s="33">
        <f t="shared" si="5"/>
        <v>-0.38193760298293888</v>
      </c>
      <c r="AT20" s="33">
        <f t="shared" si="6"/>
        <v>-0.80758995708700221</v>
      </c>
      <c r="AU20" s="5">
        <f t="shared" si="7"/>
        <v>-4.7319341511986579E-2</v>
      </c>
      <c r="AV20" s="5">
        <f t="shared" si="8"/>
        <v>-0.25206761360578334</v>
      </c>
      <c r="AW20" s="5"/>
      <c r="AX20" s="5"/>
    </row>
    <row r="21" spans="1:54" x14ac:dyDescent="0.2">
      <c r="A21" s="35">
        <v>-1.3</v>
      </c>
      <c r="B21" s="10" t="s">
        <v>126</v>
      </c>
      <c r="C21" s="43" t="s">
        <v>133</v>
      </c>
      <c r="D21">
        <f>(aVQZ!G21-aVQZ!S21-aVQZ!W21+(27*(aVTZ!F21-aVTZ!R21-aVTZ!V21)-64*(aVQZ!F21-aVQZ!R21-aVQZ!V21))/-37)*2625.5</f>
        <v>-5.5386910784047014</v>
      </c>
      <c r="E21">
        <f>(aVQZ!G21-aVQZ!S21-aVQZ!W21+(27*(0.3*(aVTZ!E21-aVTZ!Q21-aVTZ!U21)+1.2*(aVTZ!D21-aVTZ!P21-aVTZ!T21))-64*(0.3*(aVQZ!E21-aVQZ!Q21-aVQZ!U21)+1.2*(aVQZ!D21-aVQZ!P21-aVQZ!T21)))/-37)*2625.5</f>
        <v>-4.0761899239967478</v>
      </c>
      <c r="F21">
        <f>(aVQZ!G21-aVQZ!S21-aVQZ!W21+(27*(1.3*(aVTZ!D21-aVTZ!P21-aVTZ!T21))-64*(1.3*(aVQZ!D21-aVQZ!P21-aVQZ!T21)))/-37)*2625.5</f>
        <v>-3.4846070271886447</v>
      </c>
      <c r="G21">
        <f>(aVQZ!G21-aVQZ!K21-aVQZ!O21+(27*(0.3*(aVTZ!E21-aVTZ!I21-aVTZ!M21)+1.2*(aVTZ!D21-aVTZ!H21-aVTZ!L21))-64*(0.3*(aVQZ!E21-aVQZ!I21-aVQZ!M21)+1.2*(aVQZ!D21-aVQZ!H21-aVQZ!L21)))/-37)*2625.5</f>
        <v>-4.8742286868502003</v>
      </c>
      <c r="H21">
        <f>(aVQZ!G21-aVQZ!K21-aVQZ!O21+(27*(1.3*(aVTZ!D21-aVTZ!H21-aVTZ!L21))-64*(1.3*(aVQZ!D21-aVQZ!H21-aVQZ!L21)))/-37)*2625.5</f>
        <v>-4.3233924714583134</v>
      </c>
      <c r="I21">
        <f>(aVQZ!G21-aVQZ!K21-aVQZ!O21+(27*(0.335*(aVTZ!E21-aVTZ!I21-aVTZ!M21)+1.324*(aVTZ!D21-aVTZ!H21-aVTZ!L21))-64*(0.335*(aVQZ!E21-aVQZ!I21-aVQZ!M21)+1.324*(aVQZ!D21-aVQZ!H21-aVQZ!L21)))/-37)*2625.5</f>
        <v>-5.3197296634242477</v>
      </c>
      <c r="J21">
        <f>(aVQZ!G21-aVQZ!S21-aVQZ!W21+(27*(0.349*(aVTZ!E21-aVTZ!Q21-aVTZ!U21)+1.465*(aVTZ!D21-aVTZ!P21-aVTZ!T21))-64*(0.349*(aVQZ!E21-aVQZ!Q21-aVQZ!U21)+1.465*(aVQZ!D21-aVQZ!P21-aVQZ!T21)))/-37)*2625.5</f>
        <v>-4.8661240220004132</v>
      </c>
      <c r="AG21">
        <f>(3^3*(aVTZ!D21-aVTZ!H21-aVTZ!L21)-4^3*(aVQZ!D21-aVQZ!H21-aVQZ!L21))/-37</f>
        <v>-1.0703099999999843E-3</v>
      </c>
      <c r="AH21">
        <f>(3^3*(aVTZ!E21-aVTZ!I21-aVTZ!M21)-4^3*(aVQZ!E21-aVQZ!I21-aVQZ!M21))/-37</f>
        <v>-1.0561113513513395E-3</v>
      </c>
      <c r="AI21">
        <f t="shared" si="0"/>
        <v>1.0134442723586647</v>
      </c>
      <c r="AJ21">
        <f>(3^3*(aVTZ!D21-aVTZ!P21-aVTZ!T21)-4^3*(aVQZ!D21-aVQZ!P21-aVQZ!T21))/-37</f>
        <v>-9.3862810810805847E-4</v>
      </c>
      <c r="AK21">
        <f>(3^3*(aVTZ!E21-aVTZ!Q21-aVTZ!U21)-4^3*(aVQZ!E21-aVQZ!Q21-aVQZ!U21))/-37</f>
        <v>-1.0639493513513278E-3</v>
      </c>
      <c r="AL21">
        <f t="shared" si="1"/>
        <v>0.88221126965856211</v>
      </c>
      <c r="AN21">
        <f>(3^3*(aVTZ!D21)-4^3*(aVQZ!D21))/(3^3*(aVTZ!E21)-4^3*(aVQZ!E21))</f>
        <v>3.1036959359713947</v>
      </c>
      <c r="AP21" s="33">
        <f t="shared" si="2"/>
        <v>4.2386910784047016</v>
      </c>
      <c r="AQ21" s="33">
        <f t="shared" si="3"/>
        <v>2.776189923996748</v>
      </c>
      <c r="AR21" s="33">
        <f t="shared" si="4"/>
        <v>2.1846070271886449</v>
      </c>
      <c r="AS21" s="33">
        <f t="shared" si="5"/>
        <v>3.5742286868502005</v>
      </c>
      <c r="AT21" s="33">
        <f t="shared" si="6"/>
        <v>3.0233924714583136</v>
      </c>
      <c r="AU21" s="5">
        <f t="shared" si="7"/>
        <v>4.0197296634242479</v>
      </c>
      <c r="AV21" s="5">
        <f t="shared" si="8"/>
        <v>3.5661240220004133</v>
      </c>
      <c r="AW21" s="5"/>
      <c r="AX21" s="5"/>
    </row>
    <row r="22" spans="1:54" x14ac:dyDescent="0.2">
      <c r="A22" s="36">
        <v>-69.900000000000006</v>
      </c>
      <c r="B22" t="s">
        <v>194</v>
      </c>
      <c r="C22" s="44" t="s">
        <v>134</v>
      </c>
      <c r="D22">
        <f>(aVQZ!G22-aVQZ!S22-aVQZ!W22+(27*(aVTZ!F22-aVTZ!R22-aVTZ!V22)-64*(aVQZ!F22-aVQZ!R22-aVQZ!V22))/-37)*2625.5</f>
        <v>-72.515267130123192</v>
      </c>
      <c r="E22">
        <f>(aVQZ!G22-aVQZ!S22-aVQZ!W22+(27*(0.3*(aVTZ!E22-aVTZ!Q22-aVTZ!U22)+1.2*(aVTZ!D22-aVTZ!P22-aVTZ!T22))-64*(0.3*(aVQZ!E22-aVQZ!Q22-aVQZ!U22)+1.2*(aVQZ!D22-aVQZ!P22-aVQZ!T22)))/-37)*2625.5</f>
        <v>-63.453188314674975</v>
      </c>
      <c r="F22">
        <f>(aVQZ!G22-aVQZ!S22-aVQZ!W22+(27*(1.3*(aVTZ!D22-aVTZ!P22-aVTZ!T22))-64*(1.3*(aVQZ!D22-aVQZ!P22-aVQZ!T22)))/-37)*2625.5</f>
        <v>-59.744143804751978</v>
      </c>
      <c r="G22">
        <f>(aVQZ!G22-aVQZ!K22-aVQZ!O22+(27*(0.3*(aVTZ!E22-aVTZ!I22-aVTZ!M22)+1.2*(aVTZ!D22-aVTZ!H22-aVTZ!L22))-64*(0.3*(aVQZ!E22-aVQZ!I22-aVQZ!M22)+1.2*(aVQZ!D22-aVQZ!H22-aVQZ!L22)))/-37)*2625.5</f>
        <v>-64.101818068963198</v>
      </c>
      <c r="H22">
        <f>(aVQZ!G22-aVQZ!K22-aVQZ!O22+(27*(1.3*(aVTZ!D22-aVTZ!H22-aVTZ!L22))-64*(1.3*(aVQZ!D22-aVQZ!H22-aVQZ!L22)))/-37)*2625.5</f>
        <v>-60.479755316034648</v>
      </c>
      <c r="I22">
        <f>(aVQZ!G22-aVQZ!K22-aVQZ!O22+(27*(1.254*(aVTZ!E22-aVTZ!I22-aVTZ!M22)+0.447*(aVTZ!D22-aVTZ!H22-aVTZ!L22))-64*(1.254*(aVQZ!E22-aVQZ!I22-aVQZ!M22)+0.447*(aVQZ!D22-aVQZ!H22-aVQZ!L22)))/-37)*2625.5</f>
        <v>-70.132268344424602</v>
      </c>
      <c r="J22">
        <f>(aVQZ!G22-aVQZ!S22-aVQZ!W22+(27*(1.298*(aVTZ!E22-aVTZ!Q22-aVTZ!U22)+0.39*(aVTZ!D22-aVTZ!P22-aVTZ!T22))-64*(1.298*(aVQZ!E22-aVQZ!Q22-aVQZ!U22)+0.39*(aVQZ!D22-aVQZ!P22-aVQZ!T22)))/-37)*2625.5</f>
        <v>-69.954505725143349</v>
      </c>
      <c r="K22">
        <f>(aVQZ!G22-aVQZ!K22-aVQZ!O22+(27*(1.266*(aVTZ!E22-aVTZ!I22-aVTZ!M22)+0.487*(aVTZ!D22-aVTZ!H22-aVTZ!L22))-64*(1.266*(aVQZ!E22-aVQZ!I22-aVQZ!M22)+0.487*(aVQZ!D22-aVQZ!H22-aVQZ!L22)))/-37)*2625.5</f>
        <v>-70.832229494241659</v>
      </c>
      <c r="L22">
        <f>(aVQZ!G22-aVQZ!S22-aVQZ!W22+(27*(1.314*(aVTZ!E22-aVTZ!Q22-aVTZ!U22)+0.427*(aVTZ!D22-aVTZ!P22-aVTZ!T22))-64*(1.314*(aVQZ!E22-aVQZ!Q22-aVQZ!U22)+0.427*(aVQZ!D22-aVQZ!P22-aVQZ!T22)))/-37)*2625.5</f>
        <v>-70.67002711696648</v>
      </c>
      <c r="AG22">
        <f>(3^3*(aVTZ!D22-aVTZ!H22-aVTZ!L22)-4^3*(aVQZ!D22-aVQZ!H22-aVQZ!L22))/-37</f>
        <v>-4.8049604378379157E-3</v>
      </c>
      <c r="AH22">
        <f>(3^3*(aVTZ!E22-aVTZ!I22-aVTZ!M22)-4^3*(aVQZ!E22-aVQZ!I22-aVQZ!M22))/-37</f>
        <v>-6.2002223270271025E-3</v>
      </c>
      <c r="AI22">
        <f t="shared" si="0"/>
        <v>0.77496582935305958</v>
      </c>
      <c r="AJ22">
        <f>(3^3*(aVTZ!D22-aVTZ!P22-aVTZ!T22)-4^3*(aVQZ!D22-aVQZ!P22-aVQZ!T22))/-37</f>
        <v>-4.6578816000001771E-3</v>
      </c>
      <c r="AK22">
        <f>(3^3*(aVTZ!E22-aVTZ!Q22-aVTZ!U22)-4^3*(aVQZ!E22-aVQZ!Q22-aVQZ!U22))/-37</f>
        <v>-6.2616280378379159E-3</v>
      </c>
      <c r="AL22">
        <f t="shared" si="1"/>
        <v>0.7438770830610536</v>
      </c>
      <c r="AN22">
        <f>(3^3*(aVTZ!D22)-4^3*(aVQZ!D22))/(3^3*(aVTZ!E22)-4^3*(aVQZ!E22))</f>
        <v>3.0810827651982771</v>
      </c>
      <c r="AP22" s="33">
        <f t="shared" si="2"/>
        <v>2.6152671301231862</v>
      </c>
      <c r="AQ22" s="33">
        <f t="shared" si="3"/>
        <v>-6.4468116853250308</v>
      </c>
      <c r="AR22" s="33">
        <f t="shared" si="4"/>
        <v>-10.155856195248028</v>
      </c>
      <c r="AS22" s="33">
        <f t="shared" si="5"/>
        <v>-5.7981819310368081</v>
      </c>
      <c r="AT22" s="33">
        <f t="shared" si="6"/>
        <v>-9.4202446839653575</v>
      </c>
      <c r="AU22" s="5">
        <f t="shared" si="7"/>
        <v>0.23226834442459676</v>
      </c>
      <c r="AV22" s="5">
        <f t="shared" si="8"/>
        <v>5.4505725143343398E-2</v>
      </c>
      <c r="AW22" s="5">
        <f t="shared" ref="AW22:AW30" si="9">A22-K22</f>
        <v>0.93222949424165336</v>
      </c>
      <c r="AX22" s="5">
        <f t="shared" ref="AX22:AX30" si="10">A22-L22</f>
        <v>0.77002711696647452</v>
      </c>
      <c r="BA22" t="s">
        <v>101</v>
      </c>
      <c r="BB22" t="s">
        <v>102</v>
      </c>
    </row>
    <row r="23" spans="1:54" x14ac:dyDescent="0.2">
      <c r="A23" s="35">
        <v>-51.2</v>
      </c>
      <c r="B23" t="s">
        <v>195</v>
      </c>
      <c r="C23" s="44" t="s">
        <v>134</v>
      </c>
      <c r="D23">
        <f>(aVQZ!G23-aVQZ!S23-aVQZ!W23+(27*(aVTZ!F23-aVTZ!R23-aVTZ!V23)-64*(aVQZ!F23-aVQZ!R23-aVQZ!V23))/-37)*2625.5</f>
        <v>-62.05733781510412</v>
      </c>
      <c r="E23">
        <f>(aVQZ!G23-aVQZ!S23-aVQZ!W23+(27*(0.3*(aVTZ!E23-aVTZ!Q23-aVTZ!U23)+1.2*(aVTZ!D23-aVTZ!P23-aVTZ!T23))-64*(0.3*(aVQZ!E23-aVQZ!Q23-aVQZ!U23)+1.2*(aVQZ!D23-aVQZ!P23-aVQZ!T23)))/-37)*2625.5</f>
        <v>-43.160355075632459</v>
      </c>
      <c r="F23">
        <f>(aVQZ!G23-aVQZ!S23-aVQZ!W23+(27*(1.3*(aVTZ!D23-aVTZ!P23-aVTZ!T23))-64*(1.3*(aVQZ!D23-aVQZ!P23-aVQZ!T23)))/-37)*2625.5</f>
        <v>-35.604142919432</v>
      </c>
      <c r="G23">
        <f>(aVQZ!G23-aVQZ!K23-aVQZ!O23+(27*(0.3*(aVTZ!E23-aVTZ!I23-aVTZ!M23)+1.2*(aVTZ!D23-aVTZ!H23-aVTZ!L23))-64*(0.3*(aVQZ!E23-aVQZ!I23-aVQZ!M23)+1.2*(aVQZ!D23-aVQZ!H23-aVQZ!L23)))/-37)*2625.5</f>
        <v>-43.84178126039707</v>
      </c>
      <c r="H23">
        <f>(aVQZ!G23-aVQZ!K23-aVQZ!O23+(27*(1.3*(aVTZ!D23-aVTZ!H23-aVTZ!L23))-64*(1.3*(aVQZ!D23-aVQZ!H23-aVQZ!L23)))/-37)*2625.5</f>
        <v>-36.404607164571892</v>
      </c>
      <c r="I23">
        <f>(aVQZ!G23-aVQZ!K23-aVQZ!O23+(27*(1.254*(aVTZ!E23-aVTZ!I23-aVTZ!M23)+0.447*(aVTZ!D23-aVTZ!H23-aVTZ!L23))-64*(1.254*(aVQZ!E23-aVQZ!I23-aVQZ!M23)+0.447*(aVQZ!D23-aVQZ!H23-aVQZ!L23)))/-37)*2625.5</f>
        <v>-50.881385245545516</v>
      </c>
      <c r="J23">
        <f>(aVQZ!G23-aVQZ!S23-aVQZ!W23+(27*(1.298*(aVTZ!E23-aVTZ!Q23-aVTZ!U23)+0.39*(aVTZ!D23-aVTZ!P23-aVTZ!T23))-64*(1.298*(aVQZ!E23-aVQZ!Q23-aVQZ!U23)+0.39*(aVQZ!D23-aVQZ!P23-aVQZ!T23)))/-37)*2625.5</f>
        <v>-50.170794121625605</v>
      </c>
      <c r="K23">
        <f>(aVQZ!G23-aVQZ!K23-aVQZ!O23+(27*(1.266*(aVTZ!E23-aVTZ!I23-aVTZ!M23)+0.487*(aVTZ!D23-aVTZ!H23-aVTZ!L23))-64*(1.266*(aVQZ!E23-aVQZ!I23-aVQZ!M23)+0.487*(aVQZ!D23-aVQZ!H23-aVQZ!L23)))/-37)*2625.5</f>
        <v>-52.859025828094254</v>
      </c>
      <c r="L23">
        <f>(aVQZ!G23-aVQZ!S23-aVQZ!W23+(27*(1.314*(aVTZ!E23-aVTZ!Q23-aVTZ!U23)+0.427*(aVTZ!D23-aVTZ!P23-aVTZ!T23))-64*(1.314*(aVQZ!E23-aVQZ!Q23-aVQZ!U23)+0.427*(aVQZ!D23-aVQZ!P23-aVQZ!T23)))/-37)*2625.5</f>
        <v>-52.181385069531352</v>
      </c>
      <c r="AG23">
        <f>(3^3*(aVTZ!D23-aVTZ!H23-aVTZ!L23)-4^3*(aVQZ!D23-aVQZ!H23-aVQZ!L23))/-37</f>
        <v>-1.4544014289189097E-2</v>
      </c>
      <c r="AH23">
        <f>(3^3*(aVTZ!E23-aVTZ!I23-aVTZ!M23)-4^3*(aVQZ!E23-aVQZ!I23-aVQZ!M23))/-37</f>
        <v>-1.4290236840540595E-2</v>
      </c>
      <c r="AI23">
        <f t="shared" si="0"/>
        <v>1.017758799345337</v>
      </c>
      <c r="AJ23">
        <f>(3^3*(aVTZ!D23-aVTZ!P23-aVTZ!T23)-4^3*(aVQZ!D23-aVQZ!P23-aVQZ!T23))/-37</f>
        <v>-1.4463773375675471E-2</v>
      </c>
      <c r="AK23">
        <f>(3^3*(aVTZ!E23-aVTZ!Q23-aVTZ!U23)-4^3*(aVQZ!E23-aVQZ!Q23-aVQZ!U23))/-37</f>
        <v>-1.4414620524324316E-2</v>
      </c>
      <c r="AL23">
        <f t="shared" si="1"/>
        <v>1.0034099303043191</v>
      </c>
      <c r="AN23">
        <f>(3^3*(aVTZ!D23)-4^3*(aVQZ!D23))/(3^3*(aVTZ!E23)-4^3*(aVQZ!E23))</f>
        <v>2.9784437954740213</v>
      </c>
      <c r="AP23" s="33">
        <f t="shared" si="2"/>
        <v>10.857337815104117</v>
      </c>
      <c r="AQ23" s="33">
        <f t="shared" si="3"/>
        <v>-8.0396449243675434</v>
      </c>
      <c r="AR23" s="33">
        <f t="shared" si="4"/>
        <v>-15.595857080568003</v>
      </c>
      <c r="AS23" s="33">
        <f t="shared" si="5"/>
        <v>-7.3582187396029326</v>
      </c>
      <c r="AT23" s="33">
        <f t="shared" si="6"/>
        <v>-14.79539283542811</v>
      </c>
      <c r="AU23" s="5">
        <f t="shared" si="7"/>
        <v>-0.31861475445448662</v>
      </c>
      <c r="AV23" s="5">
        <f t="shared" si="8"/>
        <v>-1.0292058783743983</v>
      </c>
      <c r="AW23" s="5">
        <f t="shared" si="9"/>
        <v>1.6590258280942507</v>
      </c>
      <c r="AX23" s="5">
        <f t="shared" si="10"/>
        <v>0.98138506953134907</v>
      </c>
      <c r="AZ23" t="s">
        <v>100</v>
      </c>
      <c r="BA23" s="4">
        <f>AVERAGE(AU22:AU43)</f>
        <v>0.10339800723838953</v>
      </c>
      <c r="BB23" s="4">
        <f>AVERAGE(AV22:AV43)</f>
        <v>-0.10727974766329061</v>
      </c>
    </row>
    <row r="24" spans="1:54" x14ac:dyDescent="0.2">
      <c r="A24" s="35">
        <v>-68.5</v>
      </c>
      <c r="B24" t="s">
        <v>196</v>
      </c>
      <c r="C24" s="44" t="s">
        <v>134</v>
      </c>
      <c r="D24">
        <f>(aVQZ!G24-aVQZ!S24-aVQZ!W24+(27*(aVTZ!F24-aVTZ!R24-aVTZ!V24)-64*(aVQZ!F24-aVQZ!R24-aVQZ!V24))/-37)*2625.5</f>
        <v>-69.078880979653135</v>
      </c>
      <c r="E24">
        <f>(aVQZ!G24-aVQZ!S24-aVQZ!W24+(27*(0.3*(aVTZ!E24-aVTZ!Q24-aVTZ!U24)+1.2*(aVTZ!D24-aVTZ!P24-aVTZ!T24))-64*(0.3*(aVQZ!E24-aVQZ!Q24-aVQZ!U24)+1.2*(aVQZ!D24-aVQZ!P24-aVQZ!T24)))/-37)*2625.5</f>
        <v>-60.598873586946162</v>
      </c>
      <c r="F24">
        <f>(aVQZ!G24-aVQZ!S24-aVQZ!W24+(27*(1.3*(aVTZ!D24-aVTZ!P24-aVTZ!T24))-64*(1.3*(aVQZ!D24-aVQZ!P24-aVQZ!T24)))/-37)*2625.5</f>
        <v>-57.12987424188001</v>
      </c>
      <c r="G24">
        <f>(aVQZ!G24-aVQZ!K24-aVQZ!O24+(27*(0.3*(aVTZ!E24-aVTZ!I24-aVTZ!M24)+1.2*(aVTZ!D24-aVTZ!H24-aVTZ!L24))-64*(0.3*(aVQZ!E24-aVQZ!I24-aVQZ!M24)+1.2*(aVQZ!D24-aVQZ!H24-aVQZ!L24)))/-37)*2625.5</f>
        <v>-61.152784378510397</v>
      </c>
      <c r="H24">
        <f>(aVQZ!G24-aVQZ!K24-aVQZ!O24+(27*(1.3*(aVTZ!D24-aVTZ!H24-aVTZ!L24))-64*(1.3*(aVQZ!D24-aVQZ!H24-aVQZ!L24)))/-37)*2625.5</f>
        <v>-57.768850516044068</v>
      </c>
      <c r="I24">
        <f>(aVQZ!G24-aVQZ!K24-aVQZ!O24+(27*(1.254*(aVTZ!E24-aVTZ!I24-aVTZ!M24)+0.447*(aVTZ!D24-aVTZ!H24-aVTZ!L24))-64*(1.254*(aVQZ!E24-aVQZ!I24-aVQZ!M24)+0.447*(aVQZ!D24-aVQZ!H24-aVQZ!L24)))/-37)*2625.5</f>
        <v>-66.753876785683019</v>
      </c>
      <c r="J24">
        <f>(aVQZ!G24-aVQZ!S24-aVQZ!W24+(27*(1.298*(aVTZ!E24-aVTZ!Q24-aVTZ!U24)+0.39*(aVTZ!D24-aVTZ!P24-aVTZ!T24))-64*(1.298*(aVQZ!E24-aVQZ!Q24-aVQZ!U24)+0.39*(aVQZ!D24-aVQZ!P24-aVQZ!T24)))/-37)*2625.5</f>
        <v>-66.616202644958975</v>
      </c>
      <c r="K24">
        <f>(aVQZ!G24-aVQZ!K24-aVQZ!O24+(27*(1.266*(aVTZ!E24-aVTZ!I24-aVTZ!M24)+0.487*(aVTZ!D24-aVTZ!H24-aVTZ!L24))-64*(1.266*(aVQZ!E24-aVQZ!I24-aVQZ!M24)+0.487*(aVQZ!D24-aVQZ!H24-aVQZ!L24)))/-37)*2625.5</f>
        <v>-67.411146692183252</v>
      </c>
      <c r="L24">
        <f>(aVQZ!G24-aVQZ!S24-aVQZ!W24+(27*(1.314*(aVTZ!E24-aVTZ!Q24-aVTZ!U24)+0.427*(aVTZ!D24-aVTZ!P24-aVTZ!T24))-64*(1.314*(aVQZ!E24-aVQZ!Q24-aVQZ!U24)+0.427*(aVQZ!D24-aVQZ!P24-aVQZ!T24)))/-37)*2625.5</f>
        <v>-67.291024029674105</v>
      </c>
      <c r="AG24">
        <f>(3^3*(aVTZ!D24-aVTZ!H24-aVTZ!L24)-4^3*(aVQZ!D24-aVQZ!H24-aVQZ!L24))/-37</f>
        <v>-4.5178628486486948E-3</v>
      </c>
      <c r="AH24">
        <f>(3^3*(aVTZ!E24-aVTZ!I24-aVTZ!M24)-4^3*(aVQZ!E24-aVQZ!I24-aVQZ!M24))/-37</f>
        <v>-5.8021948243243094E-3</v>
      </c>
      <c r="AI24">
        <f t="shared" si="0"/>
        <v>0.77864721634451828</v>
      </c>
      <c r="AJ24">
        <f>(3^3*(aVTZ!D24-aVTZ!P24-aVTZ!T24)-4^3*(aVQZ!D24-aVQZ!P24-aVQZ!T24))/-37</f>
        <v>-4.4068824054055676E-3</v>
      </c>
      <c r="AK24">
        <f>(3^3*(aVTZ!E24-aVTZ!Q24-aVTZ!U24)-4^3*(aVQZ!E24-aVQZ!Q24-aVQZ!U24))/-37</f>
        <v>-5.8732004324324096E-3</v>
      </c>
      <c r="AL24">
        <f t="shared" si="1"/>
        <v>0.75033747887613633</v>
      </c>
      <c r="AN24">
        <f>(3^3*(aVTZ!D24)-4^3*(aVQZ!D24))/(3^3*(aVTZ!E24)-4^3*(aVQZ!E24))</f>
        <v>2.9938703462164464</v>
      </c>
      <c r="AP24" s="33">
        <f t="shared" si="2"/>
        <v>0.57888097965313534</v>
      </c>
      <c r="AQ24" s="33">
        <f t="shared" si="3"/>
        <v>-7.9011264130538379</v>
      </c>
      <c r="AR24" s="33">
        <f t="shared" si="4"/>
        <v>-11.37012575811999</v>
      </c>
      <c r="AS24" s="33">
        <f t="shared" si="5"/>
        <v>-7.3472156214896032</v>
      </c>
      <c r="AT24" s="33">
        <f t="shared" si="6"/>
        <v>-10.731149483955932</v>
      </c>
      <c r="AU24" s="5">
        <f t="shared" si="7"/>
        <v>-1.7461232143169809</v>
      </c>
      <c r="AV24" s="5">
        <f t="shared" si="8"/>
        <v>-1.8837973550410254</v>
      </c>
      <c r="AW24" s="5">
        <f t="shared" si="9"/>
        <v>-1.0888533078167484</v>
      </c>
      <c r="AX24" s="5">
        <f t="shared" si="10"/>
        <v>-1.2089759703258949</v>
      </c>
      <c r="AZ24" t="s">
        <v>103</v>
      </c>
      <c r="BA24" s="4">
        <f>STDEV(AU22:AU43)</f>
        <v>1.1049976395571361</v>
      </c>
      <c r="BB24" s="4">
        <f>STDEV(AV22:AV43)</f>
        <v>1.0697221744818732</v>
      </c>
    </row>
    <row r="25" spans="1:54" x14ac:dyDescent="0.2">
      <c r="A25" s="35">
        <v>-13.2</v>
      </c>
      <c r="B25" t="s">
        <v>197</v>
      </c>
      <c r="C25" s="44" t="s">
        <v>134</v>
      </c>
      <c r="D25">
        <f>(aVQZ!G25-aVQZ!S25-aVQZ!W25+(27*(aVTZ!F25-aVTZ!R25-aVTZ!V25)-64*(aVQZ!F25-aVQZ!R25-aVQZ!V25))/-37)*2625.5</f>
        <v>-13.199087088768319</v>
      </c>
      <c r="E25">
        <f>(aVQZ!G25-aVQZ!S25-aVQZ!W25+(27*(0.3*(aVTZ!E25-aVTZ!Q25-aVTZ!U25)+1.2*(aVTZ!D25-aVTZ!P25-aVTZ!T25))-64*(0.3*(aVQZ!E25-aVQZ!Q25-aVQZ!U25)+1.2*(aVQZ!D25-aVQZ!P25-aVQZ!T25)))/-37)*2625.5</f>
        <v>-11.288655275381858</v>
      </c>
      <c r="F25">
        <f>(aVQZ!G25-aVQZ!S25-aVQZ!W25+(27*(1.3*(aVTZ!D25-aVTZ!P25-aVTZ!T25))-64*(1.3*(aVQZ!D25-aVQZ!P25-aVQZ!T25)))/-37)*2625.5</f>
        <v>-10.520851813772536</v>
      </c>
      <c r="G25">
        <f>(aVQZ!G25-aVQZ!K25-aVQZ!O25+(27*(0.3*(aVTZ!E25-aVTZ!I25-aVTZ!M25)+1.2*(aVTZ!D25-aVTZ!H25-aVTZ!L25))-64*(0.3*(aVQZ!E25-aVQZ!I25-aVQZ!M25)+1.2*(aVQZ!D25-aVQZ!H25-aVQZ!L25)))/-37)*2625.5</f>
        <v>-11.463045484217949</v>
      </c>
      <c r="H25">
        <f>(aVQZ!G25-aVQZ!K25-aVQZ!O25+(27*(1.3*(aVTZ!D25-aVTZ!H25-aVTZ!L25))-64*(1.3*(aVQZ!D25-aVQZ!H25-aVQZ!L25)))/-37)*2625.5</f>
        <v>-10.708037037803765</v>
      </c>
      <c r="I25">
        <f>(aVQZ!G25-aVQZ!K25-aVQZ!O25+(27*(1.254*(aVTZ!E25-aVTZ!I25-aVTZ!M25)+0.447*(aVTZ!D25-aVTZ!H25-aVTZ!L25))-64*(1.254*(aVQZ!E25-aVQZ!I25-aVQZ!M25)+0.447*(aVQZ!D25-aVQZ!H25-aVQZ!L25)))/-37)*2625.5</f>
        <v>-12.267014225112922</v>
      </c>
      <c r="J25">
        <f>(aVQZ!G25-aVQZ!S25-aVQZ!W25+(27*(1.298*(aVTZ!E25-aVTZ!Q25-aVTZ!U25)+0.39*(aVTZ!D25-aVTZ!P25-aVTZ!T25))-64*(1.298*(aVQZ!E25-aVQZ!Q25-aVQZ!U25)+0.39*(aVQZ!D25-aVQZ!P25-aVQZ!T25)))/-37)*2625.5</f>
        <v>-12.140379117941597</v>
      </c>
      <c r="K25">
        <f>(aVQZ!G25-aVQZ!K25-aVQZ!O25+(27*(1.266*(aVTZ!E25-aVTZ!I25-aVTZ!M25)+0.487*(aVTZ!D25-aVTZ!H25-aVTZ!L25))-64*(1.266*(aVQZ!E25-aVQZ!I25-aVQZ!M25)+0.487*(aVQZ!D25-aVQZ!H25-aVQZ!L25)))/-37)*2625.5</f>
        <v>-12.458745958884185</v>
      </c>
      <c r="L25">
        <f>(aVQZ!G25-aVQZ!S25-aVQZ!W25+(27*(1.314*(aVTZ!E25-aVTZ!Q25-aVTZ!U25)+0.427*(aVTZ!D25-aVTZ!P25-aVTZ!T25))-64*(1.314*(aVQZ!E25-aVQZ!Q25-aVQZ!U25)+0.427*(aVQZ!D25-aVQZ!P25-aVQZ!T25)))/-37)*2625.5</f>
        <v>-12.332318717699517</v>
      </c>
      <c r="AG25">
        <f>(3^3*(aVTZ!D25-aVTZ!H25-aVTZ!L25)-4^3*(aVQZ!D25-aVQZ!H25-aVQZ!L25))/-37</f>
        <v>-1.3982738864865337E-3</v>
      </c>
      <c r="AH25">
        <f>(3^3*(aVTZ!E25-aVTZ!I25-aVTZ!M25)-4^3*(aVQZ!E25-aVQZ!I25-aVQZ!M25))/-37</f>
        <v>-1.4246495972973026E-3</v>
      </c>
      <c r="AI25">
        <f t="shared" si="0"/>
        <v>0.98148617676879557</v>
      </c>
      <c r="AJ25">
        <f>(3^3*(aVTZ!D25-aVTZ!P25-aVTZ!T25)-4^3*(aVQZ!D25-aVQZ!P25-aVQZ!T25))/-37</f>
        <v>-1.3584821351351616E-3</v>
      </c>
      <c r="AK25">
        <f>(3^3*(aVTZ!E25-aVTZ!Q25-aVTZ!U25)-4^3*(aVQZ!E25-aVQZ!Q25-aVQZ!U25))/-37</f>
        <v>-1.4276302243243309E-3</v>
      </c>
      <c r="AL25">
        <f t="shared" si="1"/>
        <v>0.95156442613009562</v>
      </c>
      <c r="AN25">
        <f>(3^3*(aVTZ!D25)-4^3*(aVQZ!D25))/(3^3*(aVTZ!E25)-4^3*(aVQZ!E25))</f>
        <v>3.7052020515946293</v>
      </c>
      <c r="AP25" s="33">
        <f t="shared" si="2"/>
        <v>-9.1291123167991373E-4</v>
      </c>
      <c r="AQ25" s="33">
        <f t="shared" si="3"/>
        <v>-1.9113447246181412</v>
      </c>
      <c r="AR25" s="33">
        <f t="shared" si="4"/>
        <v>-2.6791481862274633</v>
      </c>
      <c r="AS25" s="33">
        <f t="shared" si="5"/>
        <v>-1.7369545157820507</v>
      </c>
      <c r="AT25" s="33">
        <f t="shared" si="6"/>
        <v>-2.4919629621962347</v>
      </c>
      <c r="AU25" s="5">
        <f t="shared" si="7"/>
        <v>-0.93298577488707757</v>
      </c>
      <c r="AV25" s="5">
        <f t="shared" si="8"/>
        <v>-1.0596208820584021</v>
      </c>
      <c r="AW25" s="5">
        <f t="shared" si="9"/>
        <v>-0.74125404111581439</v>
      </c>
      <c r="AX25" s="5">
        <f t="shared" si="10"/>
        <v>-0.86768128230048269</v>
      </c>
    </row>
    <row r="26" spans="1:54" x14ac:dyDescent="0.2">
      <c r="A26" s="35">
        <v>-9.8000000000000007</v>
      </c>
      <c r="B26" s="10" t="s">
        <v>1</v>
      </c>
      <c r="C26" s="44" t="s">
        <v>134</v>
      </c>
      <c r="D26">
        <f>(aVQZ!G26-aVQZ!S26-aVQZ!W26+(27*(aVTZ!F26-aVTZ!R26-aVTZ!V26)-64*(aVQZ!F26-aVQZ!R26-aVQZ!V26))/-37)*2625.5</f>
        <v>-11.118881292355383</v>
      </c>
      <c r="E26">
        <f>(aVQZ!G26-aVQZ!S26-aVQZ!W26+(27*(0.3*(aVTZ!E26-aVTZ!Q26-aVTZ!U26)+1.2*(aVTZ!D26-aVTZ!P26-aVTZ!T26))-64*(0.3*(aVQZ!E26-aVQZ!Q26-aVQZ!U26)+1.2*(aVQZ!D26-aVQZ!P26-aVQZ!T26)))/-37)*2625.5</f>
        <v>-8.2068311483913554</v>
      </c>
      <c r="F26">
        <f>(aVQZ!G26-aVQZ!S26-aVQZ!W26+(27*(1.3*(aVTZ!D26-aVTZ!P26-aVTZ!T26))-64*(1.3*(aVQZ!D26-aVQZ!P26-aVQZ!T26)))/-37)*2625.5</f>
        <v>-7.0444143264778818</v>
      </c>
      <c r="G26">
        <f>(aVQZ!G26-aVQZ!K26-aVQZ!O26+(27*(0.3*(aVTZ!E26-aVTZ!I26-aVTZ!M26)+1.2*(aVTZ!D26-aVTZ!H26-aVTZ!L26))-64*(0.3*(aVQZ!E26-aVQZ!I26-aVQZ!M26)+1.2*(aVQZ!D26-aVQZ!H26-aVQZ!L26)))/-37)*2625.5</f>
        <v>-8.1550533051998997</v>
      </c>
      <c r="H26">
        <f>(aVQZ!G26-aVQZ!K26-aVQZ!O26+(27*(1.3*(aVTZ!D26-aVTZ!H26-aVTZ!L26))-64*(1.3*(aVQZ!D26-aVQZ!H26-aVQZ!L26)))/-37)*2625.5</f>
        <v>-7.0068777090329437</v>
      </c>
      <c r="I26">
        <f>(aVQZ!G26-aVQZ!K26-aVQZ!O26+(27*(1.254*(aVTZ!E26-aVTZ!I26-aVTZ!M26)+0.447*(aVTZ!D26-aVTZ!H26-aVTZ!L26))-64*(1.254*(aVQZ!E26-aVQZ!I26-aVQZ!M26)+0.447*(aVQZ!D26-aVQZ!H26-aVQZ!L26)))/-37)*2625.5</f>
        <v>-9.250080440351736</v>
      </c>
      <c r="J26">
        <f>(aVQZ!G26-aVQZ!S26-aVQZ!W26+(27*(1.298*(aVTZ!E26-aVTZ!Q26-aVTZ!U26)+0.39*(aVTZ!D26-aVTZ!P26-aVTZ!T26))-64*(1.298*(aVQZ!E26-aVQZ!Q26-aVQZ!U26)+0.39*(aVQZ!D26-aVQZ!P26-aVQZ!T26)))/-37)*2625.5</f>
        <v>-9.2134671239321762</v>
      </c>
      <c r="K26">
        <f>(aVQZ!G26-aVQZ!K26-aVQZ!O26+(27*(1.266*(aVTZ!E26-aVTZ!I26-aVTZ!M26)+0.487*(aVTZ!D26-aVTZ!H26-aVTZ!L26))-64*(1.266*(aVQZ!E26-aVQZ!I26-aVQZ!M26)+0.487*(aVQZ!D26-aVQZ!H26-aVQZ!L26)))/-37)*2625.5</f>
        <v>-9.5545627181501391</v>
      </c>
      <c r="L26">
        <f>(aVQZ!G26-aVQZ!S26-aVQZ!W26+(27*(1.314*(aVTZ!E26-aVTZ!Q26-aVTZ!U26)+0.427*(aVTZ!D26-aVTZ!P26-aVTZ!T26))-64*(1.314*(aVQZ!E26-aVQZ!Q26-aVQZ!U26)+0.427*(aVQZ!D26-aVQZ!P26-aVQZ!T26)))/-37)*2625.5</f>
        <v>-9.5291378549978685</v>
      </c>
      <c r="AG26">
        <f>(3^3*(aVTZ!D26-aVTZ!H26-aVTZ!L26)-4^3*(aVQZ!D26-aVQZ!H26-aVQZ!L26))/-37</f>
        <v>-2.2381473135136532E-3</v>
      </c>
      <c r="AH26">
        <f>(3^3*(aVTZ!E26-aVTZ!I26-aVTZ!M26)-4^3*(aVQZ!E26-aVQZ!I26-aVQZ!M26))/-37</f>
        <v>-2.203772199999959E-3</v>
      </c>
      <c r="AI26">
        <f t="shared" si="0"/>
        <v>1.0155983061741567</v>
      </c>
      <c r="AJ26">
        <f>(3^3*(aVTZ!D26-aVTZ!P26-aVTZ!T26)-4^3*(aVQZ!D26-aVQZ!P26-aVQZ!T26))/-37</f>
        <v>-2.2823564216217394E-3</v>
      </c>
      <c r="AK26">
        <f>(3^3*(aVTZ!E26-aVTZ!Q26-aVTZ!U26)-4^3*(aVQZ!E26-aVQZ!Q26-aVQZ!U26))/-37</f>
        <v>-2.2365892216216097E-3</v>
      </c>
      <c r="AL26">
        <f t="shared" si="1"/>
        <v>1.0204629440031669</v>
      </c>
      <c r="AN26">
        <f>(3^3*(aVTZ!D26)-4^3*(aVQZ!D26))/(3^3*(aVTZ!E26)-4^3*(aVQZ!E26))</f>
        <v>3.2871396078240838</v>
      </c>
      <c r="AP26" s="33">
        <f t="shared" si="2"/>
        <v>1.3188812923553819</v>
      </c>
      <c r="AQ26" s="33">
        <f t="shared" si="3"/>
        <v>-1.5931688516086453</v>
      </c>
      <c r="AR26" s="33">
        <f t="shared" si="4"/>
        <v>-2.7555856735221189</v>
      </c>
      <c r="AS26" s="33">
        <f t="shared" si="5"/>
        <v>-1.644946694800101</v>
      </c>
      <c r="AT26" s="33">
        <f t="shared" si="6"/>
        <v>-2.793122290967057</v>
      </c>
      <c r="AU26" s="5">
        <f t="shared" si="7"/>
        <v>-0.54991955964826467</v>
      </c>
      <c r="AV26" s="5">
        <f t="shared" si="8"/>
        <v>-0.58653287606782456</v>
      </c>
      <c r="AW26" s="5">
        <f t="shared" si="9"/>
        <v>-0.24543728184986158</v>
      </c>
      <c r="AX26" s="5">
        <f t="shared" si="10"/>
        <v>-0.27086214500213224</v>
      </c>
    </row>
    <row r="27" spans="1:54" x14ac:dyDescent="0.2">
      <c r="A27" s="35">
        <v>-11.4</v>
      </c>
      <c r="B27" t="s">
        <v>198</v>
      </c>
      <c r="C27" s="44" t="s">
        <v>134</v>
      </c>
      <c r="D27">
        <f>(aVQZ!G27-aVQZ!S27-aVQZ!W27+(27*(aVTZ!F27-aVTZ!R27-aVTZ!V27)-64*(aVQZ!F27-aVQZ!R27-aVQZ!V27))/-37)*2625.5</f>
        <v>-20.721253241765325</v>
      </c>
      <c r="E27">
        <f>(aVQZ!G27-aVQZ!S27-aVQZ!W27+(27*(0.3*(aVTZ!E27-aVTZ!Q27-aVTZ!U27)+1.2*(aVTZ!D27-aVTZ!P27-aVTZ!T27))-64*(0.3*(aVQZ!E27-aVQZ!Q27-aVQZ!U27)+1.2*(aVQZ!D27-aVQZ!P27-aVQZ!T27)))/-37)*2625.5</f>
        <v>-11.15619952049169</v>
      </c>
      <c r="F27">
        <f>(aVQZ!G27-aVQZ!S27-aVQZ!W27+(27*(1.3*(aVTZ!D27-aVTZ!P27-aVTZ!T27))-64*(1.3*(aVQZ!D27-aVQZ!P27-aVQZ!T27)))/-37)*2625.5</f>
        <v>-7.3842883291553409</v>
      </c>
      <c r="G27">
        <f>(aVQZ!G27-aVQZ!K27-aVQZ!O27+(27*(0.3*(aVTZ!E27-aVTZ!I27-aVTZ!M27)+1.2*(aVTZ!D27-aVTZ!H27-aVTZ!L27))-64*(0.3*(aVQZ!E27-aVQZ!I27-aVQZ!M27)+1.2*(aVQZ!D27-aVQZ!H27-aVQZ!L27)))/-37)*2625.5</f>
        <v>-10.869229283153455</v>
      </c>
      <c r="H27">
        <f>(aVQZ!G27-aVQZ!K27-aVQZ!O27+(27*(1.3*(aVTZ!D27-aVTZ!H27-aVTZ!L27))-64*(1.3*(aVQZ!D27-aVQZ!H27-aVQZ!L27)))/-37)*2625.5</f>
        <v>-7.121002710286775</v>
      </c>
      <c r="I27">
        <f>(aVQZ!G27-aVQZ!K27-aVQZ!O27+(27*(1.254*(aVTZ!E27-aVTZ!I27-aVTZ!M27)+0.447*(aVTZ!D27-aVTZ!H27-aVTZ!L27))-64*(1.254*(aVQZ!E27-aVQZ!I27-aVQZ!M27)+0.447*(aVQZ!D27-aVQZ!H27-aVQZ!L27)))/-37)*2625.5</f>
        <v>-12.993046536201046</v>
      </c>
      <c r="J27">
        <f>(aVQZ!G27-aVQZ!S27-aVQZ!W27+(27*(1.298*(aVTZ!E27-aVTZ!Q27-aVTZ!U27)+0.39*(aVTZ!D27-aVTZ!P27-aVTZ!T27))-64*(1.298*(aVQZ!E27-aVQZ!Q27-aVQZ!U27)+0.39*(aVQZ!D27-aVQZ!P27-aVQZ!T27)))/-37)*2625.5</f>
        <v>-12.764644657991466</v>
      </c>
      <c r="K27">
        <f>(aVQZ!G27-aVQZ!K27-aVQZ!O27+(27*(1.266*(aVTZ!E27-aVTZ!I27-aVTZ!M27)+0.487*(aVTZ!D27-aVTZ!H27-aVTZ!L27))-64*(1.266*(aVQZ!E27-aVQZ!I27-aVQZ!M27)+0.487*(aVQZ!D27-aVQZ!H27-aVQZ!L27)))/-37)*2625.5</f>
        <v>-14.13378916909598</v>
      </c>
      <c r="L27">
        <f>(aVQZ!G27-aVQZ!S27-aVQZ!W27+(27*(1.314*(aVTZ!E27-aVTZ!Q27-aVTZ!U27)+0.427*(aVTZ!D27-aVTZ!P27-aVTZ!T27))-64*(1.314*(aVQZ!E27-aVQZ!Q27-aVQZ!U27)+0.427*(aVQZ!D27-aVQZ!P27-aVQZ!T27)))/-37)*2625.5</f>
        <v>-13.936001560538653</v>
      </c>
      <c r="AG27">
        <f>(3^3*(aVTZ!D27-aVTZ!H27-aVTZ!L27)-4^3*(aVQZ!D27-aVQZ!H27-aVQZ!L27))/-37</f>
        <v>-8.5768387837836749E-3</v>
      </c>
      <c r="AH27">
        <f>(3^3*(aVTZ!E27-aVTZ!I27-aVTZ!M27)-4^3*(aVQZ!E27-aVQZ!I27-aVQZ!M27))/-37</f>
        <v>-7.6176926243243653E-3</v>
      </c>
      <c r="AI27">
        <f t="shared" si="0"/>
        <v>1.1259103257063197</v>
      </c>
      <c r="AJ27">
        <f>(3^3*(aVTZ!D27-aVTZ!P27-aVTZ!T27)-4^3*(aVQZ!D27-aVQZ!P27-aVQZ!T27))/-37</f>
        <v>-8.7289407702702895E-3</v>
      </c>
      <c r="AK27">
        <f>(3^3*(aVTZ!E27-aVTZ!Q27-aVTZ!U27)-4^3*(aVQZ!E27-aVQZ!Q27-aVQZ!U27))/-37</f>
        <v>-7.6984632648648783E-3</v>
      </c>
      <c r="AL27">
        <f t="shared" si="1"/>
        <v>1.1338549616919551</v>
      </c>
      <c r="AN27">
        <f>(3^3*(aVTZ!D27)-4^3*(aVQZ!D27))/(3^3*(aVTZ!E27)-4^3*(aVQZ!E27))</f>
        <v>3.1752588851877834</v>
      </c>
      <c r="AP27" s="33">
        <f t="shared" si="2"/>
        <v>9.3212532417653247</v>
      </c>
      <c r="AQ27" s="33">
        <f t="shared" si="3"/>
        <v>-0.24380047950831063</v>
      </c>
      <c r="AR27" s="33">
        <f t="shared" si="4"/>
        <v>-4.0157116708446594</v>
      </c>
      <c r="AS27" s="33">
        <f t="shared" si="5"/>
        <v>-0.5307707168465452</v>
      </c>
      <c r="AT27" s="33">
        <f t="shared" si="6"/>
        <v>-4.2789972897132253</v>
      </c>
      <c r="AU27" s="5">
        <f t="shared" si="7"/>
        <v>1.5930465362010455</v>
      </c>
      <c r="AV27" s="5">
        <f t="shared" si="8"/>
        <v>1.3646446579914659</v>
      </c>
      <c r="AW27" s="5">
        <f t="shared" si="9"/>
        <v>2.7337891690959797</v>
      </c>
      <c r="AX27" s="5">
        <f t="shared" si="10"/>
        <v>2.5360015605386526</v>
      </c>
    </row>
    <row r="28" spans="1:54" x14ac:dyDescent="0.2">
      <c r="A28" s="35">
        <v>-11.5</v>
      </c>
      <c r="B28" t="s">
        <v>199</v>
      </c>
      <c r="C28" s="44" t="s">
        <v>134</v>
      </c>
      <c r="D28">
        <f>(aVQZ!G28-aVQZ!S28-aVQZ!W28+(27*(aVTZ!F28-aVTZ!R28-aVTZ!V28)-64*(aVQZ!F28-aVQZ!R28-aVQZ!V28))/-37)*2625.5</f>
        <v>-15.173123214226944</v>
      </c>
      <c r="E28">
        <f>(aVQZ!G28-aVQZ!S28-aVQZ!W28+(27*(0.3*(aVTZ!E28-aVTZ!Q28-aVTZ!U28)+1.2*(aVTZ!D28-aVTZ!P28-aVTZ!T28))-64*(0.3*(aVQZ!E28-aVQZ!Q28-aVQZ!U28)+1.2*(aVQZ!D28-aVQZ!P28-aVQZ!T28)))/-37)*2625.5</f>
        <v>-9.9320564322940363</v>
      </c>
      <c r="F28">
        <f>(aVQZ!G28-aVQZ!S28-aVQZ!W28+(27*(1.3*(aVTZ!D28-aVTZ!P28-aVTZ!T28))-64*(1.3*(aVQZ!D28-aVQZ!P28-aVQZ!T28)))/-37)*2625.5</f>
        <v>-7.8417362043511361</v>
      </c>
      <c r="G28">
        <f>(aVQZ!G28-aVQZ!K28-aVQZ!O28+(27*(0.3*(aVTZ!E28-aVTZ!I28-aVTZ!M28)+1.2*(aVTZ!D28-aVTZ!H28-aVTZ!L28))-64*(0.3*(aVQZ!E28-aVQZ!I28-aVQZ!M28)+1.2*(aVQZ!D28-aVQZ!H28-aVQZ!L28)))/-37)*2625.5</f>
        <v>-9.5861346356040489</v>
      </c>
      <c r="H28">
        <f>(aVQZ!G28-aVQZ!K28-aVQZ!O28+(27*(1.3*(aVTZ!D28-aVTZ!H28-aVTZ!L28))-64*(1.3*(aVQZ!D28-aVQZ!H28-aVQZ!L28)))/-37)*2625.5</f>
        <v>-7.5151685768120604</v>
      </c>
      <c r="I28">
        <f>(aVQZ!G28-aVQZ!K28-aVQZ!O28+(27*(1.254*(aVTZ!E28-aVTZ!I28-aVTZ!M28)+0.447*(aVTZ!D28-aVTZ!H28-aVTZ!L28))-64*(1.254*(aVQZ!E28-aVQZ!I28-aVQZ!M28)+0.447*(aVQZ!D28-aVQZ!H28-aVQZ!L28)))/-37)*2625.5</f>
        <v>-11.597773726416872</v>
      </c>
      <c r="J28">
        <f>(aVQZ!G28-aVQZ!S28-aVQZ!W28+(27*(1.298*(aVTZ!E28-aVTZ!Q28-aVTZ!U28)+0.39*(aVTZ!D28-aVTZ!P28-aVTZ!T28))-64*(1.298*(aVQZ!E28-aVQZ!Q28-aVQZ!U28)+0.39*(aVQZ!D28-aVQZ!P28-aVQZ!T28)))/-37)*2625.5</f>
        <v>-11.678351792916875</v>
      </c>
      <c r="K28">
        <f>(aVQZ!G28-aVQZ!K28-aVQZ!O28+(27*(1.266*(aVTZ!E28-aVTZ!I28-aVTZ!M28)+0.487*(aVTZ!D28-aVTZ!H28-aVTZ!L28))-64*(1.266*(aVQZ!E28-aVQZ!I28-aVQZ!M28)+0.487*(aVQZ!D28-aVQZ!H28-aVQZ!L28)))/-37)*2625.5</f>
        <v>-12.143273175551107</v>
      </c>
      <c r="L28">
        <f>(aVQZ!G28-aVQZ!S28-aVQZ!W28+(27*(1.314*(aVTZ!E28-aVTZ!Q28-aVTZ!U28)+0.427*(aVTZ!D28-aVTZ!P28-aVTZ!T28))-64*(1.314*(aVQZ!E28-aVQZ!Q28-aVQZ!U28)+0.427*(aVQZ!D28-aVQZ!P28-aVQZ!T28)))/-37)*2625.5</f>
        <v>-12.251674165900461</v>
      </c>
      <c r="AG28">
        <f>(3^3*(aVTZ!D28-aVTZ!H28-aVTZ!L28)-4^3*(aVQZ!D28-aVQZ!H28-aVQZ!L28))/-37</f>
        <v>-4.0049584216214585E-3</v>
      </c>
      <c r="AH28">
        <f>(3^3*(aVTZ!E28-aVTZ!I28-aVTZ!M28)-4^3*(aVQZ!E28-aVQZ!I28-aVQZ!M28))/-37</f>
        <v>-3.9642834918919611E-3</v>
      </c>
      <c r="AI28">
        <f t="shared" si="0"/>
        <v>1.0102603483864585</v>
      </c>
      <c r="AJ28">
        <f>(3^3*(aVTZ!D28-aVTZ!P28-aVTZ!T28)-4^3*(aVQZ!D28-aVQZ!P28-aVQZ!T28))/-37</f>
        <v>-4.1552366702702209E-3</v>
      </c>
      <c r="AK28">
        <f>(3^3*(aVTZ!E28-aVTZ!Q28-aVTZ!U28)-4^3*(aVQZ!E28-aVQZ!Q28-aVQZ!U28))/-37</f>
        <v>-4.038948283783852E-3</v>
      </c>
      <c r="AL28">
        <f t="shared" si="1"/>
        <v>1.0287917493158454</v>
      </c>
      <c r="AN28">
        <f>(3^3*(aVTZ!D28)-4^3*(aVQZ!D28))/(3^3*(aVTZ!E28)-4^3*(aVQZ!E28))</f>
        <v>3.1892781533084635</v>
      </c>
      <c r="AP28" s="33">
        <f t="shared" si="2"/>
        <v>3.6731232142269441</v>
      </c>
      <c r="AQ28" s="33">
        <f t="shared" si="3"/>
        <v>-1.5679435677059637</v>
      </c>
      <c r="AR28" s="33">
        <f t="shared" si="4"/>
        <v>-3.6582637956488639</v>
      </c>
      <c r="AS28" s="33">
        <f t="shared" si="5"/>
        <v>-1.9138653643959511</v>
      </c>
      <c r="AT28" s="33">
        <f t="shared" si="6"/>
        <v>-3.9848314231879396</v>
      </c>
      <c r="AU28" s="5">
        <f t="shared" si="7"/>
        <v>9.7773726416871654E-2</v>
      </c>
      <c r="AV28" s="5">
        <f t="shared" si="8"/>
        <v>0.17835179291687453</v>
      </c>
      <c r="AW28" s="5">
        <f t="shared" si="9"/>
        <v>0.64327317555110675</v>
      </c>
      <c r="AX28" s="5">
        <f t="shared" si="10"/>
        <v>0.75167416590046088</v>
      </c>
    </row>
    <row r="29" spans="1:54" x14ac:dyDescent="0.2">
      <c r="A29" s="35">
        <v>-18.7</v>
      </c>
      <c r="B29" t="s">
        <v>4</v>
      </c>
      <c r="C29" s="44" t="s">
        <v>134</v>
      </c>
      <c r="D29">
        <f>(aVQZ!G29-aVQZ!S29-aVQZ!W29+(27*(aVTZ!F29-aVTZ!R29-aVTZ!V29)-64*(aVQZ!F29-aVQZ!R29-aVQZ!V29))/-37)*2625.5</f>
        <v>-21.593920877342352</v>
      </c>
      <c r="E29">
        <f>(aVQZ!G29-aVQZ!S29-aVQZ!W29+(27*(0.3*(aVTZ!E29-aVTZ!Q29-aVTZ!U29)+1.2*(aVTZ!D29-aVTZ!P29-aVTZ!T29))-64*(0.3*(aVQZ!E29-aVQZ!Q29-aVQZ!U29)+1.2*(aVQZ!D29-aVQZ!P29-aVQZ!T29)))/-37)*2625.5</f>
        <v>-17.522833349334491</v>
      </c>
      <c r="F29">
        <f>(aVQZ!G29-aVQZ!S29-aVQZ!W29+(27*(1.3*(aVTZ!D29-aVTZ!P29-aVTZ!T29))-64*(1.3*(aVQZ!D29-aVQZ!P29-aVQZ!T29)))/-37)*2625.5</f>
        <v>-15.860792996421067</v>
      </c>
      <c r="G29">
        <f>(aVQZ!G29-aVQZ!K29-aVQZ!O29+(27*(0.3*(aVTZ!E29-aVTZ!I29-aVTZ!M29)+1.2*(aVTZ!D29-aVTZ!H29-aVTZ!L29))-64*(0.3*(aVQZ!E29-aVQZ!I29-aVQZ!M29)+1.2*(aVQZ!D29-aVQZ!H29-aVQZ!L29)))/-37)*2625.5</f>
        <v>-17.799478335393275</v>
      </c>
      <c r="H29">
        <f>(aVQZ!G29-aVQZ!K29-aVQZ!O29+(27*(1.3*(aVTZ!D29-aVTZ!H29-aVTZ!L29))-64*(1.3*(aVQZ!D29-aVQZ!H29-aVQZ!L29)))/-37)*2625.5</f>
        <v>-16.186045519464024</v>
      </c>
      <c r="I29">
        <f>(aVQZ!G29-aVQZ!K29-aVQZ!O29+(27*(1.254*(aVTZ!E29-aVTZ!I29-aVTZ!M29)+0.447*(aVTZ!D29-aVTZ!H29-aVTZ!L29))-64*(1.254*(aVQZ!E29-aVQZ!I29-aVQZ!M29)+0.447*(aVQZ!D29-aVQZ!H29-aVQZ!L29)))/-37)*2625.5</f>
        <v>-20.35795708944681</v>
      </c>
      <c r="J29">
        <f>(aVQZ!G29-aVQZ!S29-aVQZ!W29+(27*(1.298*(aVTZ!E29-aVTZ!Q29-aVTZ!U29)+0.39*(aVTZ!D29-aVTZ!P29-aVTZ!T29))-64*(1.298*(aVQZ!E29-aVQZ!Q29-aVQZ!U29)+0.39*(aVQZ!D29-aVQZ!P29-aVQZ!T29)))/-37)*2625.5</f>
        <v>-20.288216011021127</v>
      </c>
      <c r="K29">
        <f>(aVQZ!G29-aVQZ!K29-aVQZ!O29+(27*(1.266*(aVTZ!E29-aVTZ!I29-aVTZ!M29)+0.487*(aVTZ!D29-aVTZ!H29-aVTZ!L29))-64*(1.266*(aVQZ!E29-aVQZ!I29-aVQZ!M29)+0.487*(aVQZ!D29-aVQZ!H29-aVQZ!L29)))/-37)*2625.5</f>
        <v>-20.682674757087344</v>
      </c>
      <c r="L29">
        <f>(aVQZ!G29-aVQZ!S29-aVQZ!W29+(27*(1.314*(aVTZ!E29-aVTZ!Q29-aVTZ!U29)+0.427*(aVTZ!D29-aVTZ!P29-aVTZ!T29))-64*(1.314*(aVQZ!E29-aVQZ!Q29-aVQZ!U29)+0.427*(aVQZ!D29-aVQZ!P29-aVQZ!T29)))/-37)*2625.5</f>
        <v>-20.621960321370416</v>
      </c>
      <c r="AG29">
        <f>(3^3*(aVTZ!D29-aVTZ!H29-aVTZ!L29)-4^3*(aVQZ!D29-aVQZ!H29-aVQZ!L29))/-37</f>
        <v>-2.2522147729728283E-3</v>
      </c>
      <c r="AH29">
        <f>(3^3*(aVTZ!E29-aVTZ!I29-aVTZ!M29)-4^3*(aVQZ!E29-aVQZ!I29-aVQZ!M29))/-37</f>
        <v>-2.7991516594594854E-3</v>
      </c>
      <c r="AI29">
        <f t="shared" si="0"/>
        <v>0.80460619751047346</v>
      </c>
      <c r="AJ29">
        <f>(3^3*(aVTZ!D29-aVTZ!P29-aVTZ!T29)-4^3*(aVQZ!D29-aVQZ!P29-aVQZ!T29))/-37</f>
        <v>-2.2052236756755208E-3</v>
      </c>
      <c r="AK29">
        <f>(3^3*(aVTZ!E29-aVTZ!Q29-aVTZ!U29)-4^3*(aVQZ!E29-aVQZ!Q29-aVQZ!U29))/-37</f>
        <v>-2.8452000621621678E-3</v>
      </c>
      <c r="AL29">
        <f t="shared" si="1"/>
        <v>0.77506805408955803</v>
      </c>
      <c r="AN29">
        <f>(3^3*(aVTZ!D29)-4^3*(aVQZ!D29))/(3^3*(aVTZ!E29)-4^3*(aVQZ!E29))</f>
        <v>3.2056628112658161</v>
      </c>
      <c r="AP29" s="33">
        <f t="shared" si="2"/>
        <v>2.893920877342353</v>
      </c>
      <c r="AQ29" s="33">
        <f t="shared" si="3"/>
        <v>-1.1771666506655087</v>
      </c>
      <c r="AR29" s="33">
        <f t="shared" si="4"/>
        <v>-2.8392070035789327</v>
      </c>
      <c r="AS29" s="33">
        <f t="shared" si="5"/>
        <v>-0.90052166460672467</v>
      </c>
      <c r="AT29" s="33">
        <f t="shared" si="6"/>
        <v>-2.5139544805359755</v>
      </c>
      <c r="AU29" s="5">
        <f t="shared" si="7"/>
        <v>1.6579570894468105</v>
      </c>
      <c r="AV29" s="5">
        <f t="shared" si="8"/>
        <v>1.5882160110211281</v>
      </c>
      <c r="AW29" s="5">
        <f t="shared" si="9"/>
        <v>1.9826747570873451</v>
      </c>
      <c r="AX29" s="5">
        <f t="shared" si="10"/>
        <v>1.9219603213704168</v>
      </c>
    </row>
    <row r="30" spans="1:54" x14ac:dyDescent="0.2">
      <c r="A30" s="35">
        <v>-6.3</v>
      </c>
      <c r="B30" s="10" t="s">
        <v>5</v>
      </c>
      <c r="C30" s="44" t="s">
        <v>134</v>
      </c>
      <c r="D30">
        <f>(aVQZ!G30-aVQZ!S30-aVQZ!W30+(27*(aVTZ!F30-aVTZ!R30-aVTZ!V30)-64*(aVQZ!F30-aVQZ!R30-aVQZ!V30))/-37)*2625.5</f>
        <v>-7.5890211188302832</v>
      </c>
      <c r="E30">
        <f>(aVQZ!G30-aVQZ!S30-aVQZ!W30+(27*(0.3*(aVTZ!E30-aVTZ!Q30-aVTZ!U30)+1.2*(aVTZ!D30-aVTZ!P30-aVTZ!T30))-64*(0.3*(aVQZ!E30-aVQZ!Q30-aVQZ!U30)+1.2*(aVQZ!D30-aVQZ!P30-aVQZ!T30)))/-37)*2625.5</f>
        <v>-4.6302848341313894</v>
      </c>
      <c r="F30">
        <f>(aVQZ!G30-aVQZ!S30-aVQZ!W30+(27*(1.3*(aVTZ!D30-aVTZ!P30-aVTZ!T30))-64*(1.3*(aVQZ!D30-aVQZ!P30-aVQZ!T30)))/-37)*2625.5</f>
        <v>-3.4539571510076397</v>
      </c>
      <c r="G30">
        <f>(aVQZ!G30-aVQZ!K30-aVQZ!O30+(27*(0.3*(aVTZ!E30-aVTZ!I30-aVTZ!M30)+1.2*(aVTZ!D30-aVTZ!H30-aVTZ!L30))-64*(0.3*(aVQZ!E30-aVQZ!I30-aVQZ!M30)+1.2*(aVQZ!D30-aVQZ!H30-aVQZ!L30)))/-37)*2625.5</f>
        <v>-4.506409154475584</v>
      </c>
      <c r="H30">
        <f>(aVQZ!G30-aVQZ!K30-aVQZ!O30+(27*(1.3*(aVTZ!D30-aVTZ!H30-aVTZ!L30))-64*(1.3*(aVQZ!D30-aVQZ!H30-aVQZ!L30)))/-37)*2625.5</f>
        <v>-3.3374817645482064</v>
      </c>
      <c r="I30">
        <f>(aVQZ!G30-aVQZ!K30-aVQZ!O30+(27*(1.254*(aVTZ!E30-aVTZ!I30-aVTZ!M30)+0.447*(aVTZ!D30-aVTZ!H30-aVTZ!L30))-64*(1.254*(aVQZ!E30-aVQZ!I30-aVQZ!M30)+0.447*(aVQZ!D30-aVQZ!H30-aVQZ!L30)))/-37)*2625.5</f>
        <v>-5.5109958249286741</v>
      </c>
      <c r="J30">
        <f>(aVQZ!G30-aVQZ!S30-aVQZ!W30+(27*(1.298*(aVTZ!E30-aVTZ!Q30-aVTZ!U30)+0.39*(aVTZ!D30-aVTZ!P30-aVTZ!T30))-64*(1.298*(aVQZ!E30-aVQZ!Q30-aVQZ!U30)+0.39*(aVQZ!D30-aVQZ!P30-aVQZ!T30)))/-37)*2625.5</f>
        <v>-5.4794668184934014</v>
      </c>
      <c r="K30">
        <f>(aVQZ!G30-aVQZ!K30-aVQZ!O30+(27*(1.266*(aVTZ!E30-aVTZ!I30-aVTZ!M30)+0.487*(aVTZ!D30-aVTZ!H30-aVTZ!L30))-64*(1.266*(aVQZ!E30-aVQZ!I30-aVQZ!M30)+0.487*(aVQZ!D30-aVQZ!H30-aVQZ!L30)))/-37)*2625.5</f>
        <v>-5.8321310973043925</v>
      </c>
      <c r="L30">
        <f>(aVQZ!G30-aVQZ!S30-aVQZ!W30+(27*(1.314*(aVTZ!E30-aVTZ!Q30-aVTZ!U30)+0.427*(aVTZ!D30-aVTZ!P30-aVTZ!T30))-64*(1.314*(aVQZ!E30-aVQZ!Q30-aVQZ!U30)+0.427*(aVQZ!D30-aVQZ!P30-aVQZ!T30)))/-37)*2625.5</f>
        <v>-5.813947765413193</v>
      </c>
      <c r="AG30">
        <f>(3^3*(aVTZ!D30-aVTZ!H30-aVTZ!L30)-4^3*(aVQZ!D30-aVQZ!H30-aVQZ!L30))/-37</f>
        <v>-2.3751162270271202E-3</v>
      </c>
      <c r="AH30">
        <f>(3^3*(aVTZ!E30-aVTZ!I30-aVTZ!M30)-4^3*(aVQZ!E30-aVQZ!I30-aVQZ!M30))/-37</f>
        <v>-2.2757749702702304E-3</v>
      </c>
      <c r="AI30">
        <f t="shared" si="0"/>
        <v>1.043651616726013</v>
      </c>
      <c r="AJ30">
        <f>(3^3*(aVTZ!D30-aVTZ!P30-aVTZ!T30)-4^3*(aVQZ!D30-aVQZ!P30-aVQZ!T30))/-37</f>
        <v>-2.4449198621621917E-3</v>
      </c>
      <c r="AK30">
        <f>(3^3*(aVTZ!E30-aVTZ!Q30-aVTZ!U30)-4^3*(aVQZ!E30-aVQZ!Q30-aVQZ!U30))/-37</f>
        <v>-2.3084382567567234E-3</v>
      </c>
      <c r="AL30">
        <f t="shared" si="1"/>
        <v>1.0591229178454269</v>
      </c>
      <c r="AN30">
        <f>(3^3*(aVTZ!D30)-4^3*(aVQZ!D30))/(3^3*(aVTZ!E30)-4^3*(aVQZ!E30))</f>
        <v>3.3882973940202938</v>
      </c>
      <c r="AP30" s="33">
        <f t="shared" si="2"/>
        <v>1.2890211188302834</v>
      </c>
      <c r="AQ30" s="33">
        <f t="shared" si="3"/>
        <v>-1.6697151658686105</v>
      </c>
      <c r="AR30" s="33">
        <f t="shared" si="4"/>
        <v>-2.8460428489923602</v>
      </c>
      <c r="AS30" s="33">
        <f t="shared" si="5"/>
        <v>-1.7935908455244158</v>
      </c>
      <c r="AT30" s="33">
        <f t="shared" si="6"/>
        <v>-2.9625182354517934</v>
      </c>
      <c r="AU30" s="5">
        <f t="shared" si="7"/>
        <v>-0.7890041750713257</v>
      </c>
      <c r="AV30" s="5">
        <f t="shared" si="8"/>
        <v>-0.82053318150659837</v>
      </c>
      <c r="AW30" s="5">
        <f t="shared" si="9"/>
        <v>-0.46786890269560732</v>
      </c>
      <c r="AX30" s="5">
        <f t="shared" si="10"/>
        <v>-0.4860522345868068</v>
      </c>
    </row>
    <row r="31" spans="1:54" x14ac:dyDescent="0.2">
      <c r="A31" s="35">
        <v>-13.7</v>
      </c>
      <c r="B31" t="s">
        <v>209</v>
      </c>
      <c r="C31" s="44" t="s">
        <v>134</v>
      </c>
      <c r="D31">
        <f>(aVQZ!G31-aVQZ!S31-aVQZ!W31+(27*(aVTZ!F31-aVTZ!R31-aVTZ!V31)-64*(aVQZ!F31-aVQZ!R31-aVQZ!V31))/-37)*2625.5</f>
        <v>-14.796799506392679</v>
      </c>
      <c r="E31">
        <f>(aVQZ!G31-aVQZ!S31-aVQZ!W31+(27*(0.3*(aVTZ!E31-aVTZ!Q31-aVTZ!U31)+1.2*(aVTZ!D31-aVTZ!P31-aVTZ!T31))-64*(0.3*(aVQZ!E31-aVQZ!Q31-aVQZ!U31)+1.2*(aVQZ!D31-aVQZ!P31-aVQZ!T31)))/-37)*2625.5</f>
        <v>-11.924793765879494</v>
      </c>
      <c r="F31">
        <f>(aVQZ!G31-aVQZ!S31-aVQZ!W31+(27*(1.3*(aVTZ!D31-aVTZ!P31-aVTZ!T31))-64*(1.3*(aVQZ!D31-aVQZ!P31-aVQZ!T31)))/-37)*2625.5</f>
        <v>-10.769124763513364</v>
      </c>
      <c r="G31">
        <f>(aVQZ!G31-aVQZ!K31-aVQZ!O31+(27*(0.3*(aVTZ!E31-aVTZ!I31-aVTZ!M31)+1.2*(aVTZ!D31-aVTZ!H31-aVTZ!L31))-64*(0.3*(aVQZ!E31-aVQZ!I31-aVQZ!M31)+1.2*(aVQZ!D31-aVQZ!H31-aVQZ!L31)))/-37)*2625.5</f>
        <v>-12.128551385753971</v>
      </c>
      <c r="H31">
        <f>(aVQZ!G31-aVQZ!K31-aVQZ!O31+(27*(1.3*(aVTZ!D31-aVTZ!H31-aVTZ!L31))-64*(1.3*(aVQZ!D31-aVQZ!H31-aVQZ!L31)))/-37)*2625.5</f>
        <v>-11.00039027127821</v>
      </c>
      <c r="I31">
        <f>(aVQZ!G31-aVQZ!K31-aVQZ!O31+(27*(1.254*(aVTZ!E31-aVTZ!I31-aVTZ!M31)+0.447*(aVTZ!D31-aVTZ!H31-aVTZ!L31))-64*(1.254*(aVQZ!E31-aVQZ!I31-aVQZ!M31)+0.447*(aVQZ!D31-aVQZ!H31-aVQZ!L31)))/-37)*2625.5</f>
        <v>-13.405487631860799</v>
      </c>
      <c r="J31">
        <f>(aVQZ!G31-aVQZ!S31-aVQZ!W31+(27*(1.298*(aVTZ!E31-aVTZ!Q31-aVTZ!U31)+0.39*(aVTZ!D31-aVTZ!P31-aVTZ!T31))-64*(1.298*(aVQZ!E31-aVQZ!Q31-aVQZ!U31)+0.39*(aVQZ!D31-aVQZ!P31-aVQZ!T31)))/-37)*2625.5</f>
        <v>-13.256944205380954</v>
      </c>
      <c r="K31">
        <f>(aVQZ!G31-aVQZ!K31-aVQZ!O31+(27*(1.266*(aVTZ!E31-aVTZ!I31-aVTZ!M31)+0.487*(aVTZ!D31-aVTZ!H31-aVTZ!L31))-64*(1.266*(aVQZ!E31-aVQZ!I31-aVQZ!M31)+0.487*(aVQZ!D31-aVQZ!H31-aVQZ!L31)))/-37)*2625.5</f>
        <v>-13.684331566804767</v>
      </c>
      <c r="L31">
        <f>(aVQZ!G31-aVQZ!S31-aVQZ!W31+(27*(1.314*(aVTZ!E31-aVTZ!Q31-aVTZ!U31)+0.427*(aVTZ!D31-aVTZ!P31-aVTZ!T31))-64*(1.314*(aVQZ!E31-aVQZ!Q31-aVQZ!U31)+0.427*(aVQZ!D31-aVQZ!P31-aVQZ!T31)))/-37)*2625.5</f>
        <v>-13.541395275704756</v>
      </c>
      <c r="AG31">
        <f>(3^3*(aVTZ!D31-aVTZ!H31-aVTZ!L31)-4^3*(aVQZ!D31-aVQZ!H31-aVQZ!L31))/-37</f>
        <v>-2.0231426945944279E-3</v>
      </c>
      <c r="AH31">
        <f>(3^3*(aVTZ!E31-aVTZ!I31-aVTZ!M31)-4^3*(aVQZ!E31-aVQZ!I31-aVQZ!M31))/-37</f>
        <v>-2.1066936189189697E-3</v>
      </c>
      <c r="AI31">
        <f t="shared" si="0"/>
        <v>0.960340258510198</v>
      </c>
      <c r="AJ31">
        <f>(3^3*(aVTZ!D31-aVTZ!P31-aVTZ!T31)-4^3*(aVQZ!D31-aVQZ!P31-aVQZ!T31))/-37</f>
        <v>-2.0047060270269373E-3</v>
      </c>
      <c r="AK31">
        <f>(3^3*(aVTZ!E31-aVTZ!Q31-aVTZ!U31)-4^3*(aVQZ!E31-aVQZ!Q31-aVQZ!U31))/-37</f>
        <v>-2.1354720621621949E-3</v>
      </c>
      <c r="AL31">
        <f t="shared" si="1"/>
        <v>0.93876481109153209</v>
      </c>
      <c r="AN31">
        <f>(3^3*(aVTZ!D31)-4^3*(aVQZ!D31))/(3^3*(aVTZ!E31)-4^3*(aVQZ!E31))</f>
        <v>3.2217578122928168</v>
      </c>
      <c r="AP31" s="33">
        <f t="shared" si="2"/>
        <v>1.0967995063926796</v>
      </c>
      <c r="AQ31" s="33">
        <f t="shared" si="3"/>
        <v>-1.775206234120505</v>
      </c>
      <c r="AR31" s="33">
        <f t="shared" si="4"/>
        <v>-2.9308752364866351</v>
      </c>
      <c r="AS31" s="33">
        <f t="shared" si="5"/>
        <v>-1.5714486142460284</v>
      </c>
      <c r="AT31" s="33">
        <f t="shared" si="6"/>
        <v>-2.6996097287217893</v>
      </c>
      <c r="AU31" s="5">
        <f t="shared" si="7"/>
        <v>-0.29451236813920012</v>
      </c>
      <c r="AV31" s="5">
        <f t="shared" si="8"/>
        <v>-0.44305579461904543</v>
      </c>
      <c r="AW31" s="5"/>
      <c r="AX31" s="5"/>
    </row>
    <row r="32" spans="1:54" x14ac:dyDescent="0.2">
      <c r="A32" s="35">
        <v>-6.3</v>
      </c>
      <c r="B32" t="s">
        <v>93</v>
      </c>
      <c r="C32" s="44" t="s">
        <v>134</v>
      </c>
      <c r="D32">
        <f>(aVQZ!G32-aVQZ!S32-aVQZ!W32+(27*(aVTZ!F32-aVTZ!R32-aVTZ!V32)-64*(aVQZ!F32-aVQZ!R32-aVQZ!V32))/-37)*2625.5</f>
        <v>-6.6262931212096969</v>
      </c>
      <c r="E32">
        <f>(aVQZ!G32-aVQZ!S32-aVQZ!W32+(27*(0.3*(aVTZ!E32-aVTZ!Q32-aVTZ!U32)+1.2*(aVTZ!D32-aVTZ!P32-aVTZ!T32))-64*(0.3*(aVQZ!E32-aVQZ!Q32-aVQZ!U32)+1.2*(aVQZ!D32-aVQZ!P32-aVQZ!T32)))/-37)*2625.5</f>
        <v>-4.1377374634124164</v>
      </c>
      <c r="F32">
        <f>(aVQZ!G32-aVQZ!S32-aVQZ!W32+(27*(1.3*(aVTZ!D32-aVTZ!P32-aVTZ!T32))-64*(1.3*(aVQZ!D32-aVQZ!P32-aVQZ!T32)))/-37)*2625.5</f>
        <v>-3.1438241046626443</v>
      </c>
      <c r="G32">
        <f>(aVQZ!G32-aVQZ!K32-aVQZ!O32+(27*(0.3*(aVTZ!E32-aVTZ!I32-aVTZ!M32)+1.2*(aVTZ!D32-aVTZ!H32-aVTZ!L32))-64*(0.3*(aVQZ!E32-aVQZ!I32-aVQZ!M32)+1.2*(aVQZ!D32-aVQZ!H32-aVQZ!L32)))/-37)*2625.5</f>
        <v>-4.2339450151949034</v>
      </c>
      <c r="H32">
        <f>(aVQZ!G32-aVQZ!K32-aVQZ!O32+(27*(1.3*(aVTZ!D32-aVTZ!H32-aVTZ!L32))-64*(1.3*(aVQZ!D32-aVQZ!H32-aVQZ!L32)))/-37)*2625.5</f>
        <v>-3.2519397592908525</v>
      </c>
      <c r="I32">
        <f>(aVQZ!G32-aVQZ!K32-aVQZ!O32+(27*(1.254*(aVTZ!E32-aVTZ!I32-aVTZ!M32)+0.447*(aVTZ!D32-aVTZ!H32-aVTZ!L32))-64*(1.254*(aVQZ!E32-aVQZ!I32-aVQZ!M32)+0.447*(aVQZ!D32-aVQZ!H32-aVQZ!L32)))/-37)*2625.5</f>
        <v>-5.1353721364560876</v>
      </c>
      <c r="J32">
        <f>(aVQZ!G32-aVQZ!S32-aVQZ!W32+(27*(1.298*(aVTZ!E32-aVTZ!Q32-aVTZ!U32)+0.39*(aVTZ!D32-aVTZ!P32-aVTZ!T32))-64*(1.298*(aVQZ!E32-aVQZ!Q32-aVQZ!U32)+0.39*(aVQZ!D32-aVQZ!P32-aVQZ!T32)))/-37)*2625.5</f>
        <v>-5.0179999877989658</v>
      </c>
      <c r="K32">
        <f>(aVQZ!G32-aVQZ!K32-aVQZ!O32+(27*(1.266*(aVTZ!E32-aVTZ!I32-aVTZ!M32)+0.487*(aVTZ!D32-aVTZ!H32-aVTZ!L32))-64*(1.266*(aVQZ!E32-aVQZ!I32-aVQZ!M32)+0.487*(aVQZ!D32-aVQZ!H32-aVQZ!L32)))/-37)*2625.5</f>
        <v>-5.3993405813373148</v>
      </c>
      <c r="L32">
        <f>(aVQZ!G32-aVQZ!S32-aVQZ!W32+(27*(1.314*(aVTZ!E32-aVTZ!Q32-aVTZ!U32)+0.427*(aVTZ!D32-aVTZ!P32-aVTZ!T32))-64*(1.314*(aVQZ!E32-aVQZ!Q32-aVQZ!U32)+0.427*(aVQZ!D32-aVQZ!P32-aVQZ!T32)))/-37)*2625.5</f>
        <v>-5.2861775559196476</v>
      </c>
      <c r="AG32">
        <f>(3^3*(aVTZ!D32-aVTZ!H32-aVTZ!L32)-4^3*(aVQZ!D32-aVQZ!H32-aVQZ!L32))/-37</f>
        <v>-1.9449822081080987E-3</v>
      </c>
      <c r="AH32">
        <f>(3^3*(aVTZ!E32-aVTZ!I32-aVTZ!M32)-4^3*(aVQZ!E32-aVQZ!I32-aVQZ!M32))/-37</f>
        <v>-1.8950807270270206E-3</v>
      </c>
      <c r="AI32">
        <f t="shared" si="0"/>
        <v>1.0263321136505688</v>
      </c>
      <c r="AJ32">
        <f>(3^3*(aVTZ!D32-aVTZ!P32-aVTZ!T32)-4^3*(aVQZ!D32-aVQZ!P32-aVQZ!T32))/-37</f>
        <v>-1.9359089216214891E-3</v>
      </c>
      <c r="AK32">
        <f>(3^3*(aVTZ!E32-aVTZ!Q32-aVTZ!U32)-4^3*(aVQZ!E32-aVQZ!Q32-aVQZ!U32))/-37</f>
        <v>-1.9071748189189261E-3</v>
      </c>
      <c r="AL32">
        <f t="shared" si="1"/>
        <v>1.0150663182092823</v>
      </c>
      <c r="AN32">
        <f>(3^3*(aVTZ!D32)-4^3*(aVQZ!D32))/(3^3*(aVTZ!E32)-4^3*(aVQZ!E32))</f>
        <v>3.9241646520914073</v>
      </c>
      <c r="AP32" s="33">
        <f t="shared" si="2"/>
        <v>0.32629312120969711</v>
      </c>
      <c r="AQ32" s="33">
        <f t="shared" si="3"/>
        <v>-2.1622625365875834</v>
      </c>
      <c r="AR32" s="33">
        <f t="shared" si="4"/>
        <v>-3.1561758953373555</v>
      </c>
      <c r="AS32" s="33">
        <f t="shared" si="5"/>
        <v>-2.0660549848050964</v>
      </c>
      <c r="AT32" s="33">
        <f t="shared" si="6"/>
        <v>-3.0480602407091473</v>
      </c>
      <c r="AU32" s="5">
        <f t="shared" si="7"/>
        <v>-1.1646278635439122</v>
      </c>
      <c r="AV32" s="5">
        <f t="shared" si="8"/>
        <v>-1.282000012201034</v>
      </c>
      <c r="AW32" s="5">
        <f t="shared" ref="AW32:AW40" si="11">A32-K32</f>
        <v>-0.90065941866268506</v>
      </c>
      <c r="AX32" s="5">
        <f t="shared" ref="AX32:AX40" si="12">A32-L32</f>
        <v>-1.0138224440803523</v>
      </c>
    </row>
    <row r="33" spans="1:54" x14ac:dyDescent="0.2">
      <c r="A33" s="35">
        <v>-6.4</v>
      </c>
      <c r="B33" t="s">
        <v>200</v>
      </c>
      <c r="C33" s="44" t="s">
        <v>134</v>
      </c>
      <c r="D33">
        <f>(aVQZ!G33-aVQZ!S33-aVQZ!W33+(27*(aVTZ!F33-aVTZ!R33-aVTZ!V33)-64*(aVQZ!F33-aVQZ!R33-aVQZ!V33))/-37)*2625.5</f>
        <v>-6.950061720165654</v>
      </c>
      <c r="E33">
        <f>(aVQZ!G33-aVQZ!S33-aVQZ!W33+(27*(0.3*(aVTZ!E33-aVTZ!Q33-aVTZ!U33)+1.2*(aVTZ!D33-aVTZ!P33-aVTZ!T33))-64*(0.3*(aVQZ!E33-aVQZ!Q33-aVQZ!U33)+1.2*(aVQZ!D33-aVQZ!P33-aVQZ!T33)))/-37)*2625.5</f>
        <v>-5.4503293231117125</v>
      </c>
      <c r="F33">
        <f>(aVQZ!G33-aVQZ!S33-aVQZ!W33+(27*(1.3*(aVTZ!D33-aVTZ!P33-aVTZ!T33))-64*(1.3*(aVQZ!D33-aVQZ!P33-aVQZ!T33)))/-37)*2625.5</f>
        <v>-4.8409080803529134</v>
      </c>
      <c r="G33">
        <f>(aVQZ!G33-aVQZ!K33-aVQZ!O33+(27*(0.3*(aVTZ!E33-aVTZ!I33-aVTZ!M33)+1.2*(aVTZ!D33-aVTZ!H33-aVTZ!L33))-64*(0.3*(aVQZ!E33-aVQZ!I33-aVQZ!M33)+1.2*(aVQZ!D33-aVQZ!H33-aVQZ!L33)))/-37)*2625.5</f>
        <v>-5.4898696319802696</v>
      </c>
      <c r="H33">
        <f>(aVQZ!G33-aVQZ!K33-aVQZ!O33+(27*(1.3*(aVTZ!D33-aVTZ!H33-aVTZ!L33))-64*(1.3*(aVQZ!D33-aVQZ!H33-aVQZ!L33)))/-37)*2625.5</f>
        <v>-4.8885840388441792</v>
      </c>
      <c r="I33">
        <f>(aVQZ!G33-aVQZ!K33-aVQZ!O33+(27*(1.254*(aVTZ!E33-aVTZ!I33-aVTZ!M33)+0.447*(aVTZ!D33-aVTZ!H33-aVTZ!L33))-64*(1.254*(aVQZ!E33-aVQZ!I33-aVQZ!M33)+0.447*(aVQZ!D33-aVQZ!H33-aVQZ!L33)))/-37)*2625.5</f>
        <v>-6.3980772502301955</v>
      </c>
      <c r="J33">
        <f>(aVQZ!G33-aVQZ!S33-aVQZ!W33+(27*(1.298*(aVTZ!E33-aVTZ!Q33-aVTZ!U33)+0.39*(aVTZ!D33-aVTZ!P33-aVTZ!T33))-64*(1.298*(aVQZ!E33-aVQZ!Q33-aVQZ!U33)+0.39*(aVQZ!D33-aVQZ!P33-aVQZ!T33)))/-37)*2625.5</f>
        <v>-6.3643043595499691</v>
      </c>
      <c r="K33">
        <f>(aVQZ!G33-aVQZ!K33-aVQZ!O33+(27*(1.266*(aVTZ!E33-aVTZ!I33-aVTZ!M33)+0.487*(aVTZ!D33-aVTZ!H33-aVTZ!L33))-64*(1.266*(aVQZ!E33-aVQZ!I33-aVQZ!M33)+0.487*(aVQZ!D33-aVQZ!H33-aVQZ!L33)))/-37)*2625.5</f>
        <v>-6.5236706164581797</v>
      </c>
      <c r="L33">
        <f>(aVQZ!G33-aVQZ!S33-aVQZ!W33+(27*(1.314*(aVTZ!E33-aVTZ!Q33-aVTZ!U33)+0.427*(aVTZ!D33-aVTZ!P33-aVTZ!T33))-64*(1.314*(aVQZ!E33-aVQZ!Q33-aVQZ!U33)+0.427*(aVQZ!D33-aVQZ!P33-aVQZ!T33)))/-37)*2625.5</f>
        <v>-6.4955481106218924</v>
      </c>
      <c r="AG33">
        <f>(3^3*(aVTZ!D33-aVTZ!H33-aVTZ!L33)-4^3*(aVQZ!D33-aVQZ!H33-aVQZ!L33))/-37</f>
        <v>-8.7898359189194373E-4</v>
      </c>
      <c r="AH33">
        <f>(3^3*(aVTZ!E33-aVTZ!I33-aVTZ!M33)-4^3*(aVQZ!E33-aVQZ!I33-aVQZ!M33))/-37</f>
        <v>-1.0563863837838156E-3</v>
      </c>
      <c r="AI33">
        <f t="shared" si="0"/>
        <v>0.83206637778078696</v>
      </c>
      <c r="AJ33">
        <f>(3^3*(aVTZ!D33-aVTZ!P33-aVTZ!T33)-4^3*(aVQZ!D33-aVQZ!P33-aVQZ!T33))/-37</f>
        <v>-8.8839127567562316E-4</v>
      </c>
      <c r="AK33">
        <f>(3^3*(aVTZ!E33-aVTZ!Q33-aVTZ!U33)-4^3*(aVQZ!E33-aVQZ!Q33-aVQZ!U33))/-37</f>
        <v>-1.0698512945945969E-3</v>
      </c>
      <c r="AL33">
        <f t="shared" si="1"/>
        <v>0.83038762505051211</v>
      </c>
      <c r="AN33">
        <f>(3^3*(aVTZ!D33)-4^3*(aVQZ!D33))/(3^3*(aVTZ!E33)-4^3*(aVQZ!E33))</f>
        <v>3.7310041334863202</v>
      </c>
      <c r="AP33" s="33">
        <f t="shared" si="2"/>
        <v>0.55006172016565369</v>
      </c>
      <c r="AQ33" s="33">
        <f t="shared" si="3"/>
        <v>-0.94967067688828788</v>
      </c>
      <c r="AR33" s="33">
        <f t="shared" si="4"/>
        <v>-1.5590919196470869</v>
      </c>
      <c r="AS33" s="33">
        <f t="shared" si="5"/>
        <v>-0.9101303680197308</v>
      </c>
      <c r="AT33" s="33">
        <f t="shared" si="6"/>
        <v>-1.5114159611558211</v>
      </c>
      <c r="AU33" s="5">
        <f t="shared" si="7"/>
        <v>-1.9227497698048879E-3</v>
      </c>
      <c r="AV33" s="5">
        <f t="shared" si="8"/>
        <v>-3.5695640450031263E-2</v>
      </c>
      <c r="AW33" s="5">
        <f t="shared" si="11"/>
        <v>0.12367061645817934</v>
      </c>
      <c r="AX33" s="5">
        <f t="shared" si="12"/>
        <v>9.5548110621892057E-2</v>
      </c>
    </row>
    <row r="34" spans="1:54" x14ac:dyDescent="0.2">
      <c r="A34" s="35">
        <v>-66.8</v>
      </c>
      <c r="B34" t="s">
        <v>201</v>
      </c>
      <c r="C34" s="44" t="s">
        <v>134</v>
      </c>
      <c r="D34">
        <f>(aVQZ!G34-aVQZ!S34-aVQZ!W34+(27*(aVTZ!F34-aVTZ!R34-aVTZ!V34)-64*(aVQZ!F34-aVQZ!R34-aVQZ!V34))/-37)*2625.5</f>
        <v>-65.992951770577562</v>
      </c>
      <c r="E34">
        <f>(aVQZ!G34-aVQZ!S34-aVQZ!W34+(27*(0.3*(aVTZ!E34-aVTZ!Q34-aVTZ!U34)+1.2*(aVTZ!D34-aVTZ!P34-aVTZ!T34))-64*(0.3*(aVQZ!E34-aVQZ!Q34-aVQZ!U34)+1.2*(aVQZ!D34-aVQZ!P34-aVQZ!T34)))/-37)*2625.5</f>
        <v>-59.836861997519151</v>
      </c>
      <c r="F34">
        <f>(aVQZ!G34-aVQZ!S34-aVQZ!W34+(27*(1.3*(aVTZ!D34-aVTZ!P34-aVTZ!T34))-64*(1.3*(aVQZ!D34-aVQZ!P34-aVQZ!T34)))/-37)*2625.5</f>
        <v>-57.267570818239882</v>
      </c>
      <c r="G34">
        <f>(aVQZ!G34-aVQZ!K34-aVQZ!O34+(27*(0.3*(aVTZ!E34-aVTZ!I34-aVTZ!M34)+1.2*(aVTZ!D34-aVTZ!H34-aVTZ!L34))-64*(0.3*(aVQZ!E34-aVQZ!I34-aVQZ!M34)+1.2*(aVQZ!D34-aVQZ!H34-aVQZ!L34)))/-37)*2625.5</f>
        <v>-60.920771659141934</v>
      </c>
      <c r="H34">
        <f>(aVQZ!G34-aVQZ!K34-aVQZ!O34+(27*(1.3*(aVTZ!D34-aVTZ!H34-aVTZ!L34))-64*(1.3*(aVQZ!D34-aVQZ!H34-aVQZ!L34)))/-37)*2625.5</f>
        <v>-58.431898656450187</v>
      </c>
      <c r="I34">
        <f>(aVQZ!G34-aVQZ!K34-aVQZ!O34+(27*(1.254*(aVTZ!E34-aVTZ!I34-aVTZ!M34)+0.447*(aVTZ!D34-aVTZ!H34-aVTZ!L34))-64*(1.254*(aVQZ!E34-aVQZ!I34-aVQZ!M34)+0.447*(aVQZ!D34-aVQZ!H34-aVQZ!L34)))/-37)*2625.5</f>
        <v>-66.427291861582802</v>
      </c>
      <c r="J34">
        <f>(aVQZ!G34-aVQZ!S34-aVQZ!W34+(27*(1.298*(aVTZ!E34-aVTZ!Q34-aVTZ!U34)+0.39*(aVTZ!D34-aVTZ!P34-aVTZ!T34))-64*(1.298*(aVQZ!E34-aVQZ!Q34-aVQZ!U34)+0.39*(aVQZ!D34-aVQZ!P34-aVQZ!T34)))/-37)*2625.5</f>
        <v>-66.077427380630368</v>
      </c>
      <c r="K34">
        <f>(aVQZ!G34-aVQZ!K34-aVQZ!O34+(27*(1.266*(aVTZ!E34-aVTZ!I34-aVTZ!M34)+0.487*(aVTZ!D34-aVTZ!H34-aVTZ!L34))-64*(1.266*(aVQZ!E34-aVQZ!I34-aVQZ!M34)+0.487*(aVQZ!D34-aVQZ!H34-aVQZ!L34)))/-37)*2625.5</f>
        <v>-66.770424302677213</v>
      </c>
      <c r="L34">
        <f>(aVQZ!G34-aVQZ!S34-aVQZ!W34+(27*(1.314*(aVTZ!E34-aVTZ!Q34-aVTZ!U34)+0.427*(aVTZ!D34-aVTZ!P34-aVTZ!T34))-64*(1.314*(aVQZ!E34-aVQZ!Q34-aVQZ!U34)+0.427*(aVQZ!D34-aVQZ!P34-aVQZ!T34)))/-37)*2625.5</f>
        <v>-66.419022907194702</v>
      </c>
      <c r="AG34">
        <f>(3^3*(aVTZ!D34-aVTZ!H34-aVTZ!L34)-4^3*(aVQZ!D34-aVQZ!H34-aVQZ!L34))/-37</f>
        <v>-2.1084946675675579E-3</v>
      </c>
      <c r="AH34">
        <f>(3^3*(aVTZ!E34-aVTZ!I34-aVTZ!M34)-4^3*(aVQZ!E34-aVQZ!I34-aVQZ!M34))/-37</f>
        <v>-3.8627033297297152E-3</v>
      </c>
      <c r="AI34">
        <f t="shared" ref="AI34:AI65" si="13">AG34/AH34</f>
        <v>0.54585985191751585</v>
      </c>
      <c r="AJ34">
        <f>(3^3*(aVTZ!D34-aVTZ!P34-aVTZ!T34)-4^3*(aVQZ!D34-aVQZ!P34-aVQZ!T34))/-37</f>
        <v>-1.8405192891892835E-3</v>
      </c>
      <c r="AK34">
        <f>(3^3*(aVTZ!E34-aVTZ!Q34-aVTZ!U34)-4^3*(aVQZ!E34-aVQZ!Q34-aVQZ!U34))/-37</f>
        <v>-3.8754770756756498E-3</v>
      </c>
      <c r="AL34">
        <f t="shared" ref="AL34:AL65" si="14">AJ34/AK34</f>
        <v>0.47491425010388116</v>
      </c>
      <c r="AN34">
        <f>(3^3*(aVTZ!D34)-4^3*(aVQZ!D34))/(3^3*(aVTZ!E34)-4^3*(aVQZ!E34))</f>
        <v>3.1842503636187405</v>
      </c>
      <c r="AP34" s="33">
        <f t="shared" ref="AP34:AP65" si="15">A34-D34</f>
        <v>-0.80704822942243482</v>
      </c>
      <c r="AQ34" s="33">
        <f t="shared" ref="AQ34:AQ65" si="16">A34-E34</f>
        <v>-6.9631380024808465</v>
      </c>
      <c r="AR34" s="33">
        <f t="shared" ref="AR34:AR65" si="17">A34-F34</f>
        <v>-9.532429181760115</v>
      </c>
      <c r="AS34" s="33">
        <f t="shared" ref="AS34:AS65" si="18">A34-G34</f>
        <v>-5.879228340858063</v>
      </c>
      <c r="AT34" s="33">
        <f t="shared" ref="AT34:AT65" si="19">A34-H34</f>
        <v>-8.3681013435498102</v>
      </c>
      <c r="AU34" s="5">
        <f t="shared" ref="AU34:AU65" si="20">A34-I34</f>
        <v>-0.3727081384171953</v>
      </c>
      <c r="AV34" s="5">
        <f t="shared" ref="AV34:AV65" si="21">A34-J34</f>
        <v>-0.72257261936962891</v>
      </c>
      <c r="AW34" s="5">
        <f t="shared" si="11"/>
        <v>-2.9575697322783867E-2</v>
      </c>
      <c r="AX34" s="5">
        <f t="shared" si="12"/>
        <v>-0.38097709280529557</v>
      </c>
    </row>
    <row r="35" spans="1:54" x14ac:dyDescent="0.2">
      <c r="A35" s="35">
        <v>-77.8</v>
      </c>
      <c r="B35" t="s">
        <v>202</v>
      </c>
      <c r="C35" s="44" t="s">
        <v>134</v>
      </c>
      <c r="D35">
        <f>(aVQZ!G35-aVQZ!S35-aVQZ!W35+(27*(aVTZ!F35-aVTZ!R35-aVTZ!V35)-64*(aVQZ!F35-aVQZ!R35-aVQZ!V35))/-37)*2625.5</f>
        <v>-77.400172128922549</v>
      </c>
      <c r="E35">
        <f>(aVQZ!G35-aVQZ!S35-aVQZ!W35+(27*(0.3*(aVTZ!E35-aVTZ!Q35-aVTZ!U35)+1.2*(aVTZ!D35-aVTZ!P35-aVTZ!T35))-64*(0.3*(aVQZ!E35-aVQZ!Q35-aVQZ!U35)+1.2*(aVQZ!D35-aVQZ!P35-aVQZ!T35)))/-37)*2625.5</f>
        <v>-70.057513990175323</v>
      </c>
      <c r="F35">
        <f>(aVQZ!G35-aVQZ!S35-aVQZ!W35+(27*(1.3*(aVTZ!D35-aVTZ!P35-aVTZ!T35))-64*(1.3*(aVQZ!D35-aVQZ!P35-aVQZ!T35)))/-37)*2625.5</f>
        <v>-66.943564200446403</v>
      </c>
      <c r="G35">
        <f>(aVQZ!G35-aVQZ!K35-aVQZ!O35+(27*(0.3*(aVTZ!E35-aVTZ!I35-aVTZ!M35)+1.2*(aVTZ!D35-aVTZ!H35-aVTZ!L35))-64*(0.3*(aVQZ!E35-aVQZ!I35-aVQZ!M35)+1.2*(aVQZ!D35-aVQZ!H35-aVQZ!L35)))/-37)*2625.5</f>
        <v>-72.169008037682929</v>
      </c>
      <c r="H35">
        <f>(aVQZ!G35-aVQZ!K35-aVQZ!O35+(27*(1.3*(aVTZ!D35-aVTZ!H35-aVTZ!L35))-64*(1.3*(aVQZ!D35-aVQZ!H35-aVQZ!L35)))/-37)*2625.5</f>
        <v>-69.189420147647283</v>
      </c>
      <c r="I35">
        <f>(aVQZ!G35-aVQZ!K35-aVQZ!O35+(27*(1.254*(aVTZ!E35-aVTZ!I35-aVTZ!M35)+0.447*(aVTZ!D35-aVTZ!H35-aVTZ!L35))-64*(1.254*(aVQZ!E35-aVQZ!I35-aVQZ!M35)+0.447*(aVQZ!D35-aVQZ!H35-aVQZ!L35)))/-37)*2625.5</f>
        <v>-80.024530635679398</v>
      </c>
      <c r="J35">
        <f>(aVQZ!G35-aVQZ!S35-aVQZ!W35+(27*(1.298*(aVTZ!E35-aVTZ!Q35-aVTZ!U35)+0.39*(aVTZ!D35-aVTZ!P35-aVTZ!T35))-64*(1.298*(aVQZ!E35-aVQZ!Q35-aVQZ!U35)+0.39*(aVQZ!D35-aVQZ!P35-aVQZ!T35)))/-37)*2625.5</f>
        <v>-79.317164717944877</v>
      </c>
      <c r="K35">
        <f>(aVQZ!G35-aVQZ!K35-aVQZ!O35+(27*(1.266*(aVTZ!E35-aVTZ!I35-aVTZ!M35)+0.487*(aVTZ!D35-aVTZ!H35-aVTZ!L35))-64*(1.266*(aVQZ!E35-aVQZ!I35-aVQZ!M35)+0.487*(aVQZ!D35-aVQZ!H35-aVQZ!L35)))/-37)*2625.5</f>
        <v>-80.307532411653099</v>
      </c>
      <c r="L35">
        <f>(aVQZ!G35-aVQZ!S35-aVQZ!W35+(27*(1.314*(aVTZ!E35-aVTZ!Q35-aVTZ!U35)+0.427*(aVTZ!D35-aVTZ!P35-aVTZ!T35))-64*(1.314*(aVQZ!E35-aVQZ!Q35-aVQZ!U35)+0.427*(aVQZ!D35-aVQZ!P35-aVQZ!T35)))/-37)*2625.5</f>
        <v>-79.580746666043638</v>
      </c>
      <c r="AG35">
        <f>(3^3*(aVTZ!D35-aVTZ!H35-aVTZ!L35)-4^3*(aVQZ!D35-aVQZ!H35-aVQZ!L35))/-37</f>
        <v>-1.4180698081082282E-3</v>
      </c>
      <c r="AH35">
        <f>(3^3*(aVTZ!E35-aVTZ!I35-aVTZ!M35)-4^3*(aVQZ!E35-aVQZ!I35-aVQZ!M35))/-37</f>
        <v>-4.255573056756742E-3</v>
      </c>
      <c r="AI35">
        <f t="shared" si="13"/>
        <v>0.33322652183275353</v>
      </c>
      <c r="AJ35">
        <f>(3^3*(aVTZ!D35-aVTZ!P35-aVTZ!T35)-4^3*(aVQZ!D35-aVQZ!P35-aVQZ!T35))/-37</f>
        <v>-8.7726485675673836E-4</v>
      </c>
      <c r="AK35">
        <f>(3^3*(aVTZ!E35-aVTZ!Q35-aVTZ!U35)-4^3*(aVQZ!E35-aVQZ!Q35-aVQZ!U35))/-37</f>
        <v>-4.2458905324324302E-3</v>
      </c>
      <c r="AL35">
        <f t="shared" si="14"/>
        <v>0.20661504342980827</v>
      </c>
      <c r="AN35">
        <f>(3^3*(aVTZ!D35)-4^3*(aVQZ!D35))/(3^3*(aVTZ!E35)-4^3*(aVQZ!E35))</f>
        <v>3.0890030592848339</v>
      </c>
      <c r="AP35" s="33">
        <f t="shared" si="15"/>
        <v>-0.39982787107744855</v>
      </c>
      <c r="AQ35" s="33">
        <f t="shared" si="16"/>
        <v>-7.7424860098246739</v>
      </c>
      <c r="AR35" s="33">
        <f t="shared" si="17"/>
        <v>-10.856435799553594</v>
      </c>
      <c r="AS35" s="33">
        <f t="shared" si="18"/>
        <v>-5.6309919623170686</v>
      </c>
      <c r="AT35" s="33">
        <f t="shared" si="19"/>
        <v>-8.6105798523527142</v>
      </c>
      <c r="AU35" s="5">
        <f t="shared" si="20"/>
        <v>2.2245306356794003</v>
      </c>
      <c r="AV35" s="5">
        <f t="shared" si="21"/>
        <v>1.5171647179448797</v>
      </c>
      <c r="AW35" s="5">
        <f t="shared" si="11"/>
        <v>2.5075324116531021</v>
      </c>
      <c r="AX35" s="5">
        <f t="shared" si="12"/>
        <v>1.7807466660436404</v>
      </c>
    </row>
    <row r="36" spans="1:54" x14ac:dyDescent="0.2">
      <c r="A36" s="35">
        <v>-21.8</v>
      </c>
      <c r="B36" t="s">
        <v>203</v>
      </c>
      <c r="C36" s="44" t="s">
        <v>134</v>
      </c>
      <c r="D36">
        <f>(aVQZ!G36-aVQZ!S36-aVQZ!W36+(27*(aVTZ!F36-aVTZ!R36-aVTZ!V36)-64*(aVQZ!F36-aVQZ!R36-aVQZ!V36))/-37)*2625.5</f>
        <v>-33.783145970733067</v>
      </c>
      <c r="E36">
        <f>(aVQZ!G36-aVQZ!S36-aVQZ!W36+(27*(0.3*(aVTZ!E36-aVTZ!Q36-aVTZ!U36)+1.2*(aVTZ!D36-aVTZ!P36-aVTZ!T36))-64*(0.3*(aVQZ!E36-aVQZ!Q36-aVQZ!U36)+1.2*(aVQZ!D36-aVQZ!P36-aVQZ!T36)))/-37)*2625.5</f>
        <v>-19.39825155717331</v>
      </c>
      <c r="F36">
        <f>(aVQZ!G36-aVQZ!S36-aVQZ!W36+(27*(1.3*(aVTZ!D36-aVTZ!P36-aVTZ!T36))-64*(1.3*(aVQZ!D36-aVQZ!P36-aVQZ!T36)))/-37)*2625.5</f>
        <v>-13.707589705371914</v>
      </c>
      <c r="G36">
        <f>(aVQZ!G36-aVQZ!K36-aVQZ!O36+(27*(0.3*(aVTZ!E36-aVTZ!I36-aVTZ!M36)+1.2*(aVTZ!D36-aVTZ!H36-aVTZ!L36))-64*(0.3*(aVQZ!E36-aVQZ!I36-aVQZ!M36)+1.2*(aVQZ!D36-aVQZ!H36-aVQZ!L36)))/-37)*2625.5</f>
        <v>-18.869042026739976</v>
      </c>
      <c r="H36">
        <f>(aVQZ!G36-aVQZ!K36-aVQZ!O36+(27*(1.3*(aVTZ!D36-aVTZ!H36-aVTZ!L36))-64*(1.3*(aVQZ!D36-aVQZ!H36-aVQZ!L36)))/-37)*2625.5</f>
        <v>-13.215366782719057</v>
      </c>
      <c r="I36">
        <f>(aVQZ!G36-aVQZ!K36-aVQZ!O36+(27*(1.254*(aVTZ!E36-aVTZ!I36-aVTZ!M36)+0.447*(aVTZ!D36-aVTZ!H36-aVTZ!L36))-64*(1.254*(aVQZ!E36-aVQZ!I36-aVQZ!M36)+0.447*(aVQZ!D36-aVQZ!H36-aVQZ!L36)))/-37)*2625.5</f>
        <v>-22.682756121836771</v>
      </c>
      <c r="J36">
        <f>(aVQZ!G36-aVQZ!S36-aVQZ!W36+(27*(1.298*(aVTZ!E36-aVTZ!Q36-aVTZ!U36)+0.39*(aVTZ!D36-aVTZ!P36-aVTZ!T36))-64*(1.298*(aVQZ!E36-aVQZ!Q36-aVQZ!U36)+0.39*(aVQZ!D36-aVQZ!P36-aVQZ!T36)))/-37)*2625.5</f>
        <v>-22.481482733756479</v>
      </c>
      <c r="K36">
        <f>(aVQZ!G36-aVQZ!K36-aVQZ!O36+(27*(1.266*(aVTZ!E36-aVTZ!I36-aVTZ!M36)+0.487*(aVTZ!D36-aVTZ!H36-aVTZ!L36))-64*(1.266*(aVQZ!E36-aVQZ!I36-aVQZ!M36)+0.487*(aVQZ!D36-aVQZ!H36-aVQZ!L36)))/-37)*2625.5</f>
        <v>-24.341682028055409</v>
      </c>
      <c r="L36">
        <f>(aVQZ!G36-aVQZ!S36-aVQZ!W36+(27*(1.314*(aVTZ!E36-aVTZ!Q36-aVTZ!U36)+0.427*(aVTZ!D36-aVTZ!P36-aVTZ!T36))-64*(1.314*(aVQZ!E36-aVQZ!Q36-aVQZ!U36)+0.427*(aVQZ!D36-aVQZ!P36-aVQZ!T36)))/-37)*2625.5</f>
        <v>-24.190472406915415</v>
      </c>
      <c r="AG36">
        <f>(3^3*(aVTZ!D36-aVTZ!H36-aVTZ!L36)-4^3*(aVQZ!D36-aVQZ!H36-aVQZ!L36))/-37</f>
        <v>-1.240264968108074E-2</v>
      </c>
      <c r="AH36">
        <f>(3^3*(aVTZ!E36-aVTZ!I36-aVTZ!M36)-4^3*(aVQZ!E36-aVQZ!I36-aVQZ!M36))/-37</f>
        <v>-1.1312119491891912E-2</v>
      </c>
      <c r="AI36">
        <f t="shared" si="13"/>
        <v>1.0964037013550358</v>
      </c>
      <c r="AJ36">
        <f>(3^3*(aVTZ!D36-aVTZ!P36-aVTZ!T36)-4^3*(aVQZ!D36-aVQZ!P36-aVQZ!T36))/-37</f>
        <v>-1.2645399745945834E-2</v>
      </c>
      <c r="AK36">
        <f>(3^3*(aVTZ!E36-aVTZ!Q36-aVTZ!U36)-4^3*(aVQZ!E36-aVQZ!Q36-aVQZ!U36))/-37</f>
        <v>-1.1439994356756782E-2</v>
      </c>
      <c r="AL36">
        <f t="shared" si="14"/>
        <v>1.1053676559269547</v>
      </c>
      <c r="AN36">
        <f>(3^3*(aVTZ!D36)-4^3*(aVQZ!D36))/(3^3*(aVTZ!E36)-4^3*(aVQZ!E36))</f>
        <v>3.0787515771289993</v>
      </c>
      <c r="AP36" s="33">
        <f t="shared" si="15"/>
        <v>11.983145970733066</v>
      </c>
      <c r="AQ36" s="33">
        <f t="shared" si="16"/>
        <v>-2.4017484428266904</v>
      </c>
      <c r="AR36" s="33">
        <f t="shared" si="17"/>
        <v>-8.0924102946280865</v>
      </c>
      <c r="AS36" s="33">
        <f t="shared" si="18"/>
        <v>-2.9309579732600248</v>
      </c>
      <c r="AT36" s="33">
        <f t="shared" si="19"/>
        <v>-8.5846332172809436</v>
      </c>
      <c r="AU36" s="5">
        <f t="shared" si="20"/>
        <v>0.88275612183677055</v>
      </c>
      <c r="AV36" s="5">
        <f t="shared" si="21"/>
        <v>0.68148273375647861</v>
      </c>
      <c r="AW36" s="5">
        <f t="shared" si="11"/>
        <v>2.5416820280554084</v>
      </c>
      <c r="AX36" s="5">
        <f t="shared" si="12"/>
        <v>2.3904724069154142</v>
      </c>
    </row>
    <row r="37" spans="1:54" x14ac:dyDescent="0.2">
      <c r="A37" s="35">
        <v>-24</v>
      </c>
      <c r="B37" t="s">
        <v>8</v>
      </c>
      <c r="C37" s="44" t="s">
        <v>134</v>
      </c>
      <c r="D37">
        <f>(aVQZ!G37-aVQZ!S37-aVQZ!W37+(27*(aVTZ!F37-aVTZ!R37-aVTZ!V37)-64*(aVQZ!F37-aVQZ!R37-aVQZ!V37))/-37)*2625.5</f>
        <v>-29.194202566715671</v>
      </c>
      <c r="E37">
        <f>(aVQZ!G37-aVQZ!S37-aVQZ!W37+(27*(0.3*(aVTZ!E37-aVTZ!Q37-aVTZ!U37)+1.2*(aVTZ!D37-aVTZ!P37-aVTZ!T37))-64*(0.3*(aVQZ!E37-aVQZ!Q37-aVQZ!U37)+1.2*(aVQZ!D37-aVQZ!P37-aVQZ!T37)))/-37)*2625.5</f>
        <v>-21.623390747251985</v>
      </c>
      <c r="F37">
        <f>(aVQZ!G37-aVQZ!S37-aVQZ!W37+(27*(1.3*(aVTZ!D37-aVTZ!P37-aVTZ!T37))-64*(1.3*(aVQZ!D37-aVQZ!P37-aVQZ!T37)))/-37)*2625.5</f>
        <v>-18.596331750876853</v>
      </c>
      <c r="G37">
        <f>(aVQZ!G37-aVQZ!K37-aVQZ!O37+(27*(0.3*(aVTZ!E37-aVTZ!I37-aVTZ!M37)+1.2*(aVTZ!D37-aVTZ!H37-aVTZ!L37))-64*(0.3*(aVQZ!E37-aVQZ!I37-aVQZ!M37)+1.2*(aVQZ!D37-aVQZ!H37-aVQZ!L37)))/-37)*2625.5</f>
        <v>-21.299664748140422</v>
      </c>
      <c r="H37">
        <f>(aVQZ!G37-aVQZ!K37-aVQZ!O37+(27*(1.3*(aVTZ!D37-aVTZ!H37-aVTZ!L37))-64*(1.3*(aVQZ!D37-aVQZ!H37-aVQZ!L37)))/-37)*2625.5</f>
        <v>-18.313551735596242</v>
      </c>
      <c r="I37">
        <f>(aVQZ!G37-aVQZ!K37-aVQZ!O37+(27*(1.254*(aVTZ!E37-aVTZ!I37-aVTZ!M37)+0.447*(aVTZ!D37-aVTZ!H37-aVTZ!L37))-64*(1.254*(aVQZ!E37-aVQZ!I37-aVQZ!M37)+0.447*(aVQZ!D37-aVQZ!H37-aVQZ!L37)))/-37)*2625.5</f>
        <v>-24.34167064930574</v>
      </c>
      <c r="J37">
        <f>(aVQZ!G37-aVQZ!S37-aVQZ!W37+(27*(1.298*(aVTZ!E37-aVTZ!Q37-aVTZ!U37)+0.39*(aVTZ!D37-aVTZ!P37-aVTZ!T37))-64*(1.298*(aVQZ!E37-aVQZ!Q37-aVQZ!U37)+0.39*(aVQZ!D37-aVQZ!P37-aVQZ!T37)))/-37)*2625.5</f>
        <v>-24.423503772474248</v>
      </c>
      <c r="K37">
        <f>(aVQZ!G37-aVQZ!K37-aVQZ!O37+(27*(1.266*(aVTZ!E37-aVTZ!I37-aVTZ!M37)+0.487*(aVTZ!D37-aVTZ!H37-aVTZ!L37))-64*(1.266*(aVQZ!E37-aVQZ!I37-aVQZ!M37)+0.487*(aVQZ!D37-aVQZ!H37-aVQZ!L37)))/-37)*2625.5</f>
        <v>-25.113916717080851</v>
      </c>
      <c r="L37">
        <f>(aVQZ!G37-aVQZ!S37-aVQZ!W37+(27*(1.314*(aVTZ!E37-aVTZ!Q37-aVTZ!U37)+0.427*(aVTZ!D37-aVTZ!P37-aVTZ!T37))-64*(1.314*(aVQZ!E37-aVQZ!Q37-aVQZ!U37)+0.427*(aVQZ!D37-aVQZ!P37-aVQZ!T37)))/-37)*2625.5</f>
        <v>-25.229693923820946</v>
      </c>
      <c r="AG37">
        <f>(3^3*(aVTZ!D37-aVTZ!H37-aVTZ!L37)-4^3*(aVQZ!D37-aVQZ!H37-aVQZ!L37))/-37</f>
        <v>-5.6508850891895E-3</v>
      </c>
      <c r="AH37">
        <f>(3^3*(aVTZ!E37-aVTZ!I37-aVTZ!M37)-4^3*(aVQZ!E37-aVQZ!I37-aVQZ!M37))/-37</f>
        <v>-5.6747957756755913E-3</v>
      </c>
      <c r="AI37">
        <f t="shared" si="13"/>
        <v>0.99578651154485909</v>
      </c>
      <c r="AJ37">
        <f>(3^3*(aVTZ!D37-aVTZ!P37-aVTZ!T37)-4^3*(aVQZ!D37-aVQZ!P37-aVQZ!T37))/-37</f>
        <v>-5.8008928621622021E-3</v>
      </c>
      <c r="AK37">
        <f>(3^3*(aVTZ!E37-aVTZ!Q37-aVTZ!U37)-4^3*(aVQZ!E37-aVQZ!Q37-aVQZ!U37))/-37</f>
        <v>-5.7767833648648742E-3</v>
      </c>
      <c r="AL37">
        <f t="shared" si="14"/>
        <v>1.004173515912673</v>
      </c>
      <c r="AN37">
        <f>(3^3*(aVTZ!D37)-4^3*(aVQZ!D37))/(3^3*(aVTZ!E37)-4^3*(aVQZ!E37))</f>
        <v>3.0949388722104816</v>
      </c>
      <c r="AP37" s="33">
        <f t="shared" si="15"/>
        <v>5.1942025667156706</v>
      </c>
      <c r="AQ37" s="33">
        <f t="shared" si="16"/>
        <v>-2.3766092527480147</v>
      </c>
      <c r="AR37" s="33">
        <f t="shared" si="17"/>
        <v>-5.4036682491231467</v>
      </c>
      <c r="AS37" s="33">
        <f t="shared" si="18"/>
        <v>-2.7003352518595776</v>
      </c>
      <c r="AT37" s="33">
        <f t="shared" si="19"/>
        <v>-5.6864482644037579</v>
      </c>
      <c r="AU37" s="5">
        <f t="shared" si="20"/>
        <v>0.34167064930574043</v>
      </c>
      <c r="AV37" s="5">
        <f t="shared" si="21"/>
        <v>0.42350377247424831</v>
      </c>
      <c r="AW37" s="5">
        <f t="shared" si="11"/>
        <v>1.1139167170808513</v>
      </c>
      <c r="AX37" s="5">
        <f t="shared" si="12"/>
        <v>1.2296939238209461</v>
      </c>
    </row>
    <row r="38" spans="1:54" x14ac:dyDescent="0.2">
      <c r="A38" s="35">
        <v>-2.2000000000000002</v>
      </c>
      <c r="B38" t="s">
        <v>98</v>
      </c>
      <c r="C38" s="44" t="s">
        <v>134</v>
      </c>
      <c r="D38">
        <f>(aVQZ!G38-aVQZ!S38-aVQZ!W38+(27*(aVTZ!F38-aVTZ!R38-aVTZ!V38)-64*(aVQZ!F38-aVQZ!R38-aVQZ!V38))/-37)*2625.5</f>
        <v>-2.0591415447782544</v>
      </c>
      <c r="E38">
        <f>(aVQZ!G38-aVQZ!S38-aVQZ!W38+(27*(0.3*(aVTZ!E38-aVTZ!Q38-aVTZ!U38)+1.2*(aVTZ!D38-aVTZ!P38-aVTZ!T38))-64*(0.3*(aVQZ!E38-aVQZ!Q38-aVQZ!U38)+1.2*(aVQZ!D38-aVQZ!P38-aVQZ!T38)))/-37)*2625.5</f>
        <v>-1.2416964099870502</v>
      </c>
      <c r="F38">
        <f>(aVQZ!G38-aVQZ!S38-aVQZ!W38+(27*(1.3*(aVTZ!D38-aVTZ!P38-aVTZ!T38))-64*(1.3*(aVQZ!D38-aVQZ!P38-aVQZ!T38)))/-37)*2625.5</f>
        <v>-0.91832349228109977</v>
      </c>
      <c r="G38">
        <f>(aVQZ!G38-aVQZ!K38-aVQZ!O38+(27*(0.3*(aVTZ!E38-aVTZ!I38-aVTZ!M38)+1.2*(aVTZ!D38-aVTZ!H38-aVTZ!L38))-64*(0.3*(aVQZ!E38-aVQZ!I38-aVQZ!M38)+1.2*(aVQZ!D38-aVQZ!H38-aVQZ!L38)))/-37)*2625.5</f>
        <v>-1.2498096576985442</v>
      </c>
      <c r="H38">
        <f>(aVQZ!G38-aVQZ!K38-aVQZ!O38+(27*(1.3*(aVTZ!D38-aVTZ!H38-aVTZ!L38))-64*(1.3*(aVQZ!D38-aVQZ!H38-aVQZ!L38)))/-37)*2625.5</f>
        <v>-0.92641221072664459</v>
      </c>
      <c r="I38">
        <f>(aVQZ!G38-aVQZ!K38-aVQZ!O38+(27*(1.254*(aVTZ!E38-aVTZ!I38-aVTZ!M38)+0.447*(aVTZ!D38-aVTZ!H38-aVTZ!L38))-64*(1.254*(aVQZ!E38-aVQZ!I38-aVQZ!M38)+0.447*(aVQZ!D38-aVQZ!H38-aVQZ!L38)))/-37)*2625.5</f>
        <v>-1.4686541606557399</v>
      </c>
      <c r="J38">
        <f>(aVQZ!G38-aVQZ!S38-aVQZ!W38+(27*(1.298*(aVTZ!E38-aVTZ!Q38-aVTZ!U38)+0.39*(aVTZ!D38-aVTZ!P38-aVTZ!T38))-64*(1.298*(aVQZ!E38-aVQZ!Q38-aVQZ!U38)+0.39*(aVQZ!D38-aVQZ!P38-aVQZ!T38)))/-37)*2625.5</f>
        <v>-1.4165975891421572</v>
      </c>
      <c r="K38">
        <f>(aVQZ!G38-aVQZ!K38-aVQZ!O38+(27*(1.266*(aVTZ!E38-aVTZ!I38-aVTZ!M38)+0.487*(aVTZ!D38-aVTZ!H38-aVTZ!L38))-64*(1.266*(aVQZ!E38-aVQZ!I38-aVQZ!M38)+0.487*(aVQZ!D38-aVQZ!H38-aVQZ!L38)))/-37)*2625.5</f>
        <v>-1.5634765243971258</v>
      </c>
      <c r="L38">
        <f>(aVQZ!G38-aVQZ!S38-aVQZ!W38+(27*(1.314*(aVTZ!E38-aVTZ!Q38-aVTZ!U38)+0.427*(aVTZ!D38-aVTZ!P38-aVTZ!T38))-64*(1.314*(aVQZ!E38-aVQZ!Q38-aVQZ!U38)+0.427*(aVQZ!D38-aVQZ!P38-aVQZ!T38)))/-37)*2625.5</f>
        <v>-1.5137382064425013</v>
      </c>
      <c r="AG38">
        <f>(3^3*(aVTZ!D38-aVTZ!H38-aVTZ!L38)-4^3*(aVQZ!D38-aVQZ!H38-aVQZ!L38))/-37</f>
        <v>-7.088387135135275E-4</v>
      </c>
      <c r="AH38">
        <f>(3^3*(aVTZ!E38-aVTZ!I38-aVTZ!M38)-4^3*(aVQZ!E38-aVQZ!I38-aVQZ!M38))/-37</f>
        <v>-6.4686478918920458E-4</v>
      </c>
      <c r="AI38">
        <f t="shared" si="13"/>
        <v>1.0958066126956802</v>
      </c>
      <c r="AJ38">
        <f>(3^3*(aVTZ!D38-aVTZ!P38-aVTZ!T38)-4^3*(aVQZ!D38-aVQZ!P38-aVQZ!T38))/-37</f>
        <v>-7.1881976756756928E-4</v>
      </c>
      <c r="AK38">
        <f>(3^3*(aVTZ!E38-aVTZ!Q38-aVTZ!U38)-4^3*(aVQZ!E38-aVQZ!Q38-aVQZ!U38))/-37</f>
        <v>-6.501606648648717E-4</v>
      </c>
      <c r="AL38">
        <f t="shared" si="14"/>
        <v>1.1056032861000098</v>
      </c>
      <c r="AN38">
        <f>(3^3*(aVTZ!D38)-4^3*(aVQZ!D38))/(3^3*(aVTZ!E38)-4^3*(aVQZ!E38))</f>
        <v>4.6922987635389566</v>
      </c>
      <c r="AP38" s="33">
        <f t="shared" si="15"/>
        <v>-0.14085845522174578</v>
      </c>
      <c r="AQ38" s="33">
        <f t="shared" si="16"/>
        <v>-0.95830359001294996</v>
      </c>
      <c r="AR38" s="33">
        <f t="shared" si="17"/>
        <v>-1.2816765077189003</v>
      </c>
      <c r="AS38" s="33">
        <f t="shared" si="18"/>
        <v>-0.95019034230145594</v>
      </c>
      <c r="AT38" s="33">
        <f t="shared" si="19"/>
        <v>-1.2735877892733556</v>
      </c>
      <c r="AU38" s="5">
        <f t="shared" si="20"/>
        <v>-0.73134583934426023</v>
      </c>
      <c r="AV38" s="5">
        <f t="shared" si="21"/>
        <v>-0.78340241085784301</v>
      </c>
      <c r="AW38" s="5">
        <f t="shared" si="11"/>
        <v>-0.63652347560287437</v>
      </c>
      <c r="AX38" s="5">
        <f t="shared" si="12"/>
        <v>-0.68626179355749883</v>
      </c>
    </row>
    <row r="39" spans="1:54" x14ac:dyDescent="0.2">
      <c r="A39" s="35">
        <v>-29.5</v>
      </c>
      <c r="B39" t="s">
        <v>204</v>
      </c>
      <c r="C39" s="44" t="s">
        <v>134</v>
      </c>
      <c r="D39">
        <f>(aVQZ!G39-aVQZ!S39-aVQZ!W39+(27*(aVTZ!F39-aVTZ!R39-aVTZ!V39)-64*(aVQZ!F39-aVQZ!R39-aVQZ!V39))/-37)*2625.5</f>
        <v>-32.361033634764311</v>
      </c>
      <c r="E39">
        <f>(aVQZ!G39-aVQZ!S39-aVQZ!W39+(27*(0.3*(aVTZ!E39-aVTZ!Q39-aVTZ!U39)+1.2*(aVTZ!D39-aVTZ!P39-aVTZ!T39))-64*(0.3*(aVQZ!E39-aVQZ!Q39-aVQZ!U39)+1.2*(aVQZ!D39-aVQZ!P39-aVQZ!T39)))/-37)*2625.5</f>
        <v>-25.894812969729195</v>
      </c>
      <c r="F39">
        <f>(aVQZ!G39-aVQZ!S39-aVQZ!W39+(27*(1.3*(aVTZ!D39-aVTZ!P39-aVTZ!T39))-64*(1.3*(aVQZ!D39-aVQZ!P39-aVQZ!T39)))/-37)*2625.5</f>
        <v>-23.294992892981899</v>
      </c>
      <c r="G39">
        <f>(aVQZ!G39-aVQZ!K39-aVQZ!O39+(27*(0.3*(aVTZ!E39-aVTZ!I39-aVTZ!M39)+1.2*(aVTZ!D39-aVTZ!H39-aVTZ!L39))-64*(0.3*(aVQZ!E39-aVQZ!I39-aVQZ!M39)+1.2*(aVQZ!D39-aVQZ!H39-aVQZ!L39)))/-37)*2625.5</f>
        <v>-26.346146681188067</v>
      </c>
      <c r="H39">
        <f>(aVQZ!G39-aVQZ!K39-aVQZ!O39+(27*(1.3*(aVTZ!D39-aVTZ!H39-aVTZ!L39))-64*(1.3*(aVQZ!D39-aVQZ!H39-aVQZ!L39)))/-37)*2625.5</f>
        <v>-23.798278136464628</v>
      </c>
      <c r="I39">
        <f>(aVQZ!G39-aVQZ!K39-aVQZ!O39+(27*(1.254*(aVTZ!E39-aVTZ!I39-aVTZ!M39)+0.447*(aVTZ!D39-aVTZ!H39-aVTZ!L39))-64*(1.254*(aVQZ!E39-aVQZ!I39-aVQZ!M39)+0.447*(aVQZ!D39-aVQZ!H39-aVQZ!L39)))/-37)*2625.5</f>
        <v>-29.165669617671902</v>
      </c>
      <c r="J39">
        <f>(aVQZ!G39-aVQZ!S39-aVQZ!W39+(27*(1.298*(aVTZ!E39-aVTZ!Q39-aVTZ!U39)+0.39*(aVTZ!D39-aVTZ!P39-aVTZ!T39))-64*(1.298*(aVQZ!E39-aVQZ!Q39-aVQZ!U39)+0.39*(aVQZ!D39-aVQZ!P39-aVQZ!T39)))/-37)*2625.5</f>
        <v>-28.815922666121573</v>
      </c>
      <c r="K39">
        <f>(aVQZ!G39-aVQZ!K39-aVQZ!O39+(27*(1.266*(aVTZ!E39-aVTZ!I39-aVTZ!M39)+0.487*(aVTZ!D39-aVTZ!H39-aVTZ!L39))-64*(1.266*(aVQZ!E39-aVQZ!I39-aVQZ!M39)+0.487*(aVQZ!D39-aVQZ!H39-aVQZ!L39)))/-37)*2625.5</f>
        <v>-29.801926330891675</v>
      </c>
      <c r="L39">
        <f>(aVQZ!G39-aVQZ!S39-aVQZ!W39+(27*(1.314*(aVTZ!E39-aVTZ!Q39-aVTZ!U39)+0.427*(aVTZ!D39-aVTZ!P39-aVTZ!T39))-64*(1.314*(aVQZ!E39-aVQZ!Q39-aVQZ!U39)+0.427*(aVQZ!D39-aVQZ!P39-aVQZ!T39)))/-37)*2625.5</f>
        <v>-29.462546487381573</v>
      </c>
      <c r="AG39">
        <f>(3^3*(aVTZ!D39-aVTZ!H39-aVTZ!L39)-4^3*(aVQZ!D39-aVQZ!H39-aVQZ!L39))/-37</f>
        <v>-4.6254563756759487E-3</v>
      </c>
      <c r="AH39">
        <f>(3^3*(aVTZ!E39-aVTZ!I39-aVTZ!M39)-4^3*(aVQZ!E39-aVQZ!I39-aVQZ!M39))/-37</f>
        <v>-4.7765912729729638E-3</v>
      </c>
      <c r="AI39">
        <f t="shared" si="13"/>
        <v>0.96835925691357128</v>
      </c>
      <c r="AJ39">
        <f>(3^3*(aVTZ!D39-aVTZ!P39-aVTZ!T39)-4^3*(aVQZ!D39-aVQZ!P39-aVQZ!T39))/-37</f>
        <v>-4.5702588378380002E-3</v>
      </c>
      <c r="AK39">
        <f>(3^3*(aVTZ!E39-aVTZ!Q39-aVTZ!U39)-4^3*(aVQZ!E39-aVQZ!Q39-aVQZ!U39))/-37</f>
        <v>-4.8241497297297851E-3</v>
      </c>
      <c r="AL39">
        <f t="shared" si="14"/>
        <v>0.94737085162860268</v>
      </c>
      <c r="AN39">
        <f>(3^3*(aVTZ!D39)-4^3*(aVQZ!D39))/(3^3*(aVTZ!E39)-4^3*(aVQZ!E39))</f>
        <v>3.1071023445387671</v>
      </c>
      <c r="AP39" s="33">
        <f t="shared" si="15"/>
        <v>2.8610336347643113</v>
      </c>
      <c r="AQ39" s="33">
        <f t="shared" si="16"/>
        <v>-3.6051870302708053</v>
      </c>
      <c r="AR39" s="33">
        <f t="shared" si="17"/>
        <v>-6.2050071070181012</v>
      </c>
      <c r="AS39" s="33">
        <f t="shared" si="18"/>
        <v>-3.1538533188119331</v>
      </c>
      <c r="AT39" s="33">
        <f t="shared" si="19"/>
        <v>-5.7017218635353721</v>
      </c>
      <c r="AU39" s="5">
        <f t="shared" si="20"/>
        <v>-0.33433038232809764</v>
      </c>
      <c r="AV39" s="5">
        <f t="shared" si="21"/>
        <v>-0.6840773338784274</v>
      </c>
      <c r="AW39" s="5">
        <f t="shared" si="11"/>
        <v>0.30192633089167487</v>
      </c>
      <c r="AX39" s="5">
        <f t="shared" si="12"/>
        <v>-3.7453512618426998E-2</v>
      </c>
    </row>
    <row r="40" spans="1:54" x14ac:dyDescent="0.2">
      <c r="A40" s="35">
        <v>-18.5</v>
      </c>
      <c r="B40" t="s">
        <v>205</v>
      </c>
      <c r="C40" s="44" t="s">
        <v>134</v>
      </c>
      <c r="D40">
        <f>(aVQZ!G40-aVQZ!S40-aVQZ!W40+(27*(aVTZ!F40-aVTZ!R40-aVTZ!V40)-64*(aVQZ!F40-aVQZ!R40-aVQZ!V40))/-37)*2625.5</f>
        <v>-28.861450549928346</v>
      </c>
      <c r="E40">
        <f>(aVQZ!G40-aVQZ!S40-aVQZ!W40+(27*(0.3*(aVTZ!E40-aVTZ!Q40-aVTZ!U40)+1.2*(aVTZ!D40-aVTZ!P40-aVTZ!T40))-64*(0.3*(aVQZ!E40-aVQZ!Q40-aVQZ!U40)+1.2*(aVQZ!D40-aVQZ!P40-aVQZ!T40)))/-37)*2625.5</f>
        <v>-18.530294175170535</v>
      </c>
      <c r="F40">
        <f>(aVQZ!G40-aVQZ!S40-aVQZ!W40+(27*(1.3*(aVTZ!D40-aVTZ!P40-aVTZ!T40))-64*(1.3*(aVQZ!D40-aVQZ!P40-aVQZ!T40)))/-37)*2625.5</f>
        <v>-14.452948595482113</v>
      </c>
      <c r="G40">
        <f>(aVQZ!G40-aVQZ!K40-aVQZ!O40+(27*(0.3*(aVTZ!E40-aVTZ!I40-aVTZ!M40)+1.2*(aVTZ!D40-aVTZ!H40-aVTZ!L40))-64*(0.3*(aVQZ!E40-aVQZ!I40-aVQZ!M40)+1.2*(aVQZ!D40-aVQZ!H40-aVQZ!L40)))/-37)*2625.5</f>
        <v>-18.71496303623282</v>
      </c>
      <c r="H40">
        <f>(aVQZ!G40-aVQZ!K40-aVQZ!O40+(27*(1.3*(aVTZ!D40-aVTZ!H40-aVTZ!L40))-64*(1.3*(aVQZ!D40-aVQZ!H40-aVQZ!L40)))/-37)*2625.5</f>
        <v>-14.680253689022923</v>
      </c>
      <c r="I40">
        <f>(aVQZ!G40-aVQZ!K40-aVQZ!O40+(27*(1.254*(aVTZ!E40-aVTZ!I40-aVTZ!M40)+0.447*(aVTZ!D40-aVTZ!H40-aVTZ!L40))-64*(1.254*(aVQZ!E40-aVQZ!I40-aVQZ!M40)+0.447*(aVQZ!D40-aVQZ!H40-aVQZ!L40)))/-37)*2625.5</f>
        <v>-20.885010849267669</v>
      </c>
      <c r="J40">
        <f>(aVQZ!G40-aVQZ!S40-aVQZ!W40+(27*(1.298*(aVTZ!E40-aVTZ!Q40-aVTZ!U40)+0.39*(aVTZ!D40-aVTZ!P40-aVTZ!T40))-64*(1.298*(aVQZ!E40-aVQZ!Q40-aVQZ!U40)+0.39*(aVQZ!D40-aVQZ!P40-aVQZ!T40)))/-37)*2625.5</f>
        <v>-20.38981148640115</v>
      </c>
      <c r="K40">
        <f>(aVQZ!G40-aVQZ!K40-aVQZ!O40+(27*(1.266*(aVTZ!E40-aVTZ!I40-aVTZ!M40)+0.487*(aVTZ!D40-aVTZ!H40-aVTZ!L40))-64*(1.266*(aVQZ!E40-aVQZ!I40-aVQZ!M40)+0.487*(aVQZ!D40-aVQZ!H40-aVQZ!L40)))/-37)*2625.5</f>
        <v>-22.124685264737852</v>
      </c>
      <c r="L40">
        <f>(aVQZ!G40-aVQZ!S40-aVQZ!W40+(27*(1.314*(aVTZ!E40-aVTZ!Q40-aVTZ!U40)+0.427*(aVTZ!D40-aVTZ!P40-aVTZ!T40))-64*(1.314*(aVQZ!E40-aVQZ!Q40-aVQZ!U40)+0.427*(aVQZ!D40-aVQZ!P40-aVQZ!T40)))/-37)*2625.5</f>
        <v>-21.645304445449394</v>
      </c>
      <c r="AG40">
        <f>(3^3*(aVTZ!D40-aVTZ!H40-aVTZ!L40)-4^3*(aVQZ!D40-aVQZ!H40-aVQZ!L40))/-37</f>
        <v>-9.3340319729729795E-3</v>
      </c>
      <c r="AH40">
        <f>(3^3*(aVTZ!E40-aVTZ!I40-aVTZ!M40)-4^3*(aVQZ!E40-aVQZ!I40-aVQZ!M40))/-37</f>
        <v>-8.2338087243242052E-3</v>
      </c>
      <c r="AI40">
        <f t="shared" si="13"/>
        <v>1.133622638742932</v>
      </c>
      <c r="AJ40">
        <f>(3^3*(aVTZ!D40-aVTZ!P40-aVTZ!T40)-4^3*(aVQZ!D40-aVQZ!P40-aVQZ!T40))/-37</f>
        <v>-9.3393641837837375E-3</v>
      </c>
      <c r="AK40">
        <f>(3^3*(aVTZ!E40-aVTZ!Q40-aVTZ!U40)-4^3*(aVQZ!E40-aVQZ!Q40-aVQZ!U40))/-37</f>
        <v>-8.2897170648649088E-3</v>
      </c>
      <c r="AL40">
        <f t="shared" si="14"/>
        <v>1.1266203792850358</v>
      </c>
      <c r="AN40">
        <f>(3^3*(aVTZ!D40)-4^3*(aVQZ!D40))/(3^3*(aVTZ!E40)-4^3*(aVQZ!E40))</f>
        <v>3.0356172589581334</v>
      </c>
      <c r="AP40" s="33">
        <f t="shared" si="15"/>
        <v>10.361450549928346</v>
      </c>
      <c r="AQ40" s="33">
        <f t="shared" si="16"/>
        <v>3.0294175170535453E-2</v>
      </c>
      <c r="AR40" s="33">
        <f t="shared" si="17"/>
        <v>-4.0470514045178874</v>
      </c>
      <c r="AS40" s="33">
        <f t="shared" si="18"/>
        <v>0.21496303623282031</v>
      </c>
      <c r="AT40" s="33">
        <f t="shared" si="19"/>
        <v>-3.8197463109770773</v>
      </c>
      <c r="AU40" s="5">
        <f t="shared" si="20"/>
        <v>2.3850108492676689</v>
      </c>
      <c r="AV40" s="5">
        <f t="shared" si="21"/>
        <v>1.8898114864011504</v>
      </c>
      <c r="AW40" s="5">
        <f t="shared" si="11"/>
        <v>3.6246852647378525</v>
      </c>
      <c r="AX40" s="5">
        <f t="shared" si="12"/>
        <v>3.1453044454493941</v>
      </c>
    </row>
    <row r="41" spans="1:54" x14ac:dyDescent="0.2">
      <c r="A41" s="35">
        <v>-85.6</v>
      </c>
      <c r="B41" t="s">
        <v>206</v>
      </c>
      <c r="C41" s="44" t="s">
        <v>134</v>
      </c>
      <c r="D41">
        <f>(aVQZ!G41-aVQZ!S41-aVQZ!W41+(27*(aVTZ!F41-aVTZ!R41-aVTZ!V41)-64*(aVQZ!F41-aVQZ!R41-aVQZ!V41))/-37)*2625.5</f>
        <v>-85.166156815453945</v>
      </c>
      <c r="E41">
        <f>(aVQZ!G41-aVQZ!S41-aVQZ!W41+(27*(0.3*(aVTZ!E41-aVTZ!Q41-aVTZ!U41)+1.2*(aVTZ!D41-aVTZ!P41-aVTZ!T41))-64*(0.3*(aVQZ!E41-aVQZ!Q41-aVQZ!U41)+1.2*(aVQZ!D41-aVQZ!P41-aVQZ!T41)))/-37)*2625.5</f>
        <v>-76.736925528352756</v>
      </c>
      <c r="F41">
        <f>(aVQZ!G41-aVQZ!S41-aVQZ!W41+(27*(1.3*(aVTZ!D41-aVTZ!P41-aVTZ!T41))-64*(1.3*(aVQZ!D41-aVQZ!P41-aVQZ!T41)))/-37)*2625.5</f>
        <v>-73.180385563781229</v>
      </c>
      <c r="G41">
        <f>(aVQZ!G41-aVQZ!K41-aVQZ!O41+(27*(0.3*(aVTZ!E41-aVTZ!I41-aVTZ!M41)+1.2*(aVTZ!D41-aVTZ!H41-aVTZ!L41))-64*(0.3*(aVQZ!E41-aVQZ!I41-aVQZ!M41)+1.2*(aVQZ!D41-aVQZ!H41-aVQZ!L41)))/-37)*2625.5</f>
        <v>-77.632985287356718</v>
      </c>
      <c r="H41">
        <f>(aVQZ!G41-aVQZ!K41-aVQZ!O41+(27*(1.3*(aVTZ!D41-aVTZ!H41-aVTZ!L41))-64*(1.3*(aVQZ!D41-aVQZ!H41-aVQZ!L41)))/-37)*2625.5</f>
        <v>-74.166825245270616</v>
      </c>
      <c r="I41">
        <f>(aVQZ!G41-aVQZ!K41-aVQZ!O41+(27*(1.254*(aVTZ!E41-aVTZ!I41-aVTZ!M41)+0.447*(aVTZ!D41-aVTZ!H41-aVTZ!L41))-64*(1.254*(aVQZ!E41-aVQZ!I41-aVQZ!M41)+0.447*(aVQZ!D41-aVQZ!H41-aVQZ!L41)))/-37)*2625.5</f>
        <v>-86.711134310117586</v>
      </c>
      <c r="J41">
        <f>(aVQZ!G41-aVQZ!S41-aVQZ!W41+(27*(1.298*(aVTZ!E41-aVTZ!Q41-aVTZ!U41)+0.39*(aVTZ!D41-aVTZ!P41-aVTZ!T41))-64*(1.298*(aVQZ!E41-aVQZ!Q41-aVQZ!U41)+0.39*(aVQZ!D41-aVQZ!P41-aVQZ!T41)))/-37)*2625.5</f>
        <v>-86.697609051861377</v>
      </c>
      <c r="K41">
        <f>(aVQZ!G41-aVQZ!K41-aVQZ!O41+(27*(1.266*(aVTZ!E41-aVTZ!I41-aVTZ!M41)+0.487*(aVTZ!D41-aVTZ!H41-aVTZ!L41))-64*(1.266*(aVQZ!E41-aVQZ!I41-aVQZ!M41)+0.487*(aVQZ!D41-aVQZ!H41-aVQZ!L41)))/-37)*2625.5</f>
        <v>-87.046439461426786</v>
      </c>
      <c r="L41">
        <f>(aVQZ!G41-aVQZ!S41-aVQZ!W41+(27*(1.314*(aVTZ!E41-aVTZ!Q41-aVTZ!U41)+0.427*(aVTZ!D41-aVTZ!P41-aVTZ!T41))-64*(1.314*(aVQZ!E41-aVQZ!Q41-aVQZ!U41)+0.427*(aVQZ!D41-aVQZ!P41-aVQZ!T41)))/-37)*2625.5</f>
        <v>-87.053201732895275</v>
      </c>
      <c r="AG41">
        <f>(3^3*(aVTZ!D41-aVTZ!H41-aVTZ!L41)-4^3*(aVQZ!D41-aVQZ!H41-aVQZ!L41))/-37</f>
        <v>-1.7023488999997405E-3</v>
      </c>
      <c r="AH41">
        <f>(3^3*(aVTZ!E41-aVTZ!I41-aVTZ!M41)-4^3*(aVQZ!E41-aVQZ!I41-aVQZ!M41))/-37</f>
        <v>-4.9680844864864277E-3</v>
      </c>
      <c r="AI41">
        <f t="shared" si="13"/>
        <v>0.34265699478949291</v>
      </c>
      <c r="AJ41">
        <f>(3^3*(aVTZ!D41-aVTZ!P41-aVTZ!T41)-4^3*(aVQZ!D41-aVQZ!P41-aVQZ!T41))/-37</f>
        <v>-1.492723991891418E-3</v>
      </c>
      <c r="AK41">
        <f>(3^3*(aVTZ!E41-aVTZ!Q41-aVTZ!U41)-4^3*(aVQZ!E41-aVQZ!Q41-aVQZ!U41))/-37</f>
        <v>-5.0129558162161168E-3</v>
      </c>
      <c r="AL41">
        <f t="shared" si="14"/>
        <v>0.29777321935746826</v>
      </c>
      <c r="AN41">
        <f>(3^3*(aVTZ!D41)-4^3*(aVQZ!D41))/(3^3*(aVTZ!E41)-4^3*(aVQZ!E41))</f>
        <v>3.0103204949091631</v>
      </c>
      <c r="AP41" s="33">
        <f t="shared" si="15"/>
        <v>-0.43384318454604909</v>
      </c>
      <c r="AQ41" s="33">
        <f t="shared" si="16"/>
        <v>-8.8630744716472378</v>
      </c>
      <c r="AR41" s="33">
        <f t="shared" si="17"/>
        <v>-12.419614436218765</v>
      </c>
      <c r="AS41" s="33">
        <f t="shared" si="18"/>
        <v>-7.9670147126432767</v>
      </c>
      <c r="AT41" s="33">
        <f t="shared" si="19"/>
        <v>-11.433174754729379</v>
      </c>
      <c r="AU41" s="5">
        <f t="shared" si="20"/>
        <v>1.1111343101175919</v>
      </c>
      <c r="AV41" s="5">
        <f t="shared" si="21"/>
        <v>1.097609051861383</v>
      </c>
      <c r="AW41" s="5"/>
      <c r="AX41" s="5"/>
    </row>
    <row r="42" spans="1:54" x14ac:dyDescent="0.2">
      <c r="A42" s="35">
        <v>-41.3</v>
      </c>
      <c r="B42" t="s">
        <v>207</v>
      </c>
      <c r="C42" s="44" t="s">
        <v>134</v>
      </c>
      <c r="D42">
        <f>(aVQZ!G42-aVQZ!S42-aVQZ!W42+(27*(aVTZ!F42-aVTZ!R42-aVTZ!V42)-64*(aVQZ!F42-aVQZ!R42-aVQZ!V42))/-37)*2625.5</f>
        <v>-46.390734717899093</v>
      </c>
      <c r="E42">
        <f>(aVQZ!G42-aVQZ!S42-aVQZ!W42+(27*(0.3*(aVTZ!E42-aVTZ!Q42-aVTZ!U42)+1.2*(aVTZ!D42-aVTZ!P42-aVTZ!T42))-64*(0.3*(aVQZ!E42-aVQZ!Q42-aVQZ!U42)+1.2*(aVQZ!D42-aVQZ!P42-aVQZ!T42)))/-37)*2625.5</f>
        <v>-33.86926255867705</v>
      </c>
      <c r="F42">
        <f>(aVQZ!G42-aVQZ!S42-aVQZ!W42+(27*(1.3*(aVTZ!D42-aVTZ!P42-aVTZ!T42))-64*(1.3*(aVQZ!D42-aVQZ!P42-aVQZ!T42)))/-37)*2625.5</f>
        <v>-28.821664949814114</v>
      </c>
      <c r="G42">
        <f>(aVQZ!G42-aVQZ!K42-aVQZ!O42+(27*(0.3*(aVTZ!E42-aVTZ!I42-aVTZ!M42)+1.2*(aVTZ!D42-aVTZ!H42-aVTZ!L42))-64*(0.3*(aVQZ!E42-aVQZ!I42-aVQZ!M42)+1.2*(aVQZ!D42-aVQZ!H42-aVQZ!L42)))/-37)*2625.5</f>
        <v>-34.685992704556433</v>
      </c>
      <c r="H42">
        <f>(aVQZ!G42-aVQZ!K42-aVQZ!O42+(27*(1.3*(aVTZ!D42-aVTZ!H42-aVTZ!L42))-64*(1.3*(aVQZ!D42-aVQZ!H42-aVQZ!L42)))/-37)*2625.5</f>
        <v>-29.726386199198412</v>
      </c>
      <c r="I42">
        <f>(aVQZ!G42-aVQZ!K42-aVQZ!O42+(27*(1.254*(aVTZ!E42-aVTZ!I42-aVTZ!M42)+0.447*(aVTZ!D42-aVTZ!H42-aVTZ!L42))-64*(1.254*(aVQZ!E42-aVQZ!I42-aVQZ!M42)+0.447*(aVQZ!D42-aVQZ!H42-aVQZ!L42)))/-37)*2625.5</f>
        <v>-40.606432290018908</v>
      </c>
      <c r="J42">
        <f>(aVQZ!G42-aVQZ!S42-aVQZ!W42+(27*(1.298*(aVTZ!E42-aVTZ!Q42-aVTZ!U42)+0.39*(aVTZ!D42-aVTZ!P42-aVTZ!T42))-64*(1.298*(aVQZ!E42-aVQZ!Q42-aVQZ!U42)+0.39*(aVQZ!D42-aVQZ!P42-aVQZ!T42)))/-37)*2625.5</f>
        <v>-40.010502654197531</v>
      </c>
      <c r="K42">
        <f>(aVQZ!G42-aVQZ!K42-aVQZ!O42+(27*(1.266*(aVTZ!E42-aVTZ!I42-aVTZ!M42)+0.487*(aVTZ!D42-aVTZ!H42-aVTZ!L42))-64*(1.266*(aVQZ!E42-aVQZ!I42-aVQZ!M42)+0.487*(aVQZ!D42-aVQZ!H42-aVQZ!L42)))/-37)*2625.5</f>
        <v>-41.801250574300703</v>
      </c>
      <c r="L42">
        <f>(aVQZ!G42-aVQZ!S42-aVQZ!W42+(27*(1.314*(aVTZ!E42-aVTZ!Q42-aVTZ!U42)+0.427*(aVTZ!D42-aVTZ!P42-aVTZ!T42))-64*(1.314*(aVQZ!E42-aVQZ!Q42-aVQZ!U42)+0.427*(aVQZ!D42-aVQZ!P42-aVQZ!T42)))/-37)*2625.5</f>
        <v>-41.224264561338757</v>
      </c>
      <c r="AG42">
        <f>(3^3*(aVTZ!D42-aVTZ!H42-aVTZ!L42)-4^3*(aVQZ!D42-aVQZ!H42-aVQZ!L42))/-37</f>
        <v>-8.625491456756831E-3</v>
      </c>
      <c r="AH42">
        <f>(3^3*(aVTZ!E42-aVTZ!I42-aVTZ!M42)-4^3*(aVQZ!E42-aVQZ!I42-aVQZ!M42))/-37</f>
        <v>-9.1718774675674901E-3</v>
      </c>
      <c r="AI42">
        <f t="shared" si="13"/>
        <v>0.94042811706297591</v>
      </c>
      <c r="AJ42">
        <f>(3^3*(aVTZ!D42-aVTZ!P42-aVTZ!T42)-4^3*(aVQZ!D42-aVQZ!P42-aVQZ!T42))/-37</f>
        <v>-8.4983290891893545E-3</v>
      </c>
      <c r="AK42">
        <f>(3^3*(aVTZ!E42-aVTZ!Q42-aVTZ!U42)-4^3*(aVQZ!E42-aVQZ!Q42-aVQZ!U42))/-37</f>
        <v>-9.2412034675675696E-3</v>
      </c>
      <c r="AL42">
        <f t="shared" si="14"/>
        <v>0.91961281006468831</v>
      </c>
      <c r="AN42">
        <f>(3^3*(aVTZ!D42)-4^3*(aVQZ!D42))/(3^3*(aVTZ!E42)-4^3*(aVQZ!E42))</f>
        <v>3.004345308734381</v>
      </c>
      <c r="AP42" s="33">
        <f t="shared" si="15"/>
        <v>5.090734717899096</v>
      </c>
      <c r="AQ42" s="33">
        <f t="shared" si="16"/>
        <v>-7.4307374413229468</v>
      </c>
      <c r="AR42" s="33">
        <f t="shared" si="17"/>
        <v>-12.478335050185883</v>
      </c>
      <c r="AS42" s="33">
        <f t="shared" si="18"/>
        <v>-6.6140072954435638</v>
      </c>
      <c r="AT42" s="33">
        <f t="shared" si="19"/>
        <v>-11.573613800801585</v>
      </c>
      <c r="AU42" s="5">
        <f t="shared" si="20"/>
        <v>-0.69356770998108885</v>
      </c>
      <c r="AV42" s="5">
        <f t="shared" si="21"/>
        <v>-1.2894973458024666</v>
      </c>
      <c r="AW42" s="5">
        <f>A42-K42</f>
        <v>0.50125057430070541</v>
      </c>
      <c r="AX42" s="5">
        <f>A42-L42</f>
        <v>-7.5735438661240551E-2</v>
      </c>
    </row>
    <row r="43" spans="1:54" x14ac:dyDescent="0.2">
      <c r="A43" s="35">
        <v>-21</v>
      </c>
      <c r="B43" t="s">
        <v>137</v>
      </c>
      <c r="C43" s="44" t="s">
        <v>134</v>
      </c>
      <c r="D43">
        <f>(aVQZ!G43-aVQZ!S43-aVQZ!W43+(27*(aVTZ!F43-aVTZ!R43-aVTZ!V43)-64*(aVQZ!F43-aVQZ!R43-aVQZ!V43))/-37)*2625.5</f>
        <v>-20.71942538301008</v>
      </c>
      <c r="E43">
        <f>(aVQZ!G43-aVQZ!S43-aVQZ!W43+(27*(0.3*(aVTZ!E43-aVTZ!Q43-aVTZ!U43)+1.2*(aVTZ!D43-aVTZ!P43-aVTZ!T43))-64*(0.3*(aVQZ!E43-aVQZ!Q43-aVQZ!U43)+1.2*(aVQZ!D43-aVQZ!P43-aVQZ!T43)))/-37)*2625.5</f>
        <v>-18.658224735935839</v>
      </c>
      <c r="F43">
        <f>(aVQZ!G43-aVQZ!S43-aVQZ!W43+(27*(1.3*(aVTZ!D43-aVTZ!P43-aVTZ!T43))-64*(1.3*(aVQZ!D43-aVQZ!P43-aVQZ!T43)))/-37)*2625.5</f>
        <v>-17.805674315257871</v>
      </c>
      <c r="G43">
        <f>(aVQZ!G43-aVQZ!K43-aVQZ!O43+(27*(0.3*(aVTZ!E43-aVTZ!I43-aVTZ!M43)+1.2*(aVTZ!D43-aVTZ!H43-aVTZ!L43))-64*(0.3*(aVQZ!E43-aVQZ!I43-aVQZ!M43)+1.2*(aVQZ!D43-aVQZ!H43-aVQZ!L43)))/-37)*2625.5</f>
        <v>-19.122660028026029</v>
      </c>
      <c r="H43">
        <f>(aVQZ!G43-aVQZ!K43-aVQZ!O43+(27*(1.3*(aVTZ!D43-aVTZ!H43-aVTZ!L43))-64*(1.3*(aVQZ!D43-aVQZ!H43-aVQZ!L43)))/-37)*2625.5</f>
        <v>-18.299597262738192</v>
      </c>
      <c r="I43">
        <f>(aVQZ!G43-aVQZ!K43-aVQZ!O43+(27*(1.254*(aVTZ!E43-aVTZ!I43-aVTZ!M43)+0.447*(aVTZ!D43-aVTZ!H43-aVTZ!L43))-64*(1.254*(aVQZ!E43-aVQZ!I43-aVQZ!M43)+0.447*(aVQZ!D43-aVQZ!H43-aVQZ!L43)))/-37)*2625.5</f>
        <v>-20.678270426449767</v>
      </c>
      <c r="J43">
        <f>(aVQZ!G43-aVQZ!S43-aVQZ!W43+(27*(1.298*(aVTZ!E43-aVTZ!Q43-aVTZ!U43)+0.39*(aVTZ!D43-aVTZ!P43-aVTZ!T43))-64*(1.298*(aVQZ!E43-aVQZ!Q43-aVQZ!U43)+0.39*(aVQZ!D43-aVQZ!P43-aVQZ!T43)))/-37)*2625.5</f>
        <v>-20.46454693212338</v>
      </c>
      <c r="K43">
        <f>(aVQZ!G43-aVQZ!K43-aVQZ!O43+(27*(1.266*(aVTZ!E43-aVTZ!I43-aVTZ!M43)+0.487*(aVTZ!D43-aVTZ!H43-aVTZ!L43))-64*(1.266*(aVQZ!E43-aVQZ!I43-aVQZ!M43)+0.487*(aVQZ!D43-aVQZ!H43-aVQZ!L43)))/-37)*2625.5</f>
        <v>-20.818586234965718</v>
      </c>
      <c r="L43">
        <f>(aVQZ!G43-aVQZ!S43-aVQZ!W43+(27*(1.314*(aVTZ!E43-aVTZ!Q43-aVTZ!U43)+0.427*(aVTZ!D43-aVTZ!P43-aVTZ!T43))-64*(1.314*(aVQZ!E43-aVQZ!Q43-aVQZ!U43)+0.427*(aVQZ!D43-aVQZ!P43-aVQZ!T43)))/-37)*2625.5</f>
        <v>-20.601348876218072</v>
      </c>
      <c r="AG43">
        <f>(3^3*(aVTZ!D43-aVTZ!H43-aVTZ!L43)-4^3*(aVQZ!D43-aVQZ!H43-aVQZ!L43))/-37</f>
        <v>-9.2963502972971343E-4</v>
      </c>
      <c r="AH43">
        <f>(3^3*(aVTZ!E43-aVTZ!I43-aVTZ!M43)-4^3*(aVQZ!E43-aVQZ!I43-aVQZ!M43))/-37</f>
        <v>-1.3548383702702647E-3</v>
      </c>
      <c r="AI43">
        <f t="shared" si="13"/>
        <v>0.68615936050310478</v>
      </c>
      <c r="AJ43">
        <f>(3^3*(aVTZ!D43-aVTZ!P43-aVTZ!T43)-4^3*(aVQZ!D43-aVQZ!P43-aVQZ!T43))/-37</f>
        <v>-8.2173403783783461E-4</v>
      </c>
      <c r="AK43">
        <f>(3^3*(aVTZ!E43-aVTZ!Q43-aVTZ!U43)-4^3*(aVQZ!E43-aVQZ!Q43-aVQZ!U43))/-37</f>
        <v>-1.3563088837837782E-3</v>
      </c>
      <c r="AL43">
        <f t="shared" si="14"/>
        <v>0.60586054376153065</v>
      </c>
      <c r="AN43">
        <f>(3^3*(aVTZ!D43)-4^3*(aVQZ!D43))/(3^3*(aVTZ!E43)-4^3*(aVQZ!E43))</f>
        <v>3.3206509625600358</v>
      </c>
      <c r="AP43" s="33">
        <f t="shared" si="15"/>
        <v>-0.28057461698992014</v>
      </c>
      <c r="AQ43" s="33">
        <f t="shared" si="16"/>
        <v>-2.3417752640641609</v>
      </c>
      <c r="AR43" s="33">
        <f t="shared" si="17"/>
        <v>-3.1943256847421289</v>
      </c>
      <c r="AS43" s="33">
        <f t="shared" si="18"/>
        <v>-1.8773399719739707</v>
      </c>
      <c r="AT43" s="33">
        <f t="shared" si="19"/>
        <v>-2.7004027372618076</v>
      </c>
      <c r="AU43" s="5">
        <f t="shared" si="20"/>
        <v>-0.32172957355023257</v>
      </c>
      <c r="AV43" s="5">
        <f t="shared" si="21"/>
        <v>-0.53545306787662028</v>
      </c>
      <c r="AW43" s="5"/>
      <c r="AX43" s="5"/>
      <c r="AZ43" t="s">
        <v>104</v>
      </c>
    </row>
    <row r="44" spans="1:54" x14ac:dyDescent="0.2">
      <c r="A44" s="36">
        <v>-68.8</v>
      </c>
      <c r="B44" t="s">
        <v>13</v>
      </c>
      <c r="C44" s="44" t="s">
        <v>135</v>
      </c>
      <c r="D44">
        <f>(aVQZ!G44-aVQZ!S44-aVQZ!W44+(27*(aVTZ!F44-aVTZ!R44-aVTZ!V44)-64*(aVQZ!F44-aVQZ!R44-aVQZ!V44))/-37)*2625.5</f>
        <v>-67.465412127635574</v>
      </c>
      <c r="E44">
        <f>(aVQZ!G44-aVQZ!S44-aVQZ!W44+(27*(0.3*(aVTZ!E44-aVTZ!Q44-aVTZ!U44)+1.2*(aVTZ!D44-aVTZ!P44-aVTZ!T44))-64*(0.3*(aVQZ!E44-aVQZ!Q44-aVQZ!U44)+1.2*(aVQZ!D44-aVQZ!P44-aVQZ!T44)))/-37)*2625.5</f>
        <v>-61.191091152217517</v>
      </c>
      <c r="F44">
        <f>(aVQZ!G44-aVQZ!S44-aVQZ!W44+(27*(1.3*(aVTZ!D44-aVTZ!P44-aVTZ!T44))-64*(1.3*(aVQZ!D44-aVQZ!P44-aVQZ!T44)))/-37)*2625.5</f>
        <v>-58.579422463616197</v>
      </c>
      <c r="G44">
        <f>(aVQZ!G44-aVQZ!K44-aVQZ!O44+(27*(0.3*(aVTZ!E44-aVTZ!I44-aVTZ!M44)+1.2*(aVTZ!D44-aVTZ!H44-aVTZ!L44))-64*(0.3*(aVQZ!E44-aVQZ!I44-aVQZ!M44)+1.2*(aVQZ!D44-aVQZ!H44-aVQZ!L44)))/-37)*2625.5</f>
        <v>-62.191488411748274</v>
      </c>
      <c r="H44">
        <f>(aVQZ!G44-aVQZ!K44-aVQZ!O44+(27*(1.3*(aVTZ!D44-aVTZ!H44-aVTZ!L44))-64*(1.3*(aVQZ!D44-aVQZ!H44-aVQZ!L44)))/-37)*2625.5</f>
        <v>-59.660136833595566</v>
      </c>
      <c r="I44">
        <f>(aVQZ!G44-aVQZ!K44-aVQZ!O44+(27*(1.296*(aVTZ!E44-aVTZ!I44-aVTZ!M44)+0.481*(aVTZ!D44-aVTZ!H44-aVTZ!L44))-64*(1.296*(aVQZ!E44-aVQZ!I44-aVQZ!M44)+0.481*(aVQZ!D44-aVQZ!H44-aVQZ!L44)))/-37)*2625.5</f>
        <v>-68.253269736321883</v>
      </c>
      <c r="J44">
        <f>(aVQZ!G44-aVQZ!S44-aVQZ!W44+(27*(1.343*(aVTZ!E44-aVTZ!Q44-aVTZ!U44)+0.423*(aVTZ!D44-aVTZ!P44-aVTZ!T44))-64*(1.343*(aVQZ!E44-aVQZ!Q44-aVQZ!U44)+0.423*(aVQZ!D44-aVQZ!P44-aVQZ!T44)))/-37)*2625.5</f>
        <v>-67.947004947479229</v>
      </c>
      <c r="K44">
        <f>(aVQZ!G44-aVQZ!K44-aVQZ!O44+(27*(1.266*(aVTZ!E44-aVTZ!I44-aVTZ!M44)+0.487*(aVTZ!D44-aVTZ!H44-aVTZ!L44))-64*(1.266*(aVQZ!E44-aVQZ!I44-aVQZ!M44)+0.487*(aVQZ!D44-aVQZ!H44-aVQZ!L44)))/-37)*2625.5</f>
        <v>-67.975924698249301</v>
      </c>
      <c r="L44">
        <f>(aVQZ!G44-aVQZ!S44-aVQZ!W44+(27*(1.314*(aVTZ!E44-aVTZ!Q44-aVTZ!U44)+0.427*(aVTZ!D44-aVTZ!P44-aVTZ!T44))-64*(1.314*(aVQZ!E44-aVQZ!Q44-aVQZ!U44)+0.427*(aVQZ!D44-aVQZ!P44-aVQZ!T44)))/-37)*2625.5</f>
        <v>-67.663869890495803</v>
      </c>
      <c r="AG44">
        <f>(3^3*(aVTZ!D44-aVTZ!H44-aVTZ!L44)-4^3*(aVQZ!D44-aVQZ!H44-aVQZ!L44))/-37</f>
        <v>-2.3052637837836796E-3</v>
      </c>
      <c r="AH44">
        <f>(3^3*(aVTZ!E44-aVTZ!I44-aVTZ!M44)-4^3*(aVQZ!E44-aVQZ!I44-aVQZ!M44))/-37</f>
        <v>-3.9822238108107892E-3</v>
      </c>
      <c r="AI44">
        <f t="shared" si="13"/>
        <v>0.57888855406002981</v>
      </c>
      <c r="AJ44">
        <f>(3^3*(aVTZ!D44-aVTZ!P44-aVTZ!T44)-4^3*(aVQZ!D44-aVQZ!P44-aVQZ!T44))/-37</f>
        <v>-2.0617081621621546E-3</v>
      </c>
      <c r="AK44">
        <f>(3^3*(aVTZ!E44-aVTZ!Q44-aVTZ!U44)-4^3*(aVQZ!E44-aVQZ!Q44-aVQZ!U44))/-37</f>
        <v>-4.0030091621621215E-3</v>
      </c>
      <c r="AL44">
        <f t="shared" si="14"/>
        <v>0.51503958113565151</v>
      </c>
      <c r="AN44">
        <f>(3^3*(aVTZ!D44)-4^3*(aVQZ!D44))/(3^3*(aVTZ!E44)-4^3*(aVQZ!E44))</f>
        <v>3.2685350397486705</v>
      </c>
      <c r="AP44" s="33">
        <f t="shared" si="15"/>
        <v>-1.3345878723644233</v>
      </c>
      <c r="AQ44" s="33">
        <f t="shared" si="16"/>
        <v>-7.6089088477824802</v>
      </c>
      <c r="AR44" s="33">
        <f t="shared" si="17"/>
        <v>-10.2205775363838</v>
      </c>
      <c r="AS44" s="33">
        <f t="shared" si="18"/>
        <v>-6.6085115882517229</v>
      </c>
      <c r="AT44" s="33">
        <f t="shared" si="19"/>
        <v>-9.1398631664044316</v>
      </c>
      <c r="AU44" s="5">
        <f t="shared" si="20"/>
        <v>-0.54673026367811417</v>
      </c>
      <c r="AV44" s="5">
        <f t="shared" si="21"/>
        <v>-0.85299505252076813</v>
      </c>
      <c r="AW44" s="5">
        <f t="shared" ref="AW44:AW86" si="22">A44-K44</f>
        <v>-0.8240753017506961</v>
      </c>
      <c r="AX44" s="5">
        <f t="shared" ref="AX44:AX86" si="23">A44-L44</f>
        <v>-1.1361301095041938</v>
      </c>
      <c r="BA44" t="s">
        <v>101</v>
      </c>
      <c r="BB44" t="s">
        <v>102</v>
      </c>
    </row>
    <row r="45" spans="1:54" x14ac:dyDescent="0.2">
      <c r="A45" s="35">
        <v>-81</v>
      </c>
      <c r="B45" t="s">
        <v>14</v>
      </c>
      <c r="C45" s="44" t="s">
        <v>135</v>
      </c>
      <c r="D45">
        <f>(aVQZ!G45-aVQZ!S45-aVQZ!W45+(27*(aVTZ!F45-aVTZ!R45-aVTZ!V45)-64*(aVQZ!F45-aVQZ!R45-aVQZ!V45))/-37)*2625.5</f>
        <v>-79.931914615609088</v>
      </c>
      <c r="E45">
        <f>(aVQZ!G45-aVQZ!S45-aVQZ!W45+(27*(0.3*(aVTZ!E45-aVTZ!Q45-aVTZ!U45)+1.2*(aVTZ!D45-aVTZ!P45-aVTZ!T45))-64*(0.3*(aVQZ!E45-aVQZ!Q45-aVQZ!U45)+1.2*(aVQZ!D45-aVQZ!P45-aVQZ!T45)))/-37)*2625.5</f>
        <v>-72.38533376058777</v>
      </c>
      <c r="F45">
        <f>(aVQZ!G45-aVQZ!S45-aVQZ!W45+(27*(1.3*(aVTZ!D45-aVTZ!P45-aVTZ!T45))-64*(1.3*(aVQZ!D45-aVQZ!P45-aVQZ!T45)))/-37)*2625.5</f>
        <v>-69.207224580525676</v>
      </c>
      <c r="G45">
        <f>(aVQZ!G45-aVQZ!K45-aVQZ!O45+(27*(0.3*(aVTZ!E45-aVTZ!I45-aVTZ!M45)+1.2*(aVTZ!D45-aVTZ!H45-aVTZ!L45))-64*(0.3*(aVQZ!E45-aVQZ!I45-aVQZ!M45)+1.2*(aVQZ!D45-aVQZ!H45-aVQZ!L45)))/-37)*2625.5</f>
        <v>-73.317187936028617</v>
      </c>
      <c r="H45">
        <f>(aVQZ!G45-aVQZ!K45-aVQZ!O45+(27*(1.3*(aVTZ!D45-aVTZ!H45-aVTZ!L45))-64*(1.3*(aVQZ!D45-aVQZ!H45-aVQZ!L45)))/-37)*2625.5</f>
        <v>-70.224095078562442</v>
      </c>
      <c r="I45">
        <f>(aVQZ!G45-aVQZ!K45-aVQZ!O45+(27*(1.296*(aVTZ!E45-aVTZ!I45-aVTZ!M45)+0.481*(aVTZ!D45-aVTZ!H45-aVTZ!L45))-64*(1.296*(aVQZ!E45-aVQZ!I45-aVQZ!M45)+0.481*(aVQZ!D45-aVQZ!H45-aVQZ!L45)))/-37)*2625.5</f>
        <v>-81.83960198458567</v>
      </c>
      <c r="J45">
        <f>(aVQZ!G45-aVQZ!S45-aVQZ!W45+(27*(1.343*(aVTZ!E45-aVTZ!Q45-aVTZ!U45)+0.423*(aVTZ!D45-aVTZ!P45-aVTZ!T45))-64*(1.343*(aVQZ!E45-aVQZ!Q45-aVQZ!U45)+0.423*(aVQZ!D45-aVQZ!P45-aVQZ!T45)))/-37)*2625.5</f>
        <v>-81.747348478514297</v>
      </c>
      <c r="K45">
        <f>(aVQZ!G45-aVQZ!K45-aVQZ!O45+(27*(1.266*(aVTZ!E45-aVTZ!I45-aVTZ!M45)+0.487*(aVTZ!D45-aVTZ!H45-aVTZ!L45))-64*(1.266*(aVQZ!E45-aVQZ!I45-aVQZ!M45)+0.487*(aVQZ!D45-aVQZ!H45-aVQZ!L45)))/-37)*2625.5</f>
        <v>-81.512239425058894</v>
      </c>
      <c r="L45">
        <f>(aVQZ!G45-aVQZ!S45-aVQZ!W45+(27*(1.314*(aVTZ!E45-aVTZ!Q45-aVTZ!U45)+0.427*(aVTZ!D45-aVTZ!P45-aVTZ!T45))-64*(1.314*(aVQZ!E45-aVQZ!Q45-aVQZ!U45)+0.427*(aVQZ!D45-aVQZ!P45-aVQZ!T45)))/-37)*2625.5</f>
        <v>-81.417862161475128</v>
      </c>
      <c r="AG45">
        <f>(3^3*(aVTZ!D45-aVTZ!H45-aVTZ!L45)-4^3*(aVQZ!D45-aVQZ!H45-aVQZ!L45))/-37</f>
        <v>-1.719031972972932E-3</v>
      </c>
      <c r="AH45">
        <f>(3^3*(aVTZ!E45-aVTZ!I45-aVTZ!M45)-4^3*(aVQZ!E45-aVQZ!I45-aVQZ!M45))/-37</f>
        <v>-4.49999962162156E-3</v>
      </c>
      <c r="AI45">
        <f t="shared" si="13"/>
        <v>0.38200713722582147</v>
      </c>
      <c r="AJ45">
        <f>(3^3*(aVTZ!D45-aVTZ!P45-aVTZ!T45)-4^3*(aVQZ!D45-aVQZ!P45-aVQZ!T45))/-37</f>
        <v>-1.4967970000000167E-3</v>
      </c>
      <c r="AK45">
        <f>(3^3*(aVTZ!E45-aVTZ!Q45-aVTZ!U45)-4^3*(aVQZ!E45-aVQZ!Q45-aVQZ!U45))/-37</f>
        <v>-4.5338579729728903E-3</v>
      </c>
      <c r="AL45">
        <f t="shared" si="14"/>
        <v>0.33013760221927591</v>
      </c>
      <c r="AN45">
        <f>(3^3*(aVTZ!D45)-4^3*(aVQZ!D45))/(3^3*(aVTZ!E45)-4^3*(aVQZ!E45))</f>
        <v>3.0950442446937432</v>
      </c>
      <c r="AP45" s="33">
        <f t="shared" si="15"/>
        <v>-1.0680853843909119</v>
      </c>
      <c r="AQ45" s="33">
        <f t="shared" si="16"/>
        <v>-8.6146662394122302</v>
      </c>
      <c r="AR45" s="33">
        <f t="shared" si="17"/>
        <v>-11.792775419474324</v>
      </c>
      <c r="AS45" s="33">
        <f t="shared" si="18"/>
        <v>-7.6828120639713831</v>
      </c>
      <c r="AT45" s="33">
        <f t="shared" si="19"/>
        <v>-10.775904921437558</v>
      </c>
      <c r="AU45" s="5">
        <f t="shared" si="20"/>
        <v>0.83960198458566992</v>
      </c>
      <c r="AV45" s="5">
        <f t="shared" si="21"/>
        <v>0.7473484785142972</v>
      </c>
      <c r="AW45" s="5">
        <f t="shared" si="22"/>
        <v>0.51223942505889397</v>
      </c>
      <c r="AX45" s="5">
        <f t="shared" si="23"/>
        <v>0.41786216147512789</v>
      </c>
      <c r="AZ45" t="s">
        <v>100</v>
      </c>
      <c r="BA45" s="2">
        <f>AVERAGE(AU44:AU109)</f>
        <v>1.7719166471287233E-2</v>
      </c>
      <c r="BB45" s="4">
        <f>AVERAGE(AV44:AV109)</f>
        <v>-0.15746993285529778</v>
      </c>
    </row>
    <row r="46" spans="1:54" x14ac:dyDescent="0.2">
      <c r="A46" s="35">
        <v>-80.8</v>
      </c>
      <c r="B46" t="s">
        <v>15</v>
      </c>
      <c r="C46" s="44" t="s">
        <v>135</v>
      </c>
      <c r="D46">
        <f>(aVQZ!G46-aVQZ!S46-aVQZ!W46+(27*(aVTZ!F46-aVTZ!R46-aVTZ!V46)-64*(aVQZ!F46-aVQZ!R46-aVQZ!V46))/-37)*2625.5</f>
        <v>-79.503244263489179</v>
      </c>
      <c r="E46">
        <f>(aVQZ!G46-aVQZ!S46-aVQZ!W46+(27*(0.3*(aVTZ!E46-aVTZ!Q46-aVTZ!U46)+1.2*(aVTZ!D46-aVTZ!P46-aVTZ!T46))-64*(0.3*(aVQZ!E46-aVQZ!Q46-aVQZ!U46)+1.2*(aVQZ!D46-aVQZ!P46-aVQZ!T46)))/-37)*2625.5</f>
        <v>-72.048807112048408</v>
      </c>
      <c r="F46">
        <f>(aVQZ!G46-aVQZ!S46-aVQZ!W46+(27*(1.3*(aVTZ!D46-aVTZ!P46-aVTZ!T46))-64*(1.3*(aVQZ!D46-aVQZ!P46-aVQZ!T46)))/-37)*2625.5</f>
        <v>-68.893598600282161</v>
      </c>
      <c r="G46">
        <f>(aVQZ!G46-aVQZ!K46-aVQZ!O46+(27*(0.3*(aVTZ!E46-aVTZ!I46-aVTZ!M46)+1.2*(aVTZ!D46-aVTZ!H46-aVTZ!L46))-64*(0.3*(aVQZ!E46-aVQZ!I46-aVQZ!M46)+1.2*(aVQZ!D46-aVQZ!H46-aVQZ!L46)))/-37)*2625.5</f>
        <v>-74.018169215955709</v>
      </c>
      <c r="H46">
        <f>(aVQZ!G46-aVQZ!K46-aVQZ!O46+(27*(1.3*(aVTZ!D46-aVTZ!H46-aVTZ!L46))-64*(1.3*(aVQZ!D46-aVQZ!H46-aVQZ!L46)))/-37)*2625.5</f>
        <v>-70.991466461612447</v>
      </c>
      <c r="I46">
        <f>(aVQZ!G46-aVQZ!K46-aVQZ!O46+(27*(1.296*(aVTZ!E46-aVTZ!I46-aVTZ!M46)+0.481*(aVTZ!D46-aVTZ!H46-aVTZ!L46))-64*(1.296*(aVQZ!E46-aVQZ!I46-aVQZ!M46)+0.481*(aVQZ!D46-aVQZ!H46-aVQZ!L46)))/-37)*2625.5</f>
        <v>-82.481741550029426</v>
      </c>
      <c r="J46">
        <f>(aVQZ!G46-aVQZ!S46-aVQZ!W46+(27*(1.343*(aVTZ!E46-aVTZ!Q46-aVTZ!U46)+0.423*(aVTZ!D46-aVTZ!P46-aVTZ!T46))-64*(1.343*(aVQZ!E46-aVQZ!Q46-aVQZ!U46)+0.423*(aVQZ!D46-aVQZ!P46-aVQZ!T46)))/-37)*2625.5</f>
        <v>-81.82973950771391</v>
      </c>
      <c r="K46">
        <f>(aVQZ!G46-aVQZ!K46-aVQZ!O46+(27*(1.266*(aVTZ!E46-aVTZ!I46-aVTZ!M46)+0.487*(aVTZ!D46-aVTZ!H46-aVTZ!L46))-64*(1.266*(aVQZ!E46-aVQZ!I46-aVQZ!M46)+0.487*(aVQZ!D46-aVQZ!H46-aVQZ!L46)))/-37)*2625.5</f>
        <v>-82.162688010405475</v>
      </c>
      <c r="L46">
        <f>(aVQZ!G46-aVQZ!S46-aVQZ!W46+(27*(1.314*(aVTZ!E46-aVTZ!Q46-aVTZ!U46)+0.427*(aVTZ!D46-aVTZ!P46-aVTZ!T46))-64*(1.314*(aVQZ!E46-aVQZ!Q46-aVQZ!U46)+0.427*(aVQZ!D46-aVQZ!P46-aVQZ!T46)))/-37)*2625.5</f>
        <v>-81.509046973459959</v>
      </c>
      <c r="AG46">
        <f>(3^3*(aVTZ!D46-aVTZ!H46-aVTZ!L46)-4^3*(aVQZ!D46-aVQZ!H46-aVQZ!L46))/-37</f>
        <v>-1.5600137297297222E-3</v>
      </c>
      <c r="AH46">
        <f>(3^3*(aVTZ!E46-aVTZ!I46-aVTZ!M46)-4^3*(aVQZ!E46-aVQZ!I46-aVQZ!M46))/-37</f>
        <v>-4.3627047027027114E-3</v>
      </c>
      <c r="AI46">
        <f t="shared" si="13"/>
        <v>0.3575794916312553</v>
      </c>
      <c r="AJ46">
        <f>(3^3*(aVTZ!D46-aVTZ!P46-aVTZ!T46)-4^3*(aVQZ!D46-aVQZ!P46-aVQZ!T46))/-37</f>
        <v>-1.0545248378379098E-3</v>
      </c>
      <c r="AK46">
        <f>(3^3*(aVTZ!E46-aVTZ!Q46-aVTZ!U46)-4^3*(aVQZ!E46-aVQZ!Q46-aVQZ!U46))/-37</f>
        <v>-4.3573592432433143E-3</v>
      </c>
      <c r="AL46">
        <f t="shared" si="14"/>
        <v>0.24201007513279879</v>
      </c>
      <c r="AN46">
        <f>(3^3*(aVTZ!D46)-4^3*(aVQZ!D46))/(3^3*(aVTZ!E46)-4^3*(aVQZ!E46))</f>
        <v>3.1900356233845741</v>
      </c>
      <c r="AP46" s="33">
        <f t="shared" si="15"/>
        <v>-1.2967557365108178</v>
      </c>
      <c r="AQ46" s="33">
        <f t="shared" si="16"/>
        <v>-8.7511928879515892</v>
      </c>
      <c r="AR46" s="33">
        <f t="shared" si="17"/>
        <v>-11.906401399717836</v>
      </c>
      <c r="AS46" s="33">
        <f t="shared" si="18"/>
        <v>-6.7818307840442884</v>
      </c>
      <c r="AT46" s="33">
        <f t="shared" si="19"/>
        <v>-9.8085335383875503</v>
      </c>
      <c r="AU46" s="5">
        <f t="shared" si="20"/>
        <v>1.6817415500294288</v>
      </c>
      <c r="AV46" s="5">
        <f t="shared" si="21"/>
        <v>1.0297395077139129</v>
      </c>
      <c r="AW46" s="5">
        <f t="shared" si="22"/>
        <v>1.3626880104054777</v>
      </c>
      <c r="AX46" s="5">
        <f t="shared" si="23"/>
        <v>0.70904697345996226</v>
      </c>
      <c r="AZ46" t="s">
        <v>103</v>
      </c>
      <c r="BA46" s="4">
        <f>STDEV(AU44:AU109)</f>
        <v>1.3974541005966303</v>
      </c>
      <c r="BB46" s="4">
        <f>STDEV(AV44:AV109)</f>
        <v>1.3529245237090861</v>
      </c>
    </row>
    <row r="47" spans="1:54" x14ac:dyDescent="0.2">
      <c r="A47" s="35">
        <v>-82.3</v>
      </c>
      <c r="B47" t="s">
        <v>16</v>
      </c>
      <c r="C47" s="44" t="s">
        <v>135</v>
      </c>
      <c r="D47">
        <f>(aVQZ!G47-aVQZ!S47-aVQZ!W47+(27*(aVTZ!F47-aVTZ!R47-aVTZ!V47)-64*(aVQZ!F47-aVQZ!R47-aVQZ!V47))/-37)*2625.5</f>
        <v>-81.187137427150134</v>
      </c>
      <c r="E47">
        <f>(aVQZ!G47-aVQZ!S47-aVQZ!W47+(27*(0.3*(aVTZ!E47-aVTZ!Q47-aVTZ!U47)+1.2*(aVTZ!D47-aVTZ!P47-aVTZ!T47))-64*(0.3*(aVQZ!E47-aVQZ!Q47-aVQZ!U47)+1.2*(aVQZ!D47-aVQZ!P47-aVQZ!T47)))/-37)*2625.5</f>
        <v>-73.352938198782553</v>
      </c>
      <c r="F47">
        <f>(aVQZ!G47-aVQZ!S47-aVQZ!W47+(27*(1.3*(aVTZ!D47-aVTZ!P47-aVTZ!T47))-64*(1.3*(aVQZ!D47-aVQZ!P47-aVQZ!T47)))/-37)*2625.5</f>
        <v>-70.042298547196069</v>
      </c>
      <c r="G47">
        <f>(aVQZ!G47-aVQZ!K47-aVQZ!O47+(27*(0.3*(aVTZ!E47-aVTZ!I47-aVTZ!M47)+1.2*(aVTZ!D47-aVTZ!H47-aVTZ!L47))-64*(0.3*(aVQZ!E47-aVQZ!I47-aVQZ!M47)+1.2*(aVQZ!D47-aVQZ!H47-aVQZ!L47)))/-37)*2625.5</f>
        <v>-74.796069783547026</v>
      </c>
      <c r="H47">
        <f>(aVQZ!G47-aVQZ!K47-aVQZ!O47+(27*(1.3*(aVTZ!D47-aVTZ!H47-aVTZ!L47))-64*(1.3*(aVQZ!D47-aVQZ!H47-aVQZ!L47)))/-37)*2625.5</f>
        <v>-71.595020751375458</v>
      </c>
      <c r="I47">
        <f>(aVQZ!G47-aVQZ!K47-aVQZ!O47+(27*(1.296*(aVTZ!E47-aVTZ!I47-aVTZ!M47)+0.481*(aVTZ!D47-aVTZ!H47-aVTZ!L47))-64*(1.296*(aVQZ!E47-aVQZ!I47-aVQZ!M47)+0.481*(aVQZ!D47-aVQZ!H47-aVQZ!L47)))/-37)*2625.5</f>
        <v>-83.788151626619594</v>
      </c>
      <c r="J47">
        <f>(aVQZ!G47-aVQZ!S47-aVQZ!W47+(27*(1.343*(aVTZ!E47-aVTZ!Q47-aVTZ!U47)+0.423*(aVTZ!D47-aVTZ!P47-aVTZ!T47))-64*(1.343*(aVQZ!E47-aVQZ!Q47-aVQZ!U47)+0.423*(aVQZ!D47-aVQZ!P47-aVQZ!T47)))/-37)*2625.5</f>
        <v>-83.454258148422539</v>
      </c>
      <c r="K47">
        <f>(aVQZ!G47-aVQZ!K47-aVQZ!O47+(27*(1.266*(aVTZ!E47-aVTZ!I47-aVTZ!M47)+0.487*(aVTZ!D47-aVTZ!H47-aVTZ!L47))-64*(1.266*(aVQZ!E47-aVQZ!I47-aVQZ!M47)+0.487*(aVQZ!D47-aVQZ!H47-aVQZ!L47)))/-37)*2625.5</f>
        <v>-83.451143354474922</v>
      </c>
      <c r="L47">
        <f>(aVQZ!G47-aVQZ!S47-aVQZ!W47+(27*(1.314*(aVTZ!E47-aVTZ!Q47-aVTZ!U47)+0.427*(aVTZ!D47-aVTZ!P47-aVTZ!T47))-64*(1.314*(aVQZ!E47-aVQZ!Q47-aVQZ!U47)+0.427*(aVQZ!D47-aVQZ!P47-aVQZ!T47)))/-37)*2625.5</f>
        <v>-83.115636947115163</v>
      </c>
      <c r="AG47">
        <f>(3^3*(aVTZ!D47-aVTZ!H47-aVTZ!L47)-4^3*(aVQZ!D47-aVQZ!H47-aVQZ!L47))/-37</f>
        <v>-1.6095380810812188E-3</v>
      </c>
      <c r="AH47">
        <f>(3^3*(aVTZ!E47-aVTZ!I47-aVTZ!M47)-4^3*(aVQZ!E47-aVQZ!I47-aVQZ!M47))/-37</f>
        <v>-4.6005627567567448E-3</v>
      </c>
      <c r="AI47">
        <f t="shared" si="13"/>
        <v>0.34985678191593533</v>
      </c>
      <c r="AJ47">
        <f>(3^3*(aVTZ!D47-aVTZ!P47-aVTZ!T47)-4^3*(aVQZ!D47-aVQZ!P47-aVQZ!T47))/-37</f>
        <v>-1.2496914864861864E-3</v>
      </c>
      <c r="AK47">
        <f>(3^3*(aVTZ!E47-aVTZ!Q47-aVTZ!U47)-4^3*(aVQZ!E47-aVQZ!Q47-aVQZ!U47))/-37</f>
        <v>-4.6197500810809837E-3</v>
      </c>
      <c r="AL47">
        <f t="shared" si="14"/>
        <v>0.27051062601935577</v>
      </c>
      <c r="AN47">
        <f>(3^3*(aVTZ!D47)-4^3*(aVQZ!D47))/(3^3*(aVTZ!E47)-4^3*(aVQZ!E47))</f>
        <v>3.0724407355027288</v>
      </c>
      <c r="AP47" s="33">
        <f t="shared" si="15"/>
        <v>-1.1128625728498633</v>
      </c>
      <c r="AQ47" s="33">
        <f t="shared" si="16"/>
        <v>-8.9470618012174441</v>
      </c>
      <c r="AR47" s="33">
        <f t="shared" si="17"/>
        <v>-12.257701452803929</v>
      </c>
      <c r="AS47" s="33">
        <f t="shared" si="18"/>
        <v>-7.5039302164529715</v>
      </c>
      <c r="AT47" s="33">
        <f t="shared" si="19"/>
        <v>-10.704979248624539</v>
      </c>
      <c r="AU47" s="5">
        <f t="shared" si="20"/>
        <v>1.4881516266195973</v>
      </c>
      <c r="AV47" s="5">
        <f t="shared" si="21"/>
        <v>1.1542581484225423</v>
      </c>
      <c r="AW47" s="5">
        <f t="shared" si="22"/>
        <v>1.1511433544749252</v>
      </c>
      <c r="AX47" s="5">
        <f t="shared" si="23"/>
        <v>0.81563694711516632</v>
      </c>
    </row>
    <row r="48" spans="1:54" x14ac:dyDescent="0.2">
      <c r="A48" s="35">
        <v>-18.399999999999999</v>
      </c>
      <c r="B48" t="s">
        <v>17</v>
      </c>
      <c r="C48" s="44" t="s">
        <v>135</v>
      </c>
      <c r="D48">
        <f>(aVQZ!G48-aVQZ!S48-aVQZ!W48+(27*(aVTZ!F48-aVTZ!R48-aVTZ!V48)-64*(aVQZ!F48-aVQZ!R48-aVQZ!V48))/-37)*2625.5</f>
        <v>-19.768873475179113</v>
      </c>
      <c r="E48">
        <f>(aVQZ!G48-aVQZ!S48-aVQZ!W48+(27*(0.3*(aVTZ!E48-aVTZ!Q48-aVTZ!U48)+1.2*(aVTZ!D48-aVTZ!P48-aVTZ!T48))-64*(0.3*(aVQZ!E48-aVQZ!Q48-aVQZ!U48)+1.2*(aVQZ!D48-aVQZ!P48-aVQZ!T48)))/-37)*2625.5</f>
        <v>-15.430850404928554</v>
      </c>
      <c r="F48">
        <f>(aVQZ!G48-aVQZ!S48-aVQZ!W48+(27*(1.3*(aVTZ!D48-aVTZ!P48-aVTZ!T48))-64*(1.3*(aVQZ!D48-aVQZ!P48-aVQZ!T48)))/-37)*2625.5</f>
        <v>-13.682245386208306</v>
      </c>
      <c r="G48">
        <f>(aVQZ!G48-aVQZ!K48-aVQZ!O48+(27*(0.3*(aVTZ!E48-aVTZ!I48-aVTZ!M48)+1.2*(aVTZ!D48-aVTZ!H48-aVTZ!L48))-64*(0.3*(aVQZ!E48-aVQZ!I48-aVQZ!M48)+1.2*(aVQZ!D48-aVQZ!H48-aVQZ!L48)))/-37)*2625.5</f>
        <v>-15.525499559278929</v>
      </c>
      <c r="H48">
        <f>(aVQZ!G48-aVQZ!K48-aVQZ!O48+(27*(1.3*(aVTZ!D48-aVTZ!H48-aVTZ!L48))-64*(1.3*(aVQZ!D48-aVQZ!H48-aVQZ!L48)))/-37)*2625.5</f>
        <v>-13.808274729437066</v>
      </c>
      <c r="I48">
        <f>(aVQZ!G48-aVQZ!K48-aVQZ!O48+(27*(1.296*(aVTZ!E48-aVTZ!I48-aVTZ!M48)+0.481*(aVTZ!D48-aVTZ!H48-aVTZ!L48))-64*(1.296*(aVQZ!E48-aVQZ!I48-aVQZ!M48)+0.481*(aVQZ!D48-aVQZ!H48-aVQZ!L48)))/-37)*2625.5</f>
        <v>-18.247656497432192</v>
      </c>
      <c r="J48">
        <f>(aVQZ!G48-aVQZ!S48-aVQZ!W48+(27*(1.343*(aVTZ!E48-aVTZ!Q48-aVTZ!U48)+0.423*(aVTZ!D48-aVTZ!P48-aVTZ!T48))-64*(1.343*(aVQZ!E48-aVQZ!Q48-aVQZ!U48)+0.423*(aVQZ!D48-aVQZ!P48-aVQZ!T48)))/-37)*2625.5</f>
        <v>-18.187839537799146</v>
      </c>
      <c r="K48">
        <f>(aVQZ!G48-aVQZ!K48-aVQZ!O48+(27*(1.266*(aVTZ!E48-aVTZ!I48-aVTZ!M48)+0.487*(aVTZ!D48-aVTZ!H48-aVTZ!L48))-64*(1.266*(aVQZ!E48-aVQZ!I48-aVQZ!M48)+0.487*(aVQZ!D48-aVQZ!H48-aVQZ!L48)))/-37)*2625.5</f>
        <v>-18.045143011895846</v>
      </c>
      <c r="L48">
        <f>(aVQZ!G48-aVQZ!S48-aVQZ!W48+(27*(1.314*(aVTZ!E48-aVTZ!Q48-aVTZ!U48)+0.427*(aVTZ!D48-aVTZ!P48-aVTZ!T48))-64*(1.314*(aVQZ!E48-aVQZ!Q48-aVQZ!U48)+0.427*(aVQZ!D48-aVQZ!P48-aVQZ!T48)))/-37)*2625.5</f>
        <v>-17.97495712147273</v>
      </c>
      <c r="AG48">
        <f>(3^3*(aVTZ!D48-aVTZ!H48-aVTZ!L48)-4^3*(aVQZ!D48-aVQZ!H48-aVQZ!L48))/-37</f>
        <v>-2.9319179729730043E-3</v>
      </c>
      <c r="AH48">
        <f>(3^3*(aVTZ!E48-aVTZ!I48-aVTZ!M48)-4^3*(aVQZ!E48-aVQZ!I48-aVQZ!M48))/-37</f>
        <v>-3.157493675675649E-3</v>
      </c>
      <c r="AI48">
        <f t="shared" si="13"/>
        <v>0.92855862089593089</v>
      </c>
      <c r="AJ48">
        <f>(3^3*(aVTZ!D48-aVTZ!P48-aVTZ!T48)-4^3*(aVQZ!D48-aVQZ!P48-aVQZ!T48))/-37</f>
        <v>-2.9473779459459541E-3</v>
      </c>
      <c r="AK48">
        <f>(3^3*(aVTZ!E48-aVTZ!Q48-aVTZ!U48)-4^3*(aVQZ!E48-aVQZ!Q48-aVQZ!U48))/-37</f>
        <v>-3.2024872702702501E-3</v>
      </c>
      <c r="AL48">
        <f t="shared" si="14"/>
        <v>0.92034025343595882</v>
      </c>
      <c r="AN48">
        <f>(3^3*(aVTZ!D48)-4^3*(aVQZ!D48))/(3^3*(aVTZ!E48)-4^3*(aVQZ!E48))</f>
        <v>3.2310890151911282</v>
      </c>
      <c r="AP48" s="33">
        <f t="shared" si="15"/>
        <v>1.3688734751791145</v>
      </c>
      <c r="AQ48" s="33">
        <f t="shared" si="16"/>
        <v>-2.9691495950714444</v>
      </c>
      <c r="AR48" s="33">
        <f t="shared" si="17"/>
        <v>-4.7177546137916924</v>
      </c>
      <c r="AS48" s="33">
        <f t="shared" si="18"/>
        <v>-2.8745004407210697</v>
      </c>
      <c r="AT48" s="33">
        <f t="shared" si="19"/>
        <v>-4.5917252705629323</v>
      </c>
      <c r="AU48" s="5">
        <f t="shared" si="20"/>
        <v>-0.15234350256780615</v>
      </c>
      <c r="AV48" s="5">
        <f t="shared" si="21"/>
        <v>-0.21216046220085261</v>
      </c>
      <c r="AW48" s="5">
        <f t="shared" si="22"/>
        <v>-0.354856988104153</v>
      </c>
      <c r="AX48" s="5">
        <f t="shared" si="23"/>
        <v>-0.42504287852726819</v>
      </c>
    </row>
    <row r="49" spans="1:54" x14ac:dyDescent="0.2">
      <c r="A49" s="41">
        <v>-15.73184</v>
      </c>
      <c r="B49" t="s">
        <v>19</v>
      </c>
      <c r="C49" s="44" t="s">
        <v>135</v>
      </c>
      <c r="D49">
        <f>(aVQZ!G49-aVQZ!S49-aVQZ!W49+(27*(aVTZ!F49-aVTZ!R49-aVTZ!V49)-64*(aVQZ!F49-aVQZ!R49-aVQZ!V49))/-37)*2625.5</f>
        <v>-19.06853540017098</v>
      </c>
      <c r="E49">
        <f>(aVQZ!G49-aVQZ!S49-aVQZ!W49+(27*(0.3*(aVTZ!E49-aVTZ!Q49-aVTZ!U49)+1.2*(aVTZ!D49-aVTZ!P49-aVTZ!T49))-64*(0.3*(aVQZ!E49-aVQZ!Q49-aVQZ!U49)+1.2*(aVQZ!D49-aVQZ!P49-aVQZ!T49)))/-37)*2625.5</f>
        <v>-13.039713072428206</v>
      </c>
      <c r="F49">
        <f>(aVQZ!G49-aVQZ!S49-aVQZ!W49+(27*(1.3*(aVTZ!D49-aVTZ!P49-aVTZ!T49))-64*(1.3*(aVQZ!D49-aVQZ!P49-aVQZ!T49)))/-37)*2625.5</f>
        <v>-10.630726930985</v>
      </c>
      <c r="G49">
        <f>(aVQZ!G49-aVQZ!K49-aVQZ!O49+(27*(0.3*(aVTZ!E49-aVTZ!I49-aVTZ!M49)+1.2*(aVTZ!D49-aVTZ!H49-aVTZ!L49))-64*(0.3*(aVQZ!E49-aVQZ!I49-aVQZ!M49)+1.2*(aVQZ!D49-aVQZ!H49-aVQZ!L49)))/-37)*2625.5</f>
        <v>-13.117602042475076</v>
      </c>
      <c r="H49">
        <f>(aVQZ!G49-aVQZ!K49-aVQZ!O49+(27*(1.3*(aVTZ!D49-aVTZ!H49-aVTZ!L49))-64*(1.3*(aVQZ!D49-aVQZ!H49-aVQZ!L49)))/-37)*2625.5</f>
        <v>-10.737093301630539</v>
      </c>
      <c r="I49">
        <f>(aVQZ!G49-aVQZ!K49-aVQZ!O49+(27*(1.296*(aVTZ!E49-aVTZ!I49-aVTZ!M49)+0.481*(aVTZ!D49-aVTZ!H49-aVTZ!L49))-64*(1.296*(aVQZ!E49-aVQZ!I49-aVQZ!M49)+0.481*(aVQZ!D49-aVQZ!H49-aVQZ!L49)))/-37)*2625.5</f>
        <v>-16.335687990269946</v>
      </c>
      <c r="J49">
        <f>(aVQZ!G49-aVQZ!S49-aVQZ!W49+(27*(1.343*(aVTZ!E49-aVTZ!Q49-aVTZ!U49)+0.423*(aVTZ!D49-aVTZ!P49-aVTZ!T49))-64*(1.343*(aVQZ!E49-aVQZ!Q49-aVQZ!U49)+0.423*(aVQZ!D49-aVQZ!P49-aVQZ!T49)))/-37)*2625.5</f>
        <v>-16.161762136825249</v>
      </c>
      <c r="K49">
        <f>(aVQZ!G49-aVQZ!K49-aVQZ!O49+(27*(1.266*(aVTZ!E49-aVTZ!I49-aVTZ!M49)+0.487*(aVTZ!D49-aVTZ!H49-aVTZ!L49))-64*(1.266*(aVQZ!E49-aVQZ!I49-aVQZ!M49)+0.487*(aVQZ!D49-aVQZ!H49-aVQZ!L49)))/-37)*2625.5</f>
        <v>-16.049211244642247</v>
      </c>
      <c r="L49">
        <f>(aVQZ!G49-aVQZ!S49-aVQZ!W49+(27*(1.314*(aVTZ!E49-aVTZ!Q49-aVTZ!U49)+0.427*(aVTZ!D49-aVTZ!P49-aVTZ!T49))-64*(1.314*(aVQZ!E49-aVQZ!Q49-aVQZ!U49)+0.427*(aVQZ!D49-aVQZ!P49-aVQZ!T49)))/-37)*2625.5</f>
        <v>-15.859557857837949</v>
      </c>
      <c r="AG49">
        <f>(3^3*(aVTZ!D49-aVTZ!H49-aVTZ!L49)-4^3*(aVQZ!D49-aVQZ!H49-aVQZ!L49))/-37</f>
        <v>-4.6111094594596539E-3</v>
      </c>
      <c r="AH49">
        <f>(3^3*(aVTZ!E49-aVTZ!I49-aVTZ!M49)-4^3*(aVQZ!E49-aVQZ!I49-aVQZ!M49))/-37</f>
        <v>-4.5593290540540425E-3</v>
      </c>
      <c r="AI49">
        <f t="shared" si="13"/>
        <v>1.0113570231039959</v>
      </c>
      <c r="AJ49">
        <f>(3^3*(aVTZ!D49-aVTZ!P49-aVTZ!T49)-4^3*(aVQZ!D49-aVQZ!P49-aVQZ!T49))/-37</f>
        <v>-4.6603303783785324E-3</v>
      </c>
      <c r="AK49">
        <f>(3^3*(aVTZ!E49-aVTZ!Q49-aVTZ!U49)-4^3*(aVQZ!E49-aVQZ!Q49-aVQZ!U49))/-37</f>
        <v>-4.6118909189189214E-3</v>
      </c>
      <c r="AL49">
        <f t="shared" si="14"/>
        <v>1.0105031667728528</v>
      </c>
      <c r="AN49">
        <f>(3^3*(aVTZ!D49)-4^3*(aVQZ!D49))/(3^3*(aVTZ!E49)-4^3*(aVQZ!E49))</f>
        <v>3.1919354224564445</v>
      </c>
      <c r="AP49" s="33">
        <f t="shared" si="15"/>
        <v>3.3366954001709797</v>
      </c>
      <c r="AQ49" s="33">
        <f t="shared" si="16"/>
        <v>-2.6921269275717936</v>
      </c>
      <c r="AR49" s="33">
        <f t="shared" si="17"/>
        <v>-5.1011130690149997</v>
      </c>
      <c r="AS49" s="33">
        <f t="shared" si="18"/>
        <v>-2.6142379575249244</v>
      </c>
      <c r="AT49" s="33">
        <f t="shared" si="19"/>
        <v>-4.9947466983694611</v>
      </c>
      <c r="AU49" s="5">
        <f t="shared" si="20"/>
        <v>0.60384799026994607</v>
      </c>
      <c r="AV49" s="5">
        <f t="shared" si="21"/>
        <v>0.42992213682524927</v>
      </c>
      <c r="AW49" s="5">
        <f t="shared" si="22"/>
        <v>0.31737124464224742</v>
      </c>
      <c r="AX49" s="5">
        <f t="shared" si="23"/>
        <v>0.12771785783794876</v>
      </c>
    </row>
    <row r="50" spans="1:54" x14ac:dyDescent="0.2">
      <c r="A50" s="41">
        <v>-19.72756</v>
      </c>
      <c r="B50" t="s">
        <v>18</v>
      </c>
      <c r="C50" s="44" t="s">
        <v>135</v>
      </c>
      <c r="D50">
        <f>(aVQZ!G50-aVQZ!S50-aVQZ!W50+(27*(aVTZ!F50-aVTZ!R50-aVTZ!V50)-64*(aVQZ!F50-aVQZ!R50-aVQZ!V50))/-37)*2625.5</f>
        <v>-21.976616333033625</v>
      </c>
      <c r="E50">
        <f>(aVQZ!G50-aVQZ!S50-aVQZ!W50+(27*(0.3*(aVTZ!E50-aVTZ!Q50-aVTZ!U50)+1.2*(aVTZ!D50-aVTZ!P50-aVTZ!T50))-64*(0.3*(aVQZ!E50-aVQZ!Q50-aVQZ!U50)+1.2*(aVQZ!D50-aVQZ!P50-aVQZ!T50)))/-37)*2625.5</f>
        <v>-17.03271095630986</v>
      </c>
      <c r="F50">
        <f>(aVQZ!G50-aVQZ!S50-aVQZ!W50+(27*(1.3*(aVTZ!D50-aVTZ!P50-aVTZ!T50))-64*(1.3*(aVQZ!D50-aVQZ!P50-aVQZ!T50)))/-37)*2625.5</f>
        <v>-15.04794084307194</v>
      </c>
      <c r="G50">
        <f>(aVQZ!G50-aVQZ!K50-aVQZ!O50+(27*(0.3*(aVTZ!E50-aVTZ!I50-aVTZ!M50)+1.2*(aVTZ!D50-aVTZ!H50-aVTZ!L50))-64*(0.3*(aVQZ!E50-aVQZ!I50-aVQZ!M50)+1.2*(aVQZ!D50-aVQZ!H50-aVQZ!L50)))/-37)*2625.5</f>
        <v>-17.253249784426565</v>
      </c>
      <c r="H50">
        <f>(aVQZ!G50-aVQZ!K50-aVQZ!O50+(27*(1.3*(aVTZ!D50-aVTZ!H50-aVTZ!L50))-64*(1.3*(aVQZ!D50-aVQZ!H50-aVQZ!L50)))/-37)*2625.5</f>
        <v>-15.308760234107591</v>
      </c>
      <c r="I50">
        <f>(aVQZ!G50-aVQZ!K50-aVQZ!O50+(27*(1.296*(aVTZ!E50-aVTZ!I50-aVTZ!M50)+0.481*(aVTZ!D50-aVTZ!H50-aVTZ!L50))-64*(1.296*(aVQZ!E50-aVQZ!I50-aVQZ!M50)+0.481*(aVQZ!D50-aVQZ!H50-aVQZ!L50)))/-37)*2625.5</f>
        <v>-20.080576015819169</v>
      </c>
      <c r="J50">
        <f>(aVQZ!G50-aVQZ!S50-aVQZ!W50+(27*(1.343*(aVTZ!E50-aVTZ!Q50-aVTZ!U50)+0.423*(aVTZ!D50-aVTZ!P50-aVTZ!T50))-64*(1.343*(aVQZ!E50-aVQZ!Q50-aVQZ!U50)+0.423*(aVQZ!D50-aVQZ!P50-aVQZ!T50)))/-37)*2625.5</f>
        <v>-19.904727080888104</v>
      </c>
      <c r="K50">
        <f>(aVQZ!G50-aVQZ!K50-aVQZ!O50+(27*(1.266*(aVTZ!E50-aVTZ!I50-aVTZ!M50)+0.487*(aVTZ!D50-aVTZ!H50-aVTZ!L50))-64*(1.266*(aVQZ!E50-aVQZ!I50-aVQZ!M50)+0.487*(aVQZ!D50-aVQZ!H50-aVQZ!L50)))/-37)*2625.5</f>
        <v>-19.848624434682197</v>
      </c>
      <c r="L50">
        <f>(aVQZ!G50-aVQZ!S50-aVQZ!W50+(27*(1.314*(aVTZ!E50-aVTZ!Q50-aVTZ!U50)+0.427*(aVTZ!D50-aVTZ!P50-aVTZ!T50))-64*(1.314*(aVQZ!E50-aVQZ!Q50-aVQZ!U50)+0.427*(aVQZ!D50-aVQZ!P50-aVQZ!T50)))/-37)*2625.5</f>
        <v>-19.659696516933305</v>
      </c>
      <c r="AG50">
        <f>(3^3*(aVTZ!D50-aVTZ!H50-aVTZ!L50)-4^3*(aVQZ!D50-aVQZ!H50-aVQZ!L50))/-37</f>
        <v>-3.5709984864862772E-3</v>
      </c>
      <c r="AH50">
        <f>(3^3*(aVTZ!E50-aVTZ!I50-aVTZ!M50)-4^3*(aVQZ!E50-aVQZ!I50-aVQZ!M50))/-37</f>
        <v>-3.6590556756756734E-3</v>
      </c>
      <c r="AI50">
        <f t="shared" si="13"/>
        <v>0.9759344494879445</v>
      </c>
      <c r="AJ50">
        <f>(3^3*(aVTZ!D50-aVTZ!P50-aVTZ!T50)-4^3*(aVQZ!D50-aVQZ!P50-aVQZ!T50))/-37</f>
        <v>-3.573736297297043E-3</v>
      </c>
      <c r="AK50">
        <f>(3^3*(aVTZ!E50-aVTZ!Q50-aVTZ!U50)-4^3*(aVQZ!E50-aVQZ!Q50-aVQZ!U50))/-37</f>
        <v>-3.7111084594594786E-3</v>
      </c>
      <c r="AL50">
        <f t="shared" si="14"/>
        <v>0.96298352266900766</v>
      </c>
      <c r="AN50">
        <f>(3^3*(aVTZ!D50)-4^3*(aVQZ!D50))/(3^3*(aVTZ!E50)-4^3*(aVQZ!E50))</f>
        <v>3.1960217500076622</v>
      </c>
      <c r="AP50" s="33">
        <f t="shared" si="15"/>
        <v>2.2490563330336251</v>
      </c>
      <c r="AQ50" s="33">
        <f t="shared" si="16"/>
        <v>-2.6948490436901409</v>
      </c>
      <c r="AR50" s="33">
        <f t="shared" si="17"/>
        <v>-4.6796191569280605</v>
      </c>
      <c r="AS50" s="33">
        <f t="shared" si="18"/>
        <v>-2.4743102155734356</v>
      </c>
      <c r="AT50" s="33">
        <f t="shared" si="19"/>
        <v>-4.418799765892409</v>
      </c>
      <c r="AU50" s="5">
        <f t="shared" si="20"/>
        <v>0.35301601581916842</v>
      </c>
      <c r="AV50" s="5">
        <f t="shared" si="21"/>
        <v>0.17716708088810407</v>
      </c>
      <c r="AW50" s="5">
        <f t="shared" si="22"/>
        <v>0.12106443468219652</v>
      </c>
      <c r="AX50" s="5">
        <f t="shared" si="23"/>
        <v>-6.7863483066695096E-2</v>
      </c>
    </row>
    <row r="51" spans="1:54" x14ac:dyDescent="0.2">
      <c r="A51" s="35">
        <v>-11.5</v>
      </c>
      <c r="B51" t="s">
        <v>20</v>
      </c>
      <c r="C51" s="44" t="s">
        <v>135</v>
      </c>
      <c r="D51">
        <f>(aVQZ!G51-aVQZ!S51-aVQZ!W51+(27*(aVTZ!F51-aVTZ!R51-aVTZ!V51)-64*(aVQZ!F51-aVQZ!R51-aVQZ!V51))/-37)*2625.5</f>
        <v>-19.67764536851314</v>
      </c>
      <c r="E51">
        <f>(aVQZ!G51-aVQZ!S51-aVQZ!W51+(27*(0.3*(aVTZ!E51-aVTZ!Q51-aVTZ!U51)+1.2*(aVTZ!D51-aVTZ!P51-aVTZ!T51))-64*(0.3*(aVQZ!E51-aVQZ!Q51-aVQZ!U51)+1.2*(aVQZ!D51-aVQZ!P51-aVQZ!T51)))/-37)*2625.5</f>
        <v>-11.587971954894581</v>
      </c>
      <c r="F51">
        <f>(aVQZ!G51-aVQZ!S51-aVQZ!W51+(27*(1.3*(aVTZ!D51-aVTZ!P51-aVTZ!T51))-64*(1.3*(aVQZ!D51-aVQZ!P51-aVQZ!T51)))/-37)*2625.5</f>
        <v>-8.3953380688837544</v>
      </c>
      <c r="G51">
        <f>(aVQZ!G51-aVQZ!K51-aVQZ!O51+(27*(0.3*(aVTZ!E51-aVTZ!I51-aVTZ!M51)+1.2*(aVTZ!D51-aVTZ!H51-aVTZ!L51))-64*(0.3*(aVQZ!E51-aVQZ!I51-aVQZ!M51)+1.2*(aVQZ!D51-aVQZ!H51-aVQZ!L51)))/-37)*2625.5</f>
        <v>-11.287019241836743</v>
      </c>
      <c r="H51">
        <f>(aVQZ!G51-aVQZ!K51-aVQZ!O51+(27*(1.3*(aVTZ!D51-aVTZ!H51-aVTZ!L51))-64*(1.3*(aVQZ!D51-aVQZ!H51-aVQZ!L51)))/-37)*2625.5</f>
        <v>-8.1104754984097376</v>
      </c>
      <c r="I51">
        <f>(aVQZ!G51-aVQZ!K51-aVQZ!O51+(27*(1.296*(aVTZ!E51-aVTZ!I51-aVTZ!M51)+0.481*(aVTZ!D51-aVTZ!H51-aVTZ!L51))-64*(1.296*(aVQZ!E51-aVQZ!I51-aVQZ!M51)+0.481*(aVQZ!D51-aVQZ!H51-aVQZ!L51)))/-37)*2625.5</f>
        <v>-14.554016801737015</v>
      </c>
      <c r="J51">
        <f>(aVQZ!G51-aVQZ!S51-aVQZ!W51+(27*(1.343*(aVTZ!E51-aVTZ!Q51-aVTZ!U51)+0.423*(aVTZ!D51-aVTZ!P51-aVTZ!T51))-64*(1.343*(aVQZ!E51-aVQZ!Q51-aVQZ!U51)+0.423*(aVQZ!D51-aVQZ!P51-aVQZ!T51)))/-37)*2625.5</f>
        <v>-14.441934092123907</v>
      </c>
      <c r="K51">
        <f>(aVQZ!G51-aVQZ!K51-aVQZ!O51+(27*(1.266*(aVTZ!E51-aVTZ!I51-aVTZ!M51)+0.487*(aVTZ!D51-aVTZ!H51-aVTZ!L51))-64*(1.266*(aVQZ!E51-aVQZ!I51-aVQZ!M51)+0.487*(aVQZ!D51-aVQZ!H51-aVQZ!L51)))/-37)*2625.5</f>
        <v>-14.161125965706695</v>
      </c>
      <c r="L51">
        <f>(aVQZ!G51-aVQZ!S51-aVQZ!W51+(27*(1.314*(aVTZ!E51-aVTZ!Q51-aVTZ!U51)+0.427*(aVTZ!D51-aVTZ!P51-aVTZ!T51))-64*(1.314*(aVQZ!E51-aVQZ!Q51-aVQZ!U51)+0.427*(aVQZ!D51-aVQZ!P51-aVQZ!T51)))/-37)*2625.5</f>
        <v>-14.024479005573022</v>
      </c>
      <c r="AG51">
        <f>(3^3*(aVTZ!D51-aVTZ!H51-aVTZ!L51)-4^3*(aVQZ!D51-aVQZ!H51-aVQZ!L51))/-37</f>
        <v>-7.1640127297297081E-3</v>
      </c>
      <c r="AH51">
        <f>(3^3*(aVTZ!E51-aVTZ!I51-aVTZ!M51)-4^3*(aVQZ!E51-aVQZ!I51-aVQZ!M51))/-37</f>
        <v>-6.4209424054053679E-3</v>
      </c>
      <c r="AI51">
        <f t="shared" si="13"/>
        <v>1.1157260534993738</v>
      </c>
      <c r="AJ51">
        <f>(3^3*(aVTZ!D51-aVTZ!P51-aVTZ!T51)-4^3*(aVQZ!D51-aVQZ!P51-aVQZ!T51))/-37</f>
        <v>-7.3151653513512773E-3</v>
      </c>
      <c r="AK51">
        <f>(3^3*(aVTZ!E51-aVTZ!Q51-aVTZ!U51)-4^3*(aVQZ!E51-aVQZ!Q51-aVQZ!U51))/-37</f>
        <v>-6.4917546486486424E-3</v>
      </c>
      <c r="AL51">
        <f t="shared" si="14"/>
        <v>1.1268394674888154</v>
      </c>
      <c r="AN51">
        <f>(3^3*(aVTZ!D51)-4^3*(aVQZ!D51))/(3^3*(aVTZ!E51)-4^3*(aVQZ!E51))</f>
        <v>3.1799631223440481</v>
      </c>
      <c r="AP51" s="33">
        <f t="shared" si="15"/>
        <v>8.1776453685131401</v>
      </c>
      <c r="AQ51" s="33">
        <f t="shared" si="16"/>
        <v>8.7971954894580762E-2</v>
      </c>
      <c r="AR51" s="33">
        <f t="shared" si="17"/>
        <v>-3.1046619311162456</v>
      </c>
      <c r="AS51" s="33">
        <f t="shared" si="18"/>
        <v>-0.21298075816325657</v>
      </c>
      <c r="AT51" s="33">
        <f t="shared" si="19"/>
        <v>-3.3895245015902624</v>
      </c>
      <c r="AU51" s="5">
        <f t="shared" si="20"/>
        <v>3.0540168017370153</v>
      </c>
      <c r="AV51" s="5">
        <f t="shared" si="21"/>
        <v>2.9419340921239066</v>
      </c>
      <c r="AW51" s="5">
        <f t="shared" si="22"/>
        <v>2.6611259657066952</v>
      </c>
      <c r="AX51" s="5">
        <f t="shared" si="23"/>
        <v>2.5244790055730224</v>
      </c>
    </row>
    <row r="52" spans="1:54" x14ac:dyDescent="0.2">
      <c r="A52" s="35">
        <v>-11.9</v>
      </c>
      <c r="B52" t="s">
        <v>3</v>
      </c>
      <c r="C52" s="44" t="s">
        <v>135</v>
      </c>
      <c r="D52">
        <f>(aVQZ!G52-aVQZ!S52-aVQZ!W52+(27*(aVTZ!F52-aVTZ!R52-aVTZ!V52)-64*(aVQZ!F52-aVQZ!R52-aVQZ!V52))/-37)*2625.5</f>
        <v>-15.67531060337242</v>
      </c>
      <c r="E52">
        <f>(aVQZ!G52-aVQZ!S52-aVQZ!W52+(27*(0.3*(aVTZ!E52-aVTZ!Q52-aVTZ!U52)+1.2*(aVTZ!D52-aVTZ!P52-aVTZ!T52))-64*(0.3*(aVQZ!E52-aVQZ!Q52-aVQZ!U52)+1.2*(aVQZ!D52-aVQZ!P52-aVQZ!T52)))/-37)*2625.5</f>
        <v>-10.432213039054965</v>
      </c>
      <c r="F52">
        <f>(aVQZ!G52-aVQZ!S52-aVQZ!W52+(27*(1.3*(aVTZ!D52-aVTZ!P52-aVTZ!T52))-64*(1.3*(aVQZ!D52-aVQZ!P52-aVQZ!T52)))/-37)*2625.5</f>
        <v>-8.3433974688414914</v>
      </c>
      <c r="G52">
        <f>(aVQZ!G52-aVQZ!K52-aVQZ!O52+(27*(0.3*(aVTZ!E52-aVTZ!I52-aVTZ!M52)+1.2*(aVTZ!D52-aVTZ!H52-aVTZ!L52))-64*(0.3*(aVQZ!E52-aVQZ!I52-aVQZ!M52)+1.2*(aVQZ!D52-aVQZ!H52-aVQZ!L52)))/-37)*2625.5</f>
        <v>-10.104350661123719</v>
      </c>
      <c r="H52">
        <f>(aVQZ!G52-aVQZ!K52-aVQZ!O52+(27*(1.3*(aVTZ!D52-aVTZ!H52-aVTZ!L52))-64*(1.3*(aVQZ!D52-aVQZ!H52-aVQZ!L52)))/-37)*2625.5</f>
        <v>-8.0334145968952821</v>
      </c>
      <c r="I52">
        <f>(aVQZ!G52-aVQZ!K52-aVQZ!O52+(27*(1.296*(aVTZ!E52-aVTZ!I52-aVTZ!M52)+0.481*(aVTZ!D52-aVTZ!H52-aVTZ!L52))-64*(1.296*(aVQZ!E52-aVQZ!I52-aVQZ!M52)+0.481*(aVQZ!D52-aVQZ!H52-aVQZ!L52)))/-37)*2625.5</f>
        <v>-12.839953253180971</v>
      </c>
      <c r="J52">
        <f>(aVQZ!G52-aVQZ!S52-aVQZ!W52+(27*(1.343*(aVTZ!E52-aVTZ!Q52-aVTZ!U52)+0.423*(aVTZ!D52-aVTZ!P52-aVTZ!T52))-64*(1.343*(aVQZ!E52-aVQZ!Q52-aVQZ!U52)+0.423*(aVQZ!D52-aVQZ!P52-aVQZ!T52)))/-37)*2625.5</f>
        <v>-12.939102479903665</v>
      </c>
      <c r="K52">
        <f>(aVQZ!G52-aVQZ!K52-aVQZ!O52+(27*(1.266*(aVTZ!E52-aVTZ!I52-aVTZ!M52)+0.487*(aVTZ!D52-aVTZ!H52-aVTZ!L52))-64*(1.266*(aVQZ!E52-aVQZ!I52-aVQZ!M52)+0.487*(aVQZ!D52-aVQZ!H52-aVQZ!L52)))/-37)*2625.5</f>
        <v>-12.590069929536622</v>
      </c>
      <c r="L52">
        <f>(aVQZ!G52-aVQZ!S52-aVQZ!W52+(27*(1.314*(aVTZ!E52-aVTZ!Q52-aVTZ!U52)+0.427*(aVTZ!D52-aVTZ!P52-aVTZ!T52))-64*(1.314*(aVQZ!E52-aVQZ!Q52-aVQZ!U52)+0.427*(aVQZ!D52-aVQZ!P52-aVQZ!T52)))/-37)*2625.5</f>
        <v>-12.674420565033737</v>
      </c>
      <c r="AG52">
        <f>(3^3*(aVTZ!D52-aVTZ!H52-aVTZ!L52)-4^3*(aVQZ!D52-aVQZ!H52-aVQZ!L52))/-37</f>
        <v>-4.0744350810808213E-3</v>
      </c>
      <c r="AH52">
        <f>(3^3*(aVTZ!E52-aVTZ!I52-aVTZ!M52)-4^3*(aVQZ!E52-aVQZ!I52-aVQZ!M52))/-37</f>
        <v>-3.9874042972972892E-3</v>
      </c>
      <c r="AI52">
        <f t="shared" si="13"/>
        <v>1.0218264257382985</v>
      </c>
      <c r="AJ52">
        <f>(3^3*(aVTZ!D52-aVTZ!P52-aVTZ!T52)-4^3*(aVQZ!D52-aVQZ!P52-aVQZ!T52))/-37</f>
        <v>-4.2185629459459504E-3</v>
      </c>
      <c r="AK52">
        <f>(3^3*(aVTZ!E52-aVTZ!Q52-aVTZ!U52)-4^3*(aVQZ!E52-aVQZ!Q52-aVQZ!U52))/-37</f>
        <v>-4.0581467297296824E-3</v>
      </c>
      <c r="AL52">
        <f t="shared" si="14"/>
        <v>1.0395294273223465</v>
      </c>
      <c r="AN52">
        <f>(3^3*(aVTZ!D52)-4^3*(aVQZ!D52))/(3^3*(aVTZ!E52)-4^3*(aVQZ!E52))</f>
        <v>3.1892679100219286</v>
      </c>
      <c r="AP52" s="33">
        <f t="shared" si="15"/>
        <v>3.7753106033724197</v>
      </c>
      <c r="AQ52" s="33">
        <f t="shared" si="16"/>
        <v>-1.4677869609450358</v>
      </c>
      <c r="AR52" s="33">
        <f t="shared" si="17"/>
        <v>-3.556602531158509</v>
      </c>
      <c r="AS52" s="33">
        <f t="shared" si="18"/>
        <v>-1.7956493388762809</v>
      </c>
      <c r="AT52" s="33">
        <f t="shared" si="19"/>
        <v>-3.8665854031047182</v>
      </c>
      <c r="AU52" s="5">
        <f t="shared" si="20"/>
        <v>0.93995325318097045</v>
      </c>
      <c r="AV52" s="5">
        <f t="shared" si="21"/>
        <v>1.039102479903665</v>
      </c>
      <c r="AW52" s="5">
        <f t="shared" si="22"/>
        <v>0.69006992953662127</v>
      </c>
      <c r="AX52" s="5">
        <f t="shared" si="23"/>
        <v>0.77442056503373635</v>
      </c>
      <c r="AZ52" t="s">
        <v>105</v>
      </c>
    </row>
    <row r="53" spans="1:54" x14ac:dyDescent="0.2">
      <c r="A53" s="35">
        <v>-14.8</v>
      </c>
      <c r="B53" t="s">
        <v>21</v>
      </c>
      <c r="C53" s="44" t="s">
        <v>135</v>
      </c>
      <c r="D53">
        <f>(aVQZ!G53-aVQZ!S53-aVQZ!W53+(27*(aVTZ!F53-aVTZ!R53-aVTZ!V53)-64*(aVQZ!F53-aVQZ!R53-aVQZ!V53))/-37)*2625.5</f>
        <v>-19.167093760808445</v>
      </c>
      <c r="E53">
        <f>(aVQZ!G53-aVQZ!S53-aVQZ!W53+(27*(0.3*(aVTZ!E53-aVTZ!Q53-aVTZ!U53)+1.2*(aVTZ!D53-aVTZ!P53-aVTZ!T53))-64*(0.3*(aVQZ!E53-aVQZ!Q53-aVQZ!U53)+1.2*(aVQZ!D53-aVQZ!P53-aVQZ!T53)))/-37)*2625.5</f>
        <v>-11.869993940244166</v>
      </c>
      <c r="F53">
        <f>(aVQZ!G53-aVQZ!S53-aVQZ!W53+(27*(1.3*(aVTZ!D53-aVTZ!P53-aVTZ!T53))-64*(1.3*(aVQZ!D53-aVQZ!P53-aVQZ!T53)))/-37)*2625.5</f>
        <v>-8.9729277745577338</v>
      </c>
      <c r="G53">
        <f>(aVQZ!G53-aVQZ!K53-aVQZ!O53+(27*(0.3*(aVTZ!E53-aVTZ!I53-aVTZ!M53)+1.2*(aVTZ!D53-aVTZ!H53-aVTZ!L53))-64*(0.3*(aVQZ!E53-aVQZ!I53-aVQZ!M53)+1.2*(aVQZ!D53-aVQZ!H53-aVQZ!L53)))/-37)*2625.5</f>
        <v>-11.385816693353378</v>
      </c>
      <c r="H53">
        <f>(aVQZ!G53-aVQZ!K53-aVQZ!O53+(27*(1.3*(aVTZ!D53-aVTZ!H53-aVTZ!L53))-64*(1.3*(aVQZ!D53-aVQZ!H53-aVQZ!L53)))/-37)*2625.5</f>
        <v>-8.5068067865696637</v>
      </c>
      <c r="I53">
        <f>(aVQZ!G53-aVQZ!K53-aVQZ!O53+(27*(1.296*(aVTZ!E53-aVTZ!I53-aVTZ!M53)+0.481*(aVTZ!D53-aVTZ!H53-aVTZ!L53))-64*(1.296*(aVQZ!E53-aVQZ!I53-aVQZ!M53)+0.481*(aVQZ!D53-aVQZ!H53-aVQZ!L53)))/-37)*2625.5</f>
        <v>-14.906516792830152</v>
      </c>
      <c r="J53">
        <f>(aVQZ!G53-aVQZ!S53-aVQZ!W53+(27*(1.343*(aVTZ!E53-aVTZ!Q53-aVTZ!U53)+0.423*(aVTZ!D53-aVTZ!P53-aVTZ!T53))-64*(1.343*(aVQZ!E53-aVQZ!Q53-aVQZ!U53)+0.423*(aVQZ!D53-aVQZ!P53-aVQZ!T53)))/-37)*2625.5</f>
        <v>-15.021976786836161</v>
      </c>
      <c r="K53">
        <f>(aVQZ!G53-aVQZ!K53-aVQZ!O53+(27*(1.266*(aVTZ!E53-aVTZ!I53-aVTZ!M53)+0.487*(aVTZ!D53-aVTZ!H53-aVTZ!L53))-64*(1.266*(aVQZ!E53-aVQZ!I53-aVQZ!M53)+0.487*(aVQZ!D53-aVQZ!H53-aVQZ!L53)))/-37)*2625.5</f>
        <v>-14.556211535577667</v>
      </c>
      <c r="L53">
        <f>(aVQZ!G53-aVQZ!S53-aVQZ!W53+(27*(1.314*(aVTZ!E53-aVTZ!Q53-aVTZ!U53)+0.427*(aVTZ!D53-aVTZ!P53-aVTZ!T53))-64*(1.314*(aVQZ!E53-aVQZ!Q53-aVQZ!U53)+0.427*(aVQZ!D53-aVQZ!P53-aVQZ!T53)))/-37)*2625.5</f>
        <v>-14.650589667046081</v>
      </c>
      <c r="AG53">
        <f>(3^3*(aVTZ!D53-aVTZ!H53-aVTZ!L53)-4^3*(aVQZ!D53-aVQZ!H53-aVQZ!L53))/-37</f>
        <v>-5.9421316486488202E-3</v>
      </c>
      <c r="AH53">
        <f>(3^3*(aVTZ!E53-aVTZ!I53-aVTZ!M53)-4^3*(aVQZ!E53-aVQZ!I53-aVQZ!M53))/-37</f>
        <v>-5.63589991891888E-3</v>
      </c>
      <c r="AI53">
        <f t="shared" si="13"/>
        <v>1.0543359062679529</v>
      </c>
      <c r="AJ53">
        <f>(3^3*(aVTZ!D53-aVTZ!P53-aVTZ!T53)-4^3*(aVQZ!D53-aVQZ!P53-aVQZ!T53))/-37</f>
        <v>-6.1391594054056196E-3</v>
      </c>
      <c r="AK53">
        <f>(3^3*(aVTZ!E53-aVTZ!Q53-aVTZ!U53)-4^3*(aVQZ!E53-aVQZ!Q53-aVQZ!U53))/-37</f>
        <v>-5.7245000540540525E-3</v>
      </c>
      <c r="AL53">
        <f t="shared" si="14"/>
        <v>1.0724359066182396</v>
      </c>
      <c r="AN53">
        <f>(3^3*(aVTZ!D53)-4^3*(aVQZ!D53))/(3^3*(aVTZ!E53)-4^3*(aVQZ!E53))</f>
        <v>3.3845642509755001</v>
      </c>
      <c r="AP53" s="33">
        <f t="shared" si="15"/>
        <v>4.3670937608084444</v>
      </c>
      <c r="AQ53" s="33">
        <f t="shared" si="16"/>
        <v>-2.9300060597558346</v>
      </c>
      <c r="AR53" s="33">
        <f t="shared" si="17"/>
        <v>-5.8270722254422669</v>
      </c>
      <c r="AS53" s="33">
        <f t="shared" si="18"/>
        <v>-3.4141833066466223</v>
      </c>
      <c r="AT53" s="33">
        <f t="shared" si="19"/>
        <v>-6.293193213430337</v>
      </c>
      <c r="AU53" s="5">
        <f t="shared" si="20"/>
        <v>0.10651679283015092</v>
      </c>
      <c r="AV53" s="5">
        <f t="shared" si="21"/>
        <v>0.2219767868361604</v>
      </c>
      <c r="AW53" s="5">
        <f t="shared" si="22"/>
        <v>-0.24378846442233382</v>
      </c>
      <c r="AX53" s="5">
        <f t="shared" si="23"/>
        <v>-0.14941033295392003</v>
      </c>
      <c r="BA53" t="s">
        <v>101</v>
      </c>
      <c r="BB53" t="s">
        <v>102</v>
      </c>
    </row>
    <row r="54" spans="1:54" x14ac:dyDescent="0.2">
      <c r="A54" s="35">
        <v>-5.8</v>
      </c>
      <c r="B54" t="s">
        <v>22</v>
      </c>
      <c r="C54" s="44" t="s">
        <v>135</v>
      </c>
      <c r="D54">
        <f>(aVQZ!G54-aVQZ!S54-aVQZ!W54+(27*(aVTZ!F54-aVTZ!R54-aVTZ!V54)-64*(aVQZ!F54-aVQZ!R54-aVQZ!V54))/-37)*2625.5</f>
        <v>-9.7316539609326984</v>
      </c>
      <c r="E54">
        <f>(aVQZ!G54-aVQZ!S54-aVQZ!W54+(27*(0.3*(aVTZ!E54-aVTZ!Q54-aVTZ!U54)+1.2*(aVTZ!D54-aVTZ!P54-aVTZ!T54))-64*(0.3*(aVQZ!E54-aVQZ!Q54-aVQZ!U54)+1.2*(aVQZ!D54-aVQZ!P54-aVQZ!T54)))/-37)*2625.5</f>
        <v>-5.020733467343975</v>
      </c>
      <c r="F54">
        <f>(aVQZ!G54-aVQZ!S54-aVQZ!W54+(27*(1.3*(aVTZ!D54-aVTZ!P54-aVTZ!T54))-64*(1.3*(aVQZ!D54-aVQZ!P54-aVQZ!T54)))/-37)*2625.5</f>
        <v>-3.168299921811482</v>
      </c>
      <c r="G54">
        <f>(aVQZ!G54-aVQZ!K54-aVQZ!O54+(27*(0.3*(aVTZ!E54-aVTZ!I54-aVTZ!M54)+1.2*(aVTZ!D54-aVTZ!H54-aVTZ!L54))-64*(0.3*(aVQZ!E54-aVQZ!I54-aVQZ!M54)+1.2*(aVQZ!D54-aVQZ!H54-aVQZ!L54)))/-37)*2625.5</f>
        <v>-5.1064847383302769</v>
      </c>
      <c r="H54">
        <f>(aVQZ!G54-aVQZ!K54-aVQZ!O54+(27*(1.3*(aVTZ!D54-aVTZ!H54-aVTZ!L54))-64*(1.3*(aVQZ!D54-aVQZ!H54-aVQZ!L54)))/-37)*2625.5</f>
        <v>-3.2692598060167444</v>
      </c>
      <c r="I54">
        <f>(aVQZ!G54-aVQZ!K54-aVQZ!O54+(27*(1.296*(aVTZ!E54-aVTZ!I54-aVTZ!M54)+0.481*(aVTZ!D54-aVTZ!H54-aVTZ!L54))-64*(1.296*(aVQZ!E54-aVQZ!I54-aVQZ!M54)+0.481*(aVQZ!D54-aVQZ!H54-aVQZ!L54)))/-37)*2625.5</f>
        <v>-6.7073851430647462</v>
      </c>
      <c r="J54">
        <f>(aVQZ!G54-aVQZ!S54-aVQZ!W54+(27*(1.343*(aVTZ!E54-aVTZ!Q54-aVTZ!U54)+0.423*(aVTZ!D54-aVTZ!P54-aVTZ!T54))-64*(1.343*(aVQZ!E54-aVQZ!Q54-aVQZ!U54)+0.423*(aVQZ!D54-aVQZ!P54-aVQZ!T54)))/-37)*2625.5</f>
        <v>-6.4561496147739783</v>
      </c>
      <c r="K54">
        <f>(aVQZ!G54-aVQZ!K54-aVQZ!O54+(27*(1.266*(aVTZ!E54-aVTZ!I54-aVTZ!M54)+0.487*(aVTZ!D54-aVTZ!H54-aVTZ!L54))-64*(1.266*(aVQZ!E54-aVQZ!I54-aVQZ!M54)+0.487*(aVQZ!D54-aVQZ!H54-aVQZ!L54)))/-37)*2625.5</f>
        <v>-6.4771645994918252</v>
      </c>
      <c r="L54">
        <f>(aVQZ!G54-aVQZ!S54-aVQZ!W54+(27*(1.314*(aVTZ!E54-aVTZ!Q54-aVTZ!U54)+0.427*(aVTZ!D54-aVTZ!P54-aVTZ!T54))-64*(1.314*(aVQZ!E54-aVQZ!Q54-aVQZ!U54)+0.427*(aVQZ!D54-aVQZ!P54-aVQZ!T54)))/-37)*2625.5</f>
        <v>-6.2110228688198585</v>
      </c>
      <c r="AG54">
        <f>(3^3*(aVTZ!D54-aVTZ!H54-aVTZ!L54)-4^3*(aVQZ!D54-aVQZ!H54-aVQZ!L54))/-37</f>
        <v>-4.4275424054052116E-3</v>
      </c>
      <c r="AH54">
        <f>(3^3*(aVTZ!E54-aVTZ!I54-aVTZ!M54)-4^3*(aVQZ!E54-aVQZ!I54-aVQZ!M54))/-37</f>
        <v>-3.8083872162161772E-3</v>
      </c>
      <c r="AI54">
        <f t="shared" si="13"/>
        <v>1.1625767428670755</v>
      </c>
      <c r="AJ54">
        <f>(3^3*(aVTZ!D54-aVTZ!P54-aVTZ!T54)-4^3*(aVQZ!D54-aVQZ!P54-aVQZ!T54))/-37</f>
        <v>-4.4400396486483744E-3</v>
      </c>
      <c r="AK54">
        <f>(3^3*(aVTZ!E54-aVTZ!Q54-aVTZ!U54)-4^3*(aVQZ!E54-aVQZ!Q54-aVQZ!U54))/-37</f>
        <v>-3.8318618108107963E-3</v>
      </c>
      <c r="AL54">
        <f t="shared" si="14"/>
        <v>1.1587160153118601</v>
      </c>
      <c r="AN54">
        <f>(3^3*(aVTZ!D54)-4^3*(aVQZ!D54))/(3^3*(aVTZ!E54)-4^3*(aVQZ!E54))</f>
        <v>3.3542186073873284</v>
      </c>
      <c r="AP54" s="33">
        <f t="shared" si="15"/>
        <v>3.9316539609326986</v>
      </c>
      <c r="AQ54" s="33">
        <f t="shared" si="16"/>
        <v>-0.77926653265602486</v>
      </c>
      <c r="AR54" s="33">
        <f t="shared" si="17"/>
        <v>-2.6317000781885178</v>
      </c>
      <c r="AS54" s="33">
        <f t="shared" si="18"/>
        <v>-0.69351526166972288</v>
      </c>
      <c r="AT54" s="33">
        <f t="shared" si="19"/>
        <v>-2.5307401939832554</v>
      </c>
      <c r="AU54" s="5">
        <f t="shared" si="20"/>
        <v>0.90738514306474638</v>
      </c>
      <c r="AV54" s="5">
        <f t="shared" si="21"/>
        <v>0.65614961477397848</v>
      </c>
      <c r="AW54" s="5">
        <f t="shared" si="22"/>
        <v>0.67716459949182539</v>
      </c>
      <c r="AX54" s="5">
        <f t="shared" si="23"/>
        <v>0.41102286881985872</v>
      </c>
      <c r="AZ54" t="s">
        <v>100</v>
      </c>
      <c r="BA54" s="2">
        <f>AVERAGE(AW22:AW30,AW32:AW40,AW42,AW44:AW109)</f>
        <v>-5.3022104805083648E-3</v>
      </c>
      <c r="BB54" s="1">
        <f>AVERAGE(AX22:AX30,AX32:AX40,AX42,AX44:AX109)</f>
        <v>-0.19749423629776158</v>
      </c>
    </row>
    <row r="55" spans="1:54" x14ac:dyDescent="0.2">
      <c r="A55" s="35">
        <v>-12</v>
      </c>
      <c r="B55" t="s">
        <v>23</v>
      </c>
      <c r="C55" s="44" t="s">
        <v>135</v>
      </c>
      <c r="D55">
        <f>(aVQZ!G55-aVQZ!S55-aVQZ!W55+(27*(aVTZ!F55-aVTZ!R55-aVTZ!V55)-64*(aVQZ!F55-aVQZ!R55-aVQZ!V55))/-37)*2625.5</f>
        <v>-14.49315666333457</v>
      </c>
      <c r="E55">
        <f>(aVQZ!G55-aVQZ!S55-aVQZ!W55+(27*(0.3*(aVTZ!E55-aVTZ!Q55-aVTZ!U55)+1.2*(aVTZ!D55-aVTZ!P55-aVTZ!T55))-64*(0.3*(aVQZ!E55-aVQZ!Q55-aVQZ!U55)+1.2*(aVQZ!D55-aVQZ!P55-aVQZ!T55)))/-37)*2625.5</f>
        <v>-10.845390301594803</v>
      </c>
      <c r="F55">
        <f>(aVQZ!G55-aVQZ!S55-aVQZ!W55+(27*(1.3*(aVTZ!D55-aVTZ!P55-aVTZ!T55))-64*(1.3*(aVQZ!D55-aVQZ!P55-aVQZ!T55)))/-37)*2625.5</f>
        <v>-9.3747465350218135</v>
      </c>
      <c r="G55">
        <f>(aVQZ!G55-aVQZ!K55-aVQZ!O55+(27*(0.3*(aVTZ!E55-aVTZ!I55-aVTZ!M55)+1.2*(aVTZ!D55-aVTZ!H55-aVTZ!L55))-64*(0.3*(aVQZ!E55-aVQZ!I55-aVQZ!M55)+1.2*(aVQZ!D55-aVQZ!H55-aVQZ!L55)))/-37)*2625.5</f>
        <v>-10.98725233232252</v>
      </c>
      <c r="H55">
        <f>(aVQZ!G55-aVQZ!K55-aVQZ!O55+(27*(1.3*(aVTZ!D55-aVTZ!H55-aVTZ!L55))-64*(1.3*(aVQZ!D55-aVQZ!H55-aVQZ!L55)))/-37)*2625.5</f>
        <v>-9.5530649247116841</v>
      </c>
      <c r="I55">
        <f>(aVQZ!G55-aVQZ!K55-aVQZ!O55+(27*(1.296*(aVTZ!E55-aVTZ!I55-aVTZ!M55)+0.481*(aVTZ!D55-aVTZ!H55-aVTZ!L55))-64*(1.296*(aVQZ!E55-aVQZ!I55-aVQZ!M55)+0.481*(aVQZ!D55-aVQZ!H55-aVQZ!L55)))/-37)*2625.5</f>
        <v>-13.229811472996202</v>
      </c>
      <c r="J55">
        <f>(aVQZ!G55-aVQZ!S55-aVQZ!W55+(27*(1.343*(aVTZ!E55-aVTZ!Q55-aVTZ!U55)+0.423*(aVTZ!D55-aVTZ!P55-aVTZ!T55))-64*(1.343*(aVQZ!E55-aVQZ!Q55-aVQZ!U55)+0.423*(aVQZ!D55-aVQZ!P55-aVQZ!T55)))/-37)*2625.5</f>
        <v>-13.17296204218923</v>
      </c>
      <c r="K55">
        <f>(aVQZ!G55-aVQZ!K55-aVQZ!O55+(27*(1.266*(aVTZ!E55-aVTZ!I55-aVTZ!M55)+0.487*(aVTZ!D55-aVTZ!H55-aVTZ!L55))-64*(1.266*(aVQZ!E55-aVQZ!I55-aVQZ!M55)+0.487*(aVQZ!D55-aVQZ!H55-aVQZ!L55)))/-37)*2625.5</f>
        <v>-13.060357145128201</v>
      </c>
      <c r="L55">
        <f>(aVQZ!G55-aVQZ!S55-aVQZ!W55+(27*(1.314*(aVTZ!E55-aVTZ!Q55-aVTZ!U55)+0.427*(aVTZ!D55-aVTZ!P55-aVTZ!T55))-64*(1.314*(aVQZ!E55-aVQZ!Q55-aVQZ!U55)+0.427*(aVQZ!D55-aVQZ!P55-aVQZ!T55)))/-37)*2625.5</f>
        <v>-12.994036434743299</v>
      </c>
      <c r="AG55">
        <f>(3^3*(aVTZ!D55-aVTZ!H55-aVTZ!L55)-4^3*(aVQZ!D55-aVQZ!H55-aVQZ!L55))/-37</f>
        <v>-2.4791075135133993E-3</v>
      </c>
      <c r="AH55">
        <f>(3^3*(aVTZ!E55-aVTZ!I55-aVTZ!M55)-4^3*(aVQZ!E55-aVQZ!I55-aVQZ!M55))/-37</f>
        <v>-2.647212702702695E-3</v>
      </c>
      <c r="AI55">
        <f t="shared" si="13"/>
        <v>0.93649728674327259</v>
      </c>
      <c r="AJ55">
        <f>(3^3*(aVTZ!D55-aVTZ!P55-aVTZ!T55)-4^3*(aVQZ!D55-aVQZ!P55-aVQZ!T55))/-37</f>
        <v>-2.4710168378377535E-3</v>
      </c>
      <c r="AK55">
        <f>(3^3*(aVTZ!E55-aVTZ!Q55-aVTZ!U55)-4^3*(aVQZ!E55-aVQZ!Q55-aVQZ!U55))/-37</f>
        <v>-2.6908007837837767E-3</v>
      </c>
      <c r="AL55">
        <f t="shared" si="14"/>
        <v>0.91832024605070717</v>
      </c>
      <c r="AN55">
        <f>(3^3*(aVTZ!D55)-4^3*(aVQZ!D55))/(3^3*(aVTZ!E55)-4^3*(aVQZ!E55))</f>
        <v>3.2656062656822535</v>
      </c>
      <c r="AP55" s="33">
        <f t="shared" si="15"/>
        <v>2.4931566633345703</v>
      </c>
      <c r="AQ55" s="33">
        <f t="shared" si="16"/>
        <v>-1.1546096984051974</v>
      </c>
      <c r="AR55" s="33">
        <f t="shared" si="17"/>
        <v>-2.6252534649781865</v>
      </c>
      <c r="AS55" s="33">
        <f t="shared" si="18"/>
        <v>-1.0127476676774805</v>
      </c>
      <c r="AT55" s="33">
        <f t="shared" si="19"/>
        <v>-2.4469350752883159</v>
      </c>
      <c r="AU55" s="5">
        <f t="shared" si="20"/>
        <v>1.229811472996202</v>
      </c>
      <c r="AV55" s="5">
        <f t="shared" si="21"/>
        <v>1.1729620421892299</v>
      </c>
      <c r="AW55" s="5">
        <f t="shared" si="22"/>
        <v>1.0603571451282008</v>
      </c>
      <c r="AX55" s="5">
        <f t="shared" si="23"/>
        <v>0.99403643474329861</v>
      </c>
      <c r="AZ55" t="s">
        <v>103</v>
      </c>
      <c r="BA55" s="4">
        <f>STDEV(AW22:AW30,AW32:AW40,AW42,AW44:AW109)</f>
        <v>1.4250373180064149</v>
      </c>
      <c r="BB55" s="1">
        <f>STDEV(AX22:AX30,AX32:AX40,AX42,AX44:AX109)</f>
        <v>1.3734943052665207</v>
      </c>
    </row>
    <row r="56" spans="1:54" x14ac:dyDescent="0.2">
      <c r="A56" s="35">
        <v>-13.4</v>
      </c>
      <c r="B56" t="s">
        <v>24</v>
      </c>
      <c r="C56" s="44" t="s">
        <v>135</v>
      </c>
      <c r="D56">
        <f>(aVQZ!G56-aVQZ!S56-aVQZ!W56+(27*(aVTZ!F56-aVTZ!R56-aVTZ!V56)-64*(aVQZ!F56-aVQZ!R56-aVQZ!V56))/-37)*2625.5</f>
        <v>-16.086250457430243</v>
      </c>
      <c r="E56">
        <f>(aVQZ!G56-aVQZ!S56-aVQZ!W56+(27*(0.3*(aVTZ!E56-aVTZ!Q56-aVTZ!U56)+1.2*(aVTZ!D56-aVTZ!P56-aVTZ!T56))-64*(0.3*(aVQZ!E56-aVQZ!Q56-aVQZ!U56)+1.2*(aVQZ!D56-aVQZ!P56-aVQZ!T56)))/-37)*2625.5</f>
        <v>-11.132501215501872</v>
      </c>
      <c r="F56">
        <f>(aVQZ!G56-aVQZ!S56-aVQZ!W56+(27*(1.3*(aVTZ!D56-aVTZ!P56-aVTZ!T56))-64*(1.3*(aVQZ!D56-aVQZ!P56-aVQZ!T56)))/-37)*2625.5</f>
        <v>-9.1602052572329473</v>
      </c>
      <c r="G56">
        <f>(aVQZ!G56-aVQZ!K56-aVQZ!O56+(27*(0.3*(aVTZ!E56-aVTZ!I56-aVTZ!M56)+1.2*(aVTZ!D56-aVTZ!H56-aVTZ!L56))-64*(0.3*(aVQZ!E56-aVQZ!I56-aVQZ!M56)+1.2*(aVQZ!D56-aVQZ!H56-aVQZ!L56)))/-37)*2625.5</f>
        <v>-11.055222227161655</v>
      </c>
      <c r="H56">
        <f>(aVQZ!G56-aVQZ!K56-aVQZ!O56+(27*(1.3*(aVTZ!D56-aVTZ!H56-aVTZ!L56))-64*(1.3*(aVQZ!D56-aVQZ!H56-aVQZ!L56)))/-37)*2625.5</f>
        <v>-9.1046854833238058</v>
      </c>
      <c r="I56">
        <f>(aVQZ!G56-aVQZ!K56-aVQZ!O56+(27*(1.296*(aVTZ!E56-aVTZ!I56-aVTZ!M56)+0.481*(aVTZ!D56-aVTZ!H56-aVTZ!L56))-64*(1.296*(aVQZ!E56-aVQZ!I56-aVQZ!M56)+0.481*(aVQZ!D56-aVQZ!H56-aVQZ!L56)))/-37)*2625.5</f>
        <v>-13.513249677216827</v>
      </c>
      <c r="J56">
        <f>(aVQZ!G56-aVQZ!S56-aVQZ!W56+(27*(1.343*(aVTZ!E56-aVTZ!Q56-aVTZ!U56)+0.423*(aVTZ!D56-aVTZ!P56-aVTZ!T56))-64*(1.343*(aVQZ!E56-aVQZ!Q56-aVQZ!U56)+0.423*(aVQZ!D56-aVQZ!P56-aVQZ!T56)))/-37)*2625.5</f>
        <v>-13.459260643781223</v>
      </c>
      <c r="K56">
        <f>(aVQZ!G56-aVQZ!K56-aVQZ!O56+(27*(1.266*(aVTZ!E56-aVTZ!I56-aVTZ!M56)+0.487*(aVTZ!D56-aVTZ!H56-aVTZ!L56))-64*(1.266*(aVQZ!E56-aVQZ!I56-aVQZ!M56)+0.487*(aVQZ!D56-aVQZ!H56-aVQZ!L56)))/-37)*2625.5</f>
        <v>-13.276668824130338</v>
      </c>
      <c r="L56">
        <f>(aVQZ!G56-aVQZ!S56-aVQZ!W56+(27*(1.314*(aVTZ!E56-aVTZ!Q56-aVTZ!U56)+0.427*(aVTZ!D56-aVTZ!P56-aVTZ!T56))-64*(1.314*(aVQZ!E56-aVQZ!Q56-aVQZ!U56)+0.427*(aVQZ!D56-aVQZ!P56-aVQZ!T56)))/-37)*2625.5</f>
        <v>-13.208811613799075</v>
      </c>
      <c r="AG56">
        <f>(3^3*(aVTZ!D56-aVTZ!H56-aVTZ!L56)-4^3*(aVQZ!D56-aVQZ!H56-aVQZ!L56))/-37</f>
        <v>-3.954216216216222E-3</v>
      </c>
      <c r="AH56">
        <f>(3^3*(aVTZ!E56-aVTZ!I56-aVTZ!M56)-4^3*(aVQZ!E56-aVQZ!I56-aVQZ!M56))/-37</f>
        <v>-3.7944724324324511E-3</v>
      </c>
      <c r="AI56">
        <f t="shared" si="13"/>
        <v>1.0420990761240996</v>
      </c>
      <c r="AJ56">
        <f>(3^3*(aVTZ!D56-aVTZ!P56-aVTZ!T56)-4^3*(aVQZ!D56-aVQZ!P56-aVQZ!T56))/-37</f>
        <v>-4.0189826486486798E-3</v>
      </c>
      <c r="AK56">
        <f>(3^3*(aVTZ!E56-aVTZ!Q56-aVTZ!U56)-4^3*(aVQZ!E56-aVQZ!Q56-aVQZ!U56))/-37</f>
        <v>-3.8436867297297547E-3</v>
      </c>
      <c r="AL56">
        <f t="shared" si="14"/>
        <v>1.0456061930237612</v>
      </c>
      <c r="AN56">
        <f>(3^3*(aVTZ!D56)-4^3*(aVQZ!D56))/(3^3*(aVTZ!E56)-4^3*(aVQZ!E56))</f>
        <v>3.3407144720393767</v>
      </c>
      <c r="AP56" s="33">
        <f t="shared" si="15"/>
        <v>2.6862504574302424</v>
      </c>
      <c r="AQ56" s="33">
        <f t="shared" si="16"/>
        <v>-2.2674987844981285</v>
      </c>
      <c r="AR56" s="33">
        <f t="shared" si="17"/>
        <v>-4.239794742767053</v>
      </c>
      <c r="AS56" s="33">
        <f t="shared" si="18"/>
        <v>-2.344777772838345</v>
      </c>
      <c r="AT56" s="33">
        <f t="shared" si="19"/>
        <v>-4.2953145166761946</v>
      </c>
      <c r="AU56" s="5">
        <f t="shared" si="20"/>
        <v>0.11324967721682633</v>
      </c>
      <c r="AV56" s="5">
        <f t="shared" si="21"/>
        <v>5.92606437812222E-2</v>
      </c>
      <c r="AW56" s="5">
        <f t="shared" si="22"/>
        <v>-0.12333117586966225</v>
      </c>
      <c r="AX56" s="5">
        <f t="shared" si="23"/>
        <v>-0.19118838620092582</v>
      </c>
    </row>
    <row r="57" spans="1:54" x14ac:dyDescent="0.2">
      <c r="A57" s="35">
        <v>-17.399999999999999</v>
      </c>
      <c r="B57" t="s">
        <v>25</v>
      </c>
      <c r="C57" s="44" t="s">
        <v>135</v>
      </c>
      <c r="D57">
        <f>(aVQZ!G57-aVQZ!S57-aVQZ!W57+(27*(aVTZ!F57-aVTZ!R57-aVTZ!V57)-64*(aVQZ!F57-aVQZ!R57-aVQZ!V57))/-37)*2625.5</f>
        <v>-19.931951440508662</v>
      </c>
      <c r="E57">
        <f>(aVQZ!G57-aVQZ!S57-aVQZ!W57+(27*(0.3*(aVTZ!E57-aVTZ!Q57-aVTZ!U57)+1.2*(aVTZ!D57-aVTZ!P57-aVTZ!T57))-64*(0.3*(aVQZ!E57-aVQZ!Q57-aVQZ!U57)+1.2*(aVQZ!D57-aVQZ!P57-aVQZ!T57)))/-37)*2625.5</f>
        <v>-14.869889708045056</v>
      </c>
      <c r="F57">
        <f>(aVQZ!G57-aVQZ!S57-aVQZ!W57+(27*(1.3*(aVTZ!D57-aVTZ!P57-aVTZ!T57))-64*(1.3*(aVQZ!D57-aVQZ!P57-aVQZ!T57)))/-37)*2625.5</f>
        <v>-12.848063947730132</v>
      </c>
      <c r="G57">
        <f>(aVQZ!G57-aVQZ!K57-aVQZ!O57+(27*(0.3*(aVTZ!E57-aVTZ!I57-aVTZ!M57)+1.2*(aVTZ!D57-aVTZ!H57-aVTZ!L57))-64*(0.3*(aVQZ!E57-aVQZ!I57-aVQZ!M57)+1.2*(aVQZ!D57-aVQZ!H57-aVQZ!L57)))/-37)*2625.5</f>
        <v>-15.040728168826345</v>
      </c>
      <c r="H57">
        <f>(aVQZ!G57-aVQZ!K57-aVQZ!O57+(27*(1.3*(aVTZ!D57-aVTZ!H57-aVTZ!L57))-64*(1.3*(aVQZ!D57-aVQZ!H57-aVQZ!L57)))/-37)*2625.5</f>
        <v>-13.054882310183055</v>
      </c>
      <c r="I57">
        <f>(aVQZ!G57-aVQZ!K57-aVQZ!O57+(27*(1.296*(aVTZ!E57-aVTZ!I57-aVTZ!M57)+0.481*(aVTZ!D57-aVTZ!H57-aVTZ!L57))-64*(1.296*(aVQZ!E57-aVQZ!I57-aVQZ!M57)+0.481*(aVQZ!D57-aVQZ!H57-aVQZ!L57)))/-37)*2625.5</f>
        <v>-17.640007753402749</v>
      </c>
      <c r="J57">
        <f>(aVQZ!G57-aVQZ!S57-aVQZ!W57+(27*(1.343*(aVTZ!E57-aVTZ!Q57-aVTZ!U57)+0.423*(aVTZ!D57-aVTZ!P57-aVTZ!T57))-64*(1.343*(aVQZ!E57-aVQZ!Q57-aVQZ!U57)+0.423*(aVQZ!D57-aVQZ!P57-aVQZ!T57)))/-37)*2625.5</f>
        <v>-17.462327660411084</v>
      </c>
      <c r="K57">
        <f>(aVQZ!G57-aVQZ!K57-aVQZ!O57+(27*(1.266*(aVTZ!E57-aVTZ!I57-aVTZ!M57)+0.487*(aVTZ!D57-aVTZ!H57-aVTZ!L57))-64*(1.266*(aVQZ!E57-aVQZ!I57-aVQZ!M57)+0.487*(aVQZ!D57-aVQZ!H57-aVQZ!L57)))/-37)*2625.5</f>
        <v>-17.400144318276205</v>
      </c>
      <c r="L57">
        <f>(aVQZ!G57-aVQZ!S57-aVQZ!W57+(27*(1.314*(aVTZ!E57-aVTZ!Q57-aVTZ!U57)+0.427*(aVTZ!D57-aVTZ!P57-aVTZ!T57))-64*(1.314*(aVQZ!E57-aVQZ!Q57-aVQZ!U57)+0.427*(aVQZ!D57-aVQZ!P57-aVQZ!T57)))/-37)*2625.5</f>
        <v>-17.208324568282826</v>
      </c>
      <c r="AG57">
        <f>(3^3*(aVTZ!D57-aVTZ!H57-aVTZ!L57)-4^3*(aVQZ!D57-aVQZ!H57-aVQZ!L57))/-37</f>
        <v>-3.9305702972972046E-3</v>
      </c>
      <c r="AH57">
        <f>(3^3*(aVTZ!E57-aVTZ!I57-aVTZ!M57)-4^3*(aVQZ!E57-aVQZ!I57-aVQZ!M57))/-37</f>
        <v>-3.8314188918919232E-3</v>
      </c>
      <c r="AI57">
        <f t="shared" si="13"/>
        <v>1.0258785082505875</v>
      </c>
      <c r="AJ57">
        <f>(3^3*(aVTZ!D57-aVTZ!P57-aVTZ!T57)-4^3*(aVQZ!D57-aVQZ!P57-aVQZ!T57))/-37</f>
        <v>-3.9360526486485782E-3</v>
      </c>
      <c r="AK57">
        <f>(3^3*(aVTZ!E57-aVTZ!Q57-aVTZ!U57)-4^3*(aVQZ!E57-aVQZ!Q57-aVQZ!U57))/-37</f>
        <v>-3.8789264054054566E-3</v>
      </c>
      <c r="AL57">
        <f t="shared" si="14"/>
        <v>1.0147273336156917</v>
      </c>
      <c r="AN57">
        <f>(3^3*(aVTZ!D57)-4^3*(aVQZ!D57))/(3^3*(aVTZ!E57)-4^3*(aVQZ!E57))</f>
        <v>3.2931488635372457</v>
      </c>
      <c r="AP57" s="33">
        <f t="shared" si="15"/>
        <v>2.5319514405086636</v>
      </c>
      <c r="AQ57" s="33">
        <f t="shared" si="16"/>
        <v>-2.5301102919549425</v>
      </c>
      <c r="AR57" s="33">
        <f t="shared" si="17"/>
        <v>-4.5519360522698662</v>
      </c>
      <c r="AS57" s="33">
        <f t="shared" si="18"/>
        <v>-2.359271831173654</v>
      </c>
      <c r="AT57" s="33">
        <f t="shared" si="19"/>
        <v>-4.3451176898169432</v>
      </c>
      <c r="AU57" s="5">
        <f t="shared" si="20"/>
        <v>0.24000775340275027</v>
      </c>
      <c r="AV57" s="5">
        <f t="shared" si="21"/>
        <v>6.2327660411085617E-2</v>
      </c>
      <c r="AW57" s="5">
        <f t="shared" si="22"/>
        <v>1.4431827620597915E-4</v>
      </c>
      <c r="AX57" s="5">
        <f t="shared" si="23"/>
        <v>-0.19167543171717227</v>
      </c>
    </row>
    <row r="58" spans="1:54" x14ac:dyDescent="0.2">
      <c r="A58" s="35">
        <v>-12</v>
      </c>
      <c r="B58" t="s">
        <v>26</v>
      </c>
      <c r="C58" s="44" t="s">
        <v>135</v>
      </c>
      <c r="D58">
        <f>(aVQZ!G58-aVQZ!S58-aVQZ!W58+(27*(aVTZ!F58-aVTZ!R58-aVTZ!V58)-64*(aVQZ!F58-aVQZ!R58-aVQZ!V58))/-37)*2625.5</f>
        <v>-15.060241814410253</v>
      </c>
      <c r="E58">
        <f>(aVQZ!G58-aVQZ!S58-aVQZ!W58+(27*(0.3*(aVTZ!E58-aVTZ!Q58-aVTZ!U58)+1.2*(aVTZ!D58-aVTZ!P58-aVTZ!T58))-64*(0.3*(aVQZ!E58-aVQZ!Q58-aVQZ!U58)+1.2*(aVQZ!D58-aVQZ!P58-aVQZ!T58)))/-37)*2625.5</f>
        <v>-9.4367289203843292</v>
      </c>
      <c r="F58">
        <f>(aVQZ!G58-aVQZ!S58-aVQZ!W58+(27*(1.3*(aVTZ!D58-aVTZ!P58-aVTZ!T58))-64*(1.3*(aVQZ!D58-aVQZ!P58-aVQZ!T58)))/-37)*2625.5</f>
        <v>-7.2038124349694996</v>
      </c>
      <c r="G58">
        <f>(aVQZ!G58-aVQZ!K58-aVQZ!O58+(27*(0.3*(aVTZ!E58-aVTZ!I58-aVTZ!M58)+1.2*(aVTZ!D58-aVTZ!H58-aVTZ!L58))-64*(0.3*(aVQZ!E58-aVQZ!I58-aVQZ!M58)+1.2*(aVQZ!D58-aVQZ!H58-aVQZ!L58)))/-37)*2625.5</f>
        <v>-9.0546167797679473</v>
      </c>
      <c r="H58">
        <f>(aVQZ!G58-aVQZ!K58-aVQZ!O58+(27*(1.3*(aVTZ!D58-aVTZ!H58-aVTZ!L58))-64*(1.3*(aVQZ!D58-aVQZ!H58-aVQZ!L58)))/-37)*2625.5</f>
        <v>-6.835607127904475</v>
      </c>
      <c r="I58">
        <f>(aVQZ!G58-aVQZ!K58-aVQZ!O58+(27*(1.296*(aVTZ!E58-aVTZ!I58-aVTZ!M58)+0.481*(aVTZ!D58-aVTZ!H58-aVTZ!L58))-64*(1.296*(aVQZ!E58-aVQZ!I58-aVQZ!M58)+0.481*(aVQZ!D58-aVQZ!H58-aVQZ!L58)))/-37)*2625.5</f>
        <v>-11.785295008008937</v>
      </c>
      <c r="J58">
        <f>(aVQZ!G58-aVQZ!S58-aVQZ!W58+(27*(1.343*(aVTZ!E58-aVTZ!Q58-aVTZ!U58)+0.423*(aVTZ!D58-aVTZ!P58-aVTZ!T58))-64*(1.343*(aVQZ!E58-aVQZ!Q58-aVQZ!U58)+0.423*(aVQZ!D58-aVQZ!P58-aVQZ!T58)))/-37)*2625.5</f>
        <v>-11.87566491101815</v>
      </c>
      <c r="K58">
        <f>(aVQZ!G58-aVQZ!K58-aVQZ!O58+(27*(1.266*(aVTZ!E58-aVTZ!I58-aVTZ!M58)+0.487*(aVTZ!D58-aVTZ!H58-aVTZ!L58))-64*(1.266*(aVQZ!E58-aVQZ!I58-aVQZ!M58)+0.487*(aVQZ!D58-aVQZ!H58-aVQZ!L58)))/-37)*2625.5</f>
        <v>-11.515472246275344</v>
      </c>
      <c r="L58">
        <f>(aVQZ!G58-aVQZ!S58-aVQZ!W58+(27*(1.314*(aVTZ!E58-aVTZ!Q58-aVTZ!U58)+0.427*(aVTZ!D58-aVTZ!P58-aVTZ!T58))-64*(1.314*(aVQZ!E58-aVQZ!Q58-aVQZ!U58)+0.427*(aVQZ!D58-aVQZ!P58-aVQZ!T58)))/-37)*2625.5</f>
        <v>-11.58954388303194</v>
      </c>
      <c r="AG58">
        <f>(3^3*(aVTZ!D58-aVTZ!H58-aVTZ!L58)-4^3*(aVQZ!D58-aVQZ!H58-aVQZ!L58))/-37</f>
        <v>-4.5631114594594235E-3</v>
      </c>
      <c r="AH58">
        <f>(3^3*(aVTZ!E58-aVTZ!I58-aVTZ!M58)-4^3*(aVQZ!E58-aVQZ!I58-aVQZ!M58))/-37</f>
        <v>-4.3382905675675067E-3</v>
      </c>
      <c r="AI58">
        <f t="shared" si="13"/>
        <v>1.0518224605729842</v>
      </c>
      <c r="AJ58">
        <f>(3^3*(aVTZ!D58-aVTZ!P58-aVTZ!T58)-4^3*(aVQZ!D58-aVQZ!P58-aVQZ!T58))/-37</f>
        <v>-4.7232975945945971E-3</v>
      </c>
      <c r="AK58">
        <f>(3^3*(aVTZ!E58-aVTZ!Q58-aVTZ!U58)-4^3*(aVQZ!E58-aVQZ!Q58-aVQZ!U58))/-37</f>
        <v>-4.4093420540540149E-3</v>
      </c>
      <c r="AL58">
        <f t="shared" si="14"/>
        <v>1.0712023555196692</v>
      </c>
      <c r="AN58">
        <f>(3^3*(aVTZ!D58)-4^3*(aVQZ!D58))/(3^3*(aVTZ!E58)-4^3*(aVQZ!E58))</f>
        <v>3.4549255167335899</v>
      </c>
      <c r="AP58" s="33">
        <f t="shared" si="15"/>
        <v>3.0602418144102526</v>
      </c>
      <c r="AQ58" s="33">
        <f t="shared" si="16"/>
        <v>-2.5632710796156708</v>
      </c>
      <c r="AR58" s="33">
        <f t="shared" si="17"/>
        <v>-4.7961875650305004</v>
      </c>
      <c r="AS58" s="33">
        <f t="shared" si="18"/>
        <v>-2.9453832202320527</v>
      </c>
      <c r="AT58" s="33">
        <f t="shared" si="19"/>
        <v>-5.164392872095525</v>
      </c>
      <c r="AU58" s="5">
        <f t="shared" si="20"/>
        <v>-0.21470499199106285</v>
      </c>
      <c r="AV58" s="5">
        <f t="shared" si="21"/>
        <v>-0.12433508898184975</v>
      </c>
      <c r="AW58" s="5">
        <f t="shared" si="22"/>
        <v>-0.48452775372465595</v>
      </c>
      <c r="AX58" s="5">
        <f t="shared" si="23"/>
        <v>-0.41045611696806006</v>
      </c>
    </row>
    <row r="59" spans="1:54" x14ac:dyDescent="0.2">
      <c r="A59" s="35">
        <v>-22</v>
      </c>
      <c r="B59" t="s">
        <v>27</v>
      </c>
      <c r="C59" s="44" t="s">
        <v>135</v>
      </c>
      <c r="D59">
        <f>(aVQZ!G59-aVQZ!S59-aVQZ!W59+(27*(aVTZ!F59-aVTZ!R59-aVTZ!V59)-64*(aVQZ!F59-aVQZ!R59-aVQZ!V59))/-37)*2625.5</f>
        <v>-25.942383489100465</v>
      </c>
      <c r="E59">
        <f>(aVQZ!G59-aVQZ!S59-aVQZ!W59+(27*(0.3*(aVTZ!E59-aVTZ!Q59-aVTZ!U59)+1.2*(aVTZ!D59-aVTZ!P59-aVTZ!T59))-64*(0.3*(aVQZ!E59-aVQZ!Q59-aVQZ!U59)+1.2*(aVQZ!D59-aVQZ!P59-aVQZ!T59)))/-37)*2625.5</f>
        <v>-19.101846736639789</v>
      </c>
      <c r="F59">
        <f>(aVQZ!G59-aVQZ!S59-aVQZ!W59+(27*(1.3*(aVTZ!D59-aVTZ!P59-aVTZ!T59))-64*(1.3*(aVQZ!D59-aVQZ!P59-aVQZ!T59)))/-37)*2625.5</f>
        <v>-16.37394230231547</v>
      </c>
      <c r="G59">
        <f>(aVQZ!G59-aVQZ!K59-aVQZ!O59+(27*(0.3*(aVTZ!E59-aVTZ!I59-aVTZ!M59)+1.2*(aVTZ!D59-aVTZ!H59-aVTZ!L59))-64*(0.3*(aVQZ!E59-aVQZ!I59-aVQZ!M59)+1.2*(aVQZ!D59-aVQZ!H59-aVQZ!L59)))/-37)*2625.5</f>
        <v>-18.86236354229111</v>
      </c>
      <c r="H59">
        <f>(aVQZ!G59-aVQZ!K59-aVQZ!O59+(27*(1.3*(aVTZ!D59-aVTZ!H59-aVTZ!L59))-64*(1.3*(aVQZ!D59-aVQZ!H59-aVQZ!L59)))/-37)*2625.5</f>
        <v>-16.165620074691088</v>
      </c>
      <c r="I59">
        <f>(aVQZ!G59-aVQZ!K59-aVQZ!O59+(27*(1.296*(aVTZ!E59-aVTZ!I59-aVTZ!M59)+0.481*(aVTZ!D59-aVTZ!H59-aVTZ!L59))-64*(1.296*(aVQZ!E59-aVQZ!I59-aVQZ!M59)+0.481*(aVQZ!D59-aVQZ!H59-aVQZ!L59)))/-37)*2625.5</f>
        <v>-22.426122360553013</v>
      </c>
      <c r="J59">
        <f>(aVQZ!G59-aVQZ!S59-aVQZ!W59+(27*(1.343*(aVTZ!E59-aVTZ!Q59-aVTZ!U59)+0.423*(aVTZ!D59-aVTZ!P59-aVTZ!T59))-64*(1.343*(aVQZ!E59-aVQZ!Q59-aVQZ!U59)+0.423*(aVQZ!D59-aVQZ!P59-aVQZ!T59)))/-37)*2625.5</f>
        <v>-22.462393724683153</v>
      </c>
      <c r="K59">
        <f>(aVQZ!G59-aVQZ!K59-aVQZ!O59+(27*(1.266*(aVTZ!E59-aVTZ!I59-aVTZ!M59)+0.487*(aVTZ!D59-aVTZ!H59-aVTZ!L59))-64*(1.266*(aVQZ!E59-aVQZ!I59-aVQZ!M59)+0.487*(aVQZ!D59-aVQZ!H59-aVQZ!L59)))/-37)*2625.5</f>
        <v>-22.100743316178846</v>
      </c>
      <c r="L59">
        <f>(aVQZ!G59-aVQZ!S59-aVQZ!W59+(27*(1.314*(aVTZ!E59-aVTZ!Q59-aVTZ!U59)+0.427*(aVTZ!D59-aVTZ!P59-aVTZ!T59))-64*(1.314*(aVQZ!E59-aVQZ!Q59-aVQZ!U59)+0.427*(aVQZ!D59-aVQZ!P59-aVQZ!T59)))/-37)*2625.5</f>
        <v>-22.117874132765802</v>
      </c>
      <c r="AG59">
        <f>(3^3*(aVTZ!D59-aVTZ!H59-aVTZ!L59)-4^3*(aVQZ!D59-aVQZ!H59-aVQZ!L59))/-37</f>
        <v>-5.3041989729729682E-3</v>
      </c>
      <c r="AH59">
        <f>(3^3*(aVTZ!E59-aVTZ!I59-aVTZ!M59)-4^3*(aVQZ!E59-aVQZ!I59-aVQZ!M59))/-37</f>
        <v>-5.1918503243243552E-3</v>
      </c>
      <c r="AI59">
        <f t="shared" si="13"/>
        <v>1.0216394236409798</v>
      </c>
      <c r="AJ59">
        <f>(3^3*(aVTZ!D59-aVTZ!P59-aVTZ!T59)-4^3*(aVQZ!D59-aVQZ!P59-aVQZ!T59))/-37</f>
        <v>-5.4323880000001689E-3</v>
      </c>
      <c r="AK59">
        <f>(3^3*(aVTZ!E59-aVTZ!Q59-aVTZ!U59)-4^3*(aVQZ!E59-aVQZ!Q59-aVQZ!U59))/-37</f>
        <v>-5.2741419459459973E-3</v>
      </c>
      <c r="AL59">
        <f t="shared" si="14"/>
        <v>1.0300041325538856</v>
      </c>
      <c r="AN59">
        <f>(3^3*(aVTZ!D59)-4^3*(aVQZ!D59))/(3^3*(aVTZ!E59)-4^3*(aVQZ!E59))</f>
        <v>3.2602637402900747</v>
      </c>
      <c r="AP59" s="33">
        <f t="shared" si="15"/>
        <v>3.9423834891004645</v>
      </c>
      <c r="AQ59" s="33">
        <f t="shared" si="16"/>
        <v>-2.8981532633602107</v>
      </c>
      <c r="AR59" s="33">
        <f t="shared" si="17"/>
        <v>-5.62605769768453</v>
      </c>
      <c r="AS59" s="33">
        <f t="shared" si="18"/>
        <v>-3.13763645770889</v>
      </c>
      <c r="AT59" s="33">
        <f t="shared" si="19"/>
        <v>-5.8343799253089124</v>
      </c>
      <c r="AU59" s="5">
        <f t="shared" si="20"/>
        <v>0.42612236055301267</v>
      </c>
      <c r="AV59" s="5">
        <f t="shared" si="21"/>
        <v>0.4623937246831531</v>
      </c>
      <c r="AW59" s="5">
        <f t="shared" si="22"/>
        <v>0.10074331617884624</v>
      </c>
      <c r="AX59" s="5">
        <f t="shared" si="23"/>
        <v>0.11787413276580239</v>
      </c>
    </row>
    <row r="60" spans="1:54" x14ac:dyDescent="0.2">
      <c r="A60" s="35">
        <v>-14.1</v>
      </c>
      <c r="B60" t="s">
        <v>28</v>
      </c>
      <c r="C60" s="44" t="s">
        <v>135</v>
      </c>
      <c r="D60">
        <f>(aVQZ!G60-aVQZ!S60-aVQZ!W60+(27*(aVTZ!F60-aVTZ!R60-aVTZ!V60)-64*(aVQZ!F60-aVQZ!R60-aVQZ!V60))/-37)*2625.5</f>
        <v>-22.728203387515141</v>
      </c>
      <c r="E60">
        <f>(aVQZ!G60-aVQZ!S60-aVQZ!W60+(27*(0.3*(aVTZ!E60-aVTZ!Q60-aVTZ!U60)+1.2*(aVTZ!D60-aVTZ!P60-aVTZ!T60))-64*(0.3*(aVQZ!E60-aVQZ!Q60-aVQZ!U60)+1.2*(aVQZ!D60-aVQZ!P60-aVQZ!T60)))/-37)*2625.5</f>
        <v>-14.218017660487403</v>
      </c>
      <c r="F60">
        <f>(aVQZ!G60-aVQZ!S60-aVQZ!W60+(27*(1.3*(aVTZ!D60-aVTZ!P60-aVTZ!T60))-64*(1.3*(aVQZ!D60-aVQZ!P60-aVQZ!T60)))/-37)*2625.5</f>
        <v>-10.85648760889142</v>
      </c>
      <c r="G60">
        <f>(aVQZ!G60-aVQZ!K60-aVQZ!O60+(27*(0.3*(aVTZ!E60-aVTZ!I60-aVTZ!M60)+1.2*(aVTZ!D60-aVTZ!H60-aVTZ!L60))-64*(0.3*(aVQZ!E60-aVQZ!I60-aVQZ!M60)+1.2*(aVQZ!D60-aVQZ!H60-aVQZ!L60)))/-37)*2625.5</f>
        <v>-14.051772299078426</v>
      </c>
      <c r="H60">
        <f>(aVQZ!G60-aVQZ!K60-aVQZ!O60+(27*(1.3*(aVTZ!D60-aVTZ!H60-aVTZ!L60))-64*(1.3*(aVQZ!D60-aVQZ!H60-aVQZ!L60)))/-37)*2625.5</f>
        <v>-10.71338838583652</v>
      </c>
      <c r="I60">
        <f>(aVQZ!G60-aVQZ!K60-aVQZ!O60+(27*(1.296*(aVTZ!E60-aVTZ!I60-aVTZ!M60)+0.481*(aVTZ!D60-aVTZ!H60-aVTZ!L60))-64*(1.296*(aVQZ!E60-aVQZ!I60-aVQZ!M60)+0.481*(aVQZ!D60-aVQZ!H60-aVQZ!L60)))/-37)*2625.5</f>
        <v>-17.506710302756574</v>
      </c>
      <c r="J60">
        <f>(aVQZ!G60-aVQZ!S60-aVQZ!W60+(27*(1.343*(aVTZ!E60-aVTZ!Q60-aVTZ!U60)+0.423*(aVTZ!D60-aVTZ!P60-aVTZ!T60))-64*(1.343*(aVQZ!E60-aVQZ!Q60-aVQZ!U60)+0.423*(aVQZ!D60-aVQZ!P60-aVQZ!T60)))/-37)*2625.5</f>
        <v>-17.318928126356646</v>
      </c>
      <c r="K60">
        <f>(aVQZ!G60-aVQZ!K60-aVQZ!O60+(27*(1.266*(aVTZ!E60-aVTZ!I60-aVTZ!M60)+0.487*(aVTZ!D60-aVTZ!H60-aVTZ!L60))-64*(1.266*(aVQZ!E60-aVQZ!I60-aVQZ!M60)+0.487*(aVQZ!D60-aVQZ!H60-aVQZ!L60)))/-37)*2625.5</f>
        <v>-17.094024401475938</v>
      </c>
      <c r="L60">
        <f>(aVQZ!G60-aVQZ!S60-aVQZ!W60+(27*(1.314*(aVTZ!E60-aVTZ!Q60-aVTZ!U60)+0.427*(aVTZ!D60-aVTZ!P60-aVTZ!T60))-64*(1.314*(aVQZ!E60-aVQZ!Q60-aVQZ!U60)+0.427*(aVQZ!D60-aVQZ!P60-aVQZ!T60)))/-37)*2625.5</f>
        <v>-16.880655568240371</v>
      </c>
      <c r="AG60">
        <f>(3^3*(aVTZ!D60-aVTZ!H60-aVTZ!L60)-4^3*(aVQZ!D60-aVQZ!H60-aVQZ!L60))/-37</f>
        <v>-7.5078565945947478E-3</v>
      </c>
      <c r="AH60">
        <f>(3^3*(aVTZ!E60-aVTZ!I60-aVTZ!M60)-4^3*(aVQZ!E60-aVQZ!I60-aVQZ!M60))/-37</f>
        <v>-6.7410292162162887E-3</v>
      </c>
      <c r="AI60">
        <f t="shared" si="13"/>
        <v>1.1137552373358317</v>
      </c>
      <c r="AJ60">
        <f>(3^3*(aVTZ!D60-aVTZ!P60-aVTZ!T60)-4^3*(aVQZ!D60-aVQZ!P60-aVQZ!T60))/-37</f>
        <v>-7.6170132162162538E-3</v>
      </c>
      <c r="AK60">
        <f>(3^3*(aVTZ!E60-aVTZ!Q60-aVTZ!U60)-4^3*(aVQZ!E60-aVQZ!Q60-aVQZ!U60))/-37</f>
        <v>-6.8068010810811404E-3</v>
      </c>
      <c r="AL60">
        <f t="shared" si="14"/>
        <v>1.1190297946838819</v>
      </c>
      <c r="AN60">
        <f>(3^3*(aVTZ!D60)-4^3*(aVQZ!D60))/(3^3*(aVTZ!E60)-4^3*(aVQZ!E60))</f>
        <v>3.1425526806058142</v>
      </c>
      <c r="AP60" s="33">
        <f t="shared" si="15"/>
        <v>8.6282033875151409</v>
      </c>
      <c r="AQ60" s="33">
        <f t="shared" si="16"/>
        <v>0.11801766048740348</v>
      </c>
      <c r="AR60" s="33">
        <f t="shared" si="17"/>
        <v>-3.2435123911085793</v>
      </c>
      <c r="AS60" s="33">
        <f t="shared" si="18"/>
        <v>-4.8227700921573913E-2</v>
      </c>
      <c r="AT60" s="33">
        <f t="shared" si="19"/>
        <v>-3.3866116141634794</v>
      </c>
      <c r="AU60" s="5">
        <f t="shared" si="20"/>
        <v>3.4067103027565739</v>
      </c>
      <c r="AV60" s="5">
        <f t="shared" si="21"/>
        <v>3.218928126356646</v>
      </c>
      <c r="AW60" s="5">
        <f t="shared" si="22"/>
        <v>2.9940244014759383</v>
      </c>
      <c r="AX60" s="5">
        <f t="shared" si="23"/>
        <v>2.7806555682403715</v>
      </c>
    </row>
    <row r="61" spans="1:54" x14ac:dyDescent="0.2">
      <c r="A61" s="35">
        <v>-13.8</v>
      </c>
      <c r="B61" t="s">
        <v>29</v>
      </c>
      <c r="C61" s="44" t="s">
        <v>135</v>
      </c>
      <c r="D61">
        <f>(aVQZ!G61-aVQZ!S61-aVQZ!W61+(27*(aVTZ!F61-aVTZ!R61-aVTZ!V61)-64*(aVQZ!F61-aVQZ!R61-aVQZ!V61))/-37)*2625.5</f>
        <v>-17.470923617361507</v>
      </c>
      <c r="E61">
        <f>(aVQZ!G61-aVQZ!S61-aVQZ!W61+(27*(0.3*(aVTZ!E61-aVTZ!Q61-aVTZ!U61)+1.2*(aVTZ!D61-aVTZ!P61-aVTZ!T61))-64*(0.3*(aVQZ!E61-aVQZ!Q61-aVQZ!U61)+1.2*(aVQZ!D61-aVQZ!P61-aVQZ!T61)))/-37)*2625.5</f>
        <v>-12.198583581744989</v>
      </c>
      <c r="F61">
        <f>(aVQZ!G61-aVQZ!S61-aVQZ!W61+(27*(1.3*(aVTZ!D61-aVTZ!P61-aVTZ!T61))-64*(1.3*(aVQZ!D61-aVQZ!P61-aVQZ!T61)))/-37)*2625.5</f>
        <v>-10.093277728555783</v>
      </c>
      <c r="G61">
        <f>(aVQZ!G61-aVQZ!K61-aVQZ!O61+(27*(0.3*(aVTZ!E61-aVTZ!I61-aVTZ!M61)+1.2*(aVTZ!D61-aVTZ!H61-aVTZ!L61))-64*(0.3*(aVQZ!E61-aVQZ!I61-aVQZ!M61)+1.2*(aVQZ!D61-aVQZ!H61-aVQZ!L61)))/-37)*2625.5</f>
        <v>-12.003118243159195</v>
      </c>
      <c r="H61">
        <f>(aVQZ!G61-aVQZ!K61-aVQZ!O61+(27*(1.3*(aVTZ!D61-aVTZ!H61-aVTZ!L61))-64*(1.3*(aVQZ!D61-aVQZ!H61-aVQZ!L61)))/-37)*2625.5</f>
        <v>-9.9230217810469643</v>
      </c>
      <c r="I61">
        <f>(aVQZ!G61-aVQZ!K61-aVQZ!O61+(27*(1.296*(aVTZ!E61-aVTZ!I61-aVTZ!M61)+0.481*(aVTZ!D61-aVTZ!H61-aVTZ!L61))-64*(1.296*(aVQZ!E61-aVQZ!I61-aVQZ!M61)+0.481*(aVQZ!D61-aVQZ!H61-aVQZ!L61)))/-37)*2625.5</f>
        <v>-14.83446400683853</v>
      </c>
      <c r="J61">
        <f>(aVQZ!G61-aVQZ!S61-aVQZ!W61+(27*(1.343*(aVTZ!E61-aVTZ!Q61-aVTZ!U61)+0.423*(aVTZ!D61-aVTZ!P61-aVTZ!T61))-64*(1.343*(aVQZ!E61-aVQZ!Q61-aVQZ!U61)+0.423*(aVQZ!D61-aVQZ!P61-aVQZ!T61)))/-37)*2625.5</f>
        <v>-14.881773857303415</v>
      </c>
      <c r="K61">
        <f>(aVQZ!G61-aVQZ!K61-aVQZ!O61+(27*(1.266*(aVTZ!E61-aVTZ!I61-aVTZ!M61)+0.487*(aVTZ!D61-aVTZ!H61-aVTZ!L61))-64*(1.266*(aVQZ!E61-aVQZ!I61-aVQZ!M61)+0.487*(aVQZ!D61-aVQZ!H61-aVQZ!L61)))/-37)*2625.5</f>
        <v>-14.584339895608872</v>
      </c>
      <c r="L61">
        <f>(aVQZ!G61-aVQZ!S61-aVQZ!W61+(27*(1.314*(aVTZ!E61-aVTZ!Q61-aVTZ!U61)+0.427*(aVTZ!D61-aVTZ!P61-aVTZ!T61))-64*(1.314*(aVQZ!E61-aVQZ!Q61-aVQZ!U61)+0.427*(aVQZ!D61-aVQZ!P61-aVQZ!T61)))/-37)*2625.5</f>
        <v>-14.617068132909335</v>
      </c>
      <c r="AG61">
        <f>(3^3*(aVTZ!D61-aVTZ!H61-aVTZ!L61)-4^3*(aVQZ!D61-aVQZ!H61-aVQZ!L61))/-37</f>
        <v>-4.0101375945945442E-3</v>
      </c>
      <c r="AH61">
        <f>(3^3*(aVTZ!E61-aVTZ!I61-aVTZ!M61)-4^3*(aVQZ!E61-aVQZ!I61-aVQZ!M61))/-37</f>
        <v>-3.9776018378379118E-3</v>
      </c>
      <c r="AI61">
        <f t="shared" si="13"/>
        <v>1.0081797419860199</v>
      </c>
      <c r="AJ61">
        <f>(3^3*(aVTZ!D61-aVTZ!P61-aVTZ!T61)-4^3*(aVQZ!D61-aVQZ!P61-aVQZ!T61))/-37</f>
        <v>-4.1130199459458623E-3</v>
      </c>
      <c r="AK61">
        <f>(3^3*(aVTZ!E61-aVTZ!Q61-aVTZ!U61)-4^3*(aVQZ!E61-aVQZ!Q61-aVQZ!U61))/-37</f>
        <v>-4.0439017837837783E-3</v>
      </c>
      <c r="AL61">
        <f t="shared" si="14"/>
        <v>1.017091948780569</v>
      </c>
      <c r="AN61">
        <f>(3^3*(aVTZ!D61)-4^3*(aVQZ!D61))/(3^3*(aVTZ!E61)-4^3*(aVQZ!E61))</f>
        <v>3.1525944975265334</v>
      </c>
      <c r="AP61" s="33">
        <f t="shared" si="15"/>
        <v>3.6709236173615061</v>
      </c>
      <c r="AQ61" s="33">
        <f t="shared" si="16"/>
        <v>-1.6014164182550115</v>
      </c>
      <c r="AR61" s="33">
        <f t="shared" si="17"/>
        <v>-3.7067222714442174</v>
      </c>
      <c r="AS61" s="33">
        <f t="shared" si="18"/>
        <v>-1.796881756840806</v>
      </c>
      <c r="AT61" s="33">
        <f t="shared" si="19"/>
        <v>-3.8769782189530364</v>
      </c>
      <c r="AU61" s="5">
        <f t="shared" si="20"/>
        <v>1.0344640068385296</v>
      </c>
      <c r="AV61" s="5">
        <f t="shared" si="21"/>
        <v>1.0817738573034141</v>
      </c>
      <c r="AW61" s="5">
        <f t="shared" si="22"/>
        <v>0.78433989560887163</v>
      </c>
      <c r="AX61" s="5">
        <f t="shared" si="23"/>
        <v>0.81706813290933411</v>
      </c>
    </row>
    <row r="62" spans="1:54" x14ac:dyDescent="0.2">
      <c r="A62" s="35">
        <v>-23.5</v>
      </c>
      <c r="B62" t="s">
        <v>30</v>
      </c>
      <c r="C62" s="44" t="s">
        <v>135</v>
      </c>
      <c r="D62">
        <f>(aVQZ!G62-aVQZ!S62-aVQZ!W62+(27*(aVTZ!F62-aVTZ!R62-aVTZ!V62)-64*(aVQZ!F62-aVQZ!R62-aVQZ!V62))/-37)*2625.5</f>
        <v>-31.536912424251536</v>
      </c>
      <c r="E62">
        <f>(aVQZ!G62-aVQZ!S62-aVQZ!W62+(27*(0.3*(aVTZ!E62-aVTZ!Q62-aVTZ!U62)+1.2*(aVTZ!D62-aVTZ!P62-aVTZ!T62))-64*(0.3*(aVQZ!E62-aVQZ!Q62-aVQZ!U62)+1.2*(aVQZ!D62-aVQZ!P62-aVQZ!T62)))/-37)*2625.5</f>
        <v>-20.660159652311272</v>
      </c>
      <c r="F62">
        <f>(aVQZ!G62-aVQZ!S62-aVQZ!W62+(27*(1.3*(aVTZ!D62-aVTZ!P62-aVTZ!T62))-64*(1.3*(aVQZ!D62-aVQZ!P62-aVQZ!T62)))/-37)*2625.5</f>
        <v>-16.336506028712567</v>
      </c>
      <c r="G62">
        <f>(aVQZ!G62-aVQZ!K62-aVQZ!O62+(27*(0.3*(aVTZ!E62-aVTZ!I62-aVTZ!M62)+1.2*(aVTZ!D62-aVTZ!H62-aVTZ!L62))-64*(0.3*(aVQZ!E62-aVQZ!I62-aVQZ!M62)+1.2*(aVQZ!D62-aVQZ!H62-aVQZ!L62)))/-37)*2625.5</f>
        <v>-20.823714975962506</v>
      </c>
      <c r="H62">
        <f>(aVQZ!G62-aVQZ!K62-aVQZ!O62+(27*(1.3*(aVTZ!D62-aVTZ!H62-aVTZ!L62))-64*(1.3*(aVQZ!D62-aVQZ!H62-aVQZ!L62)))/-37)*2625.5</f>
        <v>-16.551263157961081</v>
      </c>
      <c r="I62">
        <f>(aVQZ!G62-aVQZ!K62-aVQZ!O62+(27*(1.296*(aVTZ!E62-aVTZ!I62-aVTZ!M62)+0.481*(aVTZ!D62-aVTZ!H62-aVTZ!L62))-64*(1.296*(aVQZ!E62-aVQZ!I62-aVQZ!M62)+0.481*(aVQZ!D62-aVQZ!H62-aVQZ!L62)))/-37)*2625.5</f>
        <v>-25.900183886847969</v>
      </c>
      <c r="J62">
        <f>(aVQZ!G62-aVQZ!S62-aVQZ!W62+(27*(1.343*(aVTZ!E62-aVTZ!Q62-aVTZ!U62)+0.423*(aVTZ!D62-aVTZ!P62-aVTZ!T62))-64*(1.343*(aVQZ!E62-aVQZ!Q62-aVQZ!U62)+0.423*(aVQZ!D62-aVQZ!P62-aVQZ!T62)))/-37)*2625.5</f>
        <v>-25.539806935583393</v>
      </c>
      <c r="K62">
        <f>(aVQZ!G62-aVQZ!K62-aVQZ!O62+(27*(1.266*(aVTZ!E62-aVTZ!I62-aVTZ!M62)+0.487*(aVTZ!D62-aVTZ!H62-aVTZ!L62))-64*(1.266*(aVQZ!E62-aVQZ!I62-aVQZ!M62)+0.487*(aVQZ!D62-aVQZ!H62-aVQZ!L62)))/-37)*2625.5</f>
        <v>-25.378798435023228</v>
      </c>
      <c r="L62">
        <f>(aVQZ!G62-aVQZ!S62-aVQZ!W62+(27*(1.314*(aVTZ!E62-aVTZ!Q62-aVTZ!U62)+0.427*(aVTZ!D62-aVTZ!P62-aVTZ!T62))-64*(1.314*(aVQZ!E62-aVQZ!Q62-aVQZ!U62)+0.427*(aVQZ!D62-aVQZ!P62-aVQZ!T62)))/-37)*2625.5</f>
        <v>-24.987856595510944</v>
      </c>
      <c r="AG62">
        <f>(3^3*(aVTZ!D62-aVTZ!H62-aVTZ!L62)-4^3*(aVQZ!D62-aVQZ!H62-aVQZ!L62))/-37</f>
        <v>-8.9640325675673233E-3</v>
      </c>
      <c r="AH62">
        <f>(3^3*(aVTZ!E62-aVTZ!I62-aVTZ!M62)-4^3*(aVQZ!E62-aVQZ!I62-aVQZ!M62))/-37</f>
        <v>-8.4123132972973112E-3</v>
      </c>
      <c r="AI62">
        <f t="shared" si="13"/>
        <v>1.0655847269082652</v>
      </c>
      <c r="AJ62">
        <f>(3^3*(aVTZ!D62-aVTZ!P62-aVTZ!T62)-4^3*(aVQZ!D62-aVQZ!P62-aVQZ!T62))/-37</f>
        <v>-9.0064966756755408E-3</v>
      </c>
      <c r="AK62">
        <f>(3^3*(aVTZ!E62-aVTZ!Q62-aVTZ!U62)-4^3*(aVQZ!E62-aVQZ!Q62-aVQZ!U62))/-37</f>
        <v>-8.4914737837838133E-3</v>
      </c>
      <c r="AL62">
        <f t="shared" si="14"/>
        <v>1.0606517672910052</v>
      </c>
      <c r="AN62">
        <f>(3^3*(aVTZ!D62)-4^3*(aVQZ!D62))/(3^3*(aVTZ!E62)-4^3*(aVQZ!E62))</f>
        <v>3.0696604450589913</v>
      </c>
      <c r="AP62" s="33">
        <f t="shared" si="15"/>
        <v>8.0369124242515362</v>
      </c>
      <c r="AQ62" s="33">
        <f t="shared" si="16"/>
        <v>-2.8398403476887282</v>
      </c>
      <c r="AR62" s="33">
        <f t="shared" si="17"/>
        <v>-7.1634939712874335</v>
      </c>
      <c r="AS62" s="33">
        <f t="shared" si="18"/>
        <v>-2.6762850240374938</v>
      </c>
      <c r="AT62" s="33">
        <f t="shared" si="19"/>
        <v>-6.9487368420389188</v>
      </c>
      <c r="AU62" s="5">
        <f t="shared" si="20"/>
        <v>2.4001838868479695</v>
      </c>
      <c r="AV62" s="5">
        <f t="shared" si="21"/>
        <v>2.0398069355833925</v>
      </c>
      <c r="AW62" s="5">
        <f t="shared" si="22"/>
        <v>1.8787984350232279</v>
      </c>
      <c r="AX62" s="5">
        <f t="shared" si="23"/>
        <v>1.4878565955109444</v>
      </c>
    </row>
    <row r="63" spans="1:54" x14ac:dyDescent="0.2">
      <c r="A63" s="35">
        <v>-13.7</v>
      </c>
      <c r="B63" t="s">
        <v>208</v>
      </c>
      <c r="C63" s="44" t="s">
        <v>135</v>
      </c>
      <c r="D63">
        <f>(aVQZ!G63-aVQZ!S63-aVQZ!W63+(27*(aVTZ!F63-aVTZ!R63-aVTZ!V63)-64*(aVQZ!F63-aVQZ!R63-aVQZ!V63))/-37)*2625.5</f>
        <v>-14.930040856836833</v>
      </c>
      <c r="E63">
        <f>(aVQZ!G63-aVQZ!S63-aVQZ!W63+(27*(0.3*(aVTZ!E63-aVTZ!Q63-aVTZ!U63)+1.2*(aVTZ!D63-aVTZ!P63-aVTZ!T63))-64*(0.3*(aVQZ!E63-aVQZ!Q63-aVQZ!U63)+1.2*(aVQZ!D63-aVQZ!P63-aVQZ!T63)))/-37)*2625.5</f>
        <v>-11.85534406893184</v>
      </c>
      <c r="F63">
        <f>(aVQZ!G63-aVQZ!S63-aVQZ!W63+(27*(1.3*(aVTZ!D63-aVTZ!P63-aVTZ!T63))-64*(1.3*(aVQZ!D63-aVQZ!P63-aVQZ!T63)))/-37)*2625.5</f>
        <v>-10.619280084496658</v>
      </c>
      <c r="G63">
        <f>(aVQZ!G63-aVQZ!K63-aVQZ!O63+(27*(0.3*(aVTZ!E63-aVTZ!I63-aVTZ!M63)+1.2*(aVTZ!D63-aVTZ!H63-aVTZ!L63))-64*(0.3*(aVQZ!E63-aVQZ!I63-aVQZ!M63)+1.2*(aVQZ!D63-aVQZ!H63-aVQZ!L63)))/-37)*2625.5</f>
        <v>-12.081855909492017</v>
      </c>
      <c r="H63">
        <f>(aVQZ!G63-aVQZ!K63-aVQZ!O63+(27*(1.3*(aVTZ!D63-aVTZ!H63-aVTZ!L63))-64*(1.3*(aVQZ!D63-aVQZ!H63-aVQZ!L63)))/-37)*2625.5</f>
        <v>-10.875675188658196</v>
      </c>
      <c r="I63">
        <f>(aVQZ!G63-aVQZ!K63-aVQZ!O63+(27*(1.296*(aVTZ!E63-aVTZ!I63-aVTZ!M63)+0.481*(aVTZ!D63-aVTZ!H63-aVTZ!L63))-64*(1.296*(aVQZ!E63-aVQZ!I63-aVQZ!M63)+0.481*(aVQZ!D63-aVQZ!H63-aVQZ!L63)))/-37)*2625.5</f>
        <v>-13.849637610086514</v>
      </c>
      <c r="J63">
        <f>(aVQZ!G63-aVQZ!S63-aVQZ!W63+(27*(1.343*(aVTZ!E63-aVTZ!Q63-aVTZ!U63)+0.423*(aVTZ!D63-aVTZ!P63-aVTZ!T63))-64*(1.343*(aVQZ!E63-aVQZ!Q63-aVQZ!U63)+0.423*(aVQZ!D63-aVQZ!P63-aVQZ!T63)))/-37)*2625.5</f>
        <v>-13.698416345536469</v>
      </c>
      <c r="K63">
        <f>(aVQZ!G63-aVQZ!K63-aVQZ!O63+(27*(1.266*(aVTZ!E63-aVTZ!I63-aVTZ!M63)+0.487*(aVTZ!D63-aVTZ!H63-aVTZ!L63))-64*(1.266*(aVQZ!E63-aVQZ!I63-aVQZ!M63)+0.487*(aVQZ!D63-aVQZ!H63-aVQZ!L63)))/-37)*2625.5</f>
        <v>-13.705900795961025</v>
      </c>
      <c r="L63">
        <f>(aVQZ!G63-aVQZ!S63-aVQZ!W63+(27*(1.314*(aVTZ!E63-aVTZ!Q63-aVTZ!U63)+0.427*(aVTZ!D63-aVTZ!P63-aVTZ!T63))-64*(1.314*(aVQZ!E63-aVQZ!Q63-aVQZ!U63)+0.427*(aVQZ!D63-aVQZ!P63-aVQZ!T63)))/-37)*2625.5</f>
        <v>-13.546536314884401</v>
      </c>
      <c r="AG63">
        <f>(3^3*(aVTZ!D63-aVTZ!H63-aVTZ!L63)-4^3*(aVQZ!D63-aVQZ!H63-aVQZ!L63))/-37</f>
        <v>-2.2013656486484911E-3</v>
      </c>
      <c r="AH63">
        <f>(3^3*(aVTZ!E63-aVTZ!I63-aVTZ!M63)-4^3*(aVQZ!E63-aVQZ!I63-aVQZ!M63))/-37</f>
        <v>-2.2651549189189176E-3</v>
      </c>
      <c r="AI63">
        <f t="shared" si="13"/>
        <v>0.97183889289970904</v>
      </c>
      <c r="AJ63">
        <f>(3^3*(aVTZ!D63-aVTZ!P63-aVTZ!T63)-4^3*(aVQZ!D63-aVQZ!P63-aVQZ!T63))/-37</f>
        <v>-2.1773227837835847E-3</v>
      </c>
      <c r="AK63">
        <f>(3^3*(aVTZ!E63-aVTZ!Q63-aVTZ!U63)-4^3*(aVQZ!E63-aVQZ!Q63-aVQZ!U63))/-37</f>
        <v>-2.2950804054053982E-3</v>
      </c>
      <c r="AL63">
        <f t="shared" si="14"/>
        <v>0.94869128709196004</v>
      </c>
      <c r="AN63">
        <f>(3^3*(aVTZ!D63)-4^3*(aVQZ!D63))/(3^3*(aVTZ!E63)-4^3*(aVQZ!E63))</f>
        <v>3.220723805248753</v>
      </c>
      <c r="AP63" s="33">
        <f t="shared" si="15"/>
        <v>1.2300408568368333</v>
      </c>
      <c r="AQ63" s="33">
        <f t="shared" si="16"/>
        <v>-1.8446559310681589</v>
      </c>
      <c r="AR63" s="33">
        <f t="shared" si="17"/>
        <v>-3.0807199155033409</v>
      </c>
      <c r="AS63" s="33">
        <f t="shared" si="18"/>
        <v>-1.6181440905079825</v>
      </c>
      <c r="AT63" s="33">
        <f t="shared" si="19"/>
        <v>-2.8243248113418034</v>
      </c>
      <c r="AU63" s="5">
        <f t="shared" si="20"/>
        <v>0.14963761008651488</v>
      </c>
      <c r="AV63" s="5">
        <f t="shared" si="21"/>
        <v>-1.5836544635305927E-3</v>
      </c>
      <c r="AW63" s="5">
        <f t="shared" si="22"/>
        <v>5.9007959610255512E-3</v>
      </c>
      <c r="AX63" s="5">
        <f t="shared" si="23"/>
        <v>-0.15346368511559838</v>
      </c>
    </row>
    <row r="64" spans="1:54" x14ac:dyDescent="0.2">
      <c r="A64" s="35">
        <v>-12.5</v>
      </c>
      <c r="B64" t="s">
        <v>32</v>
      </c>
      <c r="C64" s="44" t="s">
        <v>135</v>
      </c>
      <c r="D64">
        <f>(aVQZ!G64-aVQZ!S64-aVQZ!W64+(27*(aVTZ!F64-aVTZ!R64-aVTZ!V64)-64*(aVQZ!F64-aVQZ!R64-aVQZ!V64))/-37)*2625.5</f>
        <v>-13.132215469050156</v>
      </c>
      <c r="E64">
        <f>(aVQZ!G64-aVQZ!S64-aVQZ!W64+(27*(0.3*(aVTZ!E64-aVTZ!Q64-aVTZ!U64)+1.2*(aVTZ!D64-aVTZ!P64-aVTZ!T64))-64*(0.3*(aVQZ!E64-aVQZ!Q64-aVQZ!U64)+1.2*(aVQZ!D64-aVQZ!P64-aVQZ!T64)))/-37)*2625.5</f>
        <v>-7.4075016557069029</v>
      </c>
      <c r="F64">
        <f>(aVQZ!G64-aVQZ!S64-aVQZ!W64+(27*(1.3*(aVTZ!D64-aVTZ!P64-aVTZ!T64))-64*(1.3*(aVQZ!D64-aVQZ!P64-aVQZ!T64)))/-37)*2625.5</f>
        <v>-5.1291649427650681</v>
      </c>
      <c r="G64">
        <f>(aVQZ!G64-aVQZ!K64-aVQZ!O64+(27*(0.3*(aVTZ!E64-aVTZ!I64-aVTZ!M64)+1.2*(aVTZ!D64-aVTZ!H64-aVTZ!L64))-64*(0.3*(aVQZ!E64-aVQZ!I64-aVQZ!M64)+1.2*(aVQZ!D64-aVQZ!H64-aVQZ!L64)))/-37)*2625.5</f>
        <v>-7.0627126934792077</v>
      </c>
      <c r="H64">
        <f>(aVQZ!G64-aVQZ!K64-aVQZ!O64+(27*(1.3*(aVTZ!D64-aVTZ!H64-aVTZ!L64))-64*(1.3*(aVQZ!D64-aVQZ!H64-aVQZ!L64)))/-37)*2625.5</f>
        <v>-4.8043613504008738</v>
      </c>
      <c r="I64">
        <f>(aVQZ!G64-aVQZ!K64-aVQZ!O64+(27*(1.296*(aVTZ!E64-aVTZ!I64-aVTZ!M64)+0.481*(aVTZ!D64-aVTZ!H64-aVTZ!L64))-64*(1.296*(aVQZ!E64-aVQZ!I64-aVQZ!M64)+0.481*(aVQZ!D64-aVQZ!H64-aVQZ!L64)))/-37)*2625.5</f>
        <v>-9.9416384639154547</v>
      </c>
      <c r="J64">
        <f>(aVQZ!G64-aVQZ!S64-aVQZ!W64+(27*(1.343*(aVTZ!E64-aVTZ!Q64-aVTZ!U64)+0.423*(aVTZ!D64-aVTZ!P64-aVTZ!T64))-64*(1.343*(aVQZ!E64-aVQZ!Q64-aVQZ!U64)+0.423*(aVQZ!D64-aVQZ!P64-aVQZ!T64)))/-37)*2625.5</f>
        <v>-10.065817724787367</v>
      </c>
      <c r="K64">
        <f>(aVQZ!G64-aVQZ!K64-aVQZ!O64+(27*(1.266*(aVTZ!E64-aVTZ!I64-aVTZ!M64)+0.487*(aVTZ!D64-aVTZ!H64-aVTZ!L64))-64*(1.266*(aVQZ!E64-aVQZ!I64-aVQZ!M64)+0.487*(aVQZ!D64-aVQZ!H64-aVQZ!L64)))/-37)*2625.5</f>
        <v>-9.6680637876067443</v>
      </c>
      <c r="L64">
        <f>(aVQZ!G64-aVQZ!S64-aVQZ!W64+(27*(1.314*(aVTZ!E64-aVTZ!Q64-aVTZ!U64)+0.427*(aVTZ!D64-aVTZ!P64-aVTZ!T64))-64*(1.314*(aVQZ!E64-aVQZ!Q64-aVQZ!U64)+0.427*(aVQZ!D64-aVQZ!P64-aVQZ!T64)))/-37)*2625.5</f>
        <v>-9.7761173904015788</v>
      </c>
      <c r="AG64">
        <f>(3^3*(aVTZ!D64-aVTZ!H64-aVTZ!L64)-4^3*(aVQZ!D64-aVQZ!H64-aVQZ!L64))/-37</f>
        <v>-4.5457571891893284E-3</v>
      </c>
      <c r="AH64">
        <f>(3^3*(aVTZ!E64-aVTZ!I64-aVTZ!M64)-4^3*(aVQZ!E64-aVQZ!I64-aVQZ!M64))/-37</f>
        <v>-4.3824539999999853E-3</v>
      </c>
      <c r="AI64">
        <f t="shared" si="13"/>
        <v>1.03726295568404</v>
      </c>
      <c r="AJ64">
        <f>(3^3*(aVTZ!D64-aVTZ!P64-aVTZ!T64)-4^3*(aVQZ!D64-aVQZ!P64-aVQZ!T64))/-37</f>
        <v>-4.6687657567567849E-3</v>
      </c>
      <c r="AK64">
        <f>(3^3*(aVTZ!E64-aVTZ!Q64-aVTZ!U64)-4^3*(aVQZ!E64-aVQZ!Q64-aVQZ!U64))/-37</f>
        <v>-4.448830270270215E-3</v>
      </c>
      <c r="AL64">
        <f t="shared" si="14"/>
        <v>1.0494366997896756</v>
      </c>
      <c r="AN64">
        <f>(3^3*(aVTZ!D64)-4^3*(aVQZ!D64))/(3^3*(aVTZ!E64)-4^3*(aVQZ!E64))</f>
        <v>3.6376143405316679</v>
      </c>
      <c r="AP64" s="33">
        <f t="shared" si="15"/>
        <v>0.63221546905015558</v>
      </c>
      <c r="AQ64" s="33">
        <f t="shared" si="16"/>
        <v>-5.0924983442930971</v>
      </c>
      <c r="AR64" s="33">
        <f t="shared" si="17"/>
        <v>-7.3708350572349319</v>
      </c>
      <c r="AS64" s="33">
        <f t="shared" si="18"/>
        <v>-5.4372873065207923</v>
      </c>
      <c r="AT64" s="33">
        <f t="shared" si="19"/>
        <v>-7.6956386495991262</v>
      </c>
      <c r="AU64" s="5">
        <f t="shared" si="20"/>
        <v>-2.5583615360845453</v>
      </c>
      <c r="AV64" s="5">
        <f t="shared" si="21"/>
        <v>-2.434182275212633</v>
      </c>
      <c r="AW64" s="5">
        <f t="shared" si="22"/>
        <v>-2.8319362123932557</v>
      </c>
      <c r="AX64" s="5">
        <f t="shared" si="23"/>
        <v>-2.7238826095984212</v>
      </c>
    </row>
    <row r="65" spans="1:50" x14ac:dyDescent="0.2">
      <c r="A65" s="35">
        <v>-10</v>
      </c>
      <c r="B65" t="s">
        <v>33</v>
      </c>
      <c r="C65" s="44" t="s">
        <v>135</v>
      </c>
      <c r="D65">
        <f>(aVQZ!G65-aVQZ!S65-aVQZ!W65+(27*(aVTZ!F65-aVTZ!R65-aVTZ!V65)-64*(aVQZ!F65-aVQZ!R65-aVQZ!V65))/-37)*2625.5</f>
        <v>-10.402688475686066</v>
      </c>
      <c r="E65">
        <f>(aVQZ!G65-aVQZ!S65-aVQZ!W65+(27*(0.3*(aVTZ!E65-aVTZ!Q65-aVTZ!U65)+1.2*(aVTZ!D65-aVTZ!P65-aVTZ!T65))-64*(0.3*(aVQZ!E65-aVQZ!Q65-aVQZ!U65)+1.2*(aVQZ!D65-aVQZ!P65-aVQZ!T65)))/-37)*2625.5</f>
        <v>-5.639272748760952</v>
      </c>
      <c r="F65">
        <f>(aVQZ!G65-aVQZ!S65-aVQZ!W65+(27*(1.3*(aVTZ!D65-aVTZ!P65-aVTZ!T65))-64*(1.3*(aVQZ!D65-aVQZ!P65-aVQZ!T65)))/-37)*2625.5</f>
        <v>-3.7450673350217101</v>
      </c>
      <c r="G65">
        <f>(aVQZ!G65-aVQZ!K65-aVQZ!O65+(27*(0.3*(aVTZ!E65-aVTZ!I65-aVTZ!M65)+1.2*(aVTZ!D65-aVTZ!H65-aVTZ!L65))-64*(0.3*(aVQZ!E65-aVQZ!I65-aVQZ!M65)+1.2*(aVQZ!D65-aVQZ!H65-aVQZ!L65)))/-37)*2625.5</f>
        <v>-5.2813451742315589</v>
      </c>
      <c r="H65">
        <f>(aVQZ!G65-aVQZ!K65-aVQZ!O65+(27*(1.3*(aVTZ!D65-aVTZ!H65-aVTZ!L65))-64*(1.3*(aVQZ!D65-aVQZ!H65-aVQZ!L65)))/-37)*2625.5</f>
        <v>-3.3990411378004763</v>
      </c>
      <c r="I65">
        <f>(aVQZ!G65-aVQZ!K65-aVQZ!O65+(27*(1.296*(aVTZ!E65-aVTZ!I65-aVTZ!M65)+0.481*(aVTZ!D65-aVTZ!H65-aVTZ!L65))-64*(1.296*(aVQZ!E65-aVQZ!I65-aVQZ!M65)+0.481*(aVQZ!D65-aVQZ!H65-aVQZ!L65)))/-37)*2625.5</f>
        <v>-7.6681069186307651</v>
      </c>
      <c r="J65">
        <f>(aVQZ!G65-aVQZ!S65-aVQZ!W65+(27*(1.343*(aVTZ!E65-aVTZ!Q65-aVTZ!U65)+0.423*(aVTZ!D65-aVTZ!P65-aVTZ!T65))-64*(1.343*(aVQZ!E65-aVQZ!Q65-aVQZ!U65)+0.423*(aVQZ!D65-aVQZ!P65-aVQZ!T65)))/-37)*2625.5</f>
        <v>-7.799244201952682</v>
      </c>
      <c r="K65">
        <f>(aVQZ!G65-aVQZ!K65-aVQZ!O65+(27*(1.266*(aVTZ!E65-aVTZ!I65-aVTZ!M65)+0.487*(aVTZ!D65-aVTZ!H65-aVTZ!L65))-64*(1.266*(aVQZ!E65-aVQZ!I65-aVQZ!M65)+0.487*(aVQZ!D65-aVQZ!H65-aVQZ!L65)))/-37)*2625.5</f>
        <v>-7.4399541619483642</v>
      </c>
      <c r="L65">
        <f>(aVQZ!G65-aVQZ!S65-aVQZ!W65+(27*(1.314*(aVTZ!E65-aVTZ!Q65-aVTZ!U65)+0.427*(aVTZ!D65-aVTZ!P65-aVTZ!T65))-64*(1.314*(aVQZ!E65-aVQZ!Q65-aVQZ!U65)+0.427*(aVQZ!D65-aVQZ!P65-aVQZ!T65)))/-37)*2625.5</f>
        <v>-7.5577259245362196</v>
      </c>
      <c r="AG65">
        <f>(3^3*(aVTZ!D65-aVTZ!H65-aVTZ!L65)-4^3*(aVQZ!D65-aVQZ!H65-aVQZ!L65))/-37</f>
        <v>-3.8014047837837532E-3</v>
      </c>
      <c r="AH65">
        <f>(3^3*(aVTZ!E65-aVTZ!I65-aVTZ!M65)-4^3*(aVQZ!E65-aVQZ!I65-aVQZ!M65))/-37</f>
        <v>-3.656907081081072E-3</v>
      </c>
      <c r="AI65">
        <f t="shared" si="13"/>
        <v>1.0395136380276755</v>
      </c>
      <c r="AJ65">
        <f>(3^3*(aVTZ!D65-aVTZ!P65-aVTZ!T65)-4^3*(aVQZ!D65-aVQZ!P65-aVQZ!T65))/-37</f>
        <v>-3.9260927837835996E-3</v>
      </c>
      <c r="AK65">
        <f>(3^3*(aVTZ!E65-aVTZ!Q65-aVTZ!U65)-4^3*(aVQZ!E65-aVQZ!Q65-aVQZ!U65))/-37</f>
        <v>-3.7135797297297352E-3</v>
      </c>
      <c r="AL65">
        <f t="shared" si="14"/>
        <v>1.0572259301052709</v>
      </c>
      <c r="AN65">
        <f>(3^3*(aVTZ!D65)-4^3*(aVQZ!D65))/(3^3*(aVTZ!E65)-4^3*(aVQZ!E65))</f>
        <v>3.7127595641365843</v>
      </c>
      <c r="AP65" s="33">
        <f t="shared" si="15"/>
        <v>0.40268847568606603</v>
      </c>
      <c r="AQ65" s="33">
        <f t="shared" si="16"/>
        <v>-4.360727251239048</v>
      </c>
      <c r="AR65" s="33">
        <f t="shared" si="17"/>
        <v>-6.2549326649782895</v>
      </c>
      <c r="AS65" s="33">
        <f t="shared" si="18"/>
        <v>-4.7186548257684411</v>
      </c>
      <c r="AT65" s="33">
        <f t="shared" si="19"/>
        <v>-6.6009588621995237</v>
      </c>
      <c r="AU65" s="5">
        <f t="shared" si="20"/>
        <v>-2.3318930813692349</v>
      </c>
      <c r="AV65" s="5">
        <f t="shared" si="21"/>
        <v>-2.200755798047318</v>
      </c>
      <c r="AW65" s="5">
        <f t="shared" si="22"/>
        <v>-2.5600458380516358</v>
      </c>
      <c r="AX65" s="5">
        <f t="shared" si="23"/>
        <v>-2.4422740754637804</v>
      </c>
    </row>
    <row r="66" spans="1:50" x14ac:dyDescent="0.2">
      <c r="A66" s="35">
        <v>-8.3000000000000007</v>
      </c>
      <c r="B66" t="s">
        <v>34</v>
      </c>
      <c r="C66" s="44" t="s">
        <v>135</v>
      </c>
      <c r="D66">
        <f>(aVQZ!G66-aVQZ!S66-aVQZ!W66+(27*(aVTZ!F66-aVTZ!R66-aVTZ!V66)-64*(aVQZ!F66-aVQZ!R66-aVQZ!V66))/-37)*2625.5</f>
        <v>-9.0058564124704859</v>
      </c>
      <c r="E66">
        <f>(aVQZ!G66-aVQZ!S66-aVQZ!W66+(27*(0.3*(aVTZ!E66-aVTZ!Q66-aVTZ!U66)+1.2*(aVTZ!D66-aVTZ!P66-aVTZ!T66))-64*(0.3*(aVQZ!E66-aVQZ!Q66-aVQZ!U66)+1.2*(aVQZ!D66-aVQZ!P66-aVQZ!T66)))/-37)*2625.5</f>
        <v>-5.0934608818017235</v>
      </c>
      <c r="F66">
        <f>(aVQZ!G66-aVQZ!S66-aVQZ!W66+(27*(1.3*(aVTZ!D66-aVTZ!P66-aVTZ!T66))-64*(1.3*(aVQZ!D66-aVQZ!P66-aVQZ!T66)))/-37)*2625.5</f>
        <v>-3.5391079510273191</v>
      </c>
      <c r="G66">
        <f>(aVQZ!G66-aVQZ!K66-aVQZ!O66+(27*(0.3*(aVTZ!E66-aVTZ!I66-aVTZ!M66)+1.2*(aVTZ!D66-aVTZ!H66-aVTZ!L66))-64*(0.3*(aVQZ!E66-aVQZ!I66-aVQZ!M66)+1.2*(aVQZ!D66-aVQZ!H66-aVQZ!L66)))/-37)*2625.5</f>
        <v>-5.1100818010759514</v>
      </c>
      <c r="H66">
        <f>(aVQZ!G66-aVQZ!K66-aVQZ!O66+(27*(1.3*(aVTZ!D66-aVTZ!H66-aVTZ!L66))-64*(1.3*(aVQZ!D66-aVQZ!H66-aVQZ!L66)))/-37)*2625.5</f>
        <v>-3.572134839247505</v>
      </c>
      <c r="I66">
        <f>(aVQZ!G66-aVQZ!K66-aVQZ!O66+(27*(1.296*(aVTZ!E66-aVTZ!I66-aVTZ!M66)+0.481*(aVTZ!D66-aVTZ!H66-aVTZ!L66))-64*(1.296*(aVQZ!E66-aVQZ!I66-aVQZ!M66)+0.481*(aVQZ!D66-aVQZ!H66-aVQZ!L66)))/-37)*2625.5</f>
        <v>-6.9193422717589419</v>
      </c>
      <c r="J66">
        <f>(aVQZ!G66-aVQZ!S66-aVQZ!W66+(27*(1.343*(aVTZ!E66-aVTZ!Q66-aVTZ!U66)+0.423*(aVTZ!D66-aVTZ!P66-aVTZ!T66))-64*(1.343*(aVQZ!E66-aVQZ!Q66-aVQZ!U66)+0.423*(aVQZ!D66-aVQZ!P66-aVQZ!T66)))/-37)*2625.5</f>
        <v>-6.8192355387879822</v>
      </c>
      <c r="K66">
        <f>(aVQZ!G66-aVQZ!K66-aVQZ!O66+(27*(1.266*(aVTZ!E66-aVTZ!I66-aVTZ!M66)+0.487*(aVTZ!D66-aVTZ!H66-aVTZ!L66))-64*(1.266*(aVQZ!E66-aVQZ!I66-aVQZ!M66)+0.487*(aVQZ!D66-aVQZ!H66-aVQZ!L66)))/-37)*2625.5</f>
        <v>-6.7314729146707952</v>
      </c>
      <c r="L66">
        <f>(aVQZ!G66-aVQZ!S66-aVQZ!W66+(27*(1.314*(aVTZ!E66-aVTZ!Q66-aVTZ!U66)+0.427*(aVTZ!D66-aVTZ!P66-aVTZ!T66))-64*(1.314*(aVQZ!E66-aVQZ!Q66-aVQZ!U66)+0.427*(aVQZ!D66-aVQZ!P66-aVQZ!T66)))/-37)*2625.5</f>
        <v>-6.620433852102642</v>
      </c>
      <c r="AG66">
        <f>(3^3*(aVTZ!D66-aVTZ!H66-aVTZ!L66)-4^3*(aVQZ!D66-aVQZ!H66-aVQZ!L66))/-37</f>
        <v>-3.2445877837837269E-3</v>
      </c>
      <c r="AH66">
        <f>(3^3*(aVTZ!E66-aVTZ!I66-aVTZ!M66)-4^3*(aVQZ!E66-aVQZ!I66-aVQZ!M66))/-37</f>
        <v>-3.0341058648649328E-3</v>
      </c>
      <c r="AI66">
        <f t="shared" ref="AI66:AI97" si="24">AG66/AH66</f>
        <v>1.0693719758945075</v>
      </c>
      <c r="AJ66">
        <f>(3^3*(aVTZ!D66-aVTZ!P66-aVTZ!T66)-4^3*(aVQZ!D66-aVQZ!P66-aVQZ!T66))/-37</f>
        <v>-3.2630806486484932E-3</v>
      </c>
      <c r="AK66">
        <f>(3^3*(aVTZ!E66-aVTZ!Q66-aVTZ!U66)-4^3*(aVQZ!E66-aVQZ!Q66-aVQZ!U66))/-37</f>
        <v>-3.0610991621622149E-3</v>
      </c>
      <c r="AL66">
        <f t="shared" ref="AL66:AL97" si="25">AJ66/AK66</f>
        <v>1.0659833202997606</v>
      </c>
      <c r="AN66">
        <f>(3^3*(aVTZ!D66)-4^3*(aVQZ!D66))/(3^3*(aVTZ!E66)-4^3*(aVQZ!E66))</f>
        <v>3.8560046737259444</v>
      </c>
      <c r="AP66" s="33">
        <f t="shared" ref="AP66:AP109" si="26">A66-D66</f>
        <v>0.70585641247048514</v>
      </c>
      <c r="AQ66" s="33">
        <f t="shared" ref="AQ66:AQ109" si="27">A66-E66</f>
        <v>-3.2065391181982772</v>
      </c>
      <c r="AR66" s="33">
        <f t="shared" ref="AR66:AR109" si="28">A66-F66</f>
        <v>-4.760892048972682</v>
      </c>
      <c r="AS66" s="33">
        <f t="shared" ref="AS66:AS109" si="29">A66-G66</f>
        <v>-3.1899181989240493</v>
      </c>
      <c r="AT66" s="33">
        <f t="shared" ref="AT66:AT109" si="30">A66-H66</f>
        <v>-4.7278651607524953</v>
      </c>
      <c r="AU66" s="5">
        <f t="shared" ref="AU66:AU109" si="31">A66-I66</f>
        <v>-1.3806577282410588</v>
      </c>
      <c r="AV66" s="5">
        <f t="shared" ref="AV66:AV109" si="32">A66-J66</f>
        <v>-1.4807644612120185</v>
      </c>
      <c r="AW66" s="5">
        <f t="shared" si="22"/>
        <v>-1.5685270853292055</v>
      </c>
      <c r="AX66" s="5">
        <f t="shared" si="23"/>
        <v>-1.6795661478973587</v>
      </c>
    </row>
    <row r="67" spans="1:50" x14ac:dyDescent="0.2">
      <c r="A67" s="35">
        <v>-20.6</v>
      </c>
      <c r="B67" t="s">
        <v>35</v>
      </c>
      <c r="C67" s="44" t="s">
        <v>135</v>
      </c>
      <c r="D67">
        <f>(aVQZ!G67-aVQZ!S67-aVQZ!W67+(27*(aVTZ!F67-aVTZ!R67-aVTZ!V67)-64*(aVQZ!F67-aVQZ!R67-aVQZ!V67))/-37)*2625.5</f>
        <v>-21.049511836154448</v>
      </c>
      <c r="E67">
        <f>(aVQZ!G67-aVQZ!S67-aVQZ!W67+(27*(0.3*(aVTZ!E67-aVTZ!Q67-aVTZ!U67)+1.2*(aVTZ!D67-aVTZ!P67-aVTZ!T67))-64*(0.3*(aVQZ!E67-aVQZ!Q67-aVQZ!U67)+1.2*(aVQZ!D67-aVQZ!P67-aVQZ!T67)))/-37)*2625.5</f>
        <v>-17.650742799527553</v>
      </c>
      <c r="F67">
        <f>(aVQZ!G67-aVQZ!S67-aVQZ!W67+(27*(1.3*(aVTZ!D67-aVTZ!P67-aVTZ!T67))-64*(1.3*(aVQZ!D67-aVQZ!P67-aVQZ!T67)))/-37)*2625.5</f>
        <v>-16.252769502380364</v>
      </c>
      <c r="G67">
        <f>(aVQZ!G67-aVQZ!K67-aVQZ!O67+(27*(0.3*(aVTZ!E67-aVTZ!I67-aVTZ!M67)+1.2*(aVTZ!D67-aVTZ!H67-aVTZ!L67))-64*(0.3*(aVQZ!E67-aVQZ!I67-aVQZ!M67)+1.2*(aVQZ!D67-aVQZ!H67-aVQZ!L67)))/-37)*2625.5</f>
        <v>-18.092046546790943</v>
      </c>
      <c r="H67">
        <f>(aVQZ!G67-aVQZ!K67-aVQZ!O67+(27*(1.3*(aVTZ!D67-aVTZ!H67-aVTZ!L67))-64*(1.3*(aVQZ!D67-aVQZ!H67-aVQZ!L67)))/-37)*2625.5</f>
        <v>-16.729840968339648</v>
      </c>
      <c r="I67">
        <f>(aVQZ!G67-aVQZ!K67-aVQZ!O67+(27*(1.296*(aVTZ!E67-aVTZ!I67-aVTZ!M67)+0.481*(aVTZ!D67-aVTZ!H67-aVTZ!L67))-64*(1.296*(aVQZ!E67-aVQZ!I67-aVQZ!M67)+0.481*(aVQZ!D67-aVQZ!H67-aVQZ!L67)))/-37)*2625.5</f>
        <v>-20.921408913251668</v>
      </c>
      <c r="J67">
        <f>(aVQZ!G67-aVQZ!S67-aVQZ!W67+(27*(1.343*(aVTZ!E67-aVTZ!Q67-aVTZ!U67)+0.423*(aVTZ!D67-aVTZ!P67-aVTZ!T67))-64*(1.343*(aVQZ!E67-aVQZ!Q67-aVQZ!U67)+0.423*(aVQZ!D67-aVQZ!P67-aVQZ!T67)))/-37)*2625.5</f>
        <v>-20.74854995136058</v>
      </c>
      <c r="K67">
        <f>(aVQZ!G67-aVQZ!K67-aVQZ!O67+(27*(1.266*(aVTZ!E67-aVTZ!I67-aVTZ!M67)+0.487*(aVTZ!D67-aVTZ!H67-aVTZ!L67))-64*(1.266*(aVQZ!E67-aVQZ!I67-aVQZ!M67)+0.487*(aVQZ!D67-aVQZ!H67-aVQZ!L67)))/-37)*2625.5</f>
        <v>-20.767687992057724</v>
      </c>
      <c r="L67">
        <f>(aVQZ!G67-aVQZ!S67-aVQZ!W67+(27*(1.314*(aVTZ!E67-aVTZ!Q67-aVTZ!U67)+0.427*(aVTZ!D67-aVTZ!P67-aVTZ!T67))-64*(1.314*(aVQZ!E67-aVQZ!Q67-aVQZ!U67)+0.427*(aVQZ!D67-aVQZ!P67-aVQZ!T67)))/-37)*2625.5</f>
        <v>-20.590149985904034</v>
      </c>
      <c r="AG67">
        <f>(3^3*(aVTZ!D67-aVTZ!H67-aVTZ!L67)-4^3*(aVQZ!D67-aVQZ!H67-aVQZ!L67))/-37</f>
        <v>-1.6663838648650019E-3</v>
      </c>
      <c r="AH67">
        <f>(3^3*(aVTZ!E67-aVTZ!I67-aVTZ!M67)-4^3*(aVQZ!E67-aVQZ!I67-aVQZ!M67))/-37</f>
        <v>-2.2849167297297065E-3</v>
      </c>
      <c r="AI67">
        <f t="shared" si="24"/>
        <v>0.72929741516756552</v>
      </c>
      <c r="AJ67">
        <f>(3^3*(aVTZ!D67-aVTZ!P67-aVTZ!T67)-4^3*(aVQZ!D67-aVQZ!P67-aVQZ!T67))/-37</f>
        <v>-1.5635708648651591E-3</v>
      </c>
      <c r="AK67">
        <f>(3^3*(aVTZ!E67-aVTZ!Q67-aVTZ!U67)-4^3*(aVQZ!E67-aVQZ!Q67-aVQZ!U67))/-37</f>
        <v>-2.2960564054053637E-3</v>
      </c>
      <c r="AL67">
        <f t="shared" si="25"/>
        <v>0.68098103390849152</v>
      </c>
      <c r="AN67">
        <f>(3^3*(aVTZ!D67)-4^3*(aVQZ!D67))/(3^3*(aVTZ!E67)-4^3*(aVQZ!E67))</f>
        <v>3.2849767107977348</v>
      </c>
      <c r="AP67" s="33">
        <f t="shared" si="26"/>
        <v>0.44951183615444634</v>
      </c>
      <c r="AQ67" s="33">
        <f t="shared" si="27"/>
        <v>-2.9492572004724487</v>
      </c>
      <c r="AR67" s="33">
        <f t="shared" si="28"/>
        <v>-4.3472304976196376</v>
      </c>
      <c r="AS67" s="33">
        <f t="shared" si="29"/>
        <v>-2.5079534532090584</v>
      </c>
      <c r="AT67" s="33">
        <f t="shared" si="30"/>
        <v>-3.8701590316603536</v>
      </c>
      <c r="AU67" s="5">
        <f t="shared" si="31"/>
        <v>0.32140891325166621</v>
      </c>
      <c r="AV67" s="5">
        <f t="shared" si="32"/>
        <v>0.1485499513605788</v>
      </c>
      <c r="AW67" s="5">
        <f t="shared" si="22"/>
        <v>0.16768799205772211</v>
      </c>
      <c r="AX67" s="5">
        <f t="shared" si="23"/>
        <v>-9.8500140959671967E-3</v>
      </c>
    </row>
    <row r="68" spans="1:50" x14ac:dyDescent="0.2">
      <c r="A68" s="35">
        <v>-6.4</v>
      </c>
      <c r="B68" t="s">
        <v>36</v>
      </c>
      <c r="C68" s="44" t="s">
        <v>135</v>
      </c>
      <c r="D68">
        <f>(aVQZ!G68-aVQZ!S68-aVQZ!W68+(27*(aVTZ!F68-aVTZ!R68-aVTZ!V68)-64*(aVQZ!F68-aVQZ!R68-aVQZ!V68))/-37)*2625.5</f>
        <v>-6.950109993873923</v>
      </c>
      <c r="E68">
        <f>(aVQZ!G68-aVQZ!S68-aVQZ!W68+(27*(0.3*(aVTZ!E68-aVTZ!Q68-aVTZ!U68)+1.2*(aVTZ!D68-aVTZ!P68-aVTZ!T68))-64*(0.3*(aVQZ!E68-aVQZ!Q68-aVQZ!U68)+1.2*(aVQZ!D68-aVQZ!P68-aVQZ!T68)))/-37)*2625.5</f>
        <v>-5.51805205835326</v>
      </c>
      <c r="F68">
        <f>(aVQZ!G68-aVQZ!S68-aVQZ!W68+(27*(1.3*(aVTZ!D68-aVTZ!P68-aVTZ!T68))-64*(1.3*(aVQZ!D68-aVQZ!P68-aVQZ!T68)))/-37)*2625.5</f>
        <v>-4.9347329298910658</v>
      </c>
      <c r="G68">
        <f>(aVQZ!G68-aVQZ!K68-aVQZ!O68+(27*(0.3*(aVTZ!E68-aVTZ!I68-aVTZ!M68)+1.2*(aVTZ!D68-aVTZ!H68-aVTZ!L68))-64*(0.3*(aVQZ!E68-aVQZ!I68-aVQZ!M68)+1.2*(aVQZ!D68-aVQZ!H68-aVQZ!L68)))/-37)*2625.5</f>
        <v>-5.6284038385886097</v>
      </c>
      <c r="H68">
        <f>(aVQZ!G68-aVQZ!K68-aVQZ!O68+(27*(1.3*(aVTZ!D68-aVTZ!H68-aVTZ!L68))-64*(1.3*(aVQZ!D68-aVQZ!H68-aVQZ!L68)))/-37)*2625.5</f>
        <v>-5.0573394797345115</v>
      </c>
      <c r="I68">
        <f>(aVQZ!G68-aVQZ!K68-aVQZ!O68+(27*(1.296*(aVTZ!E68-aVTZ!I68-aVTZ!M68)+0.481*(aVTZ!D68-aVTZ!H68-aVTZ!L68))-64*(1.296*(aVQZ!E68-aVQZ!I68-aVQZ!M68)+0.481*(aVQZ!D68-aVQZ!H68-aVQZ!L68)))/-37)*2625.5</f>
        <v>-6.6790399448537849</v>
      </c>
      <c r="J68">
        <f>(aVQZ!G68-aVQZ!S68-aVQZ!W68+(27*(1.343*(aVTZ!E68-aVTZ!Q68-aVTZ!U68)+0.423*(aVTZ!D68-aVTZ!P68-aVTZ!T68))-64*(1.343*(aVQZ!E68-aVQZ!Q68-aVQZ!U68)+0.423*(aVQZ!D68-aVQZ!P68-aVQZ!T68)))/-37)*2625.5</f>
        <v>-6.6318609030502742</v>
      </c>
      <c r="K68">
        <f>(aVQZ!G68-aVQZ!K68-aVQZ!O68+(27*(1.266*(aVTZ!E68-aVTZ!I68-aVTZ!M68)+0.487*(aVTZ!D68-aVTZ!H68-aVTZ!L68))-64*(1.266*(aVQZ!E68-aVQZ!I68-aVQZ!M68)+0.487*(aVQZ!D68-aVQZ!H68-aVQZ!L68)))/-37)*2625.5</f>
        <v>-6.6131965832305921</v>
      </c>
      <c r="L68">
        <f>(aVQZ!G68-aVQZ!S68-aVQZ!W68+(27*(1.314*(aVTZ!E68-aVTZ!Q68-aVTZ!U68)+0.427*(aVTZ!D68-aVTZ!P68-aVTZ!T68))-64*(1.314*(aVQZ!E68-aVQZ!Q68-aVQZ!U68)+0.427*(aVQZ!D68-aVQZ!P68-aVQZ!T68)))/-37)*2625.5</f>
        <v>-6.5634071182543936</v>
      </c>
      <c r="AG68">
        <f>(3^3*(aVTZ!D68-aVTZ!H68-aVTZ!L68)-4^3*(aVQZ!D68-aVQZ!H68-aVQZ!L68))/-37</f>
        <v>-8.3192970270255155E-4</v>
      </c>
      <c r="AH68">
        <f>(3^3*(aVTZ!E68-aVTZ!I68-aVTZ!M68)-4^3*(aVQZ!E68-aVQZ!I68-aVQZ!M68))/-37</f>
        <v>-1.0023328918918966E-3</v>
      </c>
      <c r="AI68">
        <f t="shared" si="24"/>
        <v>0.82999341778786673</v>
      </c>
      <c r="AJ68">
        <f>(3^3*(aVTZ!D68-aVTZ!P68-aVTZ!T68)-4^3*(aVQZ!D68-aVQZ!P68-aVQZ!T68))/-37</f>
        <v>-8.1102327027021465E-4</v>
      </c>
      <c r="AK68">
        <f>(3^3*(aVTZ!E68-aVTZ!Q68-aVTZ!U68)-4^3*(aVQZ!E68-aVQZ!Q68-aVQZ!U68))/-37</f>
        <v>-1.0109227297297526E-3</v>
      </c>
      <c r="AL68">
        <f t="shared" si="25"/>
        <v>0.80226039678326699</v>
      </c>
      <c r="AN68">
        <f>(3^3*(aVTZ!D68)-4^3*(aVQZ!D68))/(3^3*(aVTZ!E68)-4^3*(aVQZ!E68))</f>
        <v>3.5238873332560514</v>
      </c>
      <c r="AP68" s="33">
        <f t="shared" si="26"/>
        <v>0.55010999387392268</v>
      </c>
      <c r="AQ68" s="33">
        <f t="shared" si="27"/>
        <v>-0.8819479416467404</v>
      </c>
      <c r="AR68" s="33">
        <f t="shared" si="28"/>
        <v>-1.4652670701089345</v>
      </c>
      <c r="AS68" s="33">
        <f t="shared" si="29"/>
        <v>-0.77159616141139065</v>
      </c>
      <c r="AT68" s="33">
        <f t="shared" si="30"/>
        <v>-1.3426605202654889</v>
      </c>
      <c r="AU68" s="5">
        <f t="shared" si="31"/>
        <v>0.27903994485378458</v>
      </c>
      <c r="AV68" s="5">
        <f t="shared" si="32"/>
        <v>0.23186090305027385</v>
      </c>
      <c r="AW68" s="5">
        <f t="shared" si="22"/>
        <v>0.21319658323059176</v>
      </c>
      <c r="AX68" s="5">
        <f t="shared" si="23"/>
        <v>0.16340711825439325</v>
      </c>
    </row>
    <row r="69" spans="1:50" x14ac:dyDescent="0.2">
      <c r="A69" s="35">
        <v>-7.2</v>
      </c>
      <c r="B69" t="s">
        <v>37</v>
      </c>
      <c r="C69" s="44" t="s">
        <v>135</v>
      </c>
      <c r="D69">
        <f>(aVQZ!G69-aVQZ!S69-aVQZ!W69+(27*(aVTZ!F69-aVTZ!R69-aVTZ!V69)-64*(aVQZ!F69-aVQZ!R69-aVQZ!V69))/-37)*2625.5</f>
        <v>-8.809657764544875</v>
      </c>
      <c r="E69">
        <f>(aVQZ!G69-aVQZ!S69-aVQZ!W69+(27*(0.3*(aVTZ!E69-aVTZ!Q69-aVTZ!U69)+1.2*(aVTZ!D69-aVTZ!P69-aVTZ!T69))-64*(0.3*(aVQZ!E69-aVQZ!Q69-aVQZ!U69)+1.2*(aVQZ!D69-aVQZ!P69-aVQZ!T69)))/-37)*2625.5</f>
        <v>-5.3758754998657441</v>
      </c>
      <c r="F69">
        <f>(aVQZ!G69-aVQZ!S69-aVQZ!W69+(27*(1.3*(aVTZ!D69-aVTZ!P69-aVTZ!T69))-64*(1.3*(aVQZ!D69-aVQZ!P69-aVQZ!T69)))/-37)*2625.5</f>
        <v>-4.0156837934495764</v>
      </c>
      <c r="G69">
        <f>(aVQZ!G69-aVQZ!K69-aVQZ!O69+(27*(0.3*(aVTZ!E69-aVTZ!I69-aVTZ!M69)+1.2*(aVTZ!D69-aVTZ!H69-aVTZ!L69))-64*(0.3*(aVQZ!E69-aVQZ!I69-aVQZ!M69)+1.2*(aVQZ!D69-aVQZ!H69-aVQZ!L69)))/-37)*2625.5</f>
        <v>-5.508838504731278</v>
      </c>
      <c r="H69">
        <f>(aVQZ!G69-aVQZ!K69-aVQZ!O69+(27*(1.3*(aVTZ!D69-aVTZ!H69-aVTZ!L69))-64*(1.3*(aVQZ!D69-aVQZ!H69-aVQZ!L69)))/-37)*2625.5</f>
        <v>-4.1686139741732067</v>
      </c>
      <c r="I69">
        <f>(aVQZ!G69-aVQZ!K69-aVQZ!O69+(27*(1.296*(aVTZ!E69-aVTZ!I69-aVTZ!M69)+0.481*(aVTZ!D69-aVTZ!H69-aVTZ!L69))-64*(1.296*(aVQZ!E69-aVQZ!I69-aVQZ!M69)+0.481*(aVQZ!D69-aVQZ!H69-aVQZ!L69)))/-37)*2625.5</f>
        <v>-6.9151720384031652</v>
      </c>
      <c r="J69">
        <f>(aVQZ!G69-aVQZ!S69-aVQZ!W69+(27*(1.343*(aVTZ!E69-aVTZ!Q69-aVTZ!U69)+0.423*(aVTZ!D69-aVTZ!P69-aVTZ!T69))-64*(1.343*(aVQZ!E69-aVQZ!Q69-aVQZ!U69)+0.423*(aVQZ!D69-aVQZ!P69-aVQZ!T69)))/-37)*2625.5</f>
        <v>-6.7559293536246052</v>
      </c>
      <c r="K69">
        <f>(aVQZ!G69-aVQZ!K69-aVQZ!O69+(27*(1.266*(aVTZ!E69-aVTZ!I69-aVTZ!M69)+0.487*(aVTZ!D69-aVTZ!H69-aVTZ!L69))-64*(1.266*(aVQZ!E69-aVQZ!I69-aVQZ!M69)+0.487*(aVQZ!D69-aVQZ!H69-aVQZ!L69)))/-37)*2625.5</f>
        <v>-6.7496951987036251</v>
      </c>
      <c r="L69">
        <f>(aVQZ!G69-aVQZ!S69-aVQZ!W69+(27*(1.314*(aVTZ!E69-aVTZ!Q69-aVTZ!U69)+0.427*(aVTZ!D69-aVTZ!P69-aVTZ!T69))-64*(1.314*(aVQZ!E69-aVQZ!Q69-aVQZ!U69)+0.427*(aVQZ!D69-aVQZ!P69-aVQZ!T69)))/-37)*2625.5</f>
        <v>-6.5802431085150017</v>
      </c>
      <c r="AG69">
        <f>(3^3*(aVTZ!D69-aVTZ!H69-aVTZ!L69)-4^3*(aVQZ!D69-aVQZ!H69-aVQZ!L69))/-37</f>
        <v>-2.9950853783784421E-3</v>
      </c>
      <c r="AH69">
        <f>(3^3*(aVTZ!E69-aVTZ!I69-aVTZ!M69)-4^3*(aVQZ!E69-aVQZ!I69-aVQZ!M69))/-37</f>
        <v>-2.6999101081080839E-3</v>
      </c>
      <c r="AI69">
        <f t="shared" si="24"/>
        <v>1.1093278140571863</v>
      </c>
      <c r="AJ69">
        <f>(3^3*(aVTZ!D69-aVTZ!P69-aVTZ!T69)-4^3*(aVQZ!D69-aVQZ!P69-aVQZ!T69))/-37</f>
        <v>-2.970933054054198E-3</v>
      </c>
      <c r="AK69">
        <f>(3^3*(aVTZ!E69-aVTZ!Q69-aVTZ!U69)-4^3*(aVQZ!E69-aVQZ!Q69-aVQZ!U69))/-37</f>
        <v>-2.717209648648636E-3</v>
      </c>
      <c r="AL69">
        <f t="shared" si="25"/>
        <v>1.0933764553396708</v>
      </c>
      <c r="AN69">
        <f>(3^3*(aVTZ!D69)-4^3*(aVQZ!D69))/(3^3*(aVTZ!E69)-4^3*(aVQZ!E69))</f>
        <v>3.7470409279473897</v>
      </c>
      <c r="AP69" s="33">
        <f t="shared" si="26"/>
        <v>1.6096577645448749</v>
      </c>
      <c r="AQ69" s="33">
        <f t="shared" si="27"/>
        <v>-1.8241245001342561</v>
      </c>
      <c r="AR69" s="33">
        <f t="shared" si="28"/>
        <v>-3.1843162065504238</v>
      </c>
      <c r="AS69" s="33">
        <f t="shared" si="29"/>
        <v>-1.6911614952687222</v>
      </c>
      <c r="AT69" s="33">
        <f t="shared" si="30"/>
        <v>-3.0313860258267935</v>
      </c>
      <c r="AU69" s="5">
        <f t="shared" si="31"/>
        <v>-0.28482796159683499</v>
      </c>
      <c r="AV69" s="5">
        <f t="shared" si="32"/>
        <v>-0.44407064637539495</v>
      </c>
      <c r="AW69" s="5">
        <f t="shared" si="22"/>
        <v>-0.45030480129637507</v>
      </c>
      <c r="AX69" s="5">
        <f t="shared" si="23"/>
        <v>-0.61975689148499846</v>
      </c>
    </row>
    <row r="70" spans="1:50" x14ac:dyDescent="0.2">
      <c r="A70" s="35">
        <v>-12.1</v>
      </c>
      <c r="B70" t="s">
        <v>210</v>
      </c>
      <c r="C70" s="44" t="s">
        <v>135</v>
      </c>
      <c r="D70">
        <f>(aVQZ!G70-aVQZ!S70-aVQZ!W70+(27*(aVTZ!F70-aVTZ!R70-aVTZ!V70)-64*(aVQZ!F70-aVQZ!R70-aVQZ!V70))/-37)*2625.5</f>
        <v>-12.024380421976826</v>
      </c>
      <c r="E70">
        <f>(aVQZ!G70-aVQZ!S70-aVQZ!W70+(27*(0.3*(aVTZ!E70-aVTZ!Q70-aVTZ!U70)+1.2*(aVTZ!D70-aVTZ!P70-aVTZ!T70))-64*(0.3*(aVQZ!E70-aVQZ!Q70-aVQZ!U70)+1.2*(aVQZ!D70-aVQZ!P70-aVQZ!T70)))/-37)*2625.5</f>
        <v>-10.61210262737155</v>
      </c>
      <c r="F70">
        <f>(aVQZ!G70-aVQZ!S70-aVQZ!W70+(27*(1.3*(aVTZ!D70-aVTZ!P70-aVTZ!T70))-64*(1.3*(aVQZ!D70-aVQZ!P70-aVQZ!T70)))/-37)*2625.5</f>
        <v>-10.015383209459415</v>
      </c>
      <c r="G70">
        <f>(aVQZ!G70-aVQZ!K70-aVQZ!O70+(27*(0.3*(aVTZ!E70-aVTZ!I70-aVTZ!M70)+1.2*(aVTZ!D70-aVTZ!H70-aVTZ!L70))-64*(0.3*(aVQZ!E70-aVQZ!I70-aVQZ!M70)+1.2*(aVQZ!D70-aVQZ!H70-aVQZ!L70)))/-37)*2625.5</f>
        <v>-10.760697951533603</v>
      </c>
      <c r="H70">
        <f>(aVQZ!G70-aVQZ!K70-aVQZ!O70+(27*(1.3*(aVTZ!D70-aVTZ!H70-aVTZ!L70))-64*(1.3*(aVQZ!D70-aVQZ!H70-aVQZ!L70)))/-37)*2625.5</f>
        <v>-10.176601518960622</v>
      </c>
      <c r="I70">
        <f>(aVQZ!G70-aVQZ!K70-aVQZ!O70+(27*(1.296*(aVTZ!E70-aVTZ!I70-aVTZ!M70)+0.481*(aVTZ!D70-aVTZ!H70-aVTZ!L70))-64*(1.296*(aVQZ!E70-aVQZ!I70-aVQZ!M70)+0.481*(aVQZ!D70-aVQZ!H70-aVQZ!L70)))/-37)*2625.5</f>
        <v>-12.447364222995441</v>
      </c>
      <c r="J70">
        <f>(aVQZ!G70-aVQZ!S70-aVQZ!W70+(27*(1.343*(aVTZ!E70-aVTZ!Q70-aVTZ!U70)+0.423*(aVTZ!D70-aVTZ!P70-aVTZ!T70))-64*(1.343*(aVQZ!E70-aVQZ!Q70-aVQZ!U70)+0.423*(aVQZ!D70-aVQZ!P70-aVQZ!T70)))/-37)*2625.5</f>
        <v>-12.430049885611819</v>
      </c>
      <c r="K70">
        <f>(aVQZ!G70-aVQZ!K70-aVQZ!O70+(27*(1.266*(aVTZ!E70-aVTZ!I70-aVTZ!M70)+0.487*(aVTZ!D70-aVTZ!H70-aVTZ!L70))-64*(1.266*(aVQZ!E70-aVQZ!I70-aVQZ!M70)+0.487*(aVQZ!D70-aVQZ!H70-aVQZ!L70)))/-37)*2625.5</f>
        <v>-12.386344410387441</v>
      </c>
      <c r="L70">
        <f>(aVQZ!G70-aVQZ!S70-aVQZ!W70+(27*(1.314*(aVTZ!E70-aVTZ!Q70-aVTZ!U70)+0.427*(aVTZ!D70-aVTZ!P70-aVTZ!T70))-64*(1.314*(aVQZ!E70-aVQZ!Q70-aVQZ!U70)+0.427*(aVQZ!D70-aVQZ!P70-aVQZ!T70)))/-37)*2625.5</f>
        <v>-12.368979583645388</v>
      </c>
      <c r="AG70">
        <f>(3^3*(aVTZ!D70-aVTZ!H70-aVTZ!L70)-4^3*(aVQZ!D70-aVQZ!H70-aVQZ!L70))/-37</f>
        <v>-2.4854021621618515E-4</v>
      </c>
      <c r="AH70">
        <f>(3^3*(aVTZ!E70-aVTZ!I70-aVTZ!M70)-4^3*(aVQZ!E70-aVQZ!I70-aVQZ!M70))/-37</f>
        <v>-8.2441524324324228E-4</v>
      </c>
      <c r="AI70">
        <f t="shared" si="24"/>
        <v>0.30147455211821428</v>
      </c>
      <c r="AJ70">
        <f>(3^3*(aVTZ!D70-aVTZ!P70-aVTZ!T70)-4^3*(aVQZ!D70-aVQZ!P70-aVQZ!T70))/-37</f>
        <v>-2.2768267567572039E-4</v>
      </c>
      <c r="AK70">
        <f>(3^3*(aVTZ!E70-aVTZ!Q70-aVTZ!U70)-4^3*(aVQZ!E70-aVQZ!Q70-aVQZ!U70))/-37</f>
        <v>-8.3348886486484355E-4</v>
      </c>
      <c r="AL70">
        <f t="shared" si="25"/>
        <v>0.27316822728356527</v>
      </c>
      <c r="AN70">
        <f>(3^3*(aVTZ!D70)-4^3*(aVQZ!D70))/(3^3*(aVTZ!E70)-4^3*(aVQZ!E70))</f>
        <v>3.4309571134787498</v>
      </c>
      <c r="AP70" s="33">
        <f t="shared" si="26"/>
        <v>-7.5619578023173872E-2</v>
      </c>
      <c r="AQ70" s="33">
        <f t="shared" si="27"/>
        <v>-1.4878973726284492</v>
      </c>
      <c r="AR70" s="33">
        <f t="shared" si="28"/>
        <v>-2.0846167905405846</v>
      </c>
      <c r="AS70" s="33">
        <f t="shared" si="29"/>
        <v>-1.3393020484663971</v>
      </c>
      <c r="AT70" s="33">
        <f t="shared" si="30"/>
        <v>-1.9233984810393778</v>
      </c>
      <c r="AU70" s="5">
        <f t="shared" si="31"/>
        <v>0.34736422299544145</v>
      </c>
      <c r="AV70" s="5">
        <f t="shared" si="32"/>
        <v>0.33004988561181925</v>
      </c>
      <c r="AW70" s="5">
        <f t="shared" si="22"/>
        <v>0.28634441038744107</v>
      </c>
      <c r="AX70" s="5">
        <f t="shared" si="23"/>
        <v>0.26897958364538788</v>
      </c>
    </row>
    <row r="71" spans="1:50" x14ac:dyDescent="0.2">
      <c r="A71" s="35">
        <v>-17.5</v>
      </c>
      <c r="B71" t="s">
        <v>39</v>
      </c>
      <c r="C71" s="44" t="s">
        <v>135</v>
      </c>
      <c r="D71">
        <f>(aVQZ!G71-aVQZ!S71-aVQZ!W71+(27*(aVTZ!F71-aVTZ!R71-aVTZ!V71)-64*(aVQZ!F71-aVQZ!R71-aVQZ!V71))/-37)*2625.5</f>
        <v>-17.957558339300803</v>
      </c>
      <c r="E71">
        <f>(aVQZ!G71-aVQZ!S71-aVQZ!W71+(27*(0.3*(aVTZ!E71-aVTZ!Q71-aVTZ!U71)+1.2*(aVTZ!D71-aVTZ!P71-aVTZ!T71))-64*(0.3*(aVQZ!E71-aVQZ!Q71-aVQZ!U71)+1.2*(aVQZ!D71-aVQZ!P71-aVQZ!T71)))/-37)*2625.5</f>
        <v>-14.290568698100881</v>
      </c>
      <c r="F71">
        <f>(aVQZ!G71-aVQZ!S71-aVQZ!W71+(27*(1.3*(aVTZ!D71-aVTZ!P71-aVTZ!T71))-64*(1.3*(aVQZ!D71-aVQZ!P71-aVQZ!T71)))/-37)*2625.5</f>
        <v>-12.817870243611663</v>
      </c>
      <c r="G71">
        <f>(aVQZ!G71-aVQZ!K71-aVQZ!O71+(27*(0.3*(aVTZ!E71-aVTZ!I71-aVTZ!M71)+1.2*(aVTZ!D71-aVTZ!H71-aVTZ!L71))-64*(0.3*(aVQZ!E71-aVQZ!I71-aVQZ!M71)+1.2*(aVQZ!D71-aVQZ!H71-aVQZ!L71)))/-37)*2625.5</f>
        <v>-14.375330758765635</v>
      </c>
      <c r="H71">
        <f>(aVQZ!G71-aVQZ!K71-aVQZ!O71+(27*(1.3*(aVTZ!D71-aVTZ!H71-aVTZ!L71))-64*(1.3*(aVQZ!D71-aVQZ!H71-aVQZ!L71)))/-37)*2625.5</f>
        <v>-12.918622252103432</v>
      </c>
      <c r="I71">
        <f>(aVQZ!G71-aVQZ!K71-aVQZ!O71+(27*(1.296*(aVTZ!E71-aVTZ!I71-aVTZ!M71)+0.481*(aVTZ!D71-aVTZ!H71-aVTZ!L71))-64*(1.296*(aVQZ!E71-aVQZ!I71-aVQZ!M71)+0.481*(aVQZ!D71-aVQZ!H71-aVQZ!L71)))/-37)*2625.5</f>
        <v>-16.532853545910363</v>
      </c>
      <c r="J71">
        <f>(aVQZ!G71-aVQZ!S71-aVQZ!W71+(27*(1.343*(aVTZ!E71-aVTZ!Q71-aVTZ!U71)+0.423*(aVTZ!D71-aVTZ!P71-aVTZ!T71))-64*(1.343*(aVQZ!E71-aVQZ!Q71-aVQZ!U71)+0.423*(aVQZ!D71-aVQZ!P71-aVQZ!T71)))/-37)*2625.5</f>
        <v>-16.439296621605827</v>
      </c>
      <c r="K71">
        <f>(aVQZ!G71-aVQZ!K71-aVQZ!O71+(27*(1.266*(aVTZ!E71-aVTZ!I71-aVTZ!M71)+0.487*(aVTZ!D71-aVTZ!H71-aVTZ!L71))-64*(1.266*(aVQZ!E71-aVQZ!I71-aVQZ!M71)+0.487*(aVQZ!D71-aVQZ!H71-aVQZ!L71)))/-37)*2625.5</f>
        <v>-16.359495362376194</v>
      </c>
      <c r="L71">
        <f>(aVQZ!G71-aVQZ!S71-aVQZ!W71+(27*(1.314*(aVTZ!E71-aVTZ!Q71-aVTZ!U71)+0.427*(aVTZ!D71-aVTZ!P71-aVTZ!T71))-64*(1.314*(aVQZ!E71-aVQZ!Q71-aVQZ!U71)+0.427*(aVQZ!D71-aVQZ!P71-aVQZ!T71)))/-37)*2625.5</f>
        <v>-16.257717593244664</v>
      </c>
      <c r="AG71">
        <f>(3^3*(aVTZ!D71-aVTZ!H71-aVTZ!L71)-4^3*(aVQZ!D71-aVQZ!H71-aVQZ!L71))/-37</f>
        <v>-2.636386675675677E-3</v>
      </c>
      <c r="AH71">
        <f>(3^3*(aVTZ!E71-aVTZ!I71-aVTZ!M71)-4^3*(aVQZ!E71-aVQZ!I71-aVQZ!M71))/-37</f>
        <v>-2.7282318648649108E-3</v>
      </c>
      <c r="AI71">
        <f t="shared" si="24"/>
        <v>0.96633526997025176</v>
      </c>
      <c r="AJ71">
        <f>(3^3*(aVTZ!D71-aVTZ!P71-aVTZ!T71)-4^3*(aVQZ!D71-aVQZ!P71-aVQZ!T71))/-37</f>
        <v>-2.6360140540540875E-3</v>
      </c>
      <c r="AK71">
        <f>(3^3*(aVTZ!E71-aVTZ!Q71-aVTZ!U71)-4^3*(aVQZ!E71-aVQZ!Q71-aVQZ!U71))/-37</f>
        <v>-2.748408486486532E-3</v>
      </c>
      <c r="AL71">
        <f t="shared" si="25"/>
        <v>0.95910563040935537</v>
      </c>
      <c r="AN71">
        <f>(3^3*(aVTZ!D71)-4^3*(aVQZ!D71))/(3^3*(aVTZ!E71)-4^3*(aVQZ!E71))</f>
        <v>3.7501364427453172</v>
      </c>
      <c r="AP71" s="33">
        <f t="shared" si="26"/>
        <v>0.45755833930080314</v>
      </c>
      <c r="AQ71" s="33">
        <f t="shared" si="27"/>
        <v>-3.2094313018991194</v>
      </c>
      <c r="AR71" s="33">
        <f t="shared" si="28"/>
        <v>-4.6821297563883366</v>
      </c>
      <c r="AS71" s="33">
        <f t="shared" si="29"/>
        <v>-3.1246692412343648</v>
      </c>
      <c r="AT71" s="33">
        <f t="shared" si="30"/>
        <v>-4.5813777478965676</v>
      </c>
      <c r="AU71" s="5">
        <f t="shared" si="31"/>
        <v>-0.96714645408963662</v>
      </c>
      <c r="AV71" s="5">
        <f t="shared" si="32"/>
        <v>-1.0607033783941731</v>
      </c>
      <c r="AW71" s="5">
        <f t="shared" si="22"/>
        <v>-1.1405046376238062</v>
      </c>
      <c r="AX71" s="5">
        <f t="shared" si="23"/>
        <v>-1.2422824067553364</v>
      </c>
    </row>
    <row r="72" spans="1:50" x14ac:dyDescent="0.2">
      <c r="A72" s="35">
        <v>-12.9</v>
      </c>
      <c r="B72" t="s">
        <v>40</v>
      </c>
      <c r="C72" s="44" t="s">
        <v>135</v>
      </c>
      <c r="D72">
        <f>(aVQZ!G72-aVQZ!S72-aVQZ!W72+(27*(aVTZ!F72-aVTZ!R72-aVTZ!V72)-64*(aVQZ!F72-aVQZ!R72-aVQZ!V72))/-37)*2625.5</f>
        <v>-12.806618273072063</v>
      </c>
      <c r="E72">
        <f>(aVQZ!G72-aVQZ!S72-aVQZ!W72+(27*(0.3*(aVTZ!E72-aVTZ!Q72-aVTZ!U72)+1.2*(aVTZ!D72-aVTZ!P72-aVTZ!T72))-64*(0.3*(aVQZ!E72-aVQZ!Q72-aVQZ!U72)+1.2*(aVQZ!D72-aVQZ!P72-aVQZ!T72)))/-37)*2625.5</f>
        <v>-10.32897407193466</v>
      </c>
      <c r="F72">
        <f>(aVQZ!G72-aVQZ!S72-aVQZ!W72+(27*(1.3*(aVTZ!D72-aVTZ!P72-aVTZ!T72))-64*(1.3*(aVQZ!D72-aVQZ!P72-aVQZ!T72)))/-37)*2625.5</f>
        <v>-9.327825756238731</v>
      </c>
      <c r="G72">
        <f>(aVQZ!G72-aVQZ!K72-aVQZ!O72+(27*(0.3*(aVTZ!E72-aVTZ!I72-aVTZ!M72)+1.2*(aVTZ!D72-aVTZ!H72-aVTZ!L72))-64*(0.3*(aVQZ!E72-aVQZ!I72-aVQZ!M72)+1.2*(aVQZ!D72-aVQZ!H72-aVQZ!L72)))/-37)*2625.5</f>
        <v>-10.455731146960135</v>
      </c>
      <c r="H72">
        <f>(aVQZ!G72-aVQZ!K72-aVQZ!O72+(27*(1.3*(aVTZ!D72-aVTZ!H72-aVTZ!L72))-64*(1.3*(aVQZ!D72-aVQZ!H72-aVQZ!L72)))/-37)*2625.5</f>
        <v>-9.4666468831331354</v>
      </c>
      <c r="I72">
        <f>(aVQZ!G72-aVQZ!K72-aVQZ!O72+(27*(1.296*(aVTZ!E72-aVTZ!I72-aVTZ!M72)+0.481*(aVTZ!D72-aVTZ!H72-aVTZ!L72))-64*(1.296*(aVQZ!E72-aVQZ!I72-aVQZ!M72)+0.481*(aVQZ!D72-aVQZ!H72-aVQZ!L72)))/-37)*2625.5</f>
        <v>-12.0938859951029</v>
      </c>
      <c r="J72">
        <f>(aVQZ!G72-aVQZ!S72-aVQZ!W72+(27*(1.343*(aVTZ!E72-aVTZ!Q72-aVTZ!U72)+0.423*(aVTZ!D72-aVTZ!P72-aVTZ!T72))-64*(1.343*(aVQZ!E72-aVQZ!Q72-aVQZ!U72)+0.423*(aVQZ!D72-aVQZ!P72-aVQZ!T72)))/-37)*2625.5</f>
        <v>-11.985478279865813</v>
      </c>
      <c r="K72">
        <f>(aVQZ!G72-aVQZ!K72-aVQZ!O72+(27*(1.266*(aVTZ!E72-aVTZ!I72-aVTZ!M72)+0.487*(aVTZ!D72-aVTZ!H72-aVTZ!L72))-64*(1.266*(aVQZ!E72-aVQZ!I72-aVQZ!M72)+0.487*(aVQZ!D72-aVQZ!H72-aVQZ!L72)))/-37)*2625.5</f>
        <v>-11.977968732464253</v>
      </c>
      <c r="L72">
        <f>(aVQZ!G72-aVQZ!S72-aVQZ!W72+(27*(1.314*(aVTZ!E72-aVTZ!Q72-aVTZ!U72)+0.427*(aVTZ!D72-aVTZ!P72-aVTZ!T72))-64*(1.314*(aVQZ!E72-aVQZ!Q72-aVQZ!U72)+0.427*(aVQZ!D72-aVQZ!P72-aVQZ!T72)))/-37)*2625.5</f>
        <v>-11.864624032420087</v>
      </c>
      <c r="AG72">
        <f>(3^3*(aVTZ!D72-aVTZ!H72-aVTZ!L72)-4^3*(aVQZ!D72-aVQZ!H72-aVQZ!L72))/-37</f>
        <v>-1.6195806756757875E-3</v>
      </c>
      <c r="AH72">
        <f>(3^3*(aVTZ!E72-aVTZ!I72-aVTZ!M72)-4^3*(aVQZ!E72-aVQZ!I72-aVQZ!M72))/-37</f>
        <v>-1.7956010540540602E-3</v>
      </c>
      <c r="AI72">
        <f t="shared" si="24"/>
        <v>0.90197133267389284</v>
      </c>
      <c r="AJ72">
        <f>(3^3*(aVTZ!D72-aVTZ!P72-aVTZ!T72)-4^3*(aVQZ!D72-aVQZ!P72-aVQZ!T72))/-37</f>
        <v>-1.6182851621622657E-3</v>
      </c>
      <c r="AK72">
        <f>(3^3*(aVTZ!E72-aVTZ!Q72-aVTZ!U72)-4^3*(aVQZ!E72-aVQZ!Q72-aVQZ!U72))/-37</f>
        <v>-1.8104857297297407E-3</v>
      </c>
      <c r="AL72">
        <f t="shared" si="25"/>
        <v>0.89384033002228325</v>
      </c>
      <c r="AN72">
        <f>(3^3*(aVTZ!D72)-4^3*(aVQZ!D72))/(3^3*(aVTZ!E72)-4^3*(aVQZ!E72))</f>
        <v>3.6553093191099113</v>
      </c>
      <c r="AP72" s="33">
        <f t="shared" si="26"/>
        <v>-9.3381726927937336E-2</v>
      </c>
      <c r="AQ72" s="33">
        <f t="shared" si="27"/>
        <v>-2.5710259280653407</v>
      </c>
      <c r="AR72" s="33">
        <f t="shared" si="28"/>
        <v>-3.5721742437612694</v>
      </c>
      <c r="AS72" s="33">
        <f t="shared" si="29"/>
        <v>-2.4442688530398655</v>
      </c>
      <c r="AT72" s="33">
        <f t="shared" si="30"/>
        <v>-3.433353116866865</v>
      </c>
      <c r="AU72" s="5">
        <f t="shared" si="31"/>
        <v>-0.8061140048971005</v>
      </c>
      <c r="AV72" s="5">
        <f t="shared" si="32"/>
        <v>-0.91452172013418753</v>
      </c>
      <c r="AW72" s="5">
        <f t="shared" si="22"/>
        <v>-0.92203126753574693</v>
      </c>
      <c r="AX72" s="5">
        <f t="shared" si="23"/>
        <v>-1.0353759675799132</v>
      </c>
    </row>
    <row r="73" spans="1:50" x14ac:dyDescent="0.2">
      <c r="A73" s="35">
        <v>-22.8</v>
      </c>
      <c r="B73" t="s">
        <v>41</v>
      </c>
      <c r="C73" s="44" t="s">
        <v>135</v>
      </c>
      <c r="D73">
        <f>(aVQZ!G73-aVQZ!S73-aVQZ!W73+(27*(aVTZ!F73-aVTZ!R73-aVTZ!V73)-64*(aVQZ!F73-aVQZ!R73-aVQZ!V73))/-37)*2625.5</f>
        <v>-23.148849218203271</v>
      </c>
      <c r="E73">
        <f>(aVQZ!G73-aVQZ!S73-aVQZ!W73+(27*(0.3*(aVTZ!E73-aVTZ!Q73-aVTZ!U73)+1.2*(aVTZ!D73-aVTZ!P73-aVTZ!T73))-64*(0.3*(aVQZ!E73-aVQZ!Q73-aVQZ!U73)+1.2*(aVQZ!D73-aVQZ!P73-aVQZ!T73)))/-37)*2625.5</f>
        <v>-18.342533388954017</v>
      </c>
      <c r="F73">
        <f>(aVQZ!G73-aVQZ!S73-aVQZ!W73+(27*(1.3*(aVTZ!D73-aVTZ!P73-aVTZ!T73))-64*(1.3*(aVQZ!D73-aVQZ!P73-aVQZ!T73)))/-37)*2625.5</f>
        <v>-16.394569720267512</v>
      </c>
      <c r="G73">
        <f>(aVQZ!G73-aVQZ!K73-aVQZ!O73+(27*(0.3*(aVTZ!E73-aVTZ!I73-aVTZ!M73)+1.2*(aVTZ!D73-aVTZ!H73-aVTZ!L73))-64*(0.3*(aVQZ!E73-aVQZ!I73-aVQZ!M73)+1.2*(aVQZ!D73-aVQZ!H73-aVQZ!L73)))/-37)*2625.5</f>
        <v>-18.802709485645575</v>
      </c>
      <c r="H73">
        <f>(aVQZ!G73-aVQZ!K73-aVQZ!O73+(27*(1.3*(aVTZ!D73-aVTZ!H73-aVTZ!L73))-64*(1.3*(aVQZ!D73-aVQZ!H73-aVQZ!L73)))/-37)*2625.5</f>
        <v>-16.89420708905504</v>
      </c>
      <c r="I73">
        <f>(aVQZ!G73-aVQZ!K73-aVQZ!O73+(27*(1.296*(aVTZ!E73-aVTZ!I73-aVTZ!M73)+0.481*(aVTZ!D73-aVTZ!H73-aVTZ!L73))-64*(1.296*(aVQZ!E73-aVQZ!I73-aVQZ!M73)+0.481*(aVQZ!D73-aVQZ!H73-aVQZ!L73)))/-37)*2625.5</f>
        <v>-22.008271914601508</v>
      </c>
      <c r="J73">
        <f>(aVQZ!G73-aVQZ!S73-aVQZ!W73+(27*(1.343*(aVTZ!E73-aVTZ!Q73-aVTZ!U73)+0.423*(aVTZ!D73-aVTZ!P73-aVTZ!T73))-64*(1.343*(aVQZ!E73-aVQZ!Q73-aVQZ!U73)+0.423*(aVQZ!D73-aVQZ!P73-aVQZ!T73)))/-37)*2625.5</f>
        <v>-21.752324149126249</v>
      </c>
      <c r="K73">
        <f>(aVQZ!G73-aVQZ!K73-aVQZ!O73+(27*(1.266*(aVTZ!E73-aVTZ!I73-aVTZ!M73)+0.487*(aVTZ!D73-aVTZ!H73-aVTZ!L73))-64*(1.266*(aVQZ!E73-aVQZ!I73-aVQZ!M73)+0.487*(aVQZ!D73-aVQZ!H73-aVQZ!L73)))/-37)*2625.5</f>
        <v>-21.785063374914294</v>
      </c>
      <c r="L73">
        <f>(aVQZ!G73-aVQZ!S73-aVQZ!W73+(27*(1.314*(aVTZ!E73-aVTZ!Q73-aVTZ!U73)+0.427*(aVTZ!D73-aVTZ!P73-aVTZ!T73))-64*(1.314*(aVQZ!E73-aVQZ!Q73-aVQZ!U73)+0.427*(aVQZ!D73-aVQZ!P73-aVQZ!T73)))/-37)*2625.5</f>
        <v>-21.519638461017092</v>
      </c>
      <c r="AG73">
        <f>(3^3*(aVTZ!D73-aVTZ!H73-aVTZ!L73)-4^3*(aVQZ!D73-aVQZ!H73-aVQZ!L73))/-37</f>
        <v>-3.0811559729729369E-3</v>
      </c>
      <c r="AH73">
        <f>(3^3*(aVTZ!E73-aVTZ!I73-aVTZ!M73)-4^3*(aVQZ!E73-aVQZ!I73-aVQZ!M73))/-37</f>
        <v>-3.4500855675675514E-3</v>
      </c>
      <c r="AI73">
        <f t="shared" si="24"/>
        <v>0.89306653780916956</v>
      </c>
      <c r="AJ73">
        <f>(3^3*(aVTZ!D73-aVTZ!P73-aVTZ!T73)-4^3*(aVQZ!D73-aVQZ!P73-aVQZ!T73))/-37</f>
        <v>-2.9831315135134037E-3</v>
      </c>
      <c r="AK73">
        <f>(3^3*(aVTZ!E73-aVTZ!Q73-aVTZ!U73)-4^3*(aVQZ!E73-aVQZ!Q73-aVQZ!U73))/-37</f>
        <v>-3.4675107567567406E-3</v>
      </c>
      <c r="AL73">
        <f t="shared" si="25"/>
        <v>0.86030923125487568</v>
      </c>
      <c r="AN73">
        <f>(3^3*(aVTZ!D73)-4^3*(aVQZ!D73))/(3^3*(aVTZ!E73)-4^3*(aVQZ!E73))</f>
        <v>3.4567751014940469</v>
      </c>
      <c r="AP73" s="33">
        <f t="shared" si="26"/>
        <v>0.34884921820327008</v>
      </c>
      <c r="AQ73" s="33">
        <f t="shared" si="27"/>
        <v>-4.4574666110459837</v>
      </c>
      <c r="AR73" s="33">
        <f t="shared" si="28"/>
        <v>-6.4054302797324887</v>
      </c>
      <c r="AS73" s="33">
        <f t="shared" si="29"/>
        <v>-3.9972905143544253</v>
      </c>
      <c r="AT73" s="33">
        <f t="shared" si="30"/>
        <v>-5.9057929109449603</v>
      </c>
      <c r="AU73" s="5">
        <f t="shared" si="31"/>
        <v>-0.79172808539849271</v>
      </c>
      <c r="AV73" s="5">
        <f t="shared" si="32"/>
        <v>-1.0476758508737518</v>
      </c>
      <c r="AW73" s="5">
        <f t="shared" si="22"/>
        <v>-1.0149366250857064</v>
      </c>
      <c r="AX73" s="5">
        <f t="shared" si="23"/>
        <v>-1.2803615389829091</v>
      </c>
    </row>
    <row r="74" spans="1:50" x14ac:dyDescent="0.2">
      <c r="A74" s="35">
        <v>-16.600000000000001</v>
      </c>
      <c r="B74" t="s">
        <v>42</v>
      </c>
      <c r="C74" s="44" t="s">
        <v>135</v>
      </c>
      <c r="D74">
        <f>(aVQZ!G74-aVQZ!S74-aVQZ!W74+(27*(aVTZ!F74-aVTZ!R74-aVTZ!V74)-64*(aVQZ!F74-aVQZ!R74-aVQZ!V74))/-37)*2625.5</f>
        <v>-19.052209544412872</v>
      </c>
      <c r="E74">
        <f>(aVQZ!G74-aVQZ!S74-aVQZ!W74+(27*(0.3*(aVTZ!E74-aVTZ!Q74-aVTZ!U74)+1.2*(aVTZ!D74-aVTZ!P74-aVTZ!T74))-64*(0.3*(aVQZ!E74-aVQZ!Q74-aVQZ!U74)+1.2*(aVQZ!D74-aVQZ!P74-aVQZ!T74)))/-37)*2625.5</f>
        <v>-13.971981565884587</v>
      </c>
      <c r="F74">
        <f>(aVQZ!G74-aVQZ!S74-aVQZ!W74+(27*(1.3*(aVTZ!D74-aVTZ!P74-aVTZ!T74))-64*(1.3*(aVQZ!D74-aVQZ!P74-aVQZ!T74)))/-37)*2625.5</f>
        <v>-11.947476227365636</v>
      </c>
      <c r="G74">
        <f>(aVQZ!G74-aVQZ!K74-aVQZ!O74+(27*(0.3*(aVTZ!E74-aVTZ!I74-aVTZ!M74)+1.2*(aVTZ!D74-aVTZ!H74-aVTZ!L74))-64*(0.3*(aVQZ!E74-aVQZ!I74-aVQZ!M74)+1.2*(aVQZ!D74-aVQZ!H74-aVQZ!L74)))/-37)*2625.5</f>
        <v>-14.13279263196088</v>
      </c>
      <c r="H74">
        <f>(aVQZ!G74-aVQZ!K74-aVQZ!O74+(27*(1.3*(aVTZ!D74-aVTZ!H74-aVTZ!L74))-64*(1.3*(aVQZ!D74-aVQZ!H74-aVQZ!L74)))/-37)*2625.5</f>
        <v>-12.137263815782502</v>
      </c>
      <c r="I74">
        <f>(aVQZ!G74-aVQZ!K74-aVQZ!O74+(27*(1.296*(aVTZ!E74-aVTZ!I74-aVTZ!M74)+0.481*(aVTZ!D74-aVTZ!H74-aVTZ!L74))-64*(1.296*(aVQZ!E74-aVQZ!I74-aVQZ!M74)+0.481*(aVQZ!D74-aVQZ!H74-aVQZ!L74)))/-37)*2625.5</f>
        <v>-16.607598443154071</v>
      </c>
      <c r="J74">
        <f>(aVQZ!G74-aVQZ!S74-aVQZ!W74+(27*(1.343*(aVTZ!E74-aVTZ!Q74-aVTZ!U74)+0.423*(aVTZ!D74-aVTZ!P74-aVTZ!T74))-64*(1.343*(aVQZ!E74-aVQZ!Q74-aVQZ!U74)+0.423*(aVQZ!D74-aVQZ!P74-aVQZ!T74)))/-37)*2625.5</f>
        <v>-16.420309202978718</v>
      </c>
      <c r="K74">
        <f>(aVQZ!G74-aVQZ!K74-aVQZ!O74+(27*(1.266*(aVTZ!E74-aVTZ!I74-aVTZ!M74)+0.487*(aVTZ!D74-aVTZ!H74-aVTZ!L74))-64*(1.266*(aVQZ!E74-aVQZ!I74-aVQZ!M74)+0.487*(aVQZ!D74-aVQZ!H74-aVQZ!L74)))/-37)*2625.5</f>
        <v>-16.365147888579965</v>
      </c>
      <c r="L74">
        <f>(aVQZ!G74-aVQZ!S74-aVQZ!W74+(27*(1.314*(aVTZ!E74-aVTZ!Q74-aVTZ!U74)+0.427*(aVTZ!D74-aVTZ!P74-aVTZ!T74))-64*(1.314*(aVQZ!E74-aVQZ!Q74-aVQZ!U74)+0.427*(aVQZ!D74-aVQZ!P74-aVQZ!T74)))/-37)*2625.5</f>
        <v>-16.164022048184574</v>
      </c>
      <c r="AG74">
        <f>(3^3*(aVTZ!D74-aVTZ!H74-aVTZ!L74)-4^3*(aVQZ!D74-aVQZ!H74-aVQZ!L74))/-37</f>
        <v>-4.0847146216215153E-3</v>
      </c>
      <c r="AH74">
        <f>(3^3*(aVTZ!E74-aVTZ!I74-aVTZ!M74)-4^3*(aVQZ!E74-aVQZ!I74-aVQZ!M74))/-37</f>
        <v>-3.8950938108107801E-3</v>
      </c>
      <c r="AI74">
        <f t="shared" si="24"/>
        <v>1.0486819624945733</v>
      </c>
      <c r="AJ74">
        <f>(3^3*(aVTZ!D74-aVTZ!P74-aVTZ!T74)-4^3*(aVQZ!D74-aVQZ!P74-aVQZ!T74))/-37</f>
        <v>-4.072163648648504E-3</v>
      </c>
      <c r="AK74">
        <f>(3^3*(aVTZ!E74-aVTZ!Q74-aVTZ!U74)-4^3*(aVQZ!E74-aVQZ!Q74-aVQZ!U74))/-37</f>
        <v>-3.9276987297297292E-3</v>
      </c>
      <c r="AL74">
        <f t="shared" si="25"/>
        <v>1.0367810590525399</v>
      </c>
      <c r="AN74">
        <f>(3^3*(aVTZ!D74)-4^3*(aVQZ!D74))/(3^3*(aVTZ!E74)-4^3*(aVQZ!E74))</f>
        <v>3.2818252794846741</v>
      </c>
      <c r="AP74" s="33">
        <f t="shared" si="26"/>
        <v>2.4522095444128702</v>
      </c>
      <c r="AQ74" s="33">
        <f t="shared" si="27"/>
        <v>-2.6280184341154147</v>
      </c>
      <c r="AR74" s="33">
        <f t="shared" si="28"/>
        <v>-4.6525237726343658</v>
      </c>
      <c r="AS74" s="33">
        <f t="shared" si="29"/>
        <v>-2.4672073680391211</v>
      </c>
      <c r="AT74" s="33">
        <f t="shared" si="30"/>
        <v>-4.4627361842174995</v>
      </c>
      <c r="AU74" s="5">
        <f t="shared" si="31"/>
        <v>7.5984431540696562E-3</v>
      </c>
      <c r="AV74" s="5">
        <f t="shared" si="32"/>
        <v>-0.17969079702128354</v>
      </c>
      <c r="AW74" s="5">
        <f t="shared" si="22"/>
        <v>-0.23485211142003592</v>
      </c>
      <c r="AX74" s="5">
        <f t="shared" si="23"/>
        <v>-0.43597795181542764</v>
      </c>
    </row>
    <row r="75" spans="1:50" x14ac:dyDescent="0.2">
      <c r="A75" s="35">
        <v>-30.7</v>
      </c>
      <c r="B75" t="s">
        <v>211</v>
      </c>
      <c r="C75" s="44" t="s">
        <v>135</v>
      </c>
      <c r="D75">
        <f>(aVQZ!G75-aVQZ!S75-aVQZ!W75+(27*(aVTZ!F75-aVTZ!R75-aVTZ!V75)-64*(aVQZ!F75-aVQZ!R75-aVQZ!V75))/-37)*2625.5</f>
        <v>-31.471651860801412</v>
      </c>
      <c r="E75">
        <f>(aVQZ!G75-aVQZ!S75-aVQZ!W75+(27*(0.3*(aVTZ!E75-aVTZ!Q75-aVTZ!U75)+1.2*(aVTZ!D75-aVTZ!P75-aVTZ!T75))-64*(0.3*(aVQZ!E75-aVQZ!Q75-aVQZ!U75)+1.2*(aVQZ!D75-aVQZ!P75-aVQZ!T75)))/-37)*2625.5</f>
        <v>-27.829299145239627</v>
      </c>
      <c r="F75">
        <f>(aVQZ!G75-aVQZ!S75-aVQZ!W75+(27*(1.3*(aVTZ!D75-aVTZ!P75-aVTZ!T75))-64*(1.3*(aVQZ!D75-aVQZ!P75-aVQZ!T75)))/-37)*2625.5</f>
        <v>-26.349756885051825</v>
      </c>
      <c r="G75">
        <f>(aVQZ!G75-aVQZ!K75-aVQZ!O75+(27*(0.3*(aVTZ!E75-aVTZ!I75-aVTZ!M75)+1.2*(aVTZ!D75-aVTZ!H75-aVTZ!L75))-64*(0.3*(aVQZ!E75-aVQZ!I75-aVQZ!M75)+1.2*(aVQZ!D75-aVQZ!H75-aVQZ!L75)))/-37)*2625.5</f>
        <v>-28.301285173805159</v>
      </c>
      <c r="H75">
        <f>(aVQZ!G75-aVQZ!K75-aVQZ!O75+(27*(1.3*(aVTZ!D75-aVTZ!H75-aVTZ!L75))-64*(1.3*(aVQZ!D75-aVQZ!H75-aVQZ!L75)))/-37)*2625.5</f>
        <v>-26.860025116238926</v>
      </c>
      <c r="I75">
        <f>(aVQZ!G75-aVQZ!K75-aVQZ!O75+(27*(1.296*(aVTZ!E75-aVTZ!I75-aVTZ!M75)+0.481*(aVTZ!D75-aVTZ!H75-aVTZ!L75))-64*(1.296*(aVQZ!E75-aVQZ!I75-aVQZ!M75)+0.481*(aVQZ!D75-aVQZ!H75-aVQZ!L75)))/-37)*2625.5</f>
        <v>-30.76631698087083</v>
      </c>
      <c r="J75">
        <f>(aVQZ!G75-aVQZ!S75-aVQZ!W75+(27*(1.343*(aVTZ!E75-aVTZ!Q75-aVTZ!U75)+0.423*(aVTZ!D75-aVTZ!P75-aVTZ!T75))-64*(1.343*(aVQZ!E75-aVQZ!Q75-aVQZ!U75)+0.423*(aVQZ!D75-aVQZ!P75-aVQZ!T75)))/-37)*2625.5</f>
        <v>-30.524906646198488</v>
      </c>
      <c r="K75">
        <f>(aVQZ!G75-aVQZ!K75-aVQZ!O75+(27*(1.266*(aVTZ!E75-aVTZ!I75-aVTZ!M75)+0.487*(aVTZ!D75-aVTZ!H75-aVTZ!L75))-64*(1.266*(aVQZ!E75-aVQZ!I75-aVQZ!M75)+0.487*(aVQZ!D75-aVQZ!H75-aVQZ!L75)))/-37)*2625.5</f>
        <v>-30.598212147372045</v>
      </c>
      <c r="L75">
        <f>(aVQZ!G75-aVQZ!S75-aVQZ!W75+(27*(1.314*(aVTZ!E75-aVTZ!Q75-aVTZ!U75)+0.427*(aVTZ!D75-aVTZ!P75-aVTZ!T75))-64*(1.314*(aVQZ!E75-aVQZ!Q75-aVQZ!U75)+0.427*(aVQZ!D75-aVQZ!P75-aVQZ!T75)))/-37)*2625.5</f>
        <v>-30.349570134648193</v>
      </c>
      <c r="AG75">
        <f>(3^3*(aVTZ!D75-aVTZ!H75-aVTZ!L75)-4^3*(aVQZ!D75-aVQZ!H75-aVQZ!L75))/-37</f>
        <v>-2.2832629729729994E-3</v>
      </c>
      <c r="AH75">
        <f>(3^3*(aVTZ!E75-aVTZ!I75-aVTZ!M75)-4^3*(aVQZ!E75-aVQZ!I75-aVQZ!M75))/-37</f>
        <v>-2.5909106216216488E-3</v>
      </c>
      <c r="AI75">
        <f t="shared" si="24"/>
        <v>0.88125887242837697</v>
      </c>
      <c r="AJ75">
        <f>(3^3*(aVTZ!D75-aVTZ!P75-aVTZ!T75)-4^3*(aVQZ!D75-aVQZ!P75-aVQZ!T75))/-37</f>
        <v>-2.1719622972974557E-3</v>
      </c>
      <c r="AK75">
        <f>(3^3*(aVTZ!E75-aVTZ!Q75-aVTZ!U75)-4^3*(aVQZ!E75-aVQZ!Q75-aVQZ!U75))/-37</f>
        <v>-2.6024134594594631E-3</v>
      </c>
      <c r="AL75">
        <f t="shared" si="25"/>
        <v>0.83459539813038985</v>
      </c>
      <c r="AN75">
        <f>(3^3*(aVTZ!D75)-4^3*(aVQZ!D75))/(3^3*(aVTZ!E75)-4^3*(aVQZ!E75))</f>
        <v>3.5607544808870091</v>
      </c>
      <c r="AP75" s="33">
        <f t="shared" si="26"/>
        <v>0.77165186080141268</v>
      </c>
      <c r="AQ75" s="33">
        <f t="shared" si="27"/>
        <v>-2.8707008547603721</v>
      </c>
      <c r="AR75" s="33">
        <f t="shared" si="28"/>
        <v>-4.3502431149481744</v>
      </c>
      <c r="AS75" s="33">
        <f t="shared" si="29"/>
        <v>-2.3987148261948406</v>
      </c>
      <c r="AT75" s="33">
        <f t="shared" si="30"/>
        <v>-3.839974883761073</v>
      </c>
      <c r="AU75" s="5">
        <f t="shared" si="31"/>
        <v>6.6316980870830378E-2</v>
      </c>
      <c r="AV75" s="5">
        <f t="shared" si="32"/>
        <v>-0.17509335380151114</v>
      </c>
      <c r="AW75" s="5">
        <f t="shared" si="22"/>
        <v>-0.10178785262795387</v>
      </c>
      <c r="AX75" s="5">
        <f t="shared" si="23"/>
        <v>-0.35042986535180631</v>
      </c>
    </row>
    <row r="76" spans="1:50" x14ac:dyDescent="0.2">
      <c r="A76" s="35">
        <v>-31.9</v>
      </c>
      <c r="B76" t="s">
        <v>44</v>
      </c>
      <c r="C76" s="44" t="s">
        <v>135</v>
      </c>
      <c r="D76">
        <f>(aVQZ!G76-aVQZ!S76-aVQZ!W76+(27*(aVTZ!F76-aVTZ!R76-aVTZ!V76)-64*(aVQZ!F76-aVQZ!R76-aVQZ!V76))/-37)*2625.5</f>
        <v>-32.336791861243512</v>
      </c>
      <c r="E76">
        <f>(aVQZ!G76-aVQZ!S76-aVQZ!W76+(27*(0.3*(aVTZ!E76-aVTZ!Q76-aVTZ!U76)+1.2*(aVTZ!D76-aVTZ!P76-aVTZ!T76))-64*(0.3*(aVQZ!E76-aVQZ!Q76-aVQZ!U76)+1.2*(aVQZ!D76-aVQZ!P76-aVQZ!T76)))/-37)*2625.5</f>
        <v>-28.103696032787628</v>
      </c>
      <c r="F76">
        <f>(aVQZ!G76-aVQZ!S76-aVQZ!W76+(27*(1.3*(aVTZ!D76-aVTZ!P76-aVTZ!T76))-64*(1.3*(aVQZ!D76-aVQZ!P76-aVQZ!T76)))/-37)*2625.5</f>
        <v>-26.383906486818692</v>
      </c>
      <c r="G76">
        <f>(aVQZ!G76-aVQZ!K76-aVQZ!O76+(27*(0.3*(aVTZ!E76-aVTZ!I76-aVTZ!M76)+1.2*(aVTZ!D76-aVTZ!H76-aVTZ!L76))-64*(0.3*(aVQZ!E76-aVQZ!I76-aVQZ!M76)+1.2*(aVQZ!D76-aVQZ!H76-aVQZ!L76)))/-37)*2625.5</f>
        <v>-28.53139692967191</v>
      </c>
      <c r="H76">
        <f>(aVQZ!G76-aVQZ!K76-aVQZ!O76+(27*(1.3*(aVTZ!D76-aVTZ!H76-aVTZ!L76))-64*(1.3*(aVQZ!D76-aVQZ!H76-aVQZ!L76)))/-37)*2625.5</f>
        <v>-26.848341421221889</v>
      </c>
      <c r="I76">
        <f>(aVQZ!G76-aVQZ!K76-aVQZ!O76+(27*(1.296*(aVTZ!E76-aVTZ!I76-aVTZ!M76)+0.481*(aVTZ!D76-aVTZ!H76-aVTZ!L76))-64*(1.296*(aVQZ!E76-aVQZ!I76-aVQZ!M76)+0.481*(aVQZ!D76-aVQZ!H76-aVQZ!L76)))/-37)*2625.5</f>
        <v>-31.471210603268045</v>
      </c>
      <c r="J76">
        <f>(aVQZ!G76-aVQZ!S76-aVQZ!W76+(27*(1.343*(aVTZ!E76-aVTZ!Q76-aVTZ!U76)+0.423*(aVTZ!D76-aVTZ!P76-aVTZ!T76))-64*(1.343*(aVQZ!E76-aVQZ!Q76-aVQZ!U76)+0.423*(aVQZ!D76-aVQZ!P76-aVQZ!T76)))/-37)*2625.5</f>
        <v>-31.246023731921682</v>
      </c>
      <c r="K76">
        <f>(aVQZ!G76-aVQZ!K76-aVQZ!O76+(27*(1.266*(aVTZ!E76-aVTZ!I76-aVTZ!M76)+0.487*(aVTZ!D76-aVTZ!H76-aVTZ!L76))-64*(1.266*(aVQZ!E76-aVQZ!I76-aVQZ!M76)+0.487*(aVQZ!D76-aVQZ!H76-aVQZ!L76)))/-37)*2625.5</f>
        <v>-31.275536260542346</v>
      </c>
      <c r="L76">
        <f>(aVQZ!G76-aVQZ!S76-aVQZ!W76+(27*(1.314*(aVTZ!E76-aVTZ!Q76-aVTZ!U76)+0.427*(aVTZ!D76-aVTZ!P76-aVTZ!T76))-64*(1.314*(aVQZ!E76-aVQZ!Q76-aVQZ!U76)+0.427*(aVQZ!D76-aVQZ!P76-aVQZ!T76)))/-37)*2625.5</f>
        <v>-31.042335076913858</v>
      </c>
      <c r="AG76">
        <f>(3^3*(aVTZ!D76-aVTZ!H76-aVTZ!L76)-4^3*(aVQZ!D76-aVQZ!H76-aVQZ!L76))/-37</f>
        <v>-2.6060552162161491E-3</v>
      </c>
      <c r="AH76">
        <f>(3^3*(aVTZ!E76-aVTZ!I76-aVTZ!M76)-4^3*(aVQZ!E76-aVQZ!I76-aVQZ!M76))/-37</f>
        <v>-3.0054914054054058E-3</v>
      </c>
      <c r="AI76">
        <f t="shared" si="24"/>
        <v>0.8670978767495835</v>
      </c>
      <c r="AJ76">
        <f>(3^3*(aVTZ!D76-aVTZ!P76-aVTZ!T76)-4^3*(aVQZ!D76-aVQZ!P76-aVQZ!T76))/-37</f>
        <v>-2.5166522162160996E-3</v>
      </c>
      <c r="AK76">
        <f>(3^3*(aVTZ!E76-aVTZ!Q76-aVTZ!U76)-4^3*(aVQZ!E76-aVQZ!Q76-aVQZ!U76))/-37</f>
        <v>-3.0223279189189054E-3</v>
      </c>
      <c r="AL76">
        <f t="shared" si="25"/>
        <v>0.83268668514180044</v>
      </c>
      <c r="AN76">
        <f>(3^3*(aVTZ!D76)-4^3*(aVQZ!D76))/(3^3*(aVTZ!E76)-4^3*(aVQZ!E76))</f>
        <v>3.6374946378036594</v>
      </c>
      <c r="AP76" s="33">
        <f t="shared" si="26"/>
        <v>0.43679186124351332</v>
      </c>
      <c r="AQ76" s="33">
        <f t="shared" si="27"/>
        <v>-3.7963039672123706</v>
      </c>
      <c r="AR76" s="33">
        <f t="shared" si="28"/>
        <v>-5.5160935131813069</v>
      </c>
      <c r="AS76" s="33">
        <f t="shared" si="29"/>
        <v>-3.3686030703280885</v>
      </c>
      <c r="AT76" s="33">
        <f t="shared" si="30"/>
        <v>-5.0516585787781096</v>
      </c>
      <c r="AU76" s="5">
        <f t="shared" si="31"/>
        <v>-0.42878939673195404</v>
      </c>
      <c r="AV76" s="5">
        <f t="shared" si="32"/>
        <v>-0.65397626807831699</v>
      </c>
      <c r="AW76" s="5">
        <f t="shared" si="22"/>
        <v>-0.62446373945765288</v>
      </c>
      <c r="AX76" s="5">
        <f t="shared" si="23"/>
        <v>-0.85766492308614062</v>
      </c>
    </row>
    <row r="77" spans="1:50" x14ac:dyDescent="0.2">
      <c r="A77" s="35">
        <v>-24.3</v>
      </c>
      <c r="B77" t="s">
        <v>45</v>
      </c>
      <c r="C77" s="44" t="s">
        <v>135</v>
      </c>
      <c r="D77">
        <f>(aVQZ!G77-aVQZ!S77-aVQZ!W77+(27*(aVTZ!F77-aVTZ!R77-aVTZ!V77)-64*(aVQZ!F77-aVQZ!R77-aVQZ!V77))/-37)*2625.5</f>
        <v>-24.431392415046847</v>
      </c>
      <c r="E77">
        <f>(aVQZ!G77-aVQZ!S77-aVQZ!W77+(27*(0.3*(aVTZ!E77-aVTZ!Q77-aVTZ!U77)+1.2*(aVTZ!D77-aVTZ!P77-aVTZ!T77))-64*(0.3*(aVQZ!E77-aVQZ!Q77-aVQZ!U77)+1.2*(aVQZ!D77-aVQZ!P77-aVQZ!T77)))/-37)*2625.5</f>
        <v>-21.365626492463171</v>
      </c>
      <c r="F77">
        <f>(aVQZ!G77-aVQZ!S77-aVQZ!W77+(27*(1.3*(aVTZ!D77-aVTZ!P77-aVTZ!T77))-64*(1.3*(aVQZ!D77-aVQZ!P77-aVQZ!T77)))/-37)*2625.5</f>
        <v>-20.110149972592904</v>
      </c>
      <c r="G77">
        <f>(aVQZ!G77-aVQZ!K77-aVQZ!O77+(27*(0.3*(aVTZ!E77-aVTZ!I77-aVTZ!M77)+1.2*(aVTZ!D77-aVTZ!H77-aVTZ!L77))-64*(0.3*(aVQZ!E77-aVQZ!I77-aVQZ!M77)+1.2*(aVQZ!D77-aVQZ!H77-aVQZ!L77)))/-37)*2625.5</f>
        <v>-21.84901441468126</v>
      </c>
      <c r="H77">
        <f>(aVQZ!G77-aVQZ!K77-aVQZ!O77+(27*(1.3*(aVTZ!D77-aVTZ!H77-aVTZ!L77))-64*(1.3*(aVQZ!D77-aVQZ!H77-aVQZ!L77)))/-37)*2625.5</f>
        <v>-20.628302842809642</v>
      </c>
      <c r="I77">
        <f>(aVQZ!G77-aVQZ!K77-aVQZ!O77+(27*(1.296*(aVTZ!E77-aVTZ!I77-aVTZ!M77)+0.481*(aVTZ!D77-aVTZ!H77-aVTZ!L77))-64*(1.296*(aVQZ!E77-aVQZ!I77-aVQZ!M77)+0.481*(aVQZ!D77-aVQZ!H77-aVQZ!L77)))/-37)*2625.5</f>
        <v>-24.218616743090621</v>
      </c>
      <c r="J77">
        <f>(aVQZ!G77-aVQZ!S77-aVQZ!W77+(27*(1.343*(aVTZ!E77-aVTZ!Q77-aVTZ!U77)+0.423*(aVTZ!D77-aVTZ!P77-aVTZ!T77))-64*(1.343*(aVQZ!E77-aVQZ!Q77-aVQZ!U77)+0.423*(aVQZ!D77-aVQZ!P77-aVQZ!T77)))/-37)*2625.5</f>
        <v>-23.974689120834213</v>
      </c>
      <c r="K77">
        <f>(aVQZ!G77-aVQZ!K77-aVQZ!O77+(27*(1.266*(aVTZ!E77-aVTZ!I77-aVTZ!M77)+0.487*(aVTZ!D77-aVTZ!H77-aVTZ!L77))-64*(1.266*(aVQZ!E77-aVQZ!I77-aVQZ!M77)+0.487*(aVQZ!D77-aVQZ!H77-aVQZ!L77)))/-37)*2625.5</f>
        <v>-24.079148582387131</v>
      </c>
      <c r="L77">
        <f>(aVQZ!G77-aVQZ!S77-aVQZ!W77+(27*(1.314*(aVTZ!E77-aVTZ!Q77-aVTZ!U77)+0.427*(aVTZ!D77-aVTZ!P77-aVTZ!T77))-64*(1.314*(aVQZ!E77-aVQZ!Q77-aVQZ!U77)+0.427*(aVQZ!D77-aVQZ!P77-aVQZ!T77)))/-37)*2625.5</f>
        <v>-23.830151869956055</v>
      </c>
      <c r="AG77">
        <f>(3^3*(aVTZ!D77-aVTZ!H77-aVTZ!L77)-4^3*(aVQZ!D77-aVQZ!H77-aVQZ!L77))/-37</f>
        <v>-1.6565419459459725E-3</v>
      </c>
      <c r="AH77">
        <f>(3^3*(aVTZ!E77-aVTZ!I77-aVTZ!M77)-4^3*(aVQZ!E77-aVQZ!I77-aVQZ!M77))/-37</f>
        <v>-2.1019953783783804E-3</v>
      </c>
      <c r="AI77">
        <f t="shared" si="24"/>
        <v>0.7880806794275349</v>
      </c>
      <c r="AJ77">
        <f>(3^3*(aVTZ!D77-aVTZ!P77-aVTZ!T77)-4^3*(aVQZ!D77-aVQZ!P77-aVQZ!T77))/-37</f>
        <v>-1.557654270270267E-3</v>
      </c>
      <c r="AK77">
        <f>(3^3*(aVTZ!E77-aVTZ!Q77-aVTZ!U77)-4^3*(aVQZ!E77-aVQZ!Q77-aVQZ!U77))/-37</f>
        <v>-2.1131703783783804E-3</v>
      </c>
      <c r="AL77">
        <f t="shared" si="25"/>
        <v>0.73711721790534979</v>
      </c>
      <c r="AN77">
        <f>(3^3*(aVTZ!D77)-4^3*(aVQZ!D77))/(3^3*(aVTZ!E77)-4^3*(aVQZ!E77))</f>
        <v>3.5540208335668604</v>
      </c>
      <c r="AP77" s="33">
        <f t="shared" si="26"/>
        <v>0.13139241504684662</v>
      </c>
      <c r="AQ77" s="33">
        <f t="shared" si="27"/>
        <v>-2.9343735075368294</v>
      </c>
      <c r="AR77" s="33">
        <f t="shared" si="28"/>
        <v>-4.1898500274070969</v>
      </c>
      <c r="AS77" s="33">
        <f t="shared" si="29"/>
        <v>-2.4509855853187403</v>
      </c>
      <c r="AT77" s="33">
        <f t="shared" si="30"/>
        <v>-3.6716971571903585</v>
      </c>
      <c r="AU77" s="5">
        <f t="shared" si="31"/>
        <v>-8.1383256909379753E-2</v>
      </c>
      <c r="AV77" s="5">
        <f t="shared" si="32"/>
        <v>-0.32531087916578727</v>
      </c>
      <c r="AW77" s="5">
        <f t="shared" si="22"/>
        <v>-0.22085141761287019</v>
      </c>
      <c r="AX77" s="5">
        <f t="shared" si="23"/>
        <v>-0.4698481300439461</v>
      </c>
    </row>
    <row r="78" spans="1:50" x14ac:dyDescent="0.2">
      <c r="A78" s="35">
        <v>-34.700000000000003</v>
      </c>
      <c r="B78" t="s">
        <v>46</v>
      </c>
      <c r="C78" s="44" t="s">
        <v>135</v>
      </c>
      <c r="D78">
        <f>(aVQZ!G78-aVQZ!S78-aVQZ!W78+(27*(aVTZ!F78-aVTZ!R78-aVTZ!V78)-64*(aVQZ!F78-aVQZ!R78-aVQZ!V78))/-37)*2625.5</f>
        <v>-34.238043286709932</v>
      </c>
      <c r="E78">
        <f>(aVQZ!G78-aVQZ!S78-aVQZ!W78+(27*(0.3*(aVTZ!E78-aVTZ!Q78-aVTZ!U78)+1.2*(aVTZ!D78-aVTZ!P78-aVTZ!T78))-64*(0.3*(aVQZ!E78-aVQZ!Q78-aVQZ!U78)+1.2*(aVQZ!D78-aVQZ!P78-aVQZ!T78)))/-37)*2625.5</f>
        <v>-29.859558579193269</v>
      </c>
      <c r="F78">
        <f>(aVQZ!G78-aVQZ!S78-aVQZ!W78+(27*(1.3*(aVTZ!D78-aVTZ!P78-aVTZ!T78))-64*(1.3*(aVQZ!D78-aVQZ!P78-aVQZ!T78)))/-37)*2625.5</f>
        <v>-28.050814269037925</v>
      </c>
      <c r="G78">
        <f>(aVQZ!G78-aVQZ!K78-aVQZ!O78+(27*(0.3*(aVTZ!E78-aVTZ!I78-aVTZ!M78)+1.2*(aVTZ!D78-aVTZ!H78-aVTZ!L78))-64*(0.3*(aVQZ!E78-aVQZ!I78-aVQZ!M78)+1.2*(aVQZ!D78-aVQZ!H78-aVQZ!L78)))/-37)*2625.5</f>
        <v>-30.53536437952183</v>
      </c>
      <c r="H78">
        <f>(aVQZ!G78-aVQZ!K78-aVQZ!O78+(27*(1.3*(aVTZ!D78-aVTZ!H78-aVTZ!L78))-64*(1.3*(aVQZ!D78-aVQZ!H78-aVQZ!L78)))/-37)*2625.5</f>
        <v>-28.776024982763769</v>
      </c>
      <c r="I78">
        <f>(aVQZ!G78-aVQZ!K78-aVQZ!O78+(27*(1.296*(aVTZ!E78-aVTZ!I78-aVTZ!M78)+0.481*(aVTZ!D78-aVTZ!H78-aVTZ!L78))-64*(1.296*(aVQZ!E78-aVQZ!I78-aVQZ!M78)+0.481*(aVQZ!D78-aVQZ!H78-aVQZ!L78)))/-37)*2625.5</f>
        <v>-34.384636520443401</v>
      </c>
      <c r="J78">
        <f>(aVQZ!G78-aVQZ!S78-aVQZ!W78+(27*(1.343*(aVTZ!E78-aVTZ!Q78-aVTZ!U78)+0.423*(aVTZ!D78-aVTZ!P78-aVTZ!T78))-64*(1.343*(aVQZ!E78-aVQZ!Q78-aVQZ!U78)+0.423*(aVQZ!D78-aVQZ!P78-aVQZ!T78)))/-37)*2625.5</f>
        <v>-34.111872265877167</v>
      </c>
      <c r="K78">
        <f>(aVQZ!G78-aVQZ!K78-aVQZ!O78+(27*(1.266*(aVTZ!E78-aVTZ!I78-aVTZ!M78)+0.487*(aVTZ!D78-aVTZ!H78-aVTZ!L78))-64*(1.266*(aVQZ!E78-aVQZ!I78-aVQZ!M78)+0.487*(aVQZ!D78-aVQZ!H78-aVQZ!L78)))/-37)*2625.5</f>
        <v>-34.188116176051153</v>
      </c>
      <c r="L78">
        <f>(aVQZ!G78-aVQZ!S78-aVQZ!W78+(27*(1.314*(aVTZ!E78-aVTZ!Q78-aVTZ!U78)+0.427*(aVTZ!D78-aVTZ!P78-aVTZ!T78))-64*(1.314*(aVQZ!E78-aVQZ!Q78-aVQZ!U78)+0.427*(aVQZ!D78-aVQZ!P78-aVQZ!T78)))/-37)*2625.5</f>
        <v>-33.910153158645805</v>
      </c>
      <c r="AG78">
        <f>(3^3*(aVTZ!D78-aVTZ!H78-aVTZ!L78)-4^3*(aVQZ!D78-aVQZ!H78-aVQZ!L78))/-37</f>
        <v>-1.9602365945949676E-3</v>
      </c>
      <c r="AH78">
        <f>(3^3*(aVTZ!E78-aVTZ!I78-aVTZ!M78)-4^3*(aVQZ!E78-aVQZ!I78-aVQZ!M78))/-37</f>
        <v>-2.8870685135135854E-3</v>
      </c>
      <c r="AI78">
        <f t="shared" si="24"/>
        <v>0.6789712767188002</v>
      </c>
      <c r="AJ78">
        <f>(3^3*(aVTZ!D78-aVTZ!P78-aVTZ!T78)-4^3*(aVQZ!D78-aVQZ!P78-aVQZ!T78))/-37</f>
        <v>-1.8062995675678852E-3</v>
      </c>
      <c r="AK78">
        <f>(3^3*(aVTZ!E78-aVTZ!Q78-aVTZ!U78)-4^3*(aVQZ!E78-aVQZ!Q78-aVQZ!U78))/-37</f>
        <v>-2.8984806216216497E-3</v>
      </c>
      <c r="AL78">
        <f t="shared" si="25"/>
        <v>0.62318842295978227</v>
      </c>
      <c r="AN78">
        <f>(3^3*(aVTZ!D78)-4^3*(aVQZ!D78))/(3^3*(aVTZ!E78)-4^3*(aVQZ!E78))</f>
        <v>3.4066597768747302</v>
      </c>
      <c r="AP78" s="33">
        <f t="shared" si="26"/>
        <v>-0.46195671329007126</v>
      </c>
      <c r="AQ78" s="33">
        <f t="shared" si="27"/>
        <v>-4.8404414208067337</v>
      </c>
      <c r="AR78" s="33">
        <f t="shared" si="28"/>
        <v>-6.6491857309620777</v>
      </c>
      <c r="AS78" s="33">
        <f t="shared" si="29"/>
        <v>-4.1646356204781725</v>
      </c>
      <c r="AT78" s="33">
        <f t="shared" si="30"/>
        <v>-5.9239750172362342</v>
      </c>
      <c r="AU78" s="5">
        <f t="shared" si="31"/>
        <v>-0.31536347955660204</v>
      </c>
      <c r="AV78" s="5">
        <f t="shared" si="32"/>
        <v>-0.58812773412283548</v>
      </c>
      <c r="AW78" s="5">
        <f t="shared" si="22"/>
        <v>-0.51188382394884968</v>
      </c>
      <c r="AX78" s="5">
        <f t="shared" si="23"/>
        <v>-0.78984684135419769</v>
      </c>
    </row>
    <row r="79" spans="1:50" x14ac:dyDescent="0.2">
      <c r="A79" s="35">
        <v>-31.3</v>
      </c>
      <c r="B79" t="s">
        <v>47</v>
      </c>
      <c r="C79" s="44" t="s">
        <v>135</v>
      </c>
      <c r="D79">
        <f>(aVQZ!G79-aVQZ!S79-aVQZ!W79+(27*(aVTZ!F79-aVTZ!R79-aVTZ!V79)-64*(aVQZ!F79-aVQZ!R79-aVQZ!V79))/-37)*2625.5</f>
        <v>-32.119402519105527</v>
      </c>
      <c r="E79">
        <f>(aVQZ!G79-aVQZ!S79-aVQZ!W79+(27*(0.3*(aVTZ!E79-aVTZ!Q79-aVTZ!U79)+1.2*(aVTZ!D79-aVTZ!P79-aVTZ!T79))-64*(0.3*(aVQZ!E79-aVQZ!Q79-aVQZ!U79)+1.2*(aVQZ!D79-aVQZ!P79-aVQZ!T79)))/-37)*2625.5</f>
        <v>-28.129206022365871</v>
      </c>
      <c r="F79">
        <f>(aVQZ!G79-aVQZ!S79-aVQZ!W79+(27*(1.3*(aVTZ!D79-aVTZ!P79-aVTZ!T79))-64*(1.3*(aVQZ!D79-aVQZ!P79-aVQZ!T79)))/-37)*2625.5</f>
        <v>-26.51512320785374</v>
      </c>
      <c r="G79">
        <f>(aVQZ!G79-aVQZ!K79-aVQZ!O79+(27*(0.3*(aVTZ!E79-aVTZ!I79-aVTZ!M79)+1.2*(aVTZ!D79-aVTZ!H79-aVTZ!L79))-64*(0.3*(aVQZ!E79-aVQZ!I79-aVQZ!M79)+1.2*(aVQZ!D79-aVQZ!H79-aVQZ!L79)))/-37)*2625.5</f>
        <v>-28.840889479018013</v>
      </c>
      <c r="H79">
        <f>(aVQZ!G79-aVQZ!K79-aVQZ!O79+(27*(1.3*(aVTZ!D79-aVTZ!H79-aVTZ!L79))-64*(1.3*(aVQZ!D79-aVQZ!H79-aVQZ!L79)))/-37)*2625.5</f>
        <v>-27.28509170011403</v>
      </c>
      <c r="I79">
        <f>(aVQZ!G79-aVQZ!K79-aVQZ!O79+(27*(1.296*(aVTZ!E79-aVTZ!I79-aVTZ!M79)+0.481*(aVTZ!D79-aVTZ!H79-aVTZ!L79))-64*(1.296*(aVQZ!E79-aVQZ!I79-aVQZ!M79)+0.481*(aVQZ!D79-aVQZ!H79-aVQZ!L79)))/-37)*2625.5</f>
        <v>-31.228330978565335</v>
      </c>
      <c r="J79">
        <f>(aVQZ!G79-aVQZ!S79-aVQZ!W79+(27*(1.343*(aVTZ!E79-aVTZ!Q79-aVTZ!U79)+0.423*(aVTZ!D79-aVTZ!P79-aVTZ!T79))-64*(1.343*(aVQZ!E79-aVQZ!Q79-aVQZ!U79)+0.423*(aVQZ!D79-aVQZ!P79-aVQZ!T79)))/-37)*2625.5</f>
        <v>-30.855705731380208</v>
      </c>
      <c r="K79">
        <f>(aVQZ!G79-aVQZ!K79-aVQZ!O79+(27*(1.266*(aVTZ!E79-aVTZ!I79-aVTZ!M79)+0.487*(aVTZ!D79-aVTZ!H79-aVTZ!L79))-64*(1.266*(aVQZ!E79-aVQZ!I79-aVQZ!M79)+0.487*(aVQZ!D79-aVQZ!H79-aVQZ!L79)))/-37)*2625.5</f>
        <v>-31.044040015905804</v>
      </c>
      <c r="L79">
        <f>(aVQZ!G79-aVQZ!S79-aVQZ!W79+(27*(1.314*(aVTZ!E79-aVTZ!Q79-aVTZ!U79)+0.427*(aVTZ!D79-aVTZ!P79-aVTZ!T79))-64*(1.314*(aVQZ!E79-aVQZ!Q79-aVQZ!U79)+0.427*(aVQZ!D79-aVQZ!P79-aVQZ!T79)))/-37)*2625.5</f>
        <v>-30.661597617622963</v>
      </c>
      <c r="AG79">
        <f>(3^3*(aVTZ!D79-aVTZ!H79-aVTZ!L79)-4^3*(aVQZ!D79-aVQZ!H79-aVQZ!L79))/-37</f>
        <v>-2.733877810810908E-3</v>
      </c>
      <c r="AH79">
        <f>(3^3*(aVTZ!E79-aVTZ!I79-aVTZ!M79)-4^3*(aVQZ!E79-aVQZ!I79-aVQZ!M79))/-37</f>
        <v>-2.8865325945945449E-3</v>
      </c>
      <c r="AI79">
        <f t="shared" si="24"/>
        <v>0.94711482417710946</v>
      </c>
      <c r="AJ79">
        <f>(3^3*(aVTZ!D79-aVTZ!P79-aVTZ!T79)-4^3*(aVQZ!D79-aVQZ!P79-aVQZ!T79))/-37</f>
        <v>-2.5595197567569298E-3</v>
      </c>
      <c r="AK79">
        <f>(3^3*(aVTZ!E79-aVTZ!Q79-aVTZ!U79)-4^3*(aVQZ!E79-aVQZ!Q79-aVQZ!U79))/-37</f>
        <v>-2.9024118918919112E-3</v>
      </c>
      <c r="AL79">
        <f t="shared" si="25"/>
        <v>0.8818595885398367</v>
      </c>
      <c r="AN79">
        <f>(3^3*(aVTZ!D79)-4^3*(aVQZ!D79))/(3^3*(aVTZ!E79)-4^3*(aVQZ!E79))</f>
        <v>3.2427771593141643</v>
      </c>
      <c r="AP79" s="33">
        <f t="shared" si="26"/>
        <v>0.81940251910552675</v>
      </c>
      <c r="AQ79" s="33">
        <f t="shared" si="27"/>
        <v>-3.1707939776341298</v>
      </c>
      <c r="AR79" s="33">
        <f t="shared" si="28"/>
        <v>-4.7848767921462603</v>
      </c>
      <c r="AS79" s="33">
        <f t="shared" si="29"/>
        <v>-2.4591105209819872</v>
      </c>
      <c r="AT79" s="33">
        <f t="shared" si="30"/>
        <v>-4.0149082998859704</v>
      </c>
      <c r="AU79" s="5">
        <f t="shared" si="31"/>
        <v>-7.1669021434665581E-2</v>
      </c>
      <c r="AV79" s="5">
        <f t="shared" si="32"/>
        <v>-0.44429426861979238</v>
      </c>
      <c r="AW79" s="5">
        <f t="shared" si="22"/>
        <v>-0.25595998409419707</v>
      </c>
      <c r="AX79" s="5">
        <f t="shared" si="23"/>
        <v>-0.63840238237703772</v>
      </c>
    </row>
    <row r="80" spans="1:50" x14ac:dyDescent="0.2">
      <c r="A80" s="35">
        <v>-21.1</v>
      </c>
      <c r="B80" t="s">
        <v>212</v>
      </c>
      <c r="C80" s="44" t="s">
        <v>135</v>
      </c>
      <c r="D80">
        <f>(aVQZ!G80-aVQZ!S80-aVQZ!W80+(27*(aVTZ!F80-aVTZ!R80-aVTZ!V80)-64*(aVQZ!F80-aVQZ!R80-aVQZ!V80))/-37)*2625.5</f>
        <v>-21.053403962571302</v>
      </c>
      <c r="E80">
        <f>(aVQZ!G80-aVQZ!S80-aVQZ!W80+(27*(0.3*(aVTZ!E80-aVTZ!Q80-aVTZ!U80)+1.2*(aVTZ!D80-aVTZ!P80-aVTZ!T80))-64*(0.3*(aVQZ!E80-aVQZ!Q80-aVQZ!U80)+1.2*(aVQZ!D80-aVQZ!P80-aVQZ!T80)))/-37)*2625.5</f>
        <v>-18.765779266637228</v>
      </c>
      <c r="F80">
        <f>(aVQZ!G80-aVQZ!S80-aVQZ!W80+(27*(1.3*(aVTZ!D80-aVTZ!P80-aVTZ!T80))-64*(1.3*(aVQZ!D80-aVQZ!P80-aVQZ!T80)))/-37)*2625.5</f>
        <v>-17.820425721087179</v>
      </c>
      <c r="G80">
        <f>(aVQZ!G80-aVQZ!K80-aVQZ!O80+(27*(0.3*(aVTZ!E80-aVTZ!I80-aVTZ!M80)+1.2*(aVTZ!D80-aVTZ!H80-aVTZ!L80))-64*(0.3*(aVQZ!E80-aVQZ!I80-aVQZ!M80)+1.2*(aVQZ!D80-aVQZ!H80-aVQZ!L80)))/-37)*2625.5</f>
        <v>-19.182133816958356</v>
      </c>
      <c r="H80">
        <f>(aVQZ!G80-aVQZ!K80-aVQZ!O80+(27*(1.3*(aVTZ!D80-aVTZ!H80-aVTZ!L80))-64*(1.3*(aVQZ!D80-aVQZ!H80-aVQZ!L80)))/-37)*2625.5</f>
        <v>-18.264027071773167</v>
      </c>
      <c r="I80">
        <f>(aVQZ!G80-aVQZ!K80-aVQZ!O80+(27*(1.296*(aVTZ!E80-aVTZ!I80-aVTZ!M80)+0.481*(aVTZ!D80-aVTZ!H80-aVTZ!L80))-64*(1.296*(aVQZ!E80-aVQZ!I80-aVQZ!M80)+0.481*(aVQZ!D80-aVQZ!H80-aVQZ!L80)))/-37)*2625.5</f>
        <v>-21.190998053223119</v>
      </c>
      <c r="J80">
        <f>(aVQZ!G80-aVQZ!S80-aVQZ!W80+(27*(1.343*(aVTZ!E80-aVTZ!Q80-aVTZ!U80)+0.423*(aVTZ!D80-aVTZ!P80-aVTZ!T80))-64*(1.343*(aVQZ!E80-aVQZ!Q80-aVQZ!U80)+0.423*(aVQZ!D80-aVQZ!P80-aVQZ!T80)))/-37)*2625.5</f>
        <v>-20.998902242163524</v>
      </c>
      <c r="K80">
        <f>(aVQZ!G80-aVQZ!K80-aVQZ!O80+(27*(1.266*(aVTZ!E80-aVTZ!I80-aVTZ!M80)+0.487*(aVTZ!D80-aVTZ!H80-aVTZ!L80))-64*(1.266*(aVQZ!E80-aVQZ!I80-aVQZ!M80)+0.487*(aVQZ!D80-aVQZ!H80-aVQZ!L80)))/-37)*2625.5</f>
        <v>-21.088445775006925</v>
      </c>
      <c r="L80">
        <f>(aVQZ!G80-aVQZ!S80-aVQZ!W80+(27*(1.314*(aVTZ!E80-aVTZ!Q80-aVTZ!U80)+0.427*(aVTZ!D80-aVTZ!P80-aVTZ!T80))-64*(1.314*(aVQZ!E80-aVQZ!Q80-aVQZ!U80)+0.427*(aVQZ!D80-aVQZ!P80-aVQZ!T80)))/-37)*2625.5</f>
        <v>-20.893612433223698</v>
      </c>
      <c r="AG80">
        <f>(3^3*(aVTZ!D80-aVTZ!H80-aVTZ!L80)-4^3*(aVQZ!D80-aVQZ!H80-aVQZ!L80))/-37</f>
        <v>-1.0228150540539983E-3</v>
      </c>
      <c r="AH80">
        <f>(3^3*(aVTZ!E80-aVTZ!I80-aVTZ!M80)-4^3*(aVQZ!E80-aVQZ!I80-aVQZ!M80))/-37</f>
        <v>-1.5065661621622116E-3</v>
      </c>
      <c r="AI80">
        <f t="shared" si="24"/>
        <v>0.67890483653639377</v>
      </c>
      <c r="AJ80">
        <f>(3^3*(aVTZ!D80-aVTZ!P80-aVTZ!T80)-4^3*(aVQZ!D80-aVQZ!P80-aVQZ!T80))/-37</f>
        <v>-9.3465443243230713E-4</v>
      </c>
      <c r="AK80">
        <f>(3^3*(aVTZ!E80-aVTZ!Q80-aVTZ!U80)-4^3*(aVQZ!E80-aVQZ!Q80-aVQZ!U80))/-37</f>
        <v>-1.5117718108108307E-3</v>
      </c>
      <c r="AL80">
        <f t="shared" si="25"/>
        <v>0.61825099909159587</v>
      </c>
      <c r="AN80">
        <f>(3^3*(aVTZ!D80)-4^3*(aVQZ!D80))/(3^3*(aVTZ!E80)-4^3*(aVQZ!E80))</f>
        <v>3.4640080898639356</v>
      </c>
      <c r="AP80" s="33">
        <f t="shared" si="26"/>
        <v>-4.6596037428699333E-2</v>
      </c>
      <c r="AQ80" s="33">
        <f t="shared" si="27"/>
        <v>-2.3342207333627734</v>
      </c>
      <c r="AR80" s="33">
        <f t="shared" si="28"/>
        <v>-3.2795742789128219</v>
      </c>
      <c r="AS80" s="33">
        <f t="shared" si="29"/>
        <v>-1.9178661830416459</v>
      </c>
      <c r="AT80" s="33">
        <f t="shared" si="30"/>
        <v>-2.835972928226834</v>
      </c>
      <c r="AU80" s="5">
        <f t="shared" si="31"/>
        <v>9.0998053223117381E-2</v>
      </c>
      <c r="AV80" s="5">
        <f t="shared" si="32"/>
        <v>-0.10109775783647734</v>
      </c>
      <c r="AW80" s="5">
        <f t="shared" si="22"/>
        <v>-1.15542249930769E-2</v>
      </c>
      <c r="AX80" s="5">
        <f t="shared" si="23"/>
        <v>-0.20638756677630354</v>
      </c>
    </row>
    <row r="81" spans="1:50" x14ac:dyDescent="0.2">
      <c r="A81" s="35">
        <v>-7.3</v>
      </c>
      <c r="B81" t="s">
        <v>49</v>
      </c>
      <c r="C81" s="44" t="s">
        <v>135</v>
      </c>
      <c r="D81">
        <f>(aVQZ!G81-aVQZ!S81-aVQZ!W81+(27*(aVTZ!F81-aVTZ!R81-aVTZ!V81)-64*(aVQZ!F81-aVQZ!R81-aVQZ!V81))/-37)*2625.5</f>
        <v>-7.2726086031692416</v>
      </c>
      <c r="E81">
        <f>(aVQZ!G81-aVQZ!S81-aVQZ!W81+(27*(0.3*(aVTZ!E81-aVTZ!Q81-aVTZ!U81)+1.2*(aVTZ!D81-aVTZ!P81-aVTZ!T81))-64*(0.3*(aVQZ!E81-aVQZ!Q81-aVQZ!U81)+1.2*(aVQZ!D81-aVQZ!P81-aVQZ!T81)))/-37)*2625.5</f>
        <v>-3.9347829138033634</v>
      </c>
      <c r="F81">
        <f>(aVQZ!G81-aVQZ!S81-aVQZ!W81+(27*(1.3*(aVTZ!D81-aVTZ!P81-aVTZ!T81))-64*(1.3*(aVQZ!D81-aVQZ!P81-aVQZ!T81)))/-37)*2625.5</f>
        <v>-2.6100014252303896</v>
      </c>
      <c r="G81">
        <f>(aVQZ!G81-aVQZ!K81-aVQZ!O81+(27*(0.3*(aVTZ!E81-aVTZ!I81-aVTZ!M81)+1.2*(aVTZ!D81-aVTZ!H81-aVTZ!L81))-64*(0.3*(aVQZ!E81-aVQZ!I81-aVQZ!M81)+1.2*(aVQZ!D81-aVQZ!H81-aVQZ!L81)))/-37)*2625.5</f>
        <v>-3.7165677595830631</v>
      </c>
      <c r="H81">
        <f>(aVQZ!G81-aVQZ!K81-aVQZ!O81+(27*(1.3*(aVTZ!D81-aVTZ!H81-aVTZ!L81))-64*(1.3*(aVQZ!D81-aVQZ!H81-aVQZ!L81)))/-37)*2625.5</f>
        <v>-2.4023967396398409</v>
      </c>
      <c r="I81">
        <f>(aVQZ!G81-aVQZ!K81-aVQZ!O81+(27*(1.296*(aVTZ!E81-aVTZ!I81-aVTZ!M81)+0.481*(aVTZ!D81-aVTZ!H81-aVTZ!L81))-64*(1.296*(aVQZ!E81-aVQZ!I81-aVQZ!M81)+0.481*(aVQZ!D81-aVQZ!H81-aVQZ!L81)))/-37)*2625.5</f>
        <v>-5.2972882326984534</v>
      </c>
      <c r="J81">
        <f>(aVQZ!G81-aVQZ!S81-aVQZ!W81+(27*(1.343*(aVTZ!E81-aVTZ!Q81-aVTZ!U81)+0.423*(aVTZ!D81-aVTZ!P81-aVTZ!T81))-64*(1.343*(aVQZ!E81-aVQZ!Q81-aVQZ!U81)+0.423*(aVQZ!D81-aVQZ!P81-aVQZ!T81)))/-37)*2625.5</f>
        <v>-5.363511346618183</v>
      </c>
      <c r="K81">
        <f>(aVQZ!G81-aVQZ!K81-aVQZ!O81+(27*(1.266*(aVTZ!E81-aVTZ!I81-aVTZ!M81)+0.487*(aVTZ!D81-aVTZ!H81-aVTZ!L81))-64*(1.266*(aVQZ!E81-aVQZ!I81-aVQZ!M81)+0.487*(aVQZ!D81-aVQZ!H81-aVQZ!L81)))/-37)*2625.5</f>
        <v>-5.1371132256592045</v>
      </c>
      <c r="L81">
        <f>(aVQZ!G81-aVQZ!S81-aVQZ!W81+(27*(1.314*(aVTZ!E81-aVTZ!Q81-aVTZ!U81)+0.427*(aVTZ!D81-aVTZ!P81-aVTZ!T81))-64*(1.314*(aVQZ!E81-aVQZ!Q81-aVQZ!U81)+0.427*(aVQZ!D81-aVQZ!P81-aVQZ!T81)))/-37)*2625.5</f>
        <v>-5.1935154259978198</v>
      </c>
      <c r="AG81">
        <f>(3^3*(aVTZ!D81-aVTZ!H81-aVTZ!L81)-4^3*(aVQZ!D81-aVQZ!H81-aVQZ!L81))/-37</f>
        <v>-2.738326513513713E-3</v>
      </c>
      <c r="AH81">
        <f>(3^3*(aVTZ!E81-aVTZ!I81-aVTZ!M81)-4^3*(aVQZ!E81-aVQZ!I81-aVQZ!M81))/-37</f>
        <v>-2.5812462972973362E-3</v>
      </c>
      <c r="AI81">
        <f t="shared" si="24"/>
        <v>1.0608544083456297</v>
      </c>
      <c r="AJ81">
        <f>(3^3*(aVTZ!D81-aVTZ!P81-aVTZ!T81)-4^3*(aVQZ!D81-aVQZ!P81-aVQZ!T81))/-37</f>
        <v>-2.8185360810811799E-3</v>
      </c>
      <c r="AK81">
        <f>(3^3*(aVTZ!E81-aVTZ!Q81-aVTZ!U81)-4^3*(aVQZ!E81-aVQZ!Q81-aVQZ!U81))/-37</f>
        <v>-2.6214538648649021E-3</v>
      </c>
      <c r="AL81">
        <f t="shared" si="25"/>
        <v>1.075180501498711</v>
      </c>
      <c r="AN81">
        <f>(3^3*(aVTZ!D81)-4^3*(aVQZ!D81))/(3^3*(aVTZ!E81)-4^3*(aVQZ!E81))</f>
        <v>3.7893670221525011</v>
      </c>
      <c r="AP81" s="33">
        <f t="shared" si="26"/>
        <v>-2.7391396830758197E-2</v>
      </c>
      <c r="AQ81" s="33">
        <f t="shared" si="27"/>
        <v>-3.3652170861966364</v>
      </c>
      <c r="AR81" s="33">
        <f t="shared" si="28"/>
        <v>-4.6899985747696107</v>
      </c>
      <c r="AS81" s="33">
        <f t="shared" si="29"/>
        <v>-3.5834322404169368</v>
      </c>
      <c r="AT81" s="33">
        <f t="shared" si="30"/>
        <v>-4.8976032603601585</v>
      </c>
      <c r="AU81" s="5">
        <f t="shared" si="31"/>
        <v>-2.0027117673015464</v>
      </c>
      <c r="AV81" s="5">
        <f t="shared" si="32"/>
        <v>-1.9364886533818169</v>
      </c>
      <c r="AW81" s="5">
        <f t="shared" si="22"/>
        <v>-2.1628867743407953</v>
      </c>
      <c r="AX81" s="5">
        <f t="shared" si="23"/>
        <v>-2.10648457400218</v>
      </c>
    </row>
    <row r="82" spans="1:50" x14ac:dyDescent="0.2">
      <c r="A82" s="35">
        <v>-10.8</v>
      </c>
      <c r="B82" t="s">
        <v>50</v>
      </c>
      <c r="C82" s="44" t="s">
        <v>135</v>
      </c>
      <c r="D82">
        <f>(aVQZ!G82-aVQZ!S82-aVQZ!W82+(27*(aVTZ!F82-aVTZ!R82-aVTZ!V82)-64*(aVQZ!F82-aVQZ!R82-aVQZ!V82))/-37)*2625.5</f>
        <v>-11.199616730012401</v>
      </c>
      <c r="E82">
        <f>(aVQZ!G82-aVQZ!S82-aVQZ!W82+(27*(0.3*(aVTZ!E82-aVTZ!Q82-aVTZ!U82)+1.2*(aVTZ!D82-aVTZ!P82-aVTZ!T82))-64*(0.3*(aVQZ!E82-aVQZ!Q82-aVQZ!U82)+1.2*(aVQZ!D82-aVQZ!P82-aVQZ!T82)))/-37)*2625.5</f>
        <v>-6.234106176233615</v>
      </c>
      <c r="F82">
        <f>(aVQZ!G82-aVQZ!S82-aVQZ!W82+(27*(1.3*(aVTZ!D82-aVTZ!P82-aVTZ!T82))-64*(1.3*(aVQZ!D82-aVQZ!P82-aVQZ!T82)))/-37)*2625.5</f>
        <v>-4.2592478236311866</v>
      </c>
      <c r="G82">
        <f>(aVQZ!G82-aVQZ!K82-aVQZ!O82+(27*(0.3*(aVTZ!E82-aVTZ!I82-aVTZ!M82)+1.2*(aVTZ!D82-aVTZ!H82-aVTZ!L82))-64*(0.3*(aVQZ!E82-aVQZ!I82-aVQZ!M82)+1.2*(aVQZ!D82-aVQZ!H82-aVQZ!L82)))/-37)*2625.5</f>
        <v>-5.8903914664058838</v>
      </c>
      <c r="H82">
        <f>(aVQZ!G82-aVQZ!K82-aVQZ!O82+(27*(1.3*(aVTZ!D82-aVTZ!H82-aVTZ!L82))-64*(1.3*(aVQZ!D82-aVQZ!H82-aVQZ!L82)))/-37)*2625.5</f>
        <v>-3.9266647150897822</v>
      </c>
      <c r="I82">
        <f>(aVQZ!G82-aVQZ!K82-aVQZ!O82+(27*(1.296*(aVTZ!E82-aVTZ!I82-aVTZ!M82)+0.481*(aVTZ!D82-aVTZ!H82-aVTZ!L82))-64*(1.296*(aVQZ!E82-aVQZ!I82-aVQZ!M82)+0.481*(aVQZ!D82-aVQZ!H82-aVQZ!L82)))/-37)*2625.5</f>
        <v>-8.3852486422648767</v>
      </c>
      <c r="J82">
        <f>(aVQZ!G82-aVQZ!S82-aVQZ!W82+(27*(1.343*(aVTZ!E82-aVTZ!Q82-aVTZ!U82)+0.423*(aVTZ!D82-aVTZ!P82-aVTZ!T82))-64*(1.343*(aVQZ!E82-aVQZ!Q82-aVQZ!U82)+0.423*(aVQZ!D82-aVQZ!P82-aVQZ!T82)))/-37)*2625.5</f>
        <v>-8.4953917673121158</v>
      </c>
      <c r="K82">
        <f>(aVQZ!G82-aVQZ!K82-aVQZ!O82+(27*(1.266*(aVTZ!E82-aVTZ!I82-aVTZ!M82)+0.487*(aVTZ!D82-aVTZ!H82-aVTZ!L82))-64*(1.266*(aVQZ!E82-aVQZ!I82-aVQZ!M82)+0.487*(aVQZ!D82-aVQZ!H82-aVQZ!L82)))/-37)*2625.5</f>
        <v>-8.1472768390866417</v>
      </c>
      <c r="L82">
        <f>(aVQZ!G82-aVQZ!S82-aVQZ!W82+(27*(1.314*(aVTZ!E82-aVTZ!Q82-aVTZ!U82)+0.427*(aVTZ!D82-aVTZ!P82-aVTZ!T82))-64*(1.314*(aVQZ!E82-aVQZ!Q82-aVQZ!U82)+0.427*(aVQZ!D82-aVQZ!P82-aVQZ!T82)))/-37)*2625.5</f>
        <v>-8.2437132835597886</v>
      </c>
      <c r="AG82">
        <f>(3^3*(aVTZ!D82-aVTZ!H82-aVTZ!L82)-4^3*(aVQZ!D82-aVQZ!H82-aVQZ!L82))/-37</f>
        <v>-3.9610672297295448E-3</v>
      </c>
      <c r="AH82">
        <f>(3^3*(aVTZ!E82-aVTZ!I82-aVTZ!M82)-4^3*(aVQZ!E82-aVQZ!I82-aVQZ!M82))/-37</f>
        <v>-3.8135021297296887E-3</v>
      </c>
      <c r="AI82">
        <f t="shared" si="24"/>
        <v>1.0386954287633545</v>
      </c>
      <c r="AJ82">
        <f>(3^3*(aVTZ!D82-aVTZ!P82-aVTZ!T82)-4^3*(aVQZ!D82-aVQZ!P82-aVQZ!T82))/-37</f>
        <v>-4.0849704594593129E-3</v>
      </c>
      <c r="AK82">
        <f>(3^3*(aVTZ!E82-aVTZ!Q82-aVTZ!U82)-4^3*(aVQZ!E82-aVQZ!Q82-aVQZ!U82))/-37</f>
        <v>-3.8689358810810276E-3</v>
      </c>
      <c r="AL82">
        <f t="shared" si="25"/>
        <v>1.0558382420951165</v>
      </c>
      <c r="AN82">
        <f>(3^3*(aVTZ!D82)-4^3*(aVQZ!D82))/(3^3*(aVTZ!E82)-4^3*(aVQZ!E82))</f>
        <v>3.8068721676935393</v>
      </c>
      <c r="AP82" s="33">
        <f t="shared" si="26"/>
        <v>0.39961673001240072</v>
      </c>
      <c r="AQ82" s="33">
        <f t="shared" si="27"/>
        <v>-4.5658938237663858</v>
      </c>
      <c r="AR82" s="33">
        <f t="shared" si="28"/>
        <v>-6.5407521763688141</v>
      </c>
      <c r="AS82" s="33">
        <f t="shared" si="29"/>
        <v>-4.9096085335941169</v>
      </c>
      <c r="AT82" s="33">
        <f t="shared" si="30"/>
        <v>-6.8733352849102189</v>
      </c>
      <c r="AU82" s="5">
        <f t="shared" si="31"/>
        <v>-2.4147513577351241</v>
      </c>
      <c r="AV82" s="5">
        <f t="shared" si="32"/>
        <v>-2.3046082326878849</v>
      </c>
      <c r="AW82" s="5">
        <f t="shared" si="22"/>
        <v>-2.652723160913359</v>
      </c>
      <c r="AX82" s="5">
        <f t="shared" si="23"/>
        <v>-2.5562867164402121</v>
      </c>
    </row>
    <row r="83" spans="1:50" x14ac:dyDescent="0.2">
      <c r="A83" s="35">
        <v>-14.7</v>
      </c>
      <c r="B83" t="s">
        <v>51</v>
      </c>
      <c r="C83" s="44" t="s">
        <v>135</v>
      </c>
      <c r="D83">
        <f>(aVQZ!G83-aVQZ!S83-aVQZ!W83+(27*(aVTZ!F83-aVTZ!R83-aVTZ!V83)-64*(aVQZ!F83-aVQZ!R83-aVQZ!V83))/-37)*2625.5</f>
        <v>-15.311497197247009</v>
      </c>
      <c r="E83">
        <f>(aVQZ!G83-aVQZ!S83-aVQZ!W83+(27*(0.3*(aVTZ!E83-aVTZ!Q83-aVTZ!U83)+1.2*(aVTZ!D83-aVTZ!P83-aVTZ!T83))-64*(0.3*(aVQZ!E83-aVQZ!Q83-aVQZ!U83)+1.2*(aVQZ!D83-aVQZ!P83-aVQZ!T83)))/-37)*2625.5</f>
        <v>-9.3139073136913684</v>
      </c>
      <c r="F83">
        <f>(aVQZ!G83-aVQZ!S83-aVQZ!W83+(27*(1.3*(aVTZ!D83-aVTZ!P83-aVTZ!T83))-64*(1.3*(aVQZ!D83-aVQZ!P83-aVQZ!T83)))/-37)*2625.5</f>
        <v>-6.9186937646940416</v>
      </c>
      <c r="G83">
        <f>(aVQZ!G83-aVQZ!K83-aVQZ!O83+(27*(0.3*(aVTZ!E83-aVTZ!I83-aVTZ!M83)+1.2*(aVTZ!D83-aVTZ!H83-aVTZ!L83))-64*(0.3*(aVQZ!E83-aVQZ!I83-aVQZ!M83)+1.2*(aVQZ!D83-aVQZ!H83-aVQZ!L83)))/-37)*2625.5</f>
        <v>-9.674572958370204</v>
      </c>
      <c r="H83">
        <f>(aVQZ!G83-aVQZ!K83-aVQZ!O83+(27*(1.3*(aVTZ!D83-aVTZ!H83-aVTZ!L83))-64*(1.3*(aVQZ!D83-aVQZ!H83-aVQZ!L83)))/-37)*2625.5</f>
        <v>-7.3222054476850298</v>
      </c>
      <c r="I83">
        <f>(aVQZ!G83-aVQZ!K83-aVQZ!O83+(27*(1.296*(aVTZ!E83-aVTZ!I83-aVTZ!M83)+0.481*(aVTZ!D83-aVTZ!H83-aVTZ!L83))-64*(1.296*(aVQZ!E83-aVQZ!I83-aVQZ!M83)+0.481*(aVQZ!D83-aVQZ!H83-aVQZ!L83)))/-37)*2625.5</f>
        <v>-12.677272033975383</v>
      </c>
      <c r="J83">
        <f>(aVQZ!G83-aVQZ!S83-aVQZ!W83+(27*(1.343*(aVTZ!E83-aVTZ!Q83-aVTZ!U83)+0.423*(aVTZ!D83-aVTZ!P83-aVTZ!T83))-64*(1.343*(aVQZ!E83-aVQZ!Q83-aVQZ!U83)+0.423*(aVQZ!D83-aVQZ!P83-aVQZ!T83)))/-37)*2625.5</f>
        <v>-12.376401418075696</v>
      </c>
      <c r="K83">
        <f>(aVQZ!G83-aVQZ!K83-aVQZ!O83+(27*(1.266*(aVTZ!E83-aVTZ!I83-aVTZ!M83)+0.487*(aVTZ!D83-aVTZ!H83-aVTZ!L83))-64*(1.266*(aVQZ!E83-aVQZ!I83-aVQZ!M83)+0.487*(aVQZ!D83-aVQZ!H83-aVQZ!L83)))/-37)*2625.5</f>
        <v>-12.392348863683404</v>
      </c>
      <c r="L83">
        <f>(aVQZ!G83-aVQZ!S83-aVQZ!W83+(27*(1.314*(aVTZ!E83-aVTZ!Q83-aVTZ!U83)+0.427*(aVTZ!D83-aVTZ!P83-aVTZ!T83))-64*(1.314*(aVQZ!E83-aVQZ!Q83-aVQZ!U83)+0.427*(aVQZ!D83-aVQZ!P83-aVQZ!T83)))/-37)*2625.5</f>
        <v>-12.075374430531546</v>
      </c>
      <c r="AG83">
        <f>(3^3*(aVTZ!D83-aVTZ!H83-aVTZ!L83)-4^3*(aVQZ!D83-aVQZ!H83-aVQZ!L83))/-37</f>
        <v>-4.7311387567566662E-3</v>
      </c>
      <c r="AH83">
        <f>(3^3*(aVTZ!E83-aVTZ!I83-aVTZ!M83)-4^3*(aVQZ!E83-aVQZ!I83-aVQZ!M83))/-37</f>
        <v>-4.5636107297297515E-3</v>
      </c>
      <c r="AI83">
        <f t="shared" si="24"/>
        <v>1.0367095348285402</v>
      </c>
      <c r="AJ83">
        <f>(3^3*(aVTZ!D83-aVTZ!P83-aVTZ!T83)-4^3*(aVQZ!D83-aVQZ!P83-aVQZ!T83))/-37</f>
        <v>-4.6706853243242332E-3</v>
      </c>
      <c r="AK83">
        <f>(3^3*(aVTZ!E83-aVTZ!Q83-aVTZ!U83)-4^3*(aVQZ!E83-aVQZ!Q83-aVQZ!U83))/-37</f>
        <v>-4.5978568918918954E-3</v>
      </c>
      <c r="AL83">
        <f t="shared" si="25"/>
        <v>1.0158396475020279</v>
      </c>
      <c r="AN83">
        <f>(3^3*(aVTZ!D83)-4^3*(aVQZ!D83))/(3^3*(aVTZ!E83)-4^3*(aVQZ!E83))</f>
        <v>3.5502500672245882</v>
      </c>
      <c r="AP83" s="33">
        <f t="shared" si="26"/>
        <v>0.61149719724700979</v>
      </c>
      <c r="AQ83" s="33">
        <f t="shared" si="27"/>
        <v>-5.3860926863086309</v>
      </c>
      <c r="AR83" s="33">
        <f t="shared" si="28"/>
        <v>-7.7813062353059577</v>
      </c>
      <c r="AS83" s="33">
        <f t="shared" si="29"/>
        <v>-5.0254270416297953</v>
      </c>
      <c r="AT83" s="33">
        <f t="shared" si="30"/>
        <v>-7.3777945523149695</v>
      </c>
      <c r="AU83" s="5">
        <f t="shared" si="31"/>
        <v>-2.0227279660246165</v>
      </c>
      <c r="AV83" s="5">
        <f t="shared" si="32"/>
        <v>-2.323598581924303</v>
      </c>
      <c r="AW83" s="5">
        <f t="shared" si="22"/>
        <v>-2.3076511363165952</v>
      </c>
      <c r="AX83" s="5">
        <f t="shared" si="23"/>
        <v>-2.6246255694684528</v>
      </c>
    </row>
    <row r="84" spans="1:50" x14ac:dyDescent="0.2">
      <c r="A84" s="35">
        <v>-12.1</v>
      </c>
      <c r="B84" t="s">
        <v>52</v>
      </c>
      <c r="C84" s="44" t="s">
        <v>135</v>
      </c>
      <c r="D84">
        <f>(aVQZ!G84-aVQZ!S84-aVQZ!W84+(27*(aVTZ!F84-aVTZ!R84-aVTZ!V84)-64*(aVQZ!F84-aVQZ!R84-aVQZ!V84))/-37)*2625.5</f>
        <v>-12.682896481782397</v>
      </c>
      <c r="E84">
        <f>(aVQZ!G84-aVQZ!S84-aVQZ!W84+(27*(0.3*(aVTZ!E84-aVTZ!Q84-aVTZ!U84)+1.2*(aVTZ!D84-aVTZ!P84-aVTZ!T84))-64*(0.3*(aVQZ!E84-aVQZ!Q84-aVQZ!U84)+1.2*(aVQZ!D84-aVQZ!P84-aVQZ!T84)))/-37)*2625.5</f>
        <v>-7.4652153966284791</v>
      </c>
      <c r="F84">
        <f>(aVQZ!G84-aVQZ!S84-aVQZ!W84+(27*(1.3*(aVTZ!D84-aVTZ!P84-aVTZ!T84))-64*(1.3*(aVQZ!D84-aVQZ!P84-aVQZ!T84)))/-37)*2625.5</f>
        <v>-5.3842346306365085</v>
      </c>
      <c r="G84">
        <f>(aVQZ!G84-aVQZ!K84-aVQZ!O84+(27*(0.3*(aVTZ!E84-aVTZ!I84-aVTZ!M84)+1.2*(aVTZ!D84-aVTZ!H84-aVTZ!L84))-64*(0.3*(aVQZ!E84-aVQZ!I84-aVQZ!M84)+1.2*(aVQZ!D84-aVQZ!H84-aVQZ!L84)))/-37)*2625.5</f>
        <v>-7.9456503339290148</v>
      </c>
      <c r="H84">
        <f>(aVQZ!G84-aVQZ!K84-aVQZ!O84+(27*(1.3*(aVTZ!D84-aVTZ!H84-aVTZ!L84))-64*(1.3*(aVQZ!D84-aVQZ!H84-aVQZ!L84)))/-37)*2625.5</f>
        <v>-5.9067027230654769</v>
      </c>
      <c r="I84">
        <f>(aVQZ!G84-aVQZ!K84-aVQZ!O84+(27*(1.296*(aVTZ!E84-aVTZ!I84-aVTZ!M84)+0.481*(aVTZ!D84-aVTZ!H84-aVTZ!L84))-64*(1.296*(aVQZ!E84-aVQZ!I84-aVQZ!M84)+0.481*(aVQZ!D84-aVQZ!H84-aVQZ!L84)))/-37)*2625.5</f>
        <v>-10.428988805114935</v>
      </c>
      <c r="J84">
        <f>(aVQZ!G84-aVQZ!S84-aVQZ!W84+(27*(1.343*(aVTZ!E84-aVTZ!Q84-aVTZ!U84)+0.423*(aVTZ!D84-aVTZ!P84-aVTZ!T84))-64*(1.343*(aVQZ!E84-aVQZ!Q84-aVQZ!U84)+0.423*(aVQZ!D84-aVQZ!P84-aVQZ!T84)))/-37)*2625.5</f>
        <v>-10.036851273716101</v>
      </c>
      <c r="K84">
        <f>(aVQZ!G84-aVQZ!K84-aVQZ!O84+(27*(1.266*(aVTZ!E84-aVTZ!I84-aVTZ!M84)+0.487*(aVTZ!D84-aVTZ!H84-aVTZ!L84))-64*(1.266*(aVQZ!E84-aVQZ!I84-aVQZ!M84)+0.487*(aVQZ!D84-aVQZ!H84-aVQZ!L84)))/-37)*2625.5</f>
        <v>-10.180794637342474</v>
      </c>
      <c r="L84">
        <f>(aVQZ!G84-aVQZ!S84-aVQZ!W84+(27*(1.314*(aVTZ!E84-aVTZ!Q84-aVTZ!U84)+0.427*(aVTZ!D84-aVTZ!P84-aVTZ!T84))-64*(1.314*(aVQZ!E84-aVQZ!Q84-aVQZ!U84)+0.427*(aVQZ!D84-aVQZ!P84-aVQZ!T84)))/-37)*2625.5</f>
        <v>-9.7741408167803101</v>
      </c>
      <c r="AG84">
        <f>(3^3*(aVTZ!D84-aVTZ!H84-aVTZ!L84)-4^3*(aVQZ!D84-aVQZ!H84-aVQZ!L84))/-37</f>
        <v>-4.2181876486487111E-3</v>
      </c>
      <c r="AH84">
        <f>(3^3*(aVTZ!E84-aVTZ!I84-aVTZ!M84)-4^3*(aVQZ!E84-aVQZ!I84-aVQZ!M84))/-37</f>
        <v>-3.9947092972973499E-3</v>
      </c>
      <c r="AI84">
        <f t="shared" si="24"/>
        <v>1.0559435830543558</v>
      </c>
      <c r="AJ84">
        <f>(3^3*(aVTZ!D84-aVTZ!P84-aVTZ!T84)-4^3*(aVQZ!D84-aVQZ!P84-aVQZ!T84))/-37</f>
        <v>-4.1369587567565945E-3</v>
      </c>
      <c r="AK84">
        <f>(3^3*(aVTZ!E84-aVTZ!Q84-aVTZ!U84)-4^3*(aVQZ!E84-aVQZ!Q84-aVQZ!U84))/-37</f>
        <v>-4.0209982702703179E-3</v>
      </c>
      <c r="AL84">
        <f t="shared" si="25"/>
        <v>1.0288387307559028</v>
      </c>
      <c r="AN84">
        <f>(3^3*(aVTZ!D84)-4^3*(aVQZ!D84))/(3^3*(aVTZ!E84)-4^3*(aVQZ!E84))</f>
        <v>3.5084196015133875</v>
      </c>
      <c r="AP84" s="33">
        <f t="shared" si="26"/>
        <v>0.58289648178239695</v>
      </c>
      <c r="AQ84" s="33">
        <f t="shared" si="27"/>
        <v>-4.6347846033715205</v>
      </c>
      <c r="AR84" s="33">
        <f t="shared" si="28"/>
        <v>-6.7157653693634911</v>
      </c>
      <c r="AS84" s="33">
        <f t="shared" si="29"/>
        <v>-4.1543496660709849</v>
      </c>
      <c r="AT84" s="33">
        <f t="shared" si="30"/>
        <v>-6.1932972769345227</v>
      </c>
      <c r="AU84" s="5">
        <f t="shared" si="31"/>
        <v>-1.6710111948850646</v>
      </c>
      <c r="AV84" s="5">
        <f t="shared" si="32"/>
        <v>-2.0631487262838988</v>
      </c>
      <c r="AW84" s="5">
        <f t="shared" si="22"/>
        <v>-1.9192053626575252</v>
      </c>
      <c r="AX84" s="5">
        <f t="shared" si="23"/>
        <v>-2.3258591832196895</v>
      </c>
    </row>
    <row r="85" spans="1:50" x14ac:dyDescent="0.2">
      <c r="A85" s="35">
        <v>-15.7</v>
      </c>
      <c r="B85" t="s">
        <v>53</v>
      </c>
      <c r="C85" s="44" t="s">
        <v>135</v>
      </c>
      <c r="D85">
        <f>(aVQZ!G85-aVQZ!S85-aVQZ!W85+(27*(aVTZ!F85-aVTZ!R85-aVTZ!V85)-64*(aVQZ!F85-aVQZ!R85-aVQZ!V85))/-37)*2625.5</f>
        <v>-16.611743785757348</v>
      </c>
      <c r="E85">
        <f>(aVQZ!G85-aVQZ!S85-aVQZ!W85+(27*(0.3*(aVTZ!E85-aVTZ!Q85-aVTZ!U85)+1.2*(aVTZ!D85-aVTZ!P85-aVTZ!T85))-64*(0.3*(aVQZ!E85-aVQZ!Q85-aVQZ!U85)+1.2*(aVQZ!D85-aVQZ!P85-aVQZ!T85)))/-37)*2625.5</f>
        <v>-9.3333663418292083</v>
      </c>
      <c r="F85">
        <f>(aVQZ!G85-aVQZ!S85-aVQZ!W85+(27*(1.3*(aVTZ!D85-aVTZ!P85-aVTZ!T85))-64*(1.3*(aVQZ!D85-aVQZ!P85-aVQZ!T85)))/-37)*2625.5</f>
        <v>-6.4394797346980859</v>
      </c>
      <c r="G85">
        <f>(aVQZ!G85-aVQZ!K85-aVQZ!O85+(27*(0.3*(aVTZ!E85-aVTZ!I85-aVTZ!M85)+1.2*(aVTZ!D85-aVTZ!H85-aVTZ!L85))-64*(0.3*(aVQZ!E85-aVQZ!I85-aVQZ!M85)+1.2*(aVQZ!D85-aVQZ!H85-aVQZ!L85)))/-37)*2625.5</f>
        <v>-8.9286552524476583</v>
      </c>
      <c r="H85">
        <f>(aVQZ!G85-aVQZ!K85-aVQZ!O85+(27*(1.3*(aVTZ!D85-aVTZ!H85-aVTZ!L85))-64*(1.3*(aVQZ!D85-aVQZ!H85-aVQZ!L85)))/-37)*2625.5</f>
        <v>-6.0525144849679</v>
      </c>
      <c r="I85">
        <f>(aVQZ!G85-aVQZ!K85-aVQZ!O85+(27*(1.296*(aVTZ!E85-aVTZ!I85-aVTZ!M85)+0.481*(aVTZ!D85-aVTZ!H85-aVTZ!L85))-64*(1.296*(aVQZ!E85-aVQZ!I85-aVQZ!M85)+0.481*(aVQZ!D85-aVQZ!H85-aVQZ!L85)))/-37)*2625.5</f>
        <v>-12.52368706865423</v>
      </c>
      <c r="J85">
        <f>(aVQZ!G85-aVQZ!S85-aVQZ!W85+(27*(1.343*(aVTZ!E85-aVTZ!Q85-aVTZ!U85)+0.423*(aVTZ!D85-aVTZ!P85-aVTZ!T85))-64*(1.343*(aVQZ!E85-aVQZ!Q85-aVQZ!U85)+0.423*(aVQZ!D85-aVQZ!P85-aVQZ!T85)))/-37)*2625.5</f>
        <v>-12.61999978774031</v>
      </c>
      <c r="K85">
        <f>(aVQZ!G85-aVQZ!K85-aVQZ!O85+(27*(1.266*(aVTZ!E85-aVTZ!I85-aVTZ!M85)+0.487*(aVTZ!D85-aVTZ!H85-aVTZ!L85))-64*(1.266*(aVQZ!E85-aVQZ!I85-aVQZ!M85)+0.487*(aVQZ!D85-aVQZ!H85-aVQZ!L85)))/-37)*2625.5</f>
        <v>-12.174535467029497</v>
      </c>
      <c r="L85">
        <f>(aVQZ!G85-aVQZ!S85-aVQZ!W85+(27*(1.314*(aVTZ!E85-aVTZ!Q85-aVTZ!U85)+0.427*(aVTZ!D85-aVTZ!P85-aVTZ!T85))-64*(1.314*(aVQZ!E85-aVQZ!Q85-aVQZ!U85)+0.427*(aVQZ!D85-aVQZ!P85-aVQZ!T85)))/-37)*2625.5</f>
        <v>-12.250843148489645</v>
      </c>
      <c r="AG85">
        <f>(3^3*(aVTZ!D85-aVTZ!H85-aVTZ!L85)-4^3*(aVQZ!D85-aVQZ!H85-aVQZ!L85))/-37</f>
        <v>-5.8596005405405589E-3</v>
      </c>
      <c r="AH85">
        <f>(3^3*(aVTZ!E85-aVTZ!I85-aVTZ!M85)-4^3*(aVQZ!E85-aVQZ!I85-aVQZ!M85))/-37</f>
        <v>-5.6047468918919369E-3</v>
      </c>
      <c r="AI85">
        <f t="shared" si="24"/>
        <v>1.0454710361706616</v>
      </c>
      <c r="AJ85">
        <f>(3^3*(aVTZ!D85-aVTZ!P85-aVTZ!T85)-4^3*(aVQZ!D85-aVQZ!P85-aVQZ!T85))/-37</f>
        <v>-6.0098984324323569E-3</v>
      </c>
      <c r="AK85">
        <f>(3^3*(aVTZ!E85-aVTZ!Q85-aVTZ!U85)-4^3*(aVQZ!E85-aVQZ!Q85-aVQZ!U85))/-37</f>
        <v>-5.6773762972973235E-3</v>
      </c>
      <c r="AL85">
        <f t="shared" si="25"/>
        <v>1.0585696839036949</v>
      </c>
      <c r="AN85">
        <f>(3^3*(aVTZ!D85)-4^3*(aVQZ!D85))/(3^3*(aVTZ!E85)-4^3*(aVQZ!E85))</f>
        <v>3.8211254877861514</v>
      </c>
      <c r="AP85" s="33">
        <f t="shared" si="26"/>
        <v>0.91174378575734849</v>
      </c>
      <c r="AQ85" s="33">
        <f t="shared" si="27"/>
        <v>-6.366633658170791</v>
      </c>
      <c r="AR85" s="33">
        <f t="shared" si="28"/>
        <v>-9.2605202653019134</v>
      </c>
      <c r="AS85" s="33">
        <f t="shared" si="29"/>
        <v>-6.7713447475523409</v>
      </c>
      <c r="AT85" s="33">
        <f t="shared" si="30"/>
        <v>-9.6474855150320984</v>
      </c>
      <c r="AU85" s="5">
        <f t="shared" si="31"/>
        <v>-3.1763129313457696</v>
      </c>
      <c r="AV85" s="5">
        <f t="shared" si="32"/>
        <v>-3.080000212259689</v>
      </c>
      <c r="AW85" s="5">
        <f t="shared" si="22"/>
        <v>-3.5254645329705028</v>
      </c>
      <c r="AX85" s="5">
        <f t="shared" si="23"/>
        <v>-3.4491568515103541</v>
      </c>
    </row>
    <row r="86" spans="1:50" x14ac:dyDescent="0.2">
      <c r="A86" s="35">
        <v>-12.5</v>
      </c>
      <c r="B86" t="s">
        <v>54</v>
      </c>
      <c r="C86" s="44" t="s">
        <v>135</v>
      </c>
      <c r="D86">
        <f>(aVQZ!G86-aVQZ!S86-aVQZ!W86+(27*(aVTZ!F86-aVTZ!R86-aVTZ!V86)-64*(aVQZ!F86-aVQZ!R86-aVQZ!V86))/-37)*2625.5</f>
        <v>-13.263485005170608</v>
      </c>
      <c r="E86">
        <f>(aVQZ!G86-aVQZ!S86-aVQZ!W86+(27*(0.3*(aVTZ!E86-aVTZ!Q86-aVTZ!U86)+1.2*(aVTZ!D86-aVTZ!P86-aVTZ!T86))-64*(0.3*(aVQZ!E86-aVQZ!Q86-aVQZ!U86)+1.2*(aVQZ!D86-aVQZ!P86-aVQZ!T86)))/-37)*2625.5</f>
        <v>-9.1896720385710768</v>
      </c>
      <c r="F86">
        <f>(aVQZ!G86-aVQZ!S86-aVQZ!W86+(27*(1.3*(aVTZ!D86-aVTZ!P86-aVTZ!T86))-64*(1.3*(aVQZ!D86-aVQZ!P86-aVQZ!T86)))/-37)*2625.5</f>
        <v>-7.5520382194130136</v>
      </c>
      <c r="G86">
        <f>(aVQZ!G86-aVQZ!K86-aVQZ!O86+(27*(0.3*(aVTZ!E86-aVTZ!I86-aVTZ!M86)+1.2*(aVTZ!D86-aVTZ!H86-aVTZ!L86))-64*(0.3*(aVQZ!E86-aVQZ!I86-aVQZ!M86)+1.2*(aVQZ!D86-aVQZ!H86-aVQZ!L86)))/-37)*2625.5</f>
        <v>-9.5612422219174888</v>
      </c>
      <c r="H86">
        <f>(aVQZ!G86-aVQZ!K86-aVQZ!O86+(27*(1.3*(aVTZ!D86-aVTZ!H86-aVTZ!L86))-64*(1.3*(aVQZ!D86-aVQZ!H86-aVQZ!L86)))/-37)*2625.5</f>
        <v>-7.9547947729701951</v>
      </c>
      <c r="I86">
        <f>(aVQZ!G86-aVQZ!K86-aVQZ!O86+(27*(1.296*(aVTZ!E86-aVTZ!I86-aVTZ!M86)+0.481*(aVTZ!D86-aVTZ!H86-aVTZ!L86))-64*(1.296*(aVQZ!E86-aVQZ!I86-aVQZ!M86)+0.481*(aVQZ!D86-aVQZ!H86-aVQZ!L86)))/-37)*2625.5</f>
        <v>-11.886584070652136</v>
      </c>
      <c r="J86">
        <f>(aVQZ!G86-aVQZ!S86-aVQZ!W86+(27*(1.343*(aVTZ!E86-aVTZ!Q86-aVTZ!U86)+0.423*(aVTZ!D86-aVTZ!P86-aVTZ!T86))-64*(1.343*(aVQZ!E86-aVQZ!Q86-aVQZ!U86)+0.423*(aVQZ!D86-aVQZ!P86-aVQZ!T86)))/-37)*2625.5</f>
        <v>-11.628798308272723</v>
      </c>
      <c r="K86">
        <f>(aVQZ!G86-aVQZ!K86-aVQZ!O86+(27*(1.266*(aVTZ!E86-aVTZ!I86-aVTZ!M86)+0.487*(aVTZ!D86-aVTZ!H86-aVTZ!L86))-64*(1.266*(aVQZ!E86-aVQZ!I86-aVQZ!M86)+0.487*(aVQZ!D86-aVQZ!H86-aVQZ!L86)))/-37)*2625.5</f>
        <v>-11.694848228271407</v>
      </c>
      <c r="L86">
        <f>(aVQZ!G86-aVQZ!S86-aVQZ!W86+(27*(1.314*(aVTZ!E86-aVTZ!Q86-aVTZ!U86)+0.427*(aVTZ!D86-aVTZ!P86-aVTZ!T86))-64*(1.314*(aVQZ!E86-aVQZ!Q86-aVQZ!U86)+0.427*(aVQZ!D86-aVQZ!P86-aVQZ!T86)))/-37)*2625.5</f>
        <v>-11.427539923994242</v>
      </c>
      <c r="AG86">
        <f>(3^3*(aVTZ!D86-aVTZ!H86-aVTZ!L86)-4^3*(aVQZ!D86-aVQZ!H86-aVQZ!L86))/-37</f>
        <v>-2.9604929999998524E-3</v>
      </c>
      <c r="AH86">
        <f>(3^3*(aVTZ!E86-aVTZ!I86-aVTZ!M86)-4^3*(aVQZ!E86-aVQZ!I86-aVQZ!M86))/-37</f>
        <v>-3.0263757837837241E-3</v>
      </c>
      <c r="AI86">
        <f t="shared" si="24"/>
        <v>0.97823046822642035</v>
      </c>
      <c r="AJ86">
        <f>(3^3*(aVTZ!D86-aVTZ!P86-aVTZ!T86)-4^3*(aVQZ!D86-aVQZ!P86-aVQZ!T86))/-37</f>
        <v>-2.887099270270223E-3</v>
      </c>
      <c r="AK86">
        <f>(3^3*(aVTZ!E86-aVTZ!Q86-aVTZ!U86)-4^3*(aVQZ!E86-aVQZ!Q86-aVQZ!U86))/-37</f>
        <v>-3.0415054054053342E-3</v>
      </c>
      <c r="AL86">
        <f t="shared" si="25"/>
        <v>0.94923364763360207</v>
      </c>
      <c r="AN86">
        <f>(3^3*(aVTZ!D86)-4^3*(aVQZ!D86))/(3^3*(aVTZ!E86)-4^3*(aVQZ!E86))</f>
        <v>3.4797154162205683</v>
      </c>
      <c r="AP86" s="33">
        <f t="shared" si="26"/>
        <v>0.76348500517060813</v>
      </c>
      <c r="AQ86" s="33">
        <f t="shared" si="27"/>
        <v>-3.3103279614289232</v>
      </c>
      <c r="AR86" s="33">
        <f t="shared" si="28"/>
        <v>-4.9479617805869864</v>
      </c>
      <c r="AS86" s="33">
        <f t="shared" si="29"/>
        <v>-2.9387577780825112</v>
      </c>
      <c r="AT86" s="33">
        <f t="shared" si="30"/>
        <v>-4.5452052270298049</v>
      </c>
      <c r="AU86" s="5">
        <f t="shared" si="31"/>
        <v>-0.61341592934786426</v>
      </c>
      <c r="AV86" s="5">
        <f t="shared" si="32"/>
        <v>-0.87120169172727735</v>
      </c>
      <c r="AW86" s="5">
        <f t="shared" si="22"/>
        <v>-0.80515177172859254</v>
      </c>
      <c r="AX86" s="5">
        <f t="shared" si="23"/>
        <v>-1.0724600760057577</v>
      </c>
    </row>
    <row r="87" spans="1:50" x14ac:dyDescent="0.2">
      <c r="A87" s="35">
        <v>-31.5</v>
      </c>
      <c r="B87" t="s">
        <v>55</v>
      </c>
      <c r="C87" s="44" t="s">
        <v>135</v>
      </c>
      <c r="D87">
        <f>(aVQZ!G87-aVQZ!S87-aVQZ!W87+(27*(aVTZ!F87-aVTZ!R87-aVTZ!V87)-64*(aVQZ!F87-aVQZ!R87-aVQZ!V87))/-37)*2625.5</f>
        <v>-32.146094771246148</v>
      </c>
      <c r="E87">
        <f>(aVQZ!G87-aVQZ!S87-aVQZ!W87+(27*(0.3*(aVTZ!E87-aVTZ!Q87-aVTZ!U87)+1.2*(aVTZ!D87-aVTZ!P87-aVTZ!T87))-64*(0.3*(aVQZ!E87-aVQZ!Q87-aVQZ!U87)+1.2*(aVQZ!D87-aVQZ!P87-aVQZ!T87)))/-37)*2625.5</f>
        <v>-27.374515208182274</v>
      </c>
      <c r="F87">
        <f>(aVQZ!G87-aVQZ!S87-aVQZ!W87+(27*(1.3*(aVTZ!D87-aVTZ!P87-aVTZ!T87))-64*(1.3*(aVQZ!D87-aVQZ!P87-aVQZ!T87)))/-37)*2625.5</f>
        <v>-25.449871202111961</v>
      </c>
      <c r="G87">
        <f>(aVQZ!G87-aVQZ!K87-aVQZ!O87+(27*(0.3*(aVTZ!E87-aVTZ!I87-aVTZ!M87)+1.2*(aVTZ!D87-aVTZ!H87-aVTZ!L87))-64*(0.3*(aVQZ!E87-aVQZ!I87-aVQZ!M87)+1.2*(aVQZ!D87-aVQZ!H87-aVQZ!L87)))/-37)*2625.5</f>
        <v>-27.493776445217144</v>
      </c>
      <c r="H87">
        <f>(aVQZ!G87-aVQZ!K87-aVQZ!O87+(27*(1.3*(aVTZ!D87-aVTZ!H87-aVTZ!L87))-64*(1.3*(aVQZ!D87-aVQZ!H87-aVQZ!L87)))/-37)*2625.5</f>
        <v>-25.598537854652236</v>
      </c>
      <c r="I87">
        <f>(aVQZ!G87-aVQZ!K87-aVQZ!O87+(27*(1.296*(aVTZ!E87-aVTZ!I87-aVTZ!M87)+0.481*(aVTZ!D87-aVTZ!H87-aVTZ!L87))-64*(1.296*(aVQZ!E87-aVQZ!I87-aVQZ!M87)+0.481*(aVQZ!D87-aVQZ!H87-aVQZ!L87)))/-37)*2625.5</f>
        <v>-30.524062907362513</v>
      </c>
      <c r="J87">
        <f>(aVQZ!G87-aVQZ!S87-aVQZ!W87+(27*(1.343*(aVTZ!E87-aVTZ!Q87-aVTZ!U87)+0.423*(aVTZ!D87-aVTZ!P87-aVTZ!T87))-64*(1.343*(aVQZ!E87-aVQZ!Q87-aVQZ!U87)+0.423*(aVQZ!D87-aVQZ!P87-aVQZ!T87)))/-37)*2625.5</f>
        <v>-30.449883959460475</v>
      </c>
      <c r="K87">
        <f>(aVQZ!G87-aVQZ!K87-aVQZ!O87+(27*(1.266*(aVTZ!E87-aVTZ!I87-aVTZ!M87)+0.487*(aVTZ!D87-aVTZ!H87-aVTZ!L87))-64*(1.266*(aVQZ!E87-aVQZ!I87-aVQZ!M87)+0.487*(aVQZ!D87-aVQZ!H87-aVQZ!L87)))/-37)*2625.5</f>
        <v>-30.300824261137741</v>
      </c>
      <c r="L87">
        <f>(aVQZ!G87-aVQZ!S87-aVQZ!W87+(27*(1.314*(aVTZ!E87-aVTZ!Q87-aVTZ!U87)+0.427*(aVTZ!D87-aVTZ!P87-aVTZ!T87))-64*(1.314*(aVQZ!E87-aVQZ!Q87-aVQZ!U87)+0.427*(aVQZ!D87-aVQZ!P87-aVQZ!T87)))/-37)*2625.5</f>
        <v>-30.216108635560747</v>
      </c>
      <c r="AG87">
        <f>(3^3*(aVTZ!D87-aVTZ!H87-aVTZ!L87)-4^3*(aVQZ!D87-aVQZ!H87-aVQZ!L87))/-37</f>
        <v>-3.2103206216216001E-3</v>
      </c>
      <c r="AH87">
        <f>(3^3*(aVTZ!E87-aVTZ!I87-aVTZ!M87)-4^3*(aVQZ!E87-aVQZ!I87-aVQZ!M87))/-37</f>
        <v>-3.4763007297297765E-3</v>
      </c>
      <c r="AI87">
        <f t="shared" si="24"/>
        <v>0.92348760110611838</v>
      </c>
      <c r="AJ87">
        <f>(3^3*(aVTZ!D87-aVTZ!P87-aVTZ!T87)-4^3*(aVQZ!D87-aVQZ!P87-aVQZ!T87))/-37</f>
        <v>-3.2078866756757381E-3</v>
      </c>
      <c r="AK87">
        <f>(3^3*(aVTZ!E87-aVTZ!Q87-aVTZ!U87)-4^3*(aVQZ!E87-aVQZ!Q87-aVQZ!U87))/-37</f>
        <v>-3.5128225135135915E-3</v>
      </c>
      <c r="AL87">
        <f t="shared" si="25"/>
        <v>0.91319349706260822</v>
      </c>
      <c r="AN87">
        <f>(3^3*(aVTZ!D87)-4^3*(aVQZ!D87))/(3^3*(aVTZ!E87)-4^3*(aVQZ!E87))</f>
        <v>3.4572195575481617</v>
      </c>
      <c r="AP87" s="33">
        <f t="shared" si="26"/>
        <v>0.64609477124614756</v>
      </c>
      <c r="AQ87" s="33">
        <f t="shared" si="27"/>
        <v>-4.1254847918177262</v>
      </c>
      <c r="AR87" s="33">
        <f t="shared" si="28"/>
        <v>-6.0501287978880391</v>
      </c>
      <c r="AS87" s="33">
        <f t="shared" si="29"/>
        <v>-4.0062235547828564</v>
      </c>
      <c r="AT87" s="33">
        <f t="shared" si="30"/>
        <v>-5.9014621453477645</v>
      </c>
      <c r="AU87" s="5">
        <f t="shared" si="31"/>
        <v>-0.97593709263748707</v>
      </c>
      <c r="AV87" s="5">
        <f t="shared" si="32"/>
        <v>-1.0501160405395247</v>
      </c>
      <c r="AW87" s="5">
        <f t="shared" ref="AW87:AW109" si="33">A87-K87</f>
        <v>-1.1991757388622588</v>
      </c>
      <c r="AX87" s="5">
        <f t="shared" ref="AX87:AX109" si="34">A87-L87</f>
        <v>-1.2838913644392527</v>
      </c>
    </row>
    <row r="88" spans="1:50" x14ac:dyDescent="0.2">
      <c r="A88" s="35">
        <v>-26.1</v>
      </c>
      <c r="B88" t="s">
        <v>56</v>
      </c>
      <c r="C88" s="44" t="s">
        <v>135</v>
      </c>
      <c r="D88">
        <f>(aVQZ!G88-aVQZ!S88-aVQZ!W88+(27*(aVTZ!F88-aVTZ!R88-aVTZ!V88)-64*(aVQZ!F88-aVQZ!R88-aVQZ!V88))/-37)*2625.5</f>
        <v>-26.471249520351673</v>
      </c>
      <c r="E88">
        <f>(aVQZ!G88-aVQZ!S88-aVQZ!W88+(27*(0.3*(aVTZ!E88-aVTZ!Q88-aVTZ!U88)+1.2*(aVTZ!D88-aVTZ!P88-aVTZ!T88))-64*(0.3*(aVQZ!E88-aVQZ!Q88-aVQZ!U88)+1.2*(aVQZ!D88-aVQZ!P88-aVQZ!T88)))/-37)*2625.5</f>
        <v>-22.610311653802793</v>
      </c>
      <c r="F88">
        <f>(aVQZ!G88-aVQZ!S88-aVQZ!W88+(27*(1.3*(aVTZ!D88-aVTZ!P88-aVTZ!T88))-64*(1.3*(aVQZ!D88-aVQZ!P88-aVQZ!T88)))/-37)*2625.5</f>
        <v>-21.042208497004065</v>
      </c>
      <c r="G88">
        <f>(aVQZ!G88-aVQZ!K88-aVQZ!O88+(27*(0.3*(aVTZ!E88-aVTZ!I88-aVTZ!M88)+1.2*(aVTZ!D88-aVTZ!H88-aVTZ!L88))-64*(0.3*(aVQZ!E88-aVQZ!I88-aVQZ!M88)+1.2*(aVQZ!D88-aVQZ!H88-aVQZ!L88)))/-37)*2625.5</f>
        <v>-22.876510069881114</v>
      </c>
      <c r="H88">
        <f>(aVQZ!G88-aVQZ!K88-aVQZ!O88+(27*(1.3*(aVTZ!D88-aVTZ!H88-aVTZ!L88))-64*(1.3*(aVQZ!D88-aVQZ!H88-aVQZ!L88)))/-37)*2625.5</f>
        <v>-21.338375668640534</v>
      </c>
      <c r="I88">
        <f>(aVQZ!G88-aVQZ!K88-aVQZ!O88+(27*(1.296*(aVTZ!E88-aVTZ!I88-aVTZ!M88)+0.481*(aVTZ!D88-aVTZ!H88-aVTZ!L88))-64*(1.296*(aVQZ!E88-aVQZ!I88-aVQZ!M88)+0.481*(aVQZ!D88-aVQZ!H88-aVQZ!L88)))/-37)*2625.5</f>
        <v>-25.609457596324411</v>
      </c>
      <c r="J88">
        <f>(aVQZ!G88-aVQZ!S88-aVQZ!W88+(27*(1.343*(aVTZ!E88-aVTZ!Q88-aVTZ!U88)+0.423*(aVTZ!D88-aVTZ!P88-aVTZ!T88))-64*(1.343*(aVQZ!E88-aVQZ!Q88-aVQZ!U88)+0.423*(aVQZ!D88-aVQZ!P88-aVQZ!T88)))/-37)*2625.5</f>
        <v>-25.459906103253616</v>
      </c>
      <c r="K88">
        <f>(aVQZ!G88-aVQZ!K88-aVQZ!O88+(27*(1.266*(aVTZ!E88-aVTZ!I88-aVTZ!M88)+0.487*(aVTZ!D88-aVTZ!H88-aVTZ!L88))-64*(1.266*(aVQZ!E88-aVQZ!I88-aVQZ!M88)+0.487*(aVQZ!D88-aVQZ!H88-aVQZ!L88)))/-37)*2625.5</f>
        <v>-25.431110216296723</v>
      </c>
      <c r="L88">
        <f>(aVQZ!G88-aVQZ!S88-aVQZ!W88+(27*(1.314*(aVTZ!E88-aVTZ!Q88-aVTZ!U88)+0.427*(aVTZ!D88-aVTZ!P88-aVTZ!T88))-64*(1.314*(aVQZ!E88-aVQZ!Q88-aVQZ!U88)+0.427*(aVQZ!D88-aVQZ!P88-aVQZ!T88)))/-37)*2625.5</f>
        <v>-25.273977287276018</v>
      </c>
      <c r="AG88">
        <f>(3^3*(aVTZ!D88-aVTZ!H88-aVTZ!L88)-4^3*(aVQZ!D88-aVQZ!H88-aVQZ!L88))/-37</f>
        <v>-2.3361207297297602E-3</v>
      </c>
      <c r="AH88">
        <f>(3^3*(aVTZ!E88-aVTZ!I88-aVTZ!M88)-4^3*(aVQZ!E88-aVQZ!I88-aVQZ!M88))/-37</f>
        <v>-2.731521486486544E-3</v>
      </c>
      <c r="AI88">
        <f t="shared" si="24"/>
        <v>0.85524523284443454</v>
      </c>
      <c r="AJ88">
        <f>(3^3*(aVTZ!D88-aVTZ!P88-aVTZ!T88)-4^3*(aVQZ!D88-aVQZ!P88-aVQZ!T88))/-37</f>
        <v>-2.3085021891891275E-3</v>
      </c>
      <c r="AK88">
        <f>(3^3*(aVTZ!E88-aVTZ!Q88-aVTZ!U88)-4^3*(aVQZ!E88-aVQZ!Q88-aVQZ!U88))/-37</f>
        <v>-2.7603636216217038E-3</v>
      </c>
      <c r="AL88">
        <f t="shared" si="25"/>
        <v>0.83630365619471925</v>
      </c>
      <c r="AN88">
        <f>(3^3*(aVTZ!D88)-4^3*(aVQZ!D88))/(3^3*(aVTZ!E88)-4^3*(aVQZ!E88))</f>
        <v>3.4104660838218495</v>
      </c>
      <c r="AP88" s="33">
        <f t="shared" si="26"/>
        <v>0.37124952035167169</v>
      </c>
      <c r="AQ88" s="33">
        <f t="shared" si="27"/>
        <v>-3.4896883461972088</v>
      </c>
      <c r="AR88" s="33">
        <f t="shared" si="28"/>
        <v>-5.0577915029959364</v>
      </c>
      <c r="AS88" s="33">
        <f t="shared" si="29"/>
        <v>-3.2234899301188875</v>
      </c>
      <c r="AT88" s="33">
        <f t="shared" si="30"/>
        <v>-4.7616243313594673</v>
      </c>
      <c r="AU88" s="5">
        <f t="shared" si="31"/>
        <v>-0.49054240367559032</v>
      </c>
      <c r="AV88" s="5">
        <f t="shared" si="32"/>
        <v>-0.64009389674638584</v>
      </c>
      <c r="AW88" s="5">
        <f t="shared" si="33"/>
        <v>-0.66888978370327834</v>
      </c>
      <c r="AX88" s="5">
        <f t="shared" si="34"/>
        <v>-0.82602271272398298</v>
      </c>
    </row>
    <row r="89" spans="1:50" x14ac:dyDescent="0.2">
      <c r="A89" s="35">
        <v>-17.8</v>
      </c>
      <c r="B89" t="s">
        <v>57</v>
      </c>
      <c r="C89" s="44" t="s">
        <v>135</v>
      </c>
      <c r="D89">
        <f>(aVQZ!G89-aVQZ!S89-aVQZ!W89+(27*(aVTZ!F89-aVTZ!R89-aVTZ!V89)-64*(aVQZ!F89-aVQZ!R89-aVQZ!V89))/-37)*2625.5</f>
        <v>-18.894368174352966</v>
      </c>
      <c r="E89">
        <f>(aVQZ!G89-aVQZ!S89-aVQZ!W89+(27*(0.3*(aVTZ!E89-aVTZ!Q89-aVTZ!U89)+1.2*(aVTZ!D89-aVTZ!P89-aVTZ!T89))-64*(0.3*(aVQZ!E89-aVQZ!Q89-aVQZ!U89)+1.2*(aVQZ!D89-aVQZ!P89-aVQZ!T89)))/-37)*2625.5</f>
        <v>-11.457010971901214</v>
      </c>
      <c r="F89">
        <f>(aVQZ!G89-aVQZ!S89-aVQZ!W89+(27*(1.3*(aVTZ!D89-aVTZ!P89-aVTZ!T89))-64*(1.3*(aVQZ!D89-aVQZ!P89-aVQZ!T89)))/-37)*2625.5</f>
        <v>-8.4914953531391184</v>
      </c>
      <c r="G89">
        <f>(aVQZ!G89-aVQZ!K89-aVQZ!O89+(27*(0.3*(aVTZ!E89-aVTZ!I89-aVTZ!M89)+1.2*(aVTZ!D89-aVTZ!H89-aVTZ!L89))-64*(0.3*(aVQZ!E89-aVQZ!I89-aVQZ!M89)+1.2*(aVQZ!D89-aVQZ!H89-aVQZ!L89)))/-37)*2625.5</f>
        <v>-11.601934782613451</v>
      </c>
      <c r="H89">
        <f>(aVQZ!G89-aVQZ!K89-aVQZ!O89+(27*(1.3*(aVTZ!D89-aVTZ!H89-aVTZ!L89))-64*(1.3*(aVQZ!D89-aVQZ!H89-aVQZ!L89)))/-37)*2625.5</f>
        <v>-8.6777536663337251</v>
      </c>
      <c r="I89">
        <f>(aVQZ!G89-aVQZ!K89-aVQZ!O89+(27*(1.296*(aVTZ!E89-aVTZ!I89-aVTZ!M89)+0.481*(aVTZ!D89-aVTZ!H89-aVTZ!L89))-64*(1.296*(aVQZ!E89-aVQZ!I89-aVQZ!M89)+0.481*(aVQZ!D89-aVQZ!H89-aVQZ!L89)))/-37)*2625.5</f>
        <v>-15.307063480485041</v>
      </c>
      <c r="J89">
        <f>(aVQZ!G89-aVQZ!S89-aVQZ!W89+(27*(1.343*(aVTZ!E89-aVTZ!Q89-aVTZ!U89)+0.423*(aVTZ!D89-aVTZ!P89-aVTZ!T89))-64*(1.343*(aVQZ!E89-aVQZ!Q89-aVQZ!U89)+0.423*(aVQZ!D89-aVQZ!P89-aVQZ!T89)))/-37)*2625.5</f>
        <v>-15.097530408103612</v>
      </c>
      <c r="K89">
        <f>(aVQZ!G89-aVQZ!K89-aVQZ!O89+(27*(1.266*(aVTZ!E89-aVTZ!I89-aVTZ!M89)+0.487*(aVTZ!D89-aVTZ!H89-aVTZ!L89))-64*(1.266*(aVQZ!E89-aVQZ!I89-aVQZ!M89)+0.487*(aVQZ!D89-aVQZ!H89-aVQZ!L89)))/-37)*2625.5</f>
        <v>-14.95259727988365</v>
      </c>
      <c r="L89">
        <f>(aVQZ!G89-aVQZ!S89-aVQZ!W89+(27*(1.314*(aVTZ!E89-aVTZ!Q89-aVTZ!U89)+0.427*(aVTZ!D89-aVTZ!P89-aVTZ!T89))-64*(1.314*(aVQZ!E89-aVQZ!Q89-aVQZ!U89)+0.427*(aVQZ!D89-aVQZ!P89-aVQZ!T89)))/-37)*2625.5</f>
        <v>-14.72283359727639</v>
      </c>
      <c r="AG89">
        <f>(3^3*(aVTZ!D89-aVTZ!H89-aVTZ!L89)-4^3*(aVQZ!D89-aVQZ!H89-aVQZ!L89))/-37</f>
        <v>-5.9082164324325828E-3</v>
      </c>
      <c r="AH89">
        <f>(3^3*(aVTZ!E89-aVTZ!I89-aVTZ!M89)-4^3*(aVQZ!E89-aVQZ!I89-aVQZ!M89))/-37</f>
        <v>-5.6819441891892419E-3</v>
      </c>
      <c r="AI89">
        <f t="shared" si="24"/>
        <v>1.0398230316436157</v>
      </c>
      <c r="AJ89">
        <f>(3^3*(aVTZ!D89-aVTZ!P89-aVTZ!T89)-4^3*(aVQZ!D89-aVQZ!P89-aVQZ!T89))/-37</f>
        <v>-5.9168764054056463E-3</v>
      </c>
      <c r="AK89">
        <f>(3^3*(aVTZ!E89-aVTZ!Q89-aVTZ!U89)-4^3*(aVQZ!E89-aVQZ!Q89-aVQZ!U89))/-37</f>
        <v>-5.7373091081081157E-3</v>
      </c>
      <c r="AL89">
        <f t="shared" si="25"/>
        <v>1.0312981737455564</v>
      </c>
      <c r="AN89">
        <f>(3^3*(aVTZ!D89)-4^3*(aVQZ!D89))/(3^3*(aVTZ!E89)-4^3*(aVQZ!E89))</f>
        <v>3.5564552582268552</v>
      </c>
      <c r="AP89" s="33">
        <f t="shared" si="26"/>
        <v>1.0943681743529652</v>
      </c>
      <c r="AQ89" s="33">
        <f t="shared" si="27"/>
        <v>-6.3429890280987866</v>
      </c>
      <c r="AR89" s="33">
        <f t="shared" si="28"/>
        <v>-9.3085046468608823</v>
      </c>
      <c r="AS89" s="33">
        <f t="shared" si="29"/>
        <v>-6.1980652173865494</v>
      </c>
      <c r="AT89" s="33">
        <f t="shared" si="30"/>
        <v>-9.1222463336662756</v>
      </c>
      <c r="AU89" s="5">
        <f t="shared" si="31"/>
        <v>-2.4929365195149593</v>
      </c>
      <c r="AV89" s="5">
        <f t="shared" si="32"/>
        <v>-2.7024695918963886</v>
      </c>
      <c r="AW89" s="5">
        <f t="shared" si="33"/>
        <v>-2.8474027201163512</v>
      </c>
      <c r="AX89" s="5">
        <f t="shared" si="34"/>
        <v>-3.077166402723611</v>
      </c>
    </row>
    <row r="90" spans="1:50" x14ac:dyDescent="0.2">
      <c r="A90" s="35">
        <v>-36.299999999999997</v>
      </c>
      <c r="B90" t="s">
        <v>58</v>
      </c>
      <c r="C90" s="44" t="s">
        <v>135</v>
      </c>
      <c r="D90">
        <f>(aVQZ!G90-aVQZ!S90-aVQZ!W90+(27*(aVTZ!F90-aVTZ!R90-aVTZ!V90)-64*(aVQZ!F90-aVQZ!R90-aVQZ!V90))/-37)*2625.5</f>
        <v>-36.301108321897345</v>
      </c>
      <c r="E90">
        <f>(aVQZ!G90-aVQZ!S90-aVQZ!W90+(27*(0.3*(aVTZ!E90-aVTZ!Q90-aVTZ!U90)+1.2*(aVTZ!D90-aVTZ!P90-aVTZ!T90))-64*(0.3*(aVQZ!E90-aVQZ!Q90-aVQZ!U90)+1.2*(aVQZ!D90-aVQZ!P90-aVQZ!T90)))/-37)*2625.5</f>
        <v>-31.114939672765239</v>
      </c>
      <c r="F90">
        <f>(aVQZ!G90-aVQZ!S90-aVQZ!W90+(27*(1.3*(aVTZ!D90-aVTZ!P90-aVTZ!T90))-64*(1.3*(aVQZ!D90-aVQZ!P90-aVQZ!T90)))/-37)*2625.5</f>
        <v>-28.998847179896309</v>
      </c>
      <c r="G90">
        <f>(aVQZ!G90-aVQZ!K90-aVQZ!O90+(27*(0.3*(aVTZ!E90-aVTZ!I90-aVTZ!M90)+1.2*(aVTZ!D90-aVTZ!H90-aVTZ!L90))-64*(0.3*(aVQZ!E90-aVQZ!I90-aVQZ!M90)+1.2*(aVQZ!D90-aVQZ!H90-aVQZ!L90)))/-37)*2625.5</f>
        <v>-31.533483492739009</v>
      </c>
      <c r="H90">
        <f>(aVQZ!G90-aVQZ!K90-aVQZ!O90+(27*(1.3*(aVTZ!D90-aVTZ!H90-aVTZ!L90))-64*(1.3*(aVQZ!D90-aVQZ!H90-aVQZ!L90)))/-37)*2625.5</f>
        <v>-29.464314106172804</v>
      </c>
      <c r="I90">
        <f>(aVQZ!G90-aVQZ!K90-aVQZ!O90+(27*(1.296*(aVTZ!E90-aVTZ!I90-aVTZ!M90)+0.481*(aVTZ!D90-aVTZ!H90-aVTZ!L90))-64*(1.296*(aVQZ!E90-aVQZ!I90-aVQZ!M90)+0.481*(aVQZ!D90-aVQZ!H90-aVQZ!L90)))/-37)*2625.5</f>
        <v>-35.440533491570662</v>
      </c>
      <c r="J90">
        <f>(aVQZ!G90-aVQZ!S90-aVQZ!W90+(27*(1.343*(aVTZ!E90-aVTZ!Q90-aVTZ!U90)+0.423*(aVTZ!D90-aVTZ!P90-aVTZ!T90))-64*(1.343*(aVQZ!E90-aVQZ!Q90-aVQZ!U90)+0.423*(aVQZ!D90-aVQZ!P90-aVQZ!T90)))/-37)*2625.5</f>
        <v>-35.269751928015062</v>
      </c>
      <c r="K90">
        <f>(aVQZ!G90-aVQZ!K90-aVQZ!O90+(27*(1.266*(aVTZ!E90-aVTZ!I90-aVTZ!M90)+0.487*(aVTZ!D90-aVTZ!H90-aVTZ!L90))-64*(1.266*(aVQZ!E90-aVQZ!I90-aVQZ!M90)+0.487*(aVQZ!D90-aVQZ!H90-aVQZ!L90)))/-37)*2625.5</f>
        <v>-35.202995443202745</v>
      </c>
      <c r="L90">
        <f>(aVQZ!G90-aVQZ!S90-aVQZ!W90+(27*(1.314*(aVTZ!E90-aVTZ!Q90-aVTZ!U90)+0.427*(aVTZ!D90-aVTZ!P90-aVTZ!T90))-64*(1.314*(aVQZ!E90-aVQZ!Q90-aVQZ!U90)+0.427*(aVQZ!D90-aVQZ!P90-aVQZ!T90)))/-37)*2625.5</f>
        <v>-35.022932103266292</v>
      </c>
      <c r="AG90">
        <f>(3^3*(aVTZ!D90-aVTZ!H90-aVTZ!L90)-4^3*(aVQZ!D90-aVQZ!H90-aVQZ!L90))/-37</f>
        <v>-2.9157407837839223E-3</v>
      </c>
      <c r="AH90">
        <f>(3^3*(aVTZ!E90-aVTZ!I90-aVTZ!M90)-4^3*(aVQZ!E90-aVQZ!I90-aVQZ!M90))/-37</f>
        <v>-3.5989298918919273E-3</v>
      </c>
      <c r="AI90">
        <f t="shared" si="24"/>
        <v>0.8101688200019761</v>
      </c>
      <c r="AJ90">
        <f>(3^3*(aVTZ!D90-aVTZ!P90-aVTZ!T90)-4^3*(aVQZ!D90-aVQZ!P90-aVQZ!T90))/-37</f>
        <v>-2.8407508108107835E-3</v>
      </c>
      <c r="AK90">
        <f>(3^3*(aVTZ!E90-aVTZ!Q90-aVTZ!U90)-4^3*(aVQZ!E90-aVQZ!Q90-aVQZ!U90))/-37</f>
        <v>-3.633506783783786E-3</v>
      </c>
      <c r="AL90">
        <f t="shared" si="25"/>
        <v>0.78182069825463252</v>
      </c>
      <c r="AN90">
        <f>(3^3*(aVTZ!D90)-4^3*(aVQZ!D90))/(3^3*(aVTZ!E90)-4^3*(aVQZ!E90))</f>
        <v>3.3435265298468213</v>
      </c>
      <c r="AP90" s="33">
        <f t="shared" si="26"/>
        <v>1.108321897348219E-3</v>
      </c>
      <c r="AQ90" s="33">
        <f t="shared" si="27"/>
        <v>-5.1850603272347584</v>
      </c>
      <c r="AR90" s="33">
        <f t="shared" si="28"/>
        <v>-7.3011528201036882</v>
      </c>
      <c r="AS90" s="33">
        <f t="shared" si="29"/>
        <v>-4.7665165072609881</v>
      </c>
      <c r="AT90" s="33">
        <f t="shared" si="30"/>
        <v>-6.8356858938271934</v>
      </c>
      <c r="AU90" s="5">
        <f t="shared" si="31"/>
        <v>-0.85946650842933536</v>
      </c>
      <c r="AV90" s="5">
        <f t="shared" si="32"/>
        <v>-1.0302480719849356</v>
      </c>
      <c r="AW90" s="5">
        <f t="shared" si="33"/>
        <v>-1.097004556797252</v>
      </c>
      <c r="AX90" s="5">
        <f t="shared" si="34"/>
        <v>-1.2770678967337048</v>
      </c>
    </row>
    <row r="91" spans="1:50" x14ac:dyDescent="0.2">
      <c r="A91" s="35">
        <v>-21.6</v>
      </c>
      <c r="B91" t="s">
        <v>213</v>
      </c>
      <c r="C91" s="44" t="s">
        <v>135</v>
      </c>
      <c r="D91">
        <f>(aVQZ!G91-aVQZ!S91-aVQZ!W91+(27*(aVTZ!F91-aVTZ!R91-aVTZ!V91)-64*(aVQZ!F91-aVQZ!R91-aVQZ!V91))/-37)*2625.5</f>
        <v>-21.544123536745914</v>
      </c>
      <c r="E91">
        <f>(aVQZ!G91-aVQZ!S91-aVQZ!W91+(27*(0.3*(aVTZ!E91-aVTZ!Q91-aVTZ!U91)+1.2*(aVTZ!D91-aVTZ!P91-aVTZ!T91))-64*(0.3*(aVQZ!E91-aVQZ!Q91-aVQZ!U91)+1.2*(aVQZ!D91-aVQZ!P91-aVQZ!T91)))/-37)*2625.5</f>
        <v>-19.155394788253918</v>
      </c>
      <c r="F91">
        <f>(aVQZ!G91-aVQZ!S91-aVQZ!W91+(27*(1.3*(aVTZ!D91-aVTZ!P91-aVTZ!T91))-64*(1.3*(aVQZ!D91-aVQZ!P91-aVQZ!T91)))/-37)*2625.5</f>
        <v>-18.174253719222815</v>
      </c>
      <c r="G91">
        <f>(aVQZ!G91-aVQZ!K91-aVQZ!O91+(27*(0.3*(aVTZ!E91-aVTZ!I91-aVTZ!M91)+1.2*(aVTZ!D91-aVTZ!H91-aVTZ!L91))-64*(0.3*(aVQZ!E91-aVQZ!I91-aVQZ!M91)+1.2*(aVQZ!D91-aVQZ!H91-aVQZ!L91)))/-37)*2625.5</f>
        <v>-19.342921799877026</v>
      </c>
      <c r="H91">
        <f>(aVQZ!G91-aVQZ!K91-aVQZ!O91+(27*(1.3*(aVTZ!D91-aVTZ!H91-aVTZ!L91))-64*(1.3*(aVQZ!D91-aVQZ!H91-aVQZ!L91)))/-37)*2625.5</f>
        <v>-18.379408309462107</v>
      </c>
      <c r="I91">
        <f>(aVQZ!G91-aVQZ!K91-aVQZ!O91+(27*(1.296*(aVTZ!E91-aVTZ!I91-aVTZ!M91)+0.481*(aVTZ!D91-aVTZ!H91-aVTZ!L91))-64*(1.296*(aVQZ!E91-aVQZ!I91-aVQZ!M91)+0.481*(aVQZ!D91-aVQZ!H91-aVQZ!L91)))/-37)*2625.5</f>
        <v>-21.36941083336021</v>
      </c>
      <c r="J91">
        <f>(aVQZ!G91-aVQZ!S91-aVQZ!W91+(27*(1.343*(aVTZ!E91-aVTZ!Q91-aVTZ!U91)+0.423*(aVTZ!D91-aVTZ!P91-aVTZ!T91))-64*(1.343*(aVQZ!E91-aVQZ!Q91-aVQZ!U91)+0.423*(aVQZ!D91-aVQZ!P91-aVQZ!T91)))/-37)*2625.5</f>
        <v>-21.286311722453998</v>
      </c>
      <c r="K91">
        <f>(aVQZ!G91-aVQZ!K91-aVQZ!O91+(27*(1.266*(aVTZ!E91-aVTZ!I91-aVTZ!M91)+0.487*(aVTZ!D91-aVTZ!H91-aVTZ!L91))-64*(1.266*(aVQZ!E91-aVQZ!I91-aVQZ!M91)+0.487*(aVQZ!D91-aVQZ!H91-aVQZ!L91)))/-37)*2625.5</f>
        <v>-21.260941905458829</v>
      </c>
      <c r="L91">
        <f>(aVQZ!G91-aVQZ!S91-aVQZ!W91+(27*(1.314*(aVTZ!E91-aVTZ!Q91-aVTZ!U91)+0.427*(aVTZ!D91-aVTZ!P91-aVTZ!T91))-64*(1.314*(aVQZ!E91-aVQZ!Q91-aVQZ!U91)+0.427*(aVQZ!D91-aVQZ!P91-aVQZ!T91)))/-37)*2625.5</f>
        <v>-21.174571253662538</v>
      </c>
      <c r="AG91">
        <f>(3^3*(aVTZ!D91-aVTZ!H91-aVTZ!L91)-4^3*(aVQZ!D91-aVQZ!H91-aVQZ!L91))/-37</f>
        <v>-1.1538353513511556E-3</v>
      </c>
      <c r="AH91">
        <f>(3^3*(aVTZ!E91-aVTZ!I91-aVTZ!M91)-4^3*(aVQZ!E91-aVQZ!I91-aVQZ!M91))/-37</f>
        <v>-1.6078879729729731E-3</v>
      </c>
      <c r="AI91">
        <f t="shared" si="24"/>
        <v>0.71760929290224273</v>
      </c>
      <c r="AJ91">
        <f>(3^3*(aVTZ!D91-aVTZ!P91-aVTZ!T91)-4^3*(aVQZ!D91-aVQZ!P91-aVQZ!T91))/-37</f>
        <v>-1.1357051621620176E-3</v>
      </c>
      <c r="AK91">
        <f>(3^3*(aVTZ!E91-aVTZ!Q91-aVTZ!U91)-4^3*(aVQZ!E91-aVQZ!Q91-aVQZ!U91))/-37</f>
        <v>-1.624224540540526E-3</v>
      </c>
      <c r="AL91">
        <f t="shared" si="25"/>
        <v>0.69922916063321272</v>
      </c>
      <c r="AN91">
        <f>(3^3*(aVTZ!D91)-4^3*(aVQZ!D91))/(3^3*(aVTZ!E91)-4^3*(aVQZ!E91))</f>
        <v>3.345150127293989</v>
      </c>
      <c r="AP91" s="33">
        <f t="shared" si="26"/>
        <v>-5.5876463254087128E-2</v>
      </c>
      <c r="AQ91" s="33">
        <f t="shared" si="27"/>
        <v>-2.444605211746083</v>
      </c>
      <c r="AR91" s="33">
        <f t="shared" si="28"/>
        <v>-3.4257462807771866</v>
      </c>
      <c r="AS91" s="33">
        <f t="shared" si="29"/>
        <v>-2.2570782001229759</v>
      </c>
      <c r="AT91" s="33">
        <f t="shared" si="30"/>
        <v>-3.2205916905378942</v>
      </c>
      <c r="AU91" s="5">
        <f t="shared" si="31"/>
        <v>-0.2305891666397919</v>
      </c>
      <c r="AV91" s="5">
        <f t="shared" si="32"/>
        <v>-0.31368827754600304</v>
      </c>
      <c r="AW91" s="5">
        <f t="shared" si="33"/>
        <v>-0.33905809454117275</v>
      </c>
      <c r="AX91" s="5">
        <f t="shared" si="34"/>
        <v>-0.42542874633746308</v>
      </c>
    </row>
    <row r="92" spans="1:50" x14ac:dyDescent="0.2">
      <c r="A92" s="35">
        <v>-7.6</v>
      </c>
      <c r="B92" t="s">
        <v>60</v>
      </c>
      <c r="C92" s="44" t="s">
        <v>135</v>
      </c>
      <c r="D92">
        <f>(aVQZ!G92-aVQZ!S92-aVQZ!W92+(27*(aVTZ!F92-aVTZ!R92-aVTZ!V92)-64*(aVQZ!F92-aVQZ!R92-aVQZ!V92))/-37)*2625.5</f>
        <v>-11.83012010280912</v>
      </c>
      <c r="E92">
        <f>(aVQZ!G92-aVQZ!S92-aVQZ!W92+(27*(0.3*(aVTZ!E92-aVTZ!Q92-aVTZ!U92)+1.2*(aVTZ!D92-aVTZ!P92-aVTZ!T92))-64*(0.3*(aVQZ!E92-aVQZ!Q92-aVQZ!U92)+1.2*(aVQZ!D92-aVQZ!P92-aVQZ!T92)))/-37)*2625.5</f>
        <v>-6.8055516102172895</v>
      </c>
      <c r="F92">
        <f>(aVQZ!G92-aVQZ!S92-aVQZ!W92+(27*(1.3*(aVTZ!D92-aVTZ!P92-aVTZ!T92))-64*(1.3*(aVQZ!D92-aVQZ!P92-aVQZ!T92)))/-37)*2625.5</f>
        <v>-4.8260874479848512</v>
      </c>
      <c r="G92">
        <f>(aVQZ!G92-aVQZ!K92-aVQZ!O92+(27*(0.3*(aVTZ!E92-aVTZ!I92-aVTZ!M92)+1.2*(aVTZ!D92-aVTZ!H92-aVTZ!L92))-64*(0.3*(aVQZ!E92-aVQZ!I92-aVQZ!M92)+1.2*(aVQZ!D92-aVQZ!H92-aVQZ!L92)))/-37)*2625.5</f>
        <v>-6.9271069169870723</v>
      </c>
      <c r="H92">
        <f>(aVQZ!G92-aVQZ!K92-aVQZ!O92+(27*(1.3*(aVTZ!D92-aVTZ!H92-aVTZ!L92))-64*(1.3*(aVQZ!D92-aVQZ!H92-aVQZ!L92)))/-37)*2625.5</f>
        <v>-4.9647834947114715</v>
      </c>
      <c r="I92">
        <f>(aVQZ!G92-aVQZ!K92-aVQZ!O92+(27*(1.296*(aVTZ!E92-aVTZ!I92-aVTZ!M92)+0.481*(aVTZ!D92-aVTZ!H92-aVTZ!L92))-64*(1.296*(aVQZ!E92-aVQZ!I92-aVQZ!M92)+0.481*(aVQZ!D92-aVQZ!H92-aVQZ!L92)))/-37)*2625.5</f>
        <v>-8.7308503289370627</v>
      </c>
      <c r="J92">
        <f>(aVQZ!G92-aVQZ!S92-aVQZ!W92+(27*(1.343*(aVTZ!E92-aVTZ!Q92-aVTZ!U92)+0.423*(aVTZ!D92-aVTZ!P92-aVTZ!T92))-64*(1.343*(aVQZ!E92-aVQZ!Q92-aVQZ!U92)+0.423*(aVQZ!D92-aVQZ!P92-aVQZ!T92)))/-37)*2625.5</f>
        <v>-8.4605427852872861</v>
      </c>
      <c r="K92">
        <f>(aVQZ!G92-aVQZ!K92-aVQZ!O92+(27*(1.266*(aVTZ!E92-aVTZ!I92-aVTZ!M92)+0.487*(aVTZ!D92-aVTZ!H92-aVTZ!L92))-64*(1.266*(aVQZ!E92-aVQZ!I92-aVQZ!M92)+0.487*(aVQZ!D92-aVQZ!H92-aVQZ!L92)))/-37)*2625.5</f>
        <v>-8.4859237195259904</v>
      </c>
      <c r="L92">
        <f>(aVQZ!G92-aVQZ!S92-aVQZ!W92+(27*(1.314*(aVTZ!E92-aVTZ!Q92-aVTZ!U92)+0.427*(aVTZ!D92-aVTZ!P92-aVTZ!T92))-64*(1.314*(aVQZ!E92-aVQZ!Q92-aVQZ!U92)+0.427*(aVQZ!D92-aVQZ!P92-aVQZ!T92)))/-37)*2625.5</f>
        <v>-8.2002053902163929</v>
      </c>
      <c r="AG92">
        <f>(3^3*(aVTZ!D92-aVTZ!H92-aVTZ!L92)-4^3*(aVQZ!D92-aVQZ!H92-aVQZ!L92))/-37</f>
        <v>-4.6366660810811446E-3</v>
      </c>
      <c r="AH92">
        <f>(3^3*(aVTZ!E92-aVTZ!I92-aVTZ!M92)-4^3*(aVQZ!E92-aVQZ!I92-aVQZ!M92))/-37</f>
        <v>-4.036920081081005E-3</v>
      </c>
      <c r="AI92">
        <f t="shared" si="24"/>
        <v>1.1485652398249955</v>
      </c>
      <c r="AJ92">
        <f>(3^3*(aVTZ!D92-aVTZ!P92-aVTZ!T92)-4^3*(aVQZ!D92-aVQZ!P92-aVQZ!T92))/-37</f>
        <v>-4.6370456756755964E-3</v>
      </c>
      <c r="AK92">
        <f>(3^3*(aVTZ!E92-aVTZ!Q92-aVTZ!U92)-4^3*(aVQZ!E92-aVQZ!Q92-aVQZ!U92))/-37</f>
        <v>-4.0588084864864662E-3</v>
      </c>
      <c r="AL92">
        <f t="shared" si="25"/>
        <v>1.1424647630245015</v>
      </c>
      <c r="AN92">
        <f>(3^3*(aVTZ!D92)-4^3*(aVQZ!D92))/(3^3*(aVTZ!E92)-4^3*(aVQZ!E92))</f>
        <v>3.2905948106091194</v>
      </c>
      <c r="AP92" s="33">
        <f t="shared" si="26"/>
        <v>4.2301201028091207</v>
      </c>
      <c r="AQ92" s="33">
        <f t="shared" si="27"/>
        <v>-0.79444838978271015</v>
      </c>
      <c r="AR92" s="33">
        <f t="shared" si="28"/>
        <v>-2.7739125520151484</v>
      </c>
      <c r="AS92" s="33">
        <f t="shared" si="29"/>
        <v>-0.67289308301292738</v>
      </c>
      <c r="AT92" s="33">
        <f t="shared" si="30"/>
        <v>-2.6352165052885281</v>
      </c>
      <c r="AU92" s="5">
        <f t="shared" si="31"/>
        <v>1.1308503289370631</v>
      </c>
      <c r="AV92" s="5">
        <f t="shared" si="32"/>
        <v>0.86054278528728645</v>
      </c>
      <c r="AW92" s="5">
        <f t="shared" si="33"/>
        <v>0.8859237195259908</v>
      </c>
      <c r="AX92" s="5">
        <f t="shared" si="34"/>
        <v>0.6002053902163933</v>
      </c>
    </row>
    <row r="93" spans="1:50" x14ac:dyDescent="0.2">
      <c r="A93" s="35">
        <v>-17</v>
      </c>
      <c r="B93" t="s">
        <v>61</v>
      </c>
      <c r="C93" s="44" t="s">
        <v>135</v>
      </c>
      <c r="D93">
        <f>(aVQZ!G93-aVQZ!S93-aVQZ!W93+(27*(aVTZ!F93-aVTZ!R93-aVTZ!V93)-64*(aVQZ!F93-aVQZ!R93-aVQZ!V93))/-37)*2625.5</f>
        <v>-17.607675623193529</v>
      </c>
      <c r="E93">
        <f>(aVQZ!G93-aVQZ!S93-aVQZ!W93+(27*(0.3*(aVTZ!E93-aVTZ!Q93-aVTZ!U93)+1.2*(aVTZ!D93-aVTZ!P93-aVTZ!T93))-64*(0.3*(aVQZ!E93-aVQZ!Q93-aVQZ!U93)+1.2*(aVQZ!D93-aVQZ!P93-aVQZ!T93)))/-37)*2625.5</f>
        <v>-15.241772446601709</v>
      </c>
      <c r="F93">
        <f>(aVQZ!G93-aVQZ!S93-aVQZ!W93+(27*(1.3*(aVTZ!D93-aVTZ!P93-aVTZ!T93))-64*(1.3*(aVQZ!D93-aVQZ!P93-aVQZ!T93)))/-37)*2625.5</f>
        <v>-14.268264316321941</v>
      </c>
      <c r="G93">
        <f>(aVQZ!G93-aVQZ!K93-aVQZ!O93+(27*(0.3*(aVTZ!E93-aVTZ!I93-aVTZ!M93)+1.2*(aVTZ!D93-aVTZ!H93-aVTZ!L93))-64*(0.3*(aVQZ!E93-aVQZ!I93-aVQZ!M93)+1.2*(aVQZ!D93-aVQZ!H93-aVQZ!L93)))/-37)*2625.5</f>
        <v>-15.431216399674444</v>
      </c>
      <c r="H93">
        <f>(aVQZ!G93-aVQZ!K93-aVQZ!O93+(27*(1.3*(aVTZ!D93-aVTZ!H93-aVTZ!L93))-64*(1.3*(aVQZ!D93-aVQZ!H93-aVQZ!L93)))/-37)*2625.5</f>
        <v>-14.48678615732306</v>
      </c>
      <c r="I93">
        <f>(aVQZ!G93-aVQZ!K93-aVQZ!O93+(27*(1.296*(aVTZ!E93-aVTZ!I93-aVTZ!M93)+0.481*(aVTZ!D93-aVTZ!H93-aVTZ!L93))-64*(1.296*(aVQZ!E93-aVQZ!I93-aVQZ!M93)+0.481*(aVQZ!D93-aVQZ!H93-aVQZ!L93)))/-37)*2625.5</f>
        <v>-17.435383580107807</v>
      </c>
      <c r="J93">
        <f>(aVQZ!G93-aVQZ!S93-aVQZ!W93+(27*(1.343*(aVTZ!E93-aVTZ!Q93-aVTZ!U93)+0.423*(aVTZ!D93-aVTZ!P93-aVTZ!T93))-64*(1.343*(aVQZ!E93-aVQZ!Q93-aVQZ!U93)+0.423*(aVQZ!D93-aVQZ!P93-aVQZ!T93)))/-37)*2625.5</f>
        <v>-17.410691817239368</v>
      </c>
      <c r="K93">
        <f>(aVQZ!G93-aVQZ!K93-aVQZ!O93+(27*(1.266*(aVTZ!E93-aVTZ!I93-aVTZ!M93)+0.487*(aVTZ!D93-aVTZ!H93-aVTZ!L93))-64*(1.266*(aVQZ!E93-aVQZ!I93-aVQZ!M93)+0.487*(aVQZ!D93-aVQZ!H93-aVQZ!L93)))/-37)*2625.5</f>
        <v>-17.329247106527212</v>
      </c>
      <c r="L93">
        <f>(aVQZ!G93-aVQZ!S93-aVQZ!W93+(27*(1.314*(aVTZ!E93-aVTZ!Q93-aVTZ!U93)+0.427*(aVTZ!D93-aVTZ!P93-aVTZ!T93))-64*(1.314*(aVQZ!E93-aVQZ!Q93-aVQZ!U93)+0.427*(aVQZ!D93-aVQZ!P93-aVQZ!T93)))/-37)*2625.5</f>
        <v>-17.300541042006582</v>
      </c>
      <c r="AG93">
        <f>(3^3*(aVTZ!D93-aVTZ!H93-aVTZ!L93)-4^3*(aVQZ!D93-aVQZ!H93-aVQZ!L93))/-37</f>
        <v>-1.1134497567567719E-3</v>
      </c>
      <c r="AH93">
        <f>(3^3*(aVTZ!E93-aVTZ!I93-aVTZ!M93)-4^3*(aVQZ!E93-aVQZ!I93-aVQZ!M93))/-37</f>
        <v>-1.5701980270270692E-3</v>
      </c>
      <c r="AI93">
        <f t="shared" si="24"/>
        <v>0.70911422482482633</v>
      </c>
      <c r="AJ93">
        <f>(3^3*(aVTZ!D93-aVTZ!P93-aVTZ!T93)-4^3*(aVQZ!D93-aVQZ!P93-aVQZ!T93))/-37</f>
        <v>-1.0784493243242051E-3</v>
      </c>
      <c r="AK93">
        <f>(3^3*(aVTZ!E93-aVTZ!Q93-aVTZ!U93)-4^3*(aVQZ!E93-aVQZ!Q93-aVQZ!U93))/-37</f>
        <v>-1.5954484864864954E-3</v>
      </c>
      <c r="AL93">
        <f t="shared" si="25"/>
        <v>0.6759537104824811</v>
      </c>
      <c r="AN93">
        <f>(3^3*(aVTZ!D93)-4^3*(aVQZ!D93))/(3^3*(aVTZ!E93)-4^3*(aVQZ!E93))</f>
        <v>3.2130439895394027</v>
      </c>
      <c r="AP93" s="33">
        <f t="shared" si="26"/>
        <v>0.60767562319352919</v>
      </c>
      <c r="AQ93" s="33">
        <f t="shared" si="27"/>
        <v>-1.7582275533982905</v>
      </c>
      <c r="AR93" s="33">
        <f t="shared" si="28"/>
        <v>-2.7317356836780586</v>
      </c>
      <c r="AS93" s="33">
        <f t="shared" si="29"/>
        <v>-1.5687836003255562</v>
      </c>
      <c r="AT93" s="33">
        <f t="shared" si="30"/>
        <v>-2.5132138426769401</v>
      </c>
      <c r="AU93" s="5">
        <f t="shared" si="31"/>
        <v>0.43538358010780698</v>
      </c>
      <c r="AV93" s="5">
        <f t="shared" si="32"/>
        <v>0.41069181723936765</v>
      </c>
      <c r="AW93" s="5">
        <f t="shared" si="33"/>
        <v>0.32924710652721245</v>
      </c>
      <c r="AX93" s="5">
        <f t="shared" si="34"/>
        <v>0.30054104200658216</v>
      </c>
    </row>
    <row r="94" spans="1:50" x14ac:dyDescent="0.2">
      <c r="A94" s="35">
        <v>-17.600000000000001</v>
      </c>
      <c r="B94" t="s">
        <v>62</v>
      </c>
      <c r="C94" s="44" t="s">
        <v>135</v>
      </c>
      <c r="D94">
        <f>(aVQZ!G94-aVQZ!S94-aVQZ!W94+(27*(aVTZ!F94-aVTZ!R94-aVTZ!V94)-64*(aVQZ!F94-aVQZ!R94-aVQZ!V94))/-37)*2625.5</f>
        <v>-18.277602176913145</v>
      </c>
      <c r="E94">
        <f>(aVQZ!G94-aVQZ!S94-aVQZ!W94+(27*(0.3*(aVTZ!E94-aVTZ!Q94-aVTZ!U94)+1.2*(aVTZ!D94-aVTZ!P94-aVTZ!T94))-64*(0.3*(aVQZ!E94-aVQZ!Q94-aVQZ!U94)+1.2*(aVQZ!D94-aVQZ!P94-aVQZ!T94)))/-37)*2625.5</f>
        <v>-14.738783925066496</v>
      </c>
      <c r="F94">
        <f>(aVQZ!G94-aVQZ!S94-aVQZ!W94+(27*(1.3*(aVTZ!D94-aVTZ!P94-aVTZ!T94))-64*(1.3*(aVQZ!D94-aVQZ!P94-aVQZ!T94)))/-37)*2625.5</f>
        <v>-13.314912582384125</v>
      </c>
      <c r="G94">
        <f>(aVQZ!G94-aVQZ!K94-aVQZ!O94+(27*(0.3*(aVTZ!E94-aVTZ!I94-aVTZ!M94)+1.2*(aVTZ!D94-aVTZ!H94-aVTZ!L94))-64*(0.3*(aVQZ!E94-aVQZ!I94-aVQZ!M94)+1.2*(aVQZ!D94-aVQZ!H94-aVQZ!L94)))/-37)*2625.5</f>
        <v>-14.894293148644833</v>
      </c>
      <c r="H94">
        <f>(aVQZ!G94-aVQZ!K94-aVQZ!O94+(27*(1.3*(aVTZ!D94-aVTZ!H94-aVTZ!L94))-64*(1.3*(aVQZ!D94-aVQZ!H94-aVQZ!L94)))/-37)*2625.5</f>
        <v>-13.503438802500318</v>
      </c>
      <c r="I94">
        <f>(aVQZ!G94-aVQZ!K94-aVQZ!O94+(27*(1.296*(aVTZ!E94-aVTZ!I94-aVTZ!M94)+0.481*(aVTZ!D94-aVTZ!H94-aVTZ!L94))-64*(1.296*(aVQZ!E94-aVQZ!I94-aVQZ!M94)+0.481*(aVQZ!D94-aVQZ!H94-aVQZ!L94)))/-37)*2625.5</f>
        <v>-16.978098979743127</v>
      </c>
      <c r="J94">
        <f>(aVQZ!G94-aVQZ!S94-aVQZ!W94+(27*(1.343*(aVTZ!E94-aVTZ!Q94-aVTZ!U94)+0.423*(aVTZ!D94-aVTZ!P94-aVTZ!T94))-64*(1.343*(aVQZ!E94-aVQZ!Q94-aVQZ!U94)+0.423*(aVQZ!D94-aVQZ!P94-aVQZ!T94)))/-37)*2625.5</f>
        <v>-16.90117714499258</v>
      </c>
      <c r="K94">
        <f>(aVQZ!G94-aVQZ!K94-aVQZ!O94+(27*(1.266*(aVTZ!E94-aVTZ!I94-aVTZ!M94)+0.487*(aVTZ!D94-aVTZ!H94-aVTZ!L94))-64*(1.266*(aVQZ!E94-aVQZ!I94-aVQZ!M94)+0.487*(aVQZ!D94-aVQZ!H94-aVQZ!L94)))/-37)*2625.5</f>
        <v>-16.812824081582406</v>
      </c>
      <c r="L94">
        <f>(aVQZ!G94-aVQZ!S94-aVQZ!W94+(27*(1.314*(aVTZ!E94-aVTZ!Q94-aVTZ!U94)+0.427*(aVTZ!D94-aVTZ!P94-aVTZ!T94))-64*(1.314*(aVQZ!E94-aVQZ!Q94-aVQZ!U94)+0.427*(aVQZ!D94-aVQZ!P94-aVQZ!T94)))/-37)*2625.5</f>
        <v>-16.726738998648504</v>
      </c>
      <c r="AG94">
        <f>(3^3*(aVTZ!D94-aVTZ!H94-aVTZ!L94)-4^3*(aVQZ!D94-aVQZ!H94-aVQZ!L94))/-37</f>
        <v>-2.493759621621479E-3</v>
      </c>
      <c r="AH94">
        <f>(3^3*(aVTZ!E94-aVTZ!I94-aVTZ!M94)-4^3*(aVQZ!E94-aVQZ!I94-aVQZ!M94))/-37</f>
        <v>-2.597081108107962E-3</v>
      </c>
      <c r="AI94">
        <f t="shared" si="24"/>
        <v>0.96021630354018661</v>
      </c>
      <c r="AJ94">
        <f>(3^3*(aVTZ!D94-aVTZ!P94-aVTZ!T94)-4^3*(aVQZ!D94-aVQZ!P94-aVQZ!T94))/-37</f>
        <v>-2.4732935945944875E-3</v>
      </c>
      <c r="AK94">
        <f>(3^3*(aVTZ!E94-aVTZ!Q94-aVTZ!U94)-4^3*(aVQZ!E94-aVQZ!Q94-aVQZ!U94))/-37</f>
        <v>-2.6321774594593459E-3</v>
      </c>
      <c r="AL94">
        <f t="shared" si="25"/>
        <v>0.93963785979023862</v>
      </c>
      <c r="AN94">
        <f>(3^3*(aVTZ!D94)-4^3*(aVQZ!D94))/(3^3*(aVTZ!E94)-4^3*(aVQZ!E94))</f>
        <v>3.1230951426078084</v>
      </c>
      <c r="AP94" s="33">
        <f t="shared" si="26"/>
        <v>0.67760217691314395</v>
      </c>
      <c r="AQ94" s="33">
        <f t="shared" si="27"/>
        <v>-2.8612160749335054</v>
      </c>
      <c r="AR94" s="33">
        <f t="shared" si="28"/>
        <v>-4.2850874176158769</v>
      </c>
      <c r="AS94" s="33">
        <f t="shared" si="29"/>
        <v>-2.7057068513551688</v>
      </c>
      <c r="AT94" s="33">
        <f t="shared" si="30"/>
        <v>-4.0965611974996836</v>
      </c>
      <c r="AU94" s="5">
        <f t="shared" si="31"/>
        <v>-0.62190102025687466</v>
      </c>
      <c r="AV94" s="5">
        <f t="shared" si="32"/>
        <v>-0.69882285500742114</v>
      </c>
      <c r="AW94" s="5">
        <f t="shared" si="33"/>
        <v>-0.78717591841759571</v>
      </c>
      <c r="AX94" s="5">
        <f t="shared" si="34"/>
        <v>-0.87326100135149787</v>
      </c>
    </row>
    <row r="95" spans="1:50" x14ac:dyDescent="0.2">
      <c r="A95" s="35">
        <v>-16</v>
      </c>
      <c r="B95" t="s">
        <v>63</v>
      </c>
      <c r="C95" s="44" t="s">
        <v>135</v>
      </c>
      <c r="D95">
        <f>(aVQZ!G95-aVQZ!S95-aVQZ!W95+(27*(aVTZ!F95-aVTZ!R95-aVTZ!V95)-64*(aVQZ!F95-aVQZ!R95-aVQZ!V95))/-37)*2625.5</f>
        <v>-25.133039124397122</v>
      </c>
      <c r="E95">
        <f>(aVQZ!G95-aVQZ!S95-aVQZ!W95+(27*(0.3*(aVTZ!E95-aVTZ!Q95-aVTZ!U95)+1.2*(aVTZ!D95-aVTZ!P95-aVTZ!T95))-64*(0.3*(aVQZ!E95-aVQZ!Q95-aVQZ!U95)+1.2*(aVQZ!D95-aVQZ!P95-aVQZ!T95)))/-37)*2625.5</f>
        <v>-16.33249125589397</v>
      </c>
      <c r="F95">
        <f>(aVQZ!G95-aVQZ!S95-aVQZ!W95+(27*(1.3*(aVTZ!D95-aVTZ!P95-aVTZ!T95))-64*(1.3*(aVQZ!D95-aVQZ!P95-aVQZ!T95)))/-37)*2625.5</f>
        <v>-12.85529808722095</v>
      </c>
      <c r="G95">
        <f>(aVQZ!G95-aVQZ!K95-aVQZ!O95+(27*(0.3*(aVTZ!E95-aVTZ!I95-aVTZ!M95)+1.2*(aVTZ!D95-aVTZ!H95-aVTZ!L95))-64*(0.3*(aVQZ!E95-aVQZ!I95-aVQZ!M95)+1.2*(aVQZ!D95-aVQZ!H95-aVQZ!L95)))/-37)*2625.5</f>
        <v>-16.448086166792383</v>
      </c>
      <c r="H95">
        <f>(aVQZ!G95-aVQZ!K95-aVQZ!O95+(27*(1.3*(aVTZ!D95-aVTZ!H95-aVTZ!L95))-64*(1.3*(aVQZ!D95-aVQZ!H95-aVQZ!L95)))/-37)*2625.5</f>
        <v>-13.007268541353104</v>
      </c>
      <c r="I95">
        <f>(aVQZ!G95-aVQZ!K95-aVQZ!O95+(27*(1.296*(aVTZ!E95-aVTZ!I95-aVTZ!M95)+0.481*(aVTZ!D95-aVTZ!H95-aVTZ!L95))-64*(1.296*(aVQZ!E95-aVQZ!I95-aVQZ!M95)+0.481*(aVQZ!D95-aVQZ!H95-aVQZ!L95)))/-37)*2625.5</f>
        <v>-19.918436843723477</v>
      </c>
      <c r="J95">
        <f>(aVQZ!G95-aVQZ!S95-aVQZ!W95+(27*(1.343*(aVTZ!E95-aVTZ!Q95-aVTZ!U95)+0.423*(aVTZ!D95-aVTZ!P95-aVTZ!T95))-64*(1.343*(aVQZ!E95-aVQZ!Q95-aVQZ!U95)+0.423*(aVQZ!D95-aVQZ!P95-aVQZ!T95)))/-37)*2625.5</f>
        <v>-19.571663161865214</v>
      </c>
      <c r="K95">
        <f>(aVQZ!G95-aVQZ!K95-aVQZ!O95+(27*(1.266*(aVTZ!E95-aVTZ!I95-aVTZ!M95)+0.487*(aVTZ!D95-aVTZ!H95-aVTZ!L95))-64*(1.266*(aVQZ!E95-aVQZ!I95-aVQZ!M95)+0.487*(aVQZ!D95-aVQZ!H95-aVQZ!L95)))/-37)*2625.5</f>
        <v>-19.492151837360147</v>
      </c>
      <c r="L95">
        <f>(aVQZ!G95-aVQZ!S95-aVQZ!W95+(27*(1.314*(aVTZ!E95-aVTZ!Q95-aVTZ!U95)+0.427*(aVTZ!D95-aVTZ!P95-aVTZ!T95))-64*(1.314*(aVQZ!E95-aVQZ!Q95-aVQZ!U95)+0.427*(aVQZ!D95-aVQZ!P95-aVQZ!T95)))/-37)*2625.5</f>
        <v>-19.118727202782505</v>
      </c>
      <c r="AG95">
        <f>(3^3*(aVTZ!D95-aVTZ!H95-aVTZ!L95)-4^3*(aVQZ!D95-aVQZ!H95-aVQZ!L95))/-37</f>
        <v>-7.8273894324322937E-3</v>
      </c>
      <c r="AH95">
        <f>(3^3*(aVTZ!E95-aVTZ!I95-aVTZ!M95)-4^3*(aVQZ!E95-aVQZ!I95-aVQZ!M95))/-37</f>
        <v>-6.9775899459460196E-3</v>
      </c>
      <c r="AI95">
        <f t="shared" si="24"/>
        <v>1.1217898290196902</v>
      </c>
      <c r="AJ95">
        <f>(3^3*(aVTZ!D95-aVTZ!P95-aVTZ!T95)-4^3*(aVQZ!D95-aVQZ!P95-aVQZ!T95))/-37</f>
        <v>-7.8510952162160787E-3</v>
      </c>
      <c r="AK95">
        <f>(3^3*(aVTZ!E95-aVTZ!Q95-aVTZ!U95)-4^3*(aVQZ!E95-aVQZ!Q95-aVQZ!U95))/-37</f>
        <v>-7.031674243243251E-3</v>
      </c>
      <c r="AL95">
        <f t="shared" si="25"/>
        <v>1.1165328404910411</v>
      </c>
      <c r="AN95">
        <f>(3^3*(aVTZ!D95)-4^3*(aVQZ!D95))/(3^3*(aVTZ!E95)-4^3*(aVQZ!E95))</f>
        <v>3.107579240692897</v>
      </c>
      <c r="AP95" s="33">
        <f t="shared" si="26"/>
        <v>9.1330391243971221</v>
      </c>
      <c r="AQ95" s="33">
        <f t="shared" si="27"/>
        <v>0.33249125589397011</v>
      </c>
      <c r="AR95" s="33">
        <f t="shared" si="28"/>
        <v>-3.1447019127790501</v>
      </c>
      <c r="AS95" s="33">
        <f t="shared" si="29"/>
        <v>0.44808616679238256</v>
      </c>
      <c r="AT95" s="33">
        <f t="shared" si="30"/>
        <v>-2.9927314586468956</v>
      </c>
      <c r="AU95" s="5">
        <f t="shared" si="31"/>
        <v>3.9184368437234767</v>
      </c>
      <c r="AV95" s="5">
        <f t="shared" si="32"/>
        <v>3.5716631618652137</v>
      </c>
      <c r="AW95" s="5">
        <f t="shared" si="33"/>
        <v>3.4921518373601472</v>
      </c>
      <c r="AX95" s="5">
        <f t="shared" si="34"/>
        <v>3.1187272027825053</v>
      </c>
    </row>
    <row r="96" spans="1:50" x14ac:dyDescent="0.2">
      <c r="A96" s="35">
        <v>-14.7</v>
      </c>
      <c r="B96" t="s">
        <v>214</v>
      </c>
      <c r="C96" s="44" t="s">
        <v>135</v>
      </c>
      <c r="D96">
        <f>(aVQZ!G96-aVQZ!S96-aVQZ!W96+(27*(aVTZ!F96-aVTZ!R96-aVTZ!V96)-64*(aVQZ!F96-aVQZ!R96-aVQZ!V96))/-37)*2625.5</f>
        <v>-18.373310592743895</v>
      </c>
      <c r="E96">
        <f>(aVQZ!G96-aVQZ!S96-aVQZ!W96+(27*(0.3*(aVTZ!E96-aVTZ!Q96-aVTZ!U96)+1.2*(aVTZ!D96-aVTZ!P96-aVTZ!T96))-64*(0.3*(aVQZ!E96-aVQZ!Q96-aVQZ!U96)+1.2*(aVQZ!D96-aVQZ!P96-aVQZ!T96)))/-37)*2625.5</f>
        <v>-12.942841127093358</v>
      </c>
      <c r="F96">
        <f>(aVQZ!G96-aVQZ!S96-aVQZ!W96+(27*(1.3*(aVTZ!D96-aVTZ!P96-aVTZ!T96))-64*(1.3*(aVQZ!D96-aVQZ!P96-aVQZ!T96)))/-37)*2625.5</f>
        <v>-10.773739711169027</v>
      </c>
      <c r="G96">
        <f>(aVQZ!G96-aVQZ!K96-aVQZ!O96+(27*(0.3*(aVTZ!E96-aVTZ!I96-aVTZ!M96)+1.2*(aVTZ!D96-aVTZ!H96-aVTZ!L96))-64*(0.3*(aVQZ!E96-aVQZ!I96-aVQZ!M96)+1.2*(aVQZ!D96-aVQZ!H96-aVQZ!L96)))/-37)*2625.5</f>
        <v>-13.033626077709929</v>
      </c>
      <c r="H96">
        <f>(aVQZ!G96-aVQZ!K96-aVQZ!O96+(27*(1.3*(aVTZ!D96-aVTZ!H96-aVTZ!L96))-64*(1.3*(aVQZ!D96-aVQZ!H96-aVQZ!L96)))/-37)*2625.5</f>
        <v>-10.899032381743721</v>
      </c>
      <c r="I96">
        <f>(aVQZ!G96-aVQZ!K96-aVQZ!O96+(27*(1.296*(aVTZ!E96-aVTZ!I96-aVTZ!M96)+0.481*(aVTZ!D96-aVTZ!H96-aVTZ!L96))-64*(1.296*(aVQZ!E96-aVQZ!I96-aVQZ!M96)+0.481*(aVQZ!D96-aVQZ!H96-aVQZ!L96)))/-37)*2625.5</f>
        <v>-15.846641656478422</v>
      </c>
      <c r="J96">
        <f>(aVQZ!G96-aVQZ!S96-aVQZ!W96+(27*(1.343*(aVTZ!E96-aVTZ!Q96-aVTZ!U96)+0.423*(aVTZ!D96-aVTZ!P96-aVTZ!T96))-64*(1.343*(aVQZ!E96-aVQZ!Q96-aVQZ!U96)+0.423*(aVQZ!D96-aVQZ!P96-aVQZ!T96)))/-37)*2625.5</f>
        <v>-15.728364885463961</v>
      </c>
      <c r="K96">
        <f>(aVQZ!G96-aVQZ!K96-aVQZ!O96+(27*(1.266*(aVTZ!E96-aVTZ!I96-aVTZ!M96)+0.487*(aVTZ!D96-aVTZ!H96-aVTZ!L96))-64*(1.266*(aVQZ!E96-aVQZ!I96-aVQZ!M96)+0.487*(aVQZ!D96-aVQZ!H96-aVQZ!L96)))/-37)*2625.5</f>
        <v>-15.589008276630233</v>
      </c>
      <c r="L96">
        <f>(aVQZ!G96-aVQZ!S96-aVQZ!W96+(27*(1.314*(aVTZ!E96-aVTZ!Q96-aVTZ!U96)+0.427*(aVTZ!D96-aVTZ!P96-aVTZ!T96))-64*(1.314*(aVQZ!E96-aVQZ!Q96-aVQZ!U96)+0.427*(aVQZ!D96-aVQZ!P96-aVQZ!T96)))/-37)*2625.5</f>
        <v>-15.455915501080758</v>
      </c>
      <c r="AG96">
        <f>(3^3*(aVTZ!D96-aVTZ!H96-aVTZ!L96)-4^3*(aVQZ!D96-aVQZ!H96-aVQZ!L96))/-37</f>
        <v>-4.2062474054055414E-3</v>
      </c>
      <c r="AH96">
        <f>(3^3*(aVTZ!E96-aVTZ!I96-aVTZ!M96)-4^3*(aVQZ!E96-aVQZ!I96-aVQZ!M96))/-37</f>
        <v>-4.1121614324324636E-3</v>
      </c>
      <c r="AI96">
        <f t="shared" si="24"/>
        <v>1.0228799317631416</v>
      </c>
      <c r="AJ96">
        <f>(3^3*(aVTZ!D96-aVTZ!P96-aVTZ!T96)-4^3*(aVQZ!D96-aVQZ!P96-aVQZ!T96))/-37</f>
        <v>-4.2190001351351614E-3</v>
      </c>
      <c r="AK96">
        <f>(3^3*(aVTZ!E96-aVTZ!Q96-aVTZ!U96)-4^3*(aVQZ!E96-aVQZ!Q96-aVQZ!U96))/-37</f>
        <v>-4.1602233243243471E-3</v>
      </c>
      <c r="AL96">
        <f t="shared" si="25"/>
        <v>1.0141282826013578</v>
      </c>
      <c r="AN96">
        <f>(3^3*(aVTZ!D96)-4^3*(aVQZ!D96))/(3^3*(aVTZ!E96)-4^3*(aVQZ!E96))</f>
        <v>3.1175318193189705</v>
      </c>
      <c r="AP96" s="33">
        <f t="shared" si="26"/>
        <v>3.6733105927438956</v>
      </c>
      <c r="AQ96" s="33">
        <f t="shared" si="27"/>
        <v>-1.7571588729066416</v>
      </c>
      <c r="AR96" s="33">
        <f t="shared" si="28"/>
        <v>-3.9262602888309726</v>
      </c>
      <c r="AS96" s="33">
        <f t="shared" si="29"/>
        <v>-1.6663739222900702</v>
      </c>
      <c r="AT96" s="33">
        <f t="shared" si="30"/>
        <v>-3.8009676182562782</v>
      </c>
      <c r="AU96" s="5">
        <f t="shared" si="31"/>
        <v>1.1466416564784225</v>
      </c>
      <c r="AV96" s="5">
        <f t="shared" si="32"/>
        <v>1.0283648854639615</v>
      </c>
      <c r="AW96" s="5">
        <f t="shared" si="33"/>
        <v>0.88900827663023385</v>
      </c>
      <c r="AX96" s="5">
        <f t="shared" si="34"/>
        <v>0.755915501080759</v>
      </c>
    </row>
    <row r="97" spans="1:50" x14ac:dyDescent="0.2">
      <c r="A97" s="35">
        <v>-28.2</v>
      </c>
      <c r="B97" t="s">
        <v>65</v>
      </c>
      <c r="C97" s="44" t="s">
        <v>135</v>
      </c>
      <c r="D97">
        <f>(aVQZ!G97-aVQZ!S97-aVQZ!W97+(27*(aVTZ!F97-aVTZ!R97-aVTZ!V97)-64*(aVQZ!F97-aVQZ!R97-aVQZ!V97))/-37)*2625.5</f>
        <v>-36.101946336249696</v>
      </c>
      <c r="E97">
        <f>(aVQZ!G97-aVQZ!S97-aVQZ!W97+(27*(0.3*(aVTZ!E97-aVTZ!Q97-aVTZ!U97)+1.2*(aVTZ!D97-aVTZ!P97-aVTZ!T97))-64*(0.3*(aVQZ!E97-aVQZ!Q97-aVQZ!U97)+1.2*(aVQZ!D97-aVQZ!P97-aVQZ!T97)))/-37)*2625.5</f>
        <v>-25.241964420986786</v>
      </c>
      <c r="F97">
        <f>(aVQZ!G97-aVQZ!S97-aVQZ!W97+(27*(1.3*(aVTZ!D97-aVTZ!P97-aVTZ!T97))-64*(1.3*(aVQZ!D97-aVQZ!P97-aVQZ!T97)))/-37)*2625.5</f>
        <v>-20.912749363944954</v>
      </c>
      <c r="G97">
        <f>(aVQZ!G97-aVQZ!K97-aVQZ!O97+(27*(0.3*(aVTZ!E97-aVTZ!I97-aVTZ!M97)+1.2*(aVTZ!D97-aVTZ!H97-aVTZ!L97))-64*(0.3*(aVQZ!E97-aVQZ!I97-aVQZ!M97)+1.2*(aVQZ!D97-aVQZ!H97-aVQZ!L97)))/-37)*2625.5</f>
        <v>-25.782416386431425</v>
      </c>
      <c r="H97">
        <f>(aVQZ!G97-aVQZ!K97-aVQZ!O97+(27*(1.3*(aVTZ!D97-aVTZ!H97-aVTZ!L97))-64*(1.3*(aVQZ!D97-aVQZ!H97-aVQZ!L97)))/-37)*2625.5</f>
        <v>-21.521589736042223</v>
      </c>
      <c r="I97">
        <f>(aVQZ!G97-aVQZ!K97-aVQZ!O97+(27*(1.296*(aVTZ!E97-aVTZ!I97-aVTZ!M97)+0.481*(aVTZ!D97-aVTZ!H97-aVTZ!L97))-64*(1.296*(aVQZ!E97-aVQZ!I97-aVQZ!M97)+0.481*(aVQZ!D97-aVQZ!H97-aVQZ!L97)))/-37)*2625.5</f>
        <v>-31.04484310371063</v>
      </c>
      <c r="J97">
        <f>(aVQZ!G97-aVQZ!S97-aVQZ!W97+(27*(1.343*(aVTZ!E97-aVTZ!Q97-aVTZ!U97)+0.423*(aVTZ!D97-aVTZ!P97-aVTZ!T97))-64*(1.343*(aVQZ!E97-aVQZ!Q97-aVQZ!U97)+0.423*(aVQZ!D97-aVQZ!P97-aVQZ!T97)))/-37)*2625.5</f>
        <v>-30.524027568747822</v>
      </c>
      <c r="K97">
        <f>(aVQZ!G97-aVQZ!K97-aVQZ!O97+(27*(1.266*(aVTZ!E97-aVTZ!I97-aVTZ!M97)+0.487*(aVTZ!D97-aVTZ!H97-aVTZ!L97))-64*(1.266*(aVQZ!E97-aVQZ!I97-aVQZ!M97)+0.487*(aVQZ!D97-aVQZ!H97-aVQZ!L97)))/-37)*2625.5</f>
        <v>-30.52694113363798</v>
      </c>
      <c r="L97">
        <f>(aVQZ!G97-aVQZ!S97-aVQZ!W97+(27*(1.314*(aVTZ!E97-aVTZ!Q97-aVTZ!U97)+0.427*(aVTZ!D97-aVTZ!P97-aVTZ!T97))-64*(1.314*(aVQZ!E97-aVQZ!Q97-aVQZ!U97)+0.427*(aVQZ!D97-aVQZ!P97-aVQZ!T97)))/-37)*2625.5</f>
        <v>-29.976595811673668</v>
      </c>
      <c r="AG97">
        <f>(3^3*(aVTZ!D97-aVTZ!H97-aVTZ!L97)-4^3*(aVQZ!D97-aVQZ!H97-aVQZ!L97))/-37</f>
        <v>-8.7430303783779858E-3</v>
      </c>
      <c r="AH97">
        <f>(3^3*(aVTZ!E97-aVTZ!I97-aVTZ!M97)-4^3*(aVQZ!E97-aVQZ!I97-aVQZ!M97))/-37</f>
        <v>-8.3238865945944821E-3</v>
      </c>
      <c r="AI97">
        <f t="shared" si="24"/>
        <v>1.0503543361649947</v>
      </c>
      <c r="AJ97">
        <f>(3^3*(aVTZ!D97-aVTZ!P97-aVTZ!T97)-4^3*(aVQZ!D97-aVQZ!P97-aVQZ!T97))/-37</f>
        <v>-8.6666495945945804E-3</v>
      </c>
      <c r="AK97">
        <f>(3^3*(aVTZ!E97-aVTZ!Q97-aVTZ!U97)-4^3*(aVQZ!E97-aVQZ!Q97-aVQZ!U97))/-37</f>
        <v>-8.3852522162161363E-3</v>
      </c>
      <c r="AL97">
        <f t="shared" si="25"/>
        <v>1.0335586063629969</v>
      </c>
      <c r="AN97">
        <f>(3^3*(aVTZ!D97)-4^3*(aVQZ!D97))/(3^3*(aVTZ!E97)-4^3*(aVQZ!E97))</f>
        <v>3.0442574269445988</v>
      </c>
      <c r="AP97" s="33">
        <f t="shared" si="26"/>
        <v>7.9019463362496971</v>
      </c>
      <c r="AQ97" s="33">
        <f t="shared" si="27"/>
        <v>-2.9580355790132131</v>
      </c>
      <c r="AR97" s="33">
        <f t="shared" si="28"/>
        <v>-7.2872506360550453</v>
      </c>
      <c r="AS97" s="33">
        <f t="shared" si="29"/>
        <v>-2.4175836135685742</v>
      </c>
      <c r="AT97" s="33">
        <f t="shared" si="30"/>
        <v>-6.678410263957776</v>
      </c>
      <c r="AU97" s="5">
        <f t="shared" si="31"/>
        <v>2.8448431037106303</v>
      </c>
      <c r="AV97" s="5">
        <f t="shared" si="32"/>
        <v>2.3240275687478231</v>
      </c>
      <c r="AW97" s="5">
        <f t="shared" si="33"/>
        <v>2.3269411336379804</v>
      </c>
      <c r="AX97" s="5">
        <f t="shared" si="34"/>
        <v>1.7765958116736691</v>
      </c>
    </row>
    <row r="98" spans="1:50" x14ac:dyDescent="0.2">
      <c r="A98" s="35">
        <v>-17.100000000000001</v>
      </c>
      <c r="B98" t="s">
        <v>66</v>
      </c>
      <c r="C98" s="44" t="s">
        <v>135</v>
      </c>
      <c r="D98">
        <f>(aVQZ!G98-aVQZ!S98-aVQZ!W98+(27*(aVTZ!F98-aVTZ!R98-aVTZ!V98)-64*(aVQZ!F98-aVQZ!R98-aVQZ!V98))/-37)*2625.5</f>
        <v>-19.670910748202189</v>
      </c>
      <c r="E98">
        <f>(aVQZ!G98-aVQZ!S98-aVQZ!W98+(27*(0.3*(aVTZ!E98-aVTZ!Q98-aVTZ!U98)+1.2*(aVTZ!D98-aVTZ!P98-aVTZ!T98))-64*(0.3*(aVQZ!E98-aVQZ!Q98-aVQZ!U98)+1.2*(aVQZ!D98-aVQZ!P98-aVQZ!T98)))/-37)*2625.5</f>
        <v>-11.778956061767653</v>
      </c>
      <c r="F98">
        <f>(aVQZ!G98-aVQZ!S98-aVQZ!W98+(27*(1.3*(aVTZ!D98-aVTZ!P98-aVTZ!T98))-64*(1.3*(aVQZ!D98-aVQZ!P98-aVQZ!T98)))/-37)*2625.5</f>
        <v>-8.6372378089499531</v>
      </c>
      <c r="G98">
        <f>(aVQZ!G98-aVQZ!K98-aVQZ!O98+(27*(0.3*(aVTZ!E98-aVTZ!I98-aVTZ!M98)+1.2*(aVTZ!D98-aVTZ!H98-aVTZ!L98))-64*(0.3*(aVQZ!E98-aVQZ!I98-aVQZ!M98)+1.2*(aVQZ!D98-aVQZ!H98-aVQZ!L98)))/-37)*2625.5</f>
        <v>-12.190830387824317</v>
      </c>
      <c r="H98">
        <f>(aVQZ!G98-aVQZ!K98-aVQZ!O98+(27*(1.3*(aVTZ!D98-aVTZ!H98-aVTZ!L98))-64*(1.3*(aVQZ!D98-aVQZ!H98-aVQZ!L98)))/-37)*2625.5</f>
        <v>-9.1117225257539616</v>
      </c>
      <c r="I98">
        <f>(aVQZ!G98-aVQZ!K98-aVQZ!O98+(27*(1.296*(aVTZ!E98-aVTZ!I98-aVTZ!M98)+0.481*(aVTZ!D98-aVTZ!H98-aVTZ!L98))-64*(1.296*(aVQZ!E98-aVQZ!I98-aVQZ!M98)+0.481*(aVQZ!D98-aVQZ!H98-aVQZ!L98)))/-37)*2625.5</f>
        <v>-15.842341416694598</v>
      </c>
      <c r="J98">
        <f>(aVQZ!G98-aVQZ!S98-aVQZ!W98+(27*(1.343*(aVTZ!E98-aVTZ!Q98-aVTZ!U98)+0.423*(aVTZ!D98-aVTZ!P98-aVTZ!T98))-64*(1.343*(aVQZ!E98-aVQZ!Q98-aVQZ!U98)+0.423*(aVQZ!D98-aVQZ!P98-aVQZ!T98)))/-37)*2625.5</f>
        <v>-15.472358901051756</v>
      </c>
      <c r="K98">
        <f>(aVQZ!G98-aVQZ!K98-aVQZ!O98+(27*(1.266*(aVTZ!E98-aVTZ!I98-aVTZ!M98)+0.487*(aVTZ!D98-aVTZ!H98-aVTZ!L98))-64*(1.266*(aVQZ!E98-aVQZ!I98-aVQZ!M98)+0.487*(aVQZ!D98-aVQZ!H98-aVQZ!L98)))/-37)*2625.5</f>
        <v>-15.466512004407949</v>
      </c>
      <c r="L98">
        <f>(aVQZ!G98-aVQZ!S98-aVQZ!W98+(27*(1.314*(aVTZ!E98-aVTZ!Q98-aVTZ!U98)+0.427*(aVTZ!D98-aVTZ!P98-aVTZ!T98))-64*(1.314*(aVQZ!E98-aVQZ!Q98-aVQZ!U98)+0.427*(aVQZ!D98-aVQZ!P98-aVQZ!T98)))/-37)*2625.5</f>
        <v>-15.073241633868513</v>
      </c>
      <c r="AG98">
        <f>(3^3*(aVTZ!D98-aVTZ!H98-aVTZ!L98)-4^3*(aVQZ!D98-aVQZ!H98-aVQZ!L98))/-37</f>
        <v>-6.4672087297296451E-3</v>
      </c>
      <c r="AH98">
        <f>(3^3*(aVTZ!E98-aVTZ!I98-aVTZ!M98)-4^3*(aVQZ!E98-aVQZ!I98-aVQZ!M98))/-37</f>
        <v>-6.0649698648649469E-3</v>
      </c>
      <c r="AI98">
        <f t="shared" ref="AI98:AI109" si="35">AG98/AH98</f>
        <v>1.0663216592707101</v>
      </c>
      <c r="AJ98">
        <f>(3^3*(aVTZ!D98-aVTZ!P98-aVTZ!T98)-4^3*(aVQZ!D98-aVQZ!P98-aVQZ!T98))/-37</f>
        <v>-6.4134228378375053E-3</v>
      </c>
      <c r="AK98">
        <f>(3^3*(aVTZ!E98-aVTZ!Q98-aVTZ!U98)-4^3*(aVQZ!E98-aVQZ!Q98-aVQZ!U98))/-37</f>
        <v>-6.1265313513513969E-3</v>
      </c>
      <c r="AL98">
        <f t="shared" ref="AL98:AL109" si="36">AJ98/AK98</f>
        <v>1.0468277186605477</v>
      </c>
      <c r="AN98">
        <f>(3^3*(aVTZ!D98)-4^3*(aVQZ!D98))/(3^3*(aVTZ!E98)-4^3*(aVQZ!E98))</f>
        <v>3.2191131609738282</v>
      </c>
      <c r="AP98" s="33">
        <f t="shared" si="26"/>
        <v>2.5709107482021878</v>
      </c>
      <c r="AQ98" s="33">
        <f t="shared" si="27"/>
        <v>-5.3210439382323482</v>
      </c>
      <c r="AR98" s="33">
        <f t="shared" si="28"/>
        <v>-8.4627621910500483</v>
      </c>
      <c r="AS98" s="33">
        <f t="shared" si="29"/>
        <v>-4.9091696121756847</v>
      </c>
      <c r="AT98" s="33">
        <f t="shared" si="30"/>
        <v>-7.9882774742460398</v>
      </c>
      <c r="AU98" s="5">
        <f t="shared" si="31"/>
        <v>-1.2576585833054033</v>
      </c>
      <c r="AV98" s="5">
        <f t="shared" si="32"/>
        <v>-1.6276410989482457</v>
      </c>
      <c r="AW98" s="5">
        <f t="shared" si="33"/>
        <v>-1.633487995592052</v>
      </c>
      <c r="AX98" s="5">
        <f t="shared" si="34"/>
        <v>-2.0267583661314887</v>
      </c>
    </row>
    <row r="99" spans="1:50" x14ac:dyDescent="0.2">
      <c r="A99" s="35">
        <v>-14</v>
      </c>
      <c r="B99" t="s">
        <v>67</v>
      </c>
      <c r="C99" s="44" t="s">
        <v>135</v>
      </c>
      <c r="D99">
        <f>(aVQZ!G99-aVQZ!S99-aVQZ!W99+(27*(aVTZ!F99-aVTZ!R99-aVTZ!V99)-64*(aVQZ!F99-aVQZ!R99-aVQZ!V99))/-37)*2625.5</f>
        <v>-16.789959674554716</v>
      </c>
      <c r="E99">
        <f>(aVQZ!G99-aVQZ!S99-aVQZ!W99+(27*(0.3*(aVTZ!E99-aVTZ!Q99-aVTZ!U99)+1.2*(aVTZ!D99-aVTZ!P99-aVTZ!T99))-64*(0.3*(aVQZ!E99-aVQZ!Q99-aVQZ!U99)+1.2*(aVQZ!D99-aVQZ!P99-aVQZ!T99)))/-37)*2625.5</f>
        <v>-11.220995112289559</v>
      </c>
      <c r="F99">
        <f>(aVQZ!G99-aVQZ!S99-aVQZ!W99+(27*(1.3*(aVTZ!D99-aVTZ!P99-aVTZ!T99))-64*(1.3*(aVQZ!D99-aVQZ!P99-aVQZ!T99)))/-37)*2625.5</f>
        <v>-8.9973962354409149</v>
      </c>
      <c r="G99">
        <f>(aVQZ!G99-aVQZ!K99-aVQZ!O99+(27*(0.3*(aVTZ!E99-aVTZ!I99-aVTZ!M99)+1.2*(aVTZ!D99-aVTZ!H99-aVTZ!L99))-64*(0.3*(aVQZ!E99-aVQZ!I99-aVQZ!M99)+1.2*(aVQZ!D99-aVQZ!H99-aVQZ!L99)))/-37)*2625.5</f>
        <v>-11.630728825693208</v>
      </c>
      <c r="H99">
        <f>(aVQZ!G99-aVQZ!K99-aVQZ!O99+(27*(1.3*(aVTZ!D99-aVTZ!H99-aVTZ!L99))-64*(1.3*(aVQZ!D99-aVQZ!H99-aVQZ!L99)))/-37)*2625.5</f>
        <v>-9.4421870511296841</v>
      </c>
      <c r="I99">
        <f>(aVQZ!G99-aVQZ!K99-aVQZ!O99+(27*(1.296*(aVTZ!E99-aVTZ!I99-aVTZ!M99)+0.481*(aVTZ!D99-aVTZ!H99-aVTZ!L99))-64*(1.296*(aVQZ!E99-aVQZ!I99-aVQZ!M99)+0.481*(aVQZ!D99-aVQZ!H99-aVQZ!L99)))/-37)*2625.5</f>
        <v>-14.410324107849323</v>
      </c>
      <c r="J99">
        <f>(aVQZ!G99-aVQZ!S99-aVQZ!W99+(27*(1.343*(aVTZ!E99-aVTZ!Q99-aVTZ!U99)+0.423*(aVTZ!D99-aVTZ!P99-aVTZ!T99))-64*(1.343*(aVQZ!E99-aVQZ!Q99-aVQZ!U99)+0.423*(aVQZ!D99-aVQZ!P99-aVQZ!T99)))/-37)*2625.5</f>
        <v>-14.050060384337391</v>
      </c>
      <c r="K99">
        <f>(aVQZ!G99-aVQZ!K99-aVQZ!O99+(27*(1.266*(aVTZ!E99-aVTZ!I99-aVTZ!M99)+0.487*(aVTZ!D99-aVTZ!H99-aVTZ!L99))-64*(1.266*(aVQZ!E99-aVQZ!I99-aVQZ!M99)+0.487*(aVQZ!D99-aVQZ!H99-aVQZ!L99)))/-37)*2625.5</f>
        <v>-14.145099249158916</v>
      </c>
      <c r="L99">
        <f>(aVQZ!G99-aVQZ!S99-aVQZ!W99+(27*(1.314*(aVTZ!E99-aVTZ!Q99-aVTZ!U99)+0.427*(aVTZ!D99-aVTZ!P99-aVTZ!T99))-64*(1.314*(aVQZ!E99-aVQZ!Q99-aVQZ!U99)+0.427*(aVQZ!D99-aVQZ!P99-aVQZ!T99)))/-37)*2625.5</f>
        <v>-13.770416843845645</v>
      </c>
      <c r="AG99">
        <f>(3^3*(aVTZ!D99-aVTZ!H99-aVTZ!L99)-4^3*(aVQZ!D99-aVQZ!H99-aVQZ!L99))/-37</f>
        <v>-4.4154143243243949E-3</v>
      </c>
      <c r="AH99">
        <f>(3^3*(aVTZ!E99-aVTZ!I99-aVTZ!M99)-4^3*(aVQZ!E99-aVQZ!I99-aVQZ!M99))/-37</f>
        <v>-4.2503761891892313E-3</v>
      </c>
      <c r="AI99">
        <f t="shared" si="35"/>
        <v>1.0388290654260053</v>
      </c>
      <c r="AJ99">
        <f>(3^3*(aVTZ!D99-aVTZ!P99-aVTZ!T99)-4^3*(aVQZ!D99-aVQZ!P99-aVQZ!T99))/-37</f>
        <v>-4.3484590540541525E-3</v>
      </c>
      <c r="AK99">
        <f>(3^3*(aVTZ!E99-aVTZ!Q99-aVTZ!U99)-4^3*(aVQZ!E99-aVQZ!Q99-aVQZ!U99))/-37</f>
        <v>-4.2725662432432738E-3</v>
      </c>
      <c r="AL99">
        <f t="shared" si="36"/>
        <v>1.0177628166516779</v>
      </c>
      <c r="AN99">
        <f>(3^3*(aVTZ!D99)-4^3*(aVQZ!D99))/(3^3*(aVTZ!E99)-4^3*(aVQZ!E99))</f>
        <v>3.1526239423034288</v>
      </c>
      <c r="AP99" s="33">
        <f t="shared" si="26"/>
        <v>2.7899596745547157</v>
      </c>
      <c r="AQ99" s="33">
        <f t="shared" si="27"/>
        <v>-2.7790048877104407</v>
      </c>
      <c r="AR99" s="33">
        <f t="shared" si="28"/>
        <v>-5.0026037645590851</v>
      </c>
      <c r="AS99" s="33">
        <f t="shared" si="29"/>
        <v>-2.3692711743067925</v>
      </c>
      <c r="AT99" s="33">
        <f t="shared" si="30"/>
        <v>-4.5578129488703159</v>
      </c>
      <c r="AU99" s="5">
        <f t="shared" si="31"/>
        <v>0.41032410784932338</v>
      </c>
      <c r="AV99" s="5">
        <f t="shared" si="32"/>
        <v>5.0060384337390573E-2</v>
      </c>
      <c r="AW99" s="5">
        <f t="shared" si="33"/>
        <v>0.14509924915891581</v>
      </c>
      <c r="AX99" s="5">
        <f t="shared" si="34"/>
        <v>-0.22958315615435509</v>
      </c>
    </row>
    <row r="100" spans="1:50" x14ac:dyDescent="0.2">
      <c r="A100" s="35">
        <v>-15.5</v>
      </c>
      <c r="B100" t="s">
        <v>68</v>
      </c>
      <c r="C100" s="44" t="s">
        <v>135</v>
      </c>
      <c r="D100">
        <f>(aVQZ!G100-aVQZ!S100-aVQZ!W100+(27*(aVTZ!F100-aVTZ!R100-aVTZ!V100)-64*(aVQZ!F100-aVQZ!R100-aVQZ!V100))/-37)*2625.5</f>
        <v>-18.456948875631156</v>
      </c>
      <c r="E100">
        <f>(aVQZ!G100-aVQZ!S100-aVQZ!W100+(27*(0.3*(aVTZ!E100-aVTZ!Q100-aVTZ!U100)+1.2*(aVTZ!D100-aVTZ!P100-aVTZ!T100))-64*(0.3*(aVQZ!E100-aVQZ!Q100-aVQZ!U100)+1.2*(aVQZ!D100-aVQZ!P100-aVQZ!T100)))/-37)*2625.5</f>
        <v>-13.288934877788684</v>
      </c>
      <c r="F100">
        <f>(aVQZ!G100-aVQZ!S100-aVQZ!W100+(27*(1.3*(aVTZ!D100-aVTZ!P100-aVTZ!T100))-64*(1.3*(aVQZ!D100-aVQZ!P100-aVQZ!T100)))/-37)*2625.5</f>
        <v>-11.214622278641416</v>
      </c>
      <c r="G100">
        <f>(aVQZ!G100-aVQZ!K100-aVQZ!O100+(27*(0.3*(aVTZ!E100-aVTZ!I100-aVTZ!M100)+1.2*(aVTZ!D100-aVTZ!H100-aVTZ!L100))-64*(0.3*(aVQZ!E100-aVQZ!I100-aVQZ!M100)+1.2*(aVQZ!D100-aVQZ!H100-aVQZ!L100)))/-37)*2625.5</f>
        <v>-13.644322791899819</v>
      </c>
      <c r="H100">
        <f>(aVQZ!G100-aVQZ!K100-aVQZ!O100+(27*(1.3*(aVTZ!D100-aVTZ!H100-aVTZ!L100))-64*(1.3*(aVQZ!D100-aVQZ!H100-aVQZ!L100)))/-37)*2625.5</f>
        <v>-11.602412857770128</v>
      </c>
      <c r="I100">
        <f>(aVQZ!G100-aVQZ!K100-aVQZ!O100+(27*(1.296*(aVTZ!E100-aVTZ!I100-aVTZ!M100)+0.481*(aVTZ!D100-aVTZ!H100-aVTZ!L100))-64*(1.296*(aVQZ!E100-aVQZ!I100-aVQZ!M100)+0.481*(aVQZ!D100-aVQZ!H100-aVQZ!L100)))/-37)*2625.5</f>
        <v>-16.547947894121986</v>
      </c>
      <c r="J100">
        <f>(aVQZ!G100-aVQZ!S100-aVQZ!W100+(27*(1.343*(aVTZ!E100-aVTZ!Q100-aVTZ!U100)+0.423*(aVTZ!D100-aVTZ!P100-aVTZ!T100))-64*(1.343*(aVQZ!E100-aVQZ!Q100-aVQZ!U100)+0.423*(aVQZ!D100-aVQZ!P100-aVQZ!T100)))/-37)*2625.5</f>
        <v>-16.276674528295473</v>
      </c>
      <c r="K100">
        <f>(aVQZ!G100-aVQZ!K100-aVQZ!O100+(27*(1.266*(aVTZ!E100-aVTZ!I100-aVTZ!M100)+0.487*(aVTZ!D100-aVTZ!H100-aVTZ!L100))-64*(1.266*(aVQZ!E100-aVQZ!I100-aVQZ!M100)+0.487*(aVQZ!D100-aVQZ!H100-aVQZ!L100)))/-37)*2625.5</f>
        <v>-16.303699889038853</v>
      </c>
      <c r="L100">
        <f>(aVQZ!G100-aVQZ!S100-aVQZ!W100+(27*(1.314*(aVTZ!E100-aVTZ!Q100-aVTZ!U100)+0.427*(aVTZ!D100-aVTZ!P100-aVTZ!T100))-64*(1.314*(aVQZ!E100-aVQZ!Q100-aVQZ!U100)+0.427*(aVQZ!D100-aVQZ!P100-aVQZ!T100)))/-37)*2625.5</f>
        <v>-16.020406700445456</v>
      </c>
      <c r="AG100">
        <f>(3^3*(aVTZ!D100-aVTZ!H100-aVTZ!L100)-4^3*(aVQZ!D100-aVQZ!H100-aVQZ!L100))/-37</f>
        <v>-3.8142269729731946E-3</v>
      </c>
      <c r="AH100">
        <f>(3^3*(aVTZ!E100-aVTZ!I100-aVTZ!M100)-4^3*(aVQZ!E100-aVQZ!I100-aVQZ!M100))/-37</f>
        <v>-3.8638167027027297E-3</v>
      </c>
      <c r="AI100">
        <f t="shared" si="35"/>
        <v>0.98716561018672355</v>
      </c>
      <c r="AJ100">
        <f>(3^3*(aVTZ!D100-aVTZ!P100-aVTZ!T100)-4^3*(aVQZ!D100-aVQZ!P100-aVQZ!T100))/-37</f>
        <v>-3.7472488108108602E-3</v>
      </c>
      <c r="AK100">
        <f>(3^3*(aVTZ!E100-aVTZ!Q100-aVTZ!U100)-4^3*(aVQZ!E100-aVQZ!Q100-aVQZ!U100))/-37</f>
        <v>-3.8826290540540363E-3</v>
      </c>
      <c r="AL100">
        <f t="shared" si="36"/>
        <v>0.9651318111108711</v>
      </c>
      <c r="AN100">
        <f>(3^3*(aVTZ!D100)-4^3*(aVQZ!D100))/(3^3*(aVTZ!E100)-4^3*(aVQZ!E100))</f>
        <v>3.0908068035301199</v>
      </c>
      <c r="AP100" s="33">
        <f t="shared" si="26"/>
        <v>2.9569488756311557</v>
      </c>
      <c r="AQ100" s="33">
        <f t="shared" si="27"/>
        <v>-2.2110651222113162</v>
      </c>
      <c r="AR100" s="33">
        <f t="shared" si="28"/>
        <v>-4.285377721358584</v>
      </c>
      <c r="AS100" s="33">
        <f t="shared" si="29"/>
        <v>-1.8556772081001807</v>
      </c>
      <c r="AT100" s="33">
        <f t="shared" si="30"/>
        <v>-3.897587142229872</v>
      </c>
      <c r="AU100" s="5">
        <f t="shared" si="31"/>
        <v>1.047947894121986</v>
      </c>
      <c r="AV100" s="5">
        <f t="shared" si="32"/>
        <v>0.77667452829547301</v>
      </c>
      <c r="AW100" s="5">
        <f t="shared" si="33"/>
        <v>0.80369988903885314</v>
      </c>
      <c r="AX100" s="5">
        <f t="shared" si="34"/>
        <v>0.52040670044545578</v>
      </c>
    </row>
    <row r="101" spans="1:50" x14ac:dyDescent="0.2">
      <c r="A101" s="35">
        <v>-15.4</v>
      </c>
      <c r="B101" t="s">
        <v>69</v>
      </c>
      <c r="C101" s="44" t="s">
        <v>135</v>
      </c>
      <c r="D101">
        <f>(aVQZ!G101-aVQZ!S101-aVQZ!W101+(27*(aVTZ!F101-aVTZ!R101-aVTZ!V101)-64*(aVQZ!F101-aVQZ!R101-aVQZ!V101))/-37)*2625.5</f>
        <v>-16.953083195783876</v>
      </c>
      <c r="E101">
        <f>(aVQZ!G101-aVQZ!S101-aVQZ!W101+(27*(0.3*(aVTZ!E101-aVTZ!Q101-aVTZ!U101)+1.2*(aVTZ!D101-aVTZ!P101-aVTZ!T101))-64*(0.3*(aVQZ!E101-aVQZ!Q101-aVQZ!U101)+1.2*(aVQZ!D101-aVQZ!P101-aVQZ!T101)))/-37)*2625.5</f>
        <v>-10.692616182025517</v>
      </c>
      <c r="F101">
        <f>(aVQZ!G101-aVQZ!S101-aVQZ!W101+(27*(1.3*(aVTZ!D101-aVTZ!P101-aVTZ!T101))-64*(1.3*(aVQZ!D101-aVQZ!P101-aVQZ!T101)))/-37)*2625.5</f>
        <v>-8.1946425924687762</v>
      </c>
      <c r="G101">
        <f>(aVQZ!G101-aVQZ!K101-aVQZ!O101+(27*(0.3*(aVTZ!E101-aVTZ!I101-aVTZ!M101)+1.2*(aVTZ!D101-aVTZ!H101-aVTZ!L101))-64*(0.3*(aVQZ!E101-aVQZ!I101-aVQZ!M101)+1.2*(aVQZ!D101-aVQZ!H101-aVQZ!L101)))/-37)*2625.5</f>
        <v>-10.971816201914296</v>
      </c>
      <c r="H101">
        <f>(aVQZ!G101-aVQZ!K101-aVQZ!O101+(27*(1.3*(aVTZ!D101-aVTZ!H101-aVTZ!L101))-64*(1.3*(aVQZ!D101-aVQZ!H101-aVQZ!L101)))/-37)*2625.5</f>
        <v>-8.5189131658602459</v>
      </c>
      <c r="I101">
        <f>(aVQZ!G101-aVQZ!K101-aVQZ!O101+(27*(1.296*(aVTZ!E101-aVTZ!I101-aVTZ!M101)+0.481*(aVTZ!D101-aVTZ!H101-aVTZ!L101))-64*(1.296*(aVQZ!E101-aVQZ!I101-aVQZ!M101)+0.481*(aVQZ!D101-aVQZ!H101-aVQZ!L101)))/-37)*2625.5</f>
        <v>-14.077253442341693</v>
      </c>
      <c r="J101">
        <f>(aVQZ!G101-aVQZ!S101-aVQZ!W101+(27*(1.343*(aVTZ!E101-aVTZ!Q101-aVTZ!U101)+0.423*(aVTZ!D101-aVTZ!P101-aVTZ!T101))-64*(1.343*(aVQZ!E101-aVQZ!Q101-aVQZ!U101)+0.423*(aVQZ!D101-aVQZ!P101-aVQZ!T101)))/-37)*2625.5</f>
        <v>-13.814889319081654</v>
      </c>
      <c r="K101">
        <f>(aVQZ!G101-aVQZ!K101-aVQZ!O101+(27*(1.266*(aVTZ!E101-aVTZ!I101-aVTZ!M101)+0.487*(aVTZ!D101-aVTZ!H101-aVTZ!L101))-64*(1.266*(aVQZ!E101-aVQZ!I101-aVQZ!M101)+0.487*(aVQZ!D101-aVQZ!H101-aVQZ!L101)))/-37)*2625.5</f>
        <v>-13.779888711456989</v>
      </c>
      <c r="L101">
        <f>(aVQZ!G101-aVQZ!S101-aVQZ!W101+(27*(1.314*(aVTZ!E101-aVTZ!Q101-aVTZ!U101)+0.427*(aVTZ!D101-aVTZ!P101-aVTZ!T101))-64*(1.314*(aVQZ!E101-aVQZ!Q101-aVQZ!U101)+0.427*(aVQZ!D101-aVQZ!P101-aVQZ!T101)))/-37)*2625.5</f>
        <v>-13.50000244994458</v>
      </c>
      <c r="AG101">
        <f>(3^3*(aVTZ!D101-aVTZ!H101-aVTZ!L101)-4^3*(aVQZ!D101-aVQZ!H101-aVQZ!L101))/-37</f>
        <v>-4.9585247837838041E-3</v>
      </c>
      <c r="AH101">
        <f>(3^3*(aVTZ!E101-aVTZ!I101-aVTZ!M101)-4^3*(aVQZ!E101-aVQZ!I101-aVQZ!M101))/-37</f>
        <v>-4.7670459189189168E-3</v>
      </c>
      <c r="AI101">
        <f t="shared" si="35"/>
        <v>1.040167195391378</v>
      </c>
      <c r="AJ101">
        <f>(3^3*(aVTZ!D101-aVTZ!P101-aVTZ!T101)-4^3*(aVQZ!D101-aVQZ!P101-aVQZ!T101))/-37</f>
        <v>-4.9345954594595121E-3</v>
      </c>
      <c r="AK101">
        <f>(3^3*(aVTZ!E101-aVTZ!Q101-aVTZ!U101)-4^3*(aVQZ!E101-aVQZ!Q101-aVQZ!U101))/-37</f>
        <v>-4.8162910270270354E-3</v>
      </c>
      <c r="AL101">
        <f t="shared" si="36"/>
        <v>1.0245633894979769</v>
      </c>
      <c r="AN101">
        <f>(3^3*(aVTZ!D101)-4^3*(aVQZ!D101))/(3^3*(aVTZ!E101)-4^3*(aVQZ!E101))</f>
        <v>3.2708510417687977</v>
      </c>
      <c r="AP101" s="33">
        <f t="shared" si="26"/>
        <v>1.5530831957838753</v>
      </c>
      <c r="AQ101" s="33">
        <f t="shared" si="27"/>
        <v>-4.7073838179744829</v>
      </c>
      <c r="AR101" s="33">
        <f t="shared" si="28"/>
        <v>-7.2053574075312241</v>
      </c>
      <c r="AS101" s="33">
        <f t="shared" si="29"/>
        <v>-4.4281837980857048</v>
      </c>
      <c r="AT101" s="33">
        <f t="shared" si="30"/>
        <v>-6.8810868341397544</v>
      </c>
      <c r="AU101" s="5">
        <f t="shared" si="31"/>
        <v>-1.3227465576583075</v>
      </c>
      <c r="AV101" s="5">
        <f t="shared" si="32"/>
        <v>-1.5851106809183459</v>
      </c>
      <c r="AW101" s="5">
        <f t="shared" si="33"/>
        <v>-1.6201112885430113</v>
      </c>
      <c r="AX101" s="5">
        <f t="shared" si="34"/>
        <v>-1.8999975500554207</v>
      </c>
    </row>
    <row r="102" spans="1:50" x14ac:dyDescent="0.2">
      <c r="A102" s="35">
        <v>-20.100000000000001</v>
      </c>
      <c r="B102" t="s">
        <v>70</v>
      </c>
      <c r="C102" s="44" t="s">
        <v>135</v>
      </c>
      <c r="D102">
        <f>(aVQZ!G102-aVQZ!S102-aVQZ!W102+(27*(aVTZ!F102-aVTZ!R102-aVTZ!V102)-64*(aVQZ!F102-aVQZ!R102-aVQZ!V102))/-37)*2625.5</f>
        <v>-22.78058927967523</v>
      </c>
      <c r="E102">
        <f>(aVQZ!G102-aVQZ!S102-aVQZ!W102+(27*(0.3*(aVTZ!E102-aVTZ!Q102-aVTZ!U102)+1.2*(aVTZ!D102-aVTZ!P102-aVTZ!T102))-64*(0.3*(aVQZ!E102-aVQZ!Q102-aVQZ!U102)+1.2*(aVQZ!D102-aVQZ!P102-aVQZ!T102)))/-37)*2625.5</f>
        <v>-13.769955408154404</v>
      </c>
      <c r="F102">
        <f>(aVQZ!G102-aVQZ!S102-aVQZ!W102+(27*(1.3*(aVTZ!D102-aVTZ!P102-aVTZ!T102))-64*(1.3*(aVQZ!D102-aVQZ!P102-aVQZ!T102)))/-37)*2625.5</f>
        <v>-10.178571396365207</v>
      </c>
      <c r="G102">
        <f>(aVQZ!G102-aVQZ!K102-aVQZ!O102+(27*(0.3*(aVTZ!E102-aVTZ!I102-aVTZ!M102)+1.2*(aVTZ!D102-aVTZ!H102-aVTZ!L102))-64*(0.3*(aVQZ!E102-aVQZ!I102-aVQZ!M102)+1.2*(aVQZ!D102-aVQZ!H102-aVQZ!L102)))/-37)*2625.5</f>
        <v>-14.33119468471944</v>
      </c>
      <c r="H102">
        <f>(aVQZ!G102-aVQZ!K102-aVQZ!O102+(27*(1.3*(aVTZ!D102-aVTZ!H102-aVTZ!L102))-64*(1.3*(aVQZ!D102-aVQZ!H102-aVQZ!L102)))/-37)*2625.5</f>
        <v>-10.811016872622108</v>
      </c>
      <c r="I102">
        <f>(aVQZ!G102-aVQZ!K102-aVQZ!O102+(27*(1.296*(aVTZ!E102-aVTZ!I102-aVTZ!M102)+0.481*(aVTZ!D102-aVTZ!H102-aVTZ!L102))-64*(1.296*(aVQZ!E102-aVQZ!I102-aVQZ!M102)+0.481*(aVQZ!D102-aVQZ!H102-aVQZ!L102)))/-37)*2625.5</f>
        <v>-18.601120781158681</v>
      </c>
      <c r="J102">
        <f>(aVQZ!G102-aVQZ!S102-aVQZ!W102+(27*(1.343*(aVTZ!E102-aVTZ!Q102-aVTZ!U102)+0.423*(aVTZ!D102-aVTZ!P102-aVTZ!T102))-64*(1.343*(aVQZ!E102-aVQZ!Q102-aVQZ!U102)+0.423*(aVQZ!D102-aVQZ!P102-aVQZ!T102)))/-37)*2625.5</f>
        <v>-18.131980071644396</v>
      </c>
      <c r="K102">
        <f>(aVQZ!G102-aVQZ!K102-aVQZ!O102+(27*(1.266*(aVTZ!E102-aVTZ!I102-aVTZ!M102)+0.487*(aVTZ!D102-aVTZ!H102-aVTZ!L102))-64*(1.266*(aVQZ!E102-aVQZ!I102-aVQZ!M102)+0.487*(aVQZ!D102-aVQZ!H102-aVQZ!L102)))/-37)*2625.5</f>
        <v>-18.172440837264467</v>
      </c>
      <c r="L102">
        <f>(aVQZ!G102-aVQZ!S102-aVQZ!W102+(27*(1.314*(aVTZ!E102-aVTZ!Q102-aVTZ!U102)+0.427*(aVTZ!D102-aVTZ!P102-aVTZ!T102))-64*(1.314*(aVQZ!E102-aVQZ!Q102-aVQZ!U102)+0.427*(aVQZ!D102-aVQZ!P102-aVQZ!T102)))/-37)*2625.5</f>
        <v>-17.677585972944645</v>
      </c>
      <c r="AG102">
        <f>(3^3*(aVTZ!D102-aVTZ!H102-aVTZ!L102)-4^3*(aVQZ!D102-aVQZ!H102-aVQZ!L102))/-37</f>
        <v>-7.2997679189187497E-3</v>
      </c>
      <c r="AH102">
        <f>(3^3*(aVTZ!E102-aVTZ!I102-aVTZ!M102)-4^3*(aVQZ!E102-aVQZ!I102-aVQZ!M102))/-37</f>
        <v>-6.9024717567567444E-3</v>
      </c>
      <c r="AI102">
        <f t="shared" si="35"/>
        <v>1.0575585349948151</v>
      </c>
      <c r="AJ102">
        <f>(3^3*(aVTZ!D102-aVTZ!P102-aVTZ!T102)-4^3*(aVQZ!D102-aVQZ!P102-aVQZ!T102))/-37</f>
        <v>-7.2071635135133472E-3</v>
      </c>
      <c r="AK102">
        <f>(3^3*(aVTZ!E102-aVTZ!Q102-aVTZ!U102)-4^3*(aVQZ!E102-aVQZ!Q102-aVQZ!U102))/-37</f>
        <v>-6.9620069729729259E-3</v>
      </c>
      <c r="AL102">
        <f t="shared" si="36"/>
        <v>1.0352134867850806</v>
      </c>
      <c r="AN102">
        <f>(3^3*(aVTZ!D102)-4^3*(aVQZ!D102))/(3^3*(aVTZ!E102)-4^3*(aVQZ!E102))</f>
        <v>3.2775290724609563</v>
      </c>
      <c r="AP102" s="33">
        <f t="shared" si="26"/>
        <v>2.6805892796752282</v>
      </c>
      <c r="AQ102" s="33">
        <f t="shared" si="27"/>
        <v>-6.3300445918455974</v>
      </c>
      <c r="AR102" s="33">
        <f t="shared" si="28"/>
        <v>-9.9214286036347943</v>
      </c>
      <c r="AS102" s="33">
        <f t="shared" si="29"/>
        <v>-5.7688053152805612</v>
      </c>
      <c r="AT102" s="33">
        <f t="shared" si="30"/>
        <v>-9.2889831273778931</v>
      </c>
      <c r="AU102" s="5">
        <f t="shared" si="31"/>
        <v>-1.4988792188413207</v>
      </c>
      <c r="AV102" s="5">
        <f t="shared" si="32"/>
        <v>-1.9680199283556057</v>
      </c>
      <c r="AW102" s="5">
        <f t="shared" si="33"/>
        <v>-1.927559162735534</v>
      </c>
      <c r="AX102" s="5">
        <f t="shared" si="34"/>
        <v>-2.4224140270553569</v>
      </c>
    </row>
    <row r="103" spans="1:50" x14ac:dyDescent="0.2">
      <c r="A103" s="35">
        <v>-72.599999999999994</v>
      </c>
      <c r="B103" t="s">
        <v>71</v>
      </c>
      <c r="C103" s="44" t="s">
        <v>135</v>
      </c>
      <c r="D103">
        <f>(aVQZ!G103-aVQZ!S103-aVQZ!W103+(27*(aVTZ!F103-aVTZ!R103-aVTZ!V103)-64*(aVQZ!F103-aVQZ!R103-aVQZ!V103))/-37)*2625.5</f>
        <v>-71.84629978508984</v>
      </c>
      <c r="E103">
        <f>(aVQZ!G103-aVQZ!S103-aVQZ!W103+(27*(0.3*(aVTZ!E103-aVTZ!Q103-aVTZ!U103)+1.2*(aVTZ!D103-aVTZ!P103-aVTZ!T103))-64*(0.3*(aVQZ!E103-aVQZ!Q103-aVQZ!U103)+1.2*(aVQZ!D103-aVQZ!P103-aVQZ!T103)))/-37)*2625.5</f>
        <v>-63.507054523098574</v>
      </c>
      <c r="F103">
        <f>(aVQZ!G103-aVQZ!S103-aVQZ!W103+(27*(1.3*(aVTZ!D103-aVTZ!P103-aVTZ!T103))-64*(1.3*(aVQZ!D103-aVQZ!P103-aVQZ!T103)))/-37)*2625.5</f>
        <v>-60.001172799763609</v>
      </c>
      <c r="G103">
        <f>(aVQZ!G103-aVQZ!K103-aVQZ!O103+(27*(0.3*(aVTZ!E103-aVTZ!I103-aVTZ!M103)+1.2*(aVTZ!D103-aVTZ!H103-aVTZ!L103))-64*(0.3*(aVQZ!E103-aVQZ!I103-aVQZ!M103)+1.2*(aVQZ!D103-aVQZ!H103-aVQZ!L103)))/-37)*2625.5</f>
        <v>-64.239030639541625</v>
      </c>
      <c r="H103">
        <f>(aVQZ!G103-aVQZ!K103-aVQZ!O103+(27*(1.3*(aVTZ!D103-aVTZ!H103-aVTZ!L103))-64*(1.3*(aVQZ!D103-aVQZ!H103-aVQZ!L103)))/-37)*2625.5</f>
        <v>-60.812882115455281</v>
      </c>
      <c r="I103">
        <f>(aVQZ!G103-aVQZ!K103-aVQZ!O103+(27*(1.296*(aVTZ!E103-aVTZ!I103-aVTZ!M103)+0.481*(aVTZ!D103-aVTZ!H103-aVTZ!L103))-64*(1.296*(aVQZ!E103-aVQZ!I103-aVQZ!M103)+0.481*(aVQZ!D103-aVQZ!H103-aVQZ!L103)))/-37)*2625.5</f>
        <v>-73.609609271199474</v>
      </c>
      <c r="J103">
        <f>(aVQZ!G103-aVQZ!S103-aVQZ!W103+(27*(1.343*(aVTZ!E103-aVTZ!Q103-aVTZ!U103)+0.423*(aVTZ!D103-aVTZ!P103-aVTZ!T103))-64*(1.343*(aVQZ!E103-aVQZ!Q103-aVQZ!U103)+0.423*(aVQZ!D103-aVQZ!P103-aVQZ!T103)))/-37)*2625.5</f>
        <v>-73.649823548491753</v>
      </c>
      <c r="K103">
        <f>(aVQZ!G103-aVQZ!K103-aVQZ!O103+(27*(1.266*(aVTZ!E103-aVTZ!I103-aVTZ!M103)+0.487*(aVTZ!D103-aVTZ!H103-aVTZ!L103))-64*(1.266*(aVQZ!E103-aVQZ!I103-aVQZ!M103)+0.487*(aVQZ!D103-aVQZ!H103-aVQZ!L103)))/-37)*2625.5</f>
        <v>-73.246278817051206</v>
      </c>
      <c r="L103">
        <f>(aVQZ!G103-aVQZ!S103-aVQZ!W103+(27*(1.314*(aVTZ!E103-aVTZ!Q103-aVTZ!U103)+0.427*(aVTZ!D103-aVTZ!P103-aVTZ!T103))-64*(1.314*(aVQZ!E103-aVQZ!Q103-aVQZ!U103)+0.427*(aVQZ!D103-aVQZ!P103-aVQZ!T103)))/-37)*2625.5</f>
        <v>-73.283916817288457</v>
      </c>
      <c r="AG103">
        <f>(3^3*(aVTZ!D103-aVTZ!H103-aVTZ!L103)-4^3*(aVQZ!D103-aVQZ!H103-aVQZ!L103))/-37</f>
        <v>-1.9725387297301485E-3</v>
      </c>
      <c r="AH103">
        <f>(3^3*(aVTZ!E103-aVTZ!I103-aVTZ!M103)-4^3*(aVQZ!E103-aVQZ!I103-aVQZ!M103))/-37</f>
        <v>-5.0073491621621192E-3</v>
      </c>
      <c r="AI103">
        <f t="shared" si="35"/>
        <v>0.39392873671274559</v>
      </c>
      <c r="AJ103">
        <f>(3^3*(aVTZ!D103-aVTZ!P103-aVTZ!T103)-4^3*(aVQZ!D103-aVQZ!P103-aVQZ!T103))/-37</f>
        <v>-1.8151051081084291E-3</v>
      </c>
      <c r="AK103">
        <f>(3^3*(aVTZ!E103-aVTZ!Q103-aVTZ!U103)-4^3*(aVQZ!E103-aVQZ!Q103-aVQZ!U103))/-37</f>
        <v>-5.0561005135134141E-3</v>
      </c>
      <c r="AL103">
        <f t="shared" si="36"/>
        <v>0.35899308236796457</v>
      </c>
      <c r="AN103">
        <f>(3^3*(aVTZ!D103)-4^3*(aVQZ!D103))/(3^3*(aVTZ!E103)-4^3*(aVQZ!E103))</f>
        <v>3.0104476701557719</v>
      </c>
      <c r="AP103" s="33">
        <f t="shared" si="26"/>
        <v>-0.75370021491015393</v>
      </c>
      <c r="AQ103" s="33">
        <f t="shared" si="27"/>
        <v>-9.09294547690142</v>
      </c>
      <c r="AR103" s="33">
        <f t="shared" si="28"/>
        <v>-12.598827200236386</v>
      </c>
      <c r="AS103" s="33">
        <f t="shared" si="29"/>
        <v>-8.3609693604583697</v>
      </c>
      <c r="AT103" s="33">
        <f t="shared" si="30"/>
        <v>-11.787117884544713</v>
      </c>
      <c r="AU103" s="5">
        <f t="shared" si="31"/>
        <v>1.00960927119948</v>
      </c>
      <c r="AV103" s="5">
        <f t="shared" si="32"/>
        <v>1.0498235484917586</v>
      </c>
      <c r="AW103" s="5">
        <f t="shared" si="33"/>
        <v>0.64627881705121126</v>
      </c>
      <c r="AX103" s="5">
        <f t="shared" si="34"/>
        <v>0.68391681728846265</v>
      </c>
    </row>
    <row r="104" spans="1:50" x14ac:dyDescent="0.2">
      <c r="A104" s="35">
        <v>-40.9</v>
      </c>
      <c r="B104" t="s">
        <v>72</v>
      </c>
      <c r="C104" s="44" t="s">
        <v>135</v>
      </c>
      <c r="D104">
        <f>(aVQZ!G104-aVQZ!S104-aVQZ!W104+(27*(aVTZ!F104-aVTZ!R104-aVTZ!V104)-64*(aVQZ!F104-aVQZ!R104-aVQZ!V104))/-37)*2625.5</f>
        <v>-46.628740777485056</v>
      </c>
      <c r="E104">
        <f>(aVQZ!G104-aVQZ!S104-aVQZ!W104+(27*(0.3*(aVTZ!E104-aVTZ!Q104-aVTZ!U104)+1.2*(aVTZ!D104-aVTZ!P104-aVTZ!T104))-64*(0.3*(aVQZ!E104-aVQZ!Q104-aVQZ!U104)+1.2*(aVQZ!D104-aVQZ!P104-aVQZ!T104)))/-37)*2625.5</f>
        <v>-33.707255978232098</v>
      </c>
      <c r="F104">
        <f>(aVQZ!G104-aVQZ!S104-aVQZ!W104+(27*(1.3*(aVTZ!D104-aVTZ!P104-aVTZ!T104))-64*(1.3*(aVQZ!D104-aVQZ!P104-aVQZ!T104)))/-37)*2625.5</f>
        <v>-28.500086813210576</v>
      </c>
      <c r="G104">
        <f>(aVQZ!G104-aVQZ!K104-aVQZ!O104+(27*(0.3*(aVTZ!E104-aVTZ!I104-aVTZ!M104)+1.2*(aVTZ!D104-aVTZ!H104-aVTZ!L104))-64*(0.3*(aVQZ!E104-aVQZ!I104-aVQZ!M104)+1.2*(aVQZ!D104-aVQZ!H104-aVQZ!L104)))/-37)*2625.5</f>
        <v>-34.555017538814994</v>
      </c>
      <c r="H104">
        <f>(aVQZ!G104-aVQZ!K104-aVQZ!O104+(27*(1.3*(aVTZ!D104-aVTZ!H104-aVTZ!L104))-64*(1.3*(aVQZ!D104-aVQZ!H104-aVQZ!L104)))/-37)*2625.5</f>
        <v>-29.438823751163596</v>
      </c>
      <c r="I104">
        <f>(aVQZ!G104-aVQZ!K104-aVQZ!O104+(27*(1.296*(aVTZ!E104-aVTZ!I104-aVTZ!M104)+0.481*(aVTZ!D104-aVTZ!H104-aVTZ!L104))-64*(1.296*(aVQZ!E104-aVQZ!I104-aVQZ!M104)+0.481*(aVQZ!D104-aVQZ!H104-aVQZ!L104)))/-37)*2625.5</f>
        <v>-42.447550705139591</v>
      </c>
      <c r="J104">
        <f>(aVQZ!G104-aVQZ!S104-aVQZ!W104+(27*(1.343*(aVTZ!E104-aVTZ!Q104-aVTZ!U104)+0.423*(aVTZ!D104-aVTZ!P104-aVTZ!T104))-64*(1.343*(aVQZ!E104-aVQZ!Q104-aVQZ!U104)+0.423*(aVQZ!D104-aVQZ!P104-aVQZ!T104)))/-37)*2625.5</f>
        <v>-41.87496322075468</v>
      </c>
      <c r="K104">
        <f>(aVQZ!G104-aVQZ!K104-aVQZ!O104+(27*(1.266*(aVTZ!E104-aVTZ!I104-aVTZ!M104)+0.487*(aVTZ!D104-aVTZ!H104-aVTZ!L104))-64*(1.266*(aVQZ!E104-aVQZ!I104-aVQZ!M104)+0.487*(aVQZ!D104-aVQZ!H104-aVQZ!L104)))/-37)*2625.5</f>
        <v>-41.841944450832543</v>
      </c>
      <c r="L104">
        <f>(aVQZ!G104-aVQZ!S104-aVQZ!W104+(27*(1.314*(aVTZ!E104-aVTZ!Q104-aVTZ!U104)+0.427*(aVTZ!D104-aVTZ!P104-aVTZ!T104))-64*(1.314*(aVQZ!E104-aVQZ!Q104-aVQZ!U104)+0.427*(aVQZ!D104-aVQZ!P104-aVQZ!T104)))/-37)*2625.5</f>
        <v>-41.240462205796071</v>
      </c>
      <c r="AG104">
        <f>(3^3*(aVTZ!D104-aVTZ!H104-aVTZ!L104)-4^3*(aVQZ!D104-aVQZ!H104-aVQZ!L104))/-37</f>
        <v>-8.9494263513513819E-3</v>
      </c>
      <c r="AH104">
        <f>(3^3*(aVTZ!E104-aVTZ!I104-aVTZ!M104)-4^3*(aVQZ!E104-aVQZ!I104-aVQZ!M104))/-37</f>
        <v>-9.4786588918919674E-3</v>
      </c>
      <c r="AI104">
        <f t="shared" si="35"/>
        <v>0.94416588395291967</v>
      </c>
      <c r="AJ104">
        <f>(3^3*(aVTZ!D104-aVTZ!P104-aVTZ!T104)-4^3*(aVQZ!D104-aVQZ!P104-aVQZ!T104))/-37</f>
        <v>-8.8145448378382247E-3</v>
      </c>
      <c r="AK104">
        <f>(3^3*(aVTZ!E104-aVTZ!Q104-aVTZ!U104)-4^3*(aVQZ!E104-aVQZ!Q104-aVQZ!U104))/-37</f>
        <v>-9.5492006756756672E-3</v>
      </c>
      <c r="AL104">
        <f t="shared" si="36"/>
        <v>0.9230662478683892</v>
      </c>
      <c r="AN104">
        <f>(3^3*(aVTZ!D104)-4^3*(aVQZ!D104))/(3^3*(aVTZ!E104)-4^3*(aVQZ!E104))</f>
        <v>3.0036241523756009</v>
      </c>
      <c r="AP104" s="33">
        <f t="shared" si="26"/>
        <v>5.7287407774850578</v>
      </c>
      <c r="AQ104" s="33">
        <f t="shared" si="27"/>
        <v>-7.1927440217679006</v>
      </c>
      <c r="AR104" s="33">
        <f t="shared" si="28"/>
        <v>-12.399913186789423</v>
      </c>
      <c r="AS104" s="33">
        <f t="shared" si="29"/>
        <v>-6.3449824611850048</v>
      </c>
      <c r="AT104" s="33">
        <f t="shared" si="30"/>
        <v>-11.461176248836402</v>
      </c>
      <c r="AU104" s="5">
        <f t="shared" si="31"/>
        <v>1.5475507051395923</v>
      </c>
      <c r="AV104" s="5">
        <f t="shared" si="32"/>
        <v>0.974963220754681</v>
      </c>
      <c r="AW104" s="5">
        <f t="shared" si="33"/>
        <v>0.94194445083254408</v>
      </c>
      <c r="AX104" s="5">
        <f t="shared" si="34"/>
        <v>0.34046220579607223</v>
      </c>
    </row>
    <row r="105" spans="1:50" x14ac:dyDescent="0.2">
      <c r="A105" s="35">
        <v>-29.2</v>
      </c>
      <c r="B105" t="s">
        <v>73</v>
      </c>
      <c r="C105" s="44" t="s">
        <v>135</v>
      </c>
      <c r="D105">
        <f>(aVQZ!G105-aVQZ!S105-aVQZ!W105+(27*(aVTZ!F105-aVTZ!R105-aVTZ!V105)-64*(aVQZ!F105-aVQZ!R105-aVQZ!V105))/-37)*2625.5</f>
        <v>-29.64448480739102</v>
      </c>
      <c r="E105">
        <f>(aVQZ!G105-aVQZ!S105-aVQZ!W105+(27*(0.3*(aVTZ!E105-aVTZ!Q105-aVTZ!U105)+1.2*(aVTZ!D105-aVTZ!P105-aVTZ!T105))-64*(0.3*(aVQZ!E105-aVQZ!Q105-aVQZ!U105)+1.2*(aVQZ!D105-aVQZ!P105-aVQZ!T105)))/-37)*2625.5</f>
        <v>-26.55174180134761</v>
      </c>
      <c r="F105">
        <f>(aVQZ!G105-aVQZ!S105-aVQZ!W105+(27*(1.3*(aVTZ!D105-aVTZ!P105-aVTZ!T105))-64*(1.3*(aVQZ!D105-aVQZ!P105-aVQZ!T105)))/-37)*2625.5</f>
        <v>-25.292007323632717</v>
      </c>
      <c r="G105">
        <f>(aVQZ!G105-aVQZ!K105-aVQZ!O105+(27*(0.3*(aVTZ!E105-aVTZ!I105-aVTZ!M105)+1.2*(aVTZ!D105-aVTZ!H105-aVTZ!L105))-64*(0.3*(aVQZ!E105-aVQZ!I105-aVQZ!M105)+1.2*(aVQZ!D105-aVQZ!H105-aVQZ!L105)))/-37)*2625.5</f>
        <v>-27.081316966077278</v>
      </c>
      <c r="H105">
        <f>(aVQZ!G105-aVQZ!K105-aVQZ!O105+(27*(1.3*(aVTZ!D105-aVTZ!H105-aVTZ!L105))-64*(1.3*(aVQZ!D105-aVQZ!H105-aVQZ!L105)))/-37)*2625.5</f>
        <v>-25.861334282677245</v>
      </c>
      <c r="I105">
        <f>(aVQZ!G105-aVQZ!K105-aVQZ!O105+(27*(1.296*(aVTZ!E105-aVTZ!I105-aVTZ!M105)+0.481*(aVTZ!D105-aVTZ!H105-aVTZ!L105))-64*(1.296*(aVQZ!E105-aVQZ!I105-aVQZ!M105)+0.481*(aVQZ!D105-aVQZ!H105-aVQZ!L105)))/-37)*2625.5</f>
        <v>-29.21941803620054</v>
      </c>
      <c r="J105">
        <f>(aVQZ!G105-aVQZ!S105-aVQZ!W105+(27*(1.343*(aVTZ!E105-aVTZ!Q105-aVTZ!U105)+0.423*(aVTZ!D105-aVTZ!P105-aVTZ!T105))-64*(1.343*(aVQZ!E105-aVQZ!Q105-aVQZ!U105)+0.423*(aVQZ!D105-aVQZ!P105-aVQZ!T105)))/-37)*2625.5</f>
        <v>-28.956108921290241</v>
      </c>
      <c r="K105">
        <f>(aVQZ!G105-aVQZ!K105-aVQZ!O105+(27*(1.266*(aVTZ!E105-aVTZ!I105-aVTZ!M105)+0.487*(aVTZ!D105-aVTZ!H105-aVTZ!L105))-64*(1.266*(aVQZ!E105-aVQZ!I105-aVQZ!M105)+0.487*(aVQZ!D105-aVQZ!H105-aVQZ!L105)))/-37)*2625.5</f>
        <v>-29.077654998467619</v>
      </c>
      <c r="L105">
        <f>(aVQZ!G105-aVQZ!S105-aVQZ!W105+(27*(1.314*(aVTZ!E105-aVTZ!Q105-aVTZ!U105)+0.427*(aVTZ!D105-aVTZ!P105-aVTZ!T105))-64*(1.314*(aVQZ!E105-aVQZ!Q105-aVQZ!U105)+0.427*(aVQZ!D105-aVQZ!P105-aVQZ!T105)))/-37)*2625.5</f>
        <v>-28.808262953577344</v>
      </c>
      <c r="AG105">
        <f>(3^3*(aVTZ!D105-aVTZ!H105-aVTZ!L105)-4^3*(aVQZ!D105-aVQZ!H105-aVQZ!L105))/-37</f>
        <v>-1.8820005135134548E-3</v>
      </c>
      <c r="AH105">
        <f>(3^3*(aVTZ!E105-aVTZ!I105-aVTZ!M105)-4^3*(aVQZ!E105-aVQZ!I105-aVQZ!M105))/-37</f>
        <v>-2.1762228378378605E-3</v>
      </c>
      <c r="AI105">
        <f t="shared" si="35"/>
        <v>0.8648013800752482</v>
      </c>
      <c r="AJ105">
        <f>(3^3*(aVTZ!D105-aVTZ!P105-aVTZ!T105)-4^3*(aVQZ!D105-aVQZ!P105-aVQZ!T105))/-37</f>
        <v>-1.7523811621620686E-3</v>
      </c>
      <c r="AK105">
        <f>(3^3*(aVTZ!E105-aVTZ!Q105-aVTZ!U105)-4^3*(aVQZ!E105-aVQZ!Q105-aVQZ!U105))/-37</f>
        <v>-2.1834852432432426E-3</v>
      </c>
      <c r="AL105">
        <f t="shared" si="36"/>
        <v>0.80256148631403934</v>
      </c>
      <c r="AN105">
        <f>(3^3*(aVTZ!D105)-4^3*(aVQZ!D105))/(3^3*(aVTZ!E105)-4^3*(aVQZ!E105))</f>
        <v>3.5670370890871284</v>
      </c>
      <c r="AP105" s="33">
        <f t="shared" si="26"/>
        <v>0.44448480739102081</v>
      </c>
      <c r="AQ105" s="33">
        <f t="shared" si="27"/>
        <v>-2.648258198652389</v>
      </c>
      <c r="AR105" s="33">
        <f t="shared" si="28"/>
        <v>-3.9079926763672823</v>
      </c>
      <c r="AS105" s="33">
        <f t="shared" si="29"/>
        <v>-2.1186830339227214</v>
      </c>
      <c r="AT105" s="33">
        <f t="shared" si="30"/>
        <v>-3.3386657173227547</v>
      </c>
      <c r="AU105" s="5">
        <f t="shared" si="31"/>
        <v>1.9418036200541167E-2</v>
      </c>
      <c r="AV105" s="5">
        <f t="shared" si="32"/>
        <v>-0.24389107870975835</v>
      </c>
      <c r="AW105" s="5">
        <f t="shared" si="33"/>
        <v>-0.12234500153238059</v>
      </c>
      <c r="AX105" s="5">
        <f t="shared" si="34"/>
        <v>-0.39173704642265506</v>
      </c>
    </row>
    <row r="106" spans="1:50" x14ac:dyDescent="0.2">
      <c r="A106" s="35">
        <v>-23.7</v>
      </c>
      <c r="B106" t="s">
        <v>74</v>
      </c>
      <c r="C106" s="44" t="s">
        <v>135</v>
      </c>
      <c r="D106">
        <f>(aVQZ!G106-aVQZ!S106-aVQZ!W106+(27*(aVTZ!F106-aVTZ!R106-aVTZ!V106)-64*(aVQZ!F106-aVQZ!R106-aVQZ!V106))/-37)*2625.5</f>
        <v>-23.827173611158493</v>
      </c>
      <c r="E106">
        <f>(aVQZ!G106-aVQZ!S106-aVQZ!W106+(27*(0.3*(aVTZ!E106-aVTZ!Q106-aVTZ!U106)+1.2*(aVTZ!D106-aVTZ!P106-aVTZ!T106))-64*(0.3*(aVQZ!E106-aVQZ!Q106-aVQZ!U106)+1.2*(aVQZ!D106-aVQZ!P106-aVQZ!T106)))/-37)*2625.5</f>
        <v>-21.159464228212379</v>
      </c>
      <c r="F106">
        <f>(aVQZ!G106-aVQZ!S106-aVQZ!W106+(27*(1.3*(aVTZ!D106-aVTZ!P106-aVTZ!T106))-64*(1.3*(aVQZ!D106-aVQZ!P106-aVQZ!T106)))/-37)*2625.5</f>
        <v>-20.065702904356947</v>
      </c>
      <c r="G106">
        <f>(aVQZ!G106-aVQZ!K106-aVQZ!O106+(27*(0.3*(aVTZ!E106-aVTZ!I106-aVTZ!M106)+1.2*(aVTZ!D106-aVTZ!H106-aVTZ!L106))-64*(0.3*(aVQZ!E106-aVQZ!I106-aVQZ!M106)+1.2*(aVQZ!D106-aVQZ!H106-aVQZ!L106)))/-37)*2625.5</f>
        <v>-21.674661828522567</v>
      </c>
      <c r="H106">
        <f>(aVQZ!G106-aVQZ!K106-aVQZ!O106+(27*(1.3*(aVTZ!D106-aVTZ!H106-aVTZ!L106))-64*(1.3*(aVQZ!D106-aVQZ!H106-aVQZ!L106)))/-37)*2625.5</f>
        <v>-20.616389728772578</v>
      </c>
      <c r="I106">
        <f>(aVQZ!G106-aVQZ!K106-aVQZ!O106+(27*(1.296*(aVTZ!E106-aVTZ!I106-aVTZ!M106)+0.481*(aVTZ!D106-aVTZ!H106-aVTZ!L106))-64*(1.296*(aVQZ!E106-aVQZ!I106-aVQZ!M106)+0.481*(aVQZ!D106-aVQZ!H106-aVQZ!L106)))/-37)*2625.5</f>
        <v>-23.728474750314337</v>
      </c>
      <c r="J106">
        <f>(aVQZ!G106-aVQZ!S106-aVQZ!W106+(27*(1.343*(aVTZ!E106-aVTZ!Q106-aVTZ!U106)+0.423*(aVTZ!D106-aVTZ!P106-aVTZ!T106))-64*(1.343*(aVQZ!E106-aVQZ!Q106-aVQZ!U106)+0.423*(aVQZ!D106-aVQZ!P106-aVQZ!T106)))/-37)*2625.5</f>
        <v>-23.473159887878893</v>
      </c>
      <c r="K106">
        <f>(aVQZ!G106-aVQZ!K106-aVQZ!O106+(27*(1.266*(aVTZ!E106-aVTZ!I106-aVTZ!M106)+0.487*(aVTZ!D106-aVTZ!H106-aVTZ!L106))-64*(1.266*(aVQZ!E106-aVQZ!I106-aVQZ!M106)+0.487*(aVQZ!D106-aVQZ!H106-aVQZ!L106)))/-37)*2625.5</f>
        <v>-23.607560713989173</v>
      </c>
      <c r="L106">
        <f>(aVQZ!G106-aVQZ!S106-aVQZ!W106+(27*(1.314*(aVTZ!E106-aVTZ!Q106-aVTZ!U106)+0.427*(aVTZ!D106-aVTZ!P106-aVTZ!T106))-64*(1.314*(aVQZ!E106-aVQZ!Q106-aVQZ!U106)+0.427*(aVQZ!D106-aVQZ!P106-aVQZ!T106)))/-37)*2625.5</f>
        <v>-23.34777736423078</v>
      </c>
      <c r="AG106">
        <f>(3^3*(aVTZ!D106-aVTZ!H106-aVTZ!L106)-4^3*(aVQZ!D106-aVQZ!H106-aVQZ!L106))/-37</f>
        <v>-1.4365669729729884E-3</v>
      </c>
      <c r="AH106">
        <f>(3^3*(aVTZ!E106-aVTZ!I106-aVTZ!M106)-4^3*(aVQZ!E106-aVQZ!I106-aVQZ!M106))/-37</f>
        <v>-1.8224373243243182E-3</v>
      </c>
      <c r="AI106">
        <f t="shared" si="35"/>
        <v>0.7882668741464709</v>
      </c>
      <c r="AJ106">
        <f>(3^3*(aVTZ!D106-aVTZ!P106-aVTZ!T106)-4^3*(aVQZ!D106-aVQZ!P106-aVQZ!T106))/-37</f>
        <v>-1.3209088918918236E-3</v>
      </c>
      <c r="AK106">
        <f>(3^3*(aVTZ!E106-aVTZ!Q106-aVTZ!U106)-4^3*(aVQZ!E106-aVQZ!Q106-aVQZ!U106))/-37</f>
        <v>-1.8289417297297427E-3</v>
      </c>
      <c r="AL106">
        <f t="shared" si="36"/>
        <v>0.72222579343028626</v>
      </c>
      <c r="AN106">
        <f>(3^3*(aVTZ!D106)-4^3*(aVQZ!D106))/(3^3*(aVTZ!E106)-4^3*(aVQZ!E106))</f>
        <v>3.4614536458417038</v>
      </c>
      <c r="AP106" s="33">
        <f t="shared" si="26"/>
        <v>0.12717361115849357</v>
      </c>
      <c r="AQ106" s="33">
        <f t="shared" si="27"/>
        <v>-2.5405357717876207</v>
      </c>
      <c r="AR106" s="33">
        <f t="shared" si="28"/>
        <v>-3.6342970956430527</v>
      </c>
      <c r="AS106" s="33">
        <f t="shared" si="29"/>
        <v>-2.0253381714774328</v>
      </c>
      <c r="AT106" s="33">
        <f t="shared" si="30"/>
        <v>-3.0836102712274212</v>
      </c>
      <c r="AU106" s="5">
        <f t="shared" si="31"/>
        <v>2.8474750314337882E-2</v>
      </c>
      <c r="AV106" s="5">
        <f t="shared" si="32"/>
        <v>-0.22684011212110633</v>
      </c>
      <c r="AW106" s="5">
        <f t="shared" si="33"/>
        <v>-9.2439286010826294E-2</v>
      </c>
      <c r="AX106" s="5">
        <f t="shared" si="34"/>
        <v>-0.35222263576921975</v>
      </c>
    </row>
    <row r="107" spans="1:50" x14ac:dyDescent="0.2">
      <c r="A107" s="35">
        <v>-34.200000000000003</v>
      </c>
      <c r="B107" t="s">
        <v>75</v>
      </c>
      <c r="C107" s="44" t="s">
        <v>135</v>
      </c>
      <c r="D107">
        <f>(aVQZ!G107-aVQZ!S107-aVQZ!W107+(27*(aVTZ!F107-aVTZ!R107-aVTZ!V107)-64*(aVQZ!F107-aVQZ!R107-aVQZ!V107))/-37)*2625.5</f>
        <v>-33.779356444610229</v>
      </c>
      <c r="E107">
        <f>(aVQZ!G107-aVQZ!S107-aVQZ!W107+(27*(0.3*(aVTZ!E107-aVTZ!Q107-aVTZ!U107)+1.2*(aVTZ!D107-aVTZ!P107-aVTZ!T107))-64*(0.3*(aVQZ!E107-aVQZ!Q107-aVQZ!U107)+1.2*(aVQZ!D107-aVQZ!P107-aVQZ!T107)))/-37)*2625.5</f>
        <v>-30.183115967414778</v>
      </c>
      <c r="F107">
        <f>(aVQZ!G107-aVQZ!S107-aVQZ!W107+(27*(1.3*(aVTZ!D107-aVTZ!P107-aVTZ!T107))-64*(1.3*(aVQZ!D107-aVQZ!P107-aVQZ!T107)))/-37)*2625.5</f>
        <v>-28.690975422875457</v>
      </c>
      <c r="G107">
        <f>(aVQZ!G107-aVQZ!K107-aVQZ!O107+(27*(0.3*(aVTZ!E107-aVTZ!I107-aVTZ!M107)+1.2*(aVTZ!D107-aVTZ!H107-aVTZ!L107))-64*(0.3*(aVQZ!E107-aVQZ!I107-aVQZ!M107)+1.2*(aVQZ!D107-aVQZ!H107-aVQZ!L107)))/-37)*2625.5</f>
        <v>-30.891711836017254</v>
      </c>
      <c r="H107">
        <f>(aVQZ!G107-aVQZ!K107-aVQZ!O107+(27*(1.3*(aVTZ!D107-aVTZ!H107-aVTZ!L107))-64*(1.3*(aVQZ!D107-aVQZ!H107-aVQZ!L107)))/-37)*2625.5</f>
        <v>-29.448696191752369</v>
      </c>
      <c r="I107">
        <f>(aVQZ!G107-aVQZ!K107-aVQZ!O107+(27*(1.296*(aVTZ!E107-aVTZ!I107-aVTZ!M107)+0.481*(aVTZ!D107-aVTZ!H107-aVTZ!L107))-64*(1.296*(aVQZ!E107-aVQZ!I107-aVQZ!M107)+0.481*(aVQZ!D107-aVQZ!H107-aVQZ!L107)))/-37)*2625.5</f>
        <v>-34.173775797226206</v>
      </c>
      <c r="J107">
        <f>(aVQZ!G107-aVQZ!S107-aVQZ!W107+(27*(1.343*(aVTZ!E107-aVTZ!Q107-aVTZ!U107)+0.423*(aVTZ!D107-aVTZ!P107-aVTZ!T107))-64*(1.343*(aVQZ!E107-aVQZ!Q107-aVQZ!U107)+0.423*(aVQZ!D107-aVQZ!P107-aVQZ!T107)))/-37)*2625.5</f>
        <v>-33.894986402686655</v>
      </c>
      <c r="K107">
        <f>(aVQZ!G107-aVQZ!K107-aVQZ!O107+(27*(1.266*(aVTZ!E107-aVTZ!I107-aVTZ!M107)+0.487*(aVTZ!D107-aVTZ!H107-aVTZ!L107))-64*(1.266*(aVQZ!E107-aVQZ!I107-aVQZ!M107)+0.487*(aVQZ!D107-aVQZ!H107-aVQZ!L107)))/-37)*2625.5</f>
        <v>-34.013879938456043</v>
      </c>
      <c r="L107">
        <f>(aVQZ!G107-aVQZ!S107-aVQZ!W107+(27*(1.314*(aVTZ!E107-aVTZ!Q107-aVTZ!U107)+0.427*(aVTZ!D107-aVTZ!P107-aVTZ!T107))-64*(1.314*(aVQZ!E107-aVQZ!Q107-aVQZ!U107)+0.427*(aVQZ!D107-aVQZ!P107-aVQZ!T107)))/-37)*2625.5</f>
        <v>-33.731267359221405</v>
      </c>
      <c r="AG107">
        <f>(3^3*(aVTZ!D107-aVTZ!H107-aVTZ!L107)-4^3*(aVQZ!D107-aVQZ!H107-aVQZ!L107))/-37</f>
        <v>-1.484888054053911E-3</v>
      </c>
      <c r="AH107">
        <f>(3^3*(aVTZ!E107-aVTZ!I107-aVTZ!M107)-4^3*(aVQZ!E107-aVQZ!I107-aVQZ!M107))/-37</f>
        <v>-2.3270145405405234E-3</v>
      </c>
      <c r="AI107">
        <f t="shared" si="35"/>
        <v>0.6381086272494878</v>
      </c>
      <c r="AJ107">
        <f>(3^3*(aVTZ!D107-aVTZ!P107-aVTZ!T107)-4^3*(aVQZ!D107-aVQZ!P107-aVQZ!T107))/-37</f>
        <v>-1.3092491621618082E-3</v>
      </c>
      <c r="AK107">
        <f>(3^3*(aVTZ!E107-aVTZ!Q107-aVTZ!U107)-4^3*(aVQZ!E107-aVQZ!Q107-aVQZ!U107))/-37</f>
        <v>-2.3308371891892416E-3</v>
      </c>
      <c r="AL107">
        <f t="shared" si="36"/>
        <v>0.5617076852189824</v>
      </c>
      <c r="AN107">
        <f>(3^3*(aVTZ!D107)-4^3*(aVQZ!D107))/(3^3*(aVTZ!E107)-4^3*(aVQZ!E107))</f>
        <v>3.3383724177620007</v>
      </c>
      <c r="AP107" s="33">
        <f t="shared" si="26"/>
        <v>-0.42064355538977338</v>
      </c>
      <c r="AQ107" s="33">
        <f t="shared" si="27"/>
        <v>-4.0168840325852244</v>
      </c>
      <c r="AR107" s="33">
        <f t="shared" si="28"/>
        <v>-5.5090245771245456</v>
      </c>
      <c r="AS107" s="33">
        <f t="shared" si="29"/>
        <v>-3.3082881639827484</v>
      </c>
      <c r="AT107" s="33">
        <f t="shared" si="30"/>
        <v>-4.7513038082476342</v>
      </c>
      <c r="AU107" s="5">
        <f t="shared" si="31"/>
        <v>-2.622420277379689E-2</v>
      </c>
      <c r="AV107" s="5">
        <f t="shared" si="32"/>
        <v>-0.30501359731334787</v>
      </c>
      <c r="AW107" s="5">
        <f t="shared" si="33"/>
        <v>-0.18612006154395999</v>
      </c>
      <c r="AX107" s="5">
        <f t="shared" si="34"/>
        <v>-0.46873264077859744</v>
      </c>
    </row>
    <row r="108" spans="1:50" x14ac:dyDescent="0.2">
      <c r="A108" s="35">
        <v>-29</v>
      </c>
      <c r="B108" t="s">
        <v>76</v>
      </c>
      <c r="C108" s="44" t="s">
        <v>135</v>
      </c>
      <c r="D108">
        <f>(aVQZ!G108-aVQZ!S108-aVQZ!W108+(27*(aVTZ!F108-aVTZ!R108-aVTZ!V108)-64*(aVQZ!F108-aVQZ!R108-aVQZ!V108))/-37)*2625.5</f>
        <v>-29.581304420606031</v>
      </c>
      <c r="E108">
        <f>(aVQZ!G108-aVQZ!S108-aVQZ!W108+(27*(0.3*(aVTZ!E108-aVTZ!Q108-aVTZ!U108)+1.2*(aVTZ!D108-aVTZ!P108-aVTZ!T108))-64*(0.3*(aVQZ!E108-aVQZ!Q108-aVQZ!U108)+1.2*(aVQZ!D108-aVQZ!P108-aVQZ!T108)))/-37)*2625.5</f>
        <v>-26.520199888777064</v>
      </c>
      <c r="F108">
        <f>(aVQZ!G108-aVQZ!S108-aVQZ!W108+(27*(1.3*(aVTZ!D108-aVTZ!P108-aVTZ!T108))-64*(1.3*(aVQZ!D108-aVQZ!P108-aVQZ!T108)))/-37)*2625.5</f>
        <v>-25.281955249193288</v>
      </c>
      <c r="G108">
        <f>(aVQZ!G108-aVQZ!K108-aVQZ!O108+(27*(0.3*(aVTZ!E108-aVTZ!I108-aVTZ!M108)+1.2*(aVTZ!D108-aVTZ!H108-aVTZ!L108))-64*(0.3*(aVQZ!E108-aVQZ!I108-aVQZ!M108)+1.2*(aVQZ!D108-aVQZ!H108-aVQZ!L108)))/-37)*2625.5</f>
        <v>-27.266114444072763</v>
      </c>
      <c r="H108">
        <f>(aVQZ!G108-aVQZ!K108-aVQZ!O108+(27*(1.3*(aVTZ!D108-aVTZ!H108-aVTZ!L108))-64*(1.3*(aVQZ!D108-aVQZ!H108-aVQZ!L108)))/-37)*2625.5</f>
        <v>-26.084109823955199</v>
      </c>
      <c r="I108">
        <f>(aVQZ!G108-aVQZ!K108-aVQZ!O108+(27*(1.296*(aVTZ!E108-aVTZ!I108-aVTZ!M108)+0.481*(aVTZ!D108-aVTZ!H108-aVTZ!L108))-64*(1.296*(aVQZ!E108-aVQZ!I108-aVQZ!M108)+0.481*(aVQZ!D108-aVQZ!H108-aVQZ!L108)))/-37)*2625.5</f>
        <v>-28.999131010257873</v>
      </c>
      <c r="J108">
        <f>(aVQZ!G108-aVQZ!S108-aVQZ!W108+(27*(1.343*(aVTZ!E108-aVTZ!Q108-aVTZ!U108)+0.423*(aVTZ!D108-aVTZ!P108-aVTZ!T108))-64*(1.343*(aVQZ!E108-aVQZ!Q108-aVQZ!U108)+0.423*(aVQZ!D108-aVQZ!P108-aVQZ!T108)))/-37)*2625.5</f>
        <v>-28.61151628407184</v>
      </c>
      <c r="K108">
        <f>(aVQZ!G108-aVQZ!K108-aVQZ!O108+(27*(1.266*(aVTZ!E108-aVTZ!I108-aVTZ!M108)+0.487*(aVTZ!D108-aVTZ!H108-aVTZ!L108))-64*(1.266*(aVQZ!E108-aVQZ!I108-aVQZ!M108)+0.487*(aVQZ!D108-aVQZ!H108-aVQZ!L108)))/-37)*2625.5</f>
        <v>-28.85828208548017</v>
      </c>
      <c r="L108">
        <f>(aVQZ!G108-aVQZ!S108-aVQZ!W108+(27*(1.314*(aVTZ!E108-aVTZ!Q108-aVTZ!U108)+0.427*(aVTZ!D108-aVTZ!P108-aVTZ!T108))-64*(1.314*(aVQZ!E108-aVQZ!Q108-aVQZ!U108)+0.427*(aVQZ!D108-aVQZ!P108-aVQZ!T108)))/-37)*2625.5</f>
        <v>-28.462601905536154</v>
      </c>
      <c r="AG108">
        <f>(3^3*(aVTZ!D108-aVTZ!H108-aVTZ!L108)-4^3*(aVQZ!D108-aVQZ!H108-aVQZ!L108))/-37</f>
        <v>-2.1565856756756139E-3</v>
      </c>
      <c r="AH108">
        <f>(3^3*(aVTZ!E108-aVTZ!I108-aVTZ!M108)-4^3*(aVQZ!E108-aVQZ!I108-aVQZ!M108))/-37</f>
        <v>-2.2195342972972727E-3</v>
      </c>
      <c r="AI108">
        <f t="shared" si="35"/>
        <v>0.97163881553967812</v>
      </c>
      <c r="AJ108">
        <f>(3^3*(aVTZ!D108-aVTZ!P108-aVTZ!T108)-4^3*(aVQZ!D108-aVQZ!P108-aVQZ!T108))/-37</f>
        <v>-1.9638206756756329E-3</v>
      </c>
      <c r="AK108">
        <f>(3^3*(aVTZ!E108-aVTZ!Q108-aVTZ!U108)-4^3*(aVQZ!E108-aVQZ!Q108-aVQZ!U108))/-37</f>
        <v>-2.2266815945945692E-3</v>
      </c>
      <c r="AL108">
        <f t="shared" si="36"/>
        <v>0.88194948053774269</v>
      </c>
      <c r="AN108">
        <f>(3^3*(aVTZ!D108)-4^3*(aVQZ!D108))/(3^3*(aVTZ!E108)-4^3*(aVQZ!E108))</f>
        <v>3.1628643717805005</v>
      </c>
      <c r="AP108" s="33">
        <f t="shared" si="26"/>
        <v>0.58130442060603116</v>
      </c>
      <c r="AQ108" s="33">
        <f t="shared" si="27"/>
        <v>-2.4798001112229358</v>
      </c>
      <c r="AR108" s="33">
        <f t="shared" si="28"/>
        <v>-3.7180447508067118</v>
      </c>
      <c r="AS108" s="33">
        <f t="shared" si="29"/>
        <v>-1.7338855559272375</v>
      </c>
      <c r="AT108" s="33">
        <f t="shared" si="30"/>
        <v>-2.9158901760448011</v>
      </c>
      <c r="AU108" s="5">
        <f t="shared" si="31"/>
        <v>-8.6898974212701319E-4</v>
      </c>
      <c r="AV108" s="5">
        <f t="shared" si="32"/>
        <v>-0.38848371592816022</v>
      </c>
      <c r="AW108" s="5">
        <f t="shared" si="33"/>
        <v>-0.1417179145198304</v>
      </c>
      <c r="AX108" s="5">
        <f t="shared" si="34"/>
        <v>-0.53739809446384612</v>
      </c>
    </row>
    <row r="109" spans="1:50" x14ac:dyDescent="0.2">
      <c r="A109" s="35">
        <v>-20.8</v>
      </c>
      <c r="B109" t="s">
        <v>215</v>
      </c>
      <c r="C109" s="44" t="s">
        <v>135</v>
      </c>
      <c r="D109">
        <f>(aVQZ!G109-aVQZ!S109-aVQZ!W109+(27*(aVTZ!F109-aVTZ!R109-aVTZ!V109)-64*(aVQZ!F109-aVQZ!R109-aVQZ!V109))/-37)*2625.5</f>
        <v>-20.735812625708732</v>
      </c>
      <c r="E109">
        <f>(aVQZ!G109-aVQZ!S109-aVQZ!W109+(27*(0.3*(aVTZ!E109-aVTZ!Q109-aVTZ!U109)+1.2*(aVTZ!D109-aVTZ!P109-aVTZ!T109))-64*(0.3*(aVQZ!E109-aVQZ!Q109-aVQZ!U109)+1.2*(aVQZ!D109-aVQZ!P109-aVQZ!T109)))/-37)*2625.5</f>
        <v>-18.753716059121096</v>
      </c>
      <c r="F109">
        <f>(aVQZ!G109-aVQZ!S109-aVQZ!W109+(27*(1.3*(aVTZ!D109-aVTZ!P109-aVTZ!T109))-64*(1.3*(aVQZ!D109-aVQZ!P109-aVQZ!T109)))/-37)*2625.5</f>
        <v>-17.932625313979212</v>
      </c>
      <c r="G109">
        <f>(aVQZ!G109-aVQZ!K109-aVQZ!O109+(27*(0.3*(aVTZ!E109-aVTZ!I109-aVTZ!M109)+1.2*(aVTZ!D109-aVTZ!H109-aVTZ!L109))-64*(0.3*(aVQZ!E109-aVQZ!I109-aVQZ!M109)+1.2*(aVQZ!D109-aVQZ!H109-aVQZ!L109)))/-37)*2625.5</f>
        <v>-19.189174435783936</v>
      </c>
      <c r="H109">
        <f>(aVQZ!G109-aVQZ!K109-aVQZ!O109+(27*(1.3*(aVTZ!D109-aVTZ!H109-aVTZ!L109))-64*(1.3*(aVQZ!D109-aVQZ!H109-aVQZ!L109)))/-37)*2625.5</f>
        <v>-18.395902055260976</v>
      </c>
      <c r="I109">
        <f>(aVQZ!G109-aVQZ!K109-aVQZ!O109+(27*(1.296*(aVTZ!E109-aVTZ!I109-aVTZ!M109)+0.481*(aVTZ!D109-aVTZ!H109-aVTZ!L109))-64*(1.296*(aVQZ!E109-aVQZ!I109-aVQZ!M109)+0.481*(aVQZ!D109-aVQZ!H109-aVQZ!L109)))/-37)*2625.5</f>
        <v>-20.953234096799783</v>
      </c>
      <c r="J109">
        <f>(aVQZ!G109-aVQZ!S109-aVQZ!W109+(27*(1.343*(aVTZ!E109-aVTZ!Q109-aVTZ!U109)+0.423*(aVTZ!D109-aVTZ!P109-aVTZ!T109))-64*(1.343*(aVQZ!E109-aVQZ!Q109-aVQZ!U109)+0.423*(aVQZ!D109-aVQZ!P109-aVQZ!T109)))/-37)*2625.5</f>
        <v>-20.75548496607734</v>
      </c>
      <c r="K109">
        <f>(aVQZ!G109-aVQZ!K109-aVQZ!O109+(27*(1.266*(aVTZ!E109-aVTZ!I109-aVTZ!M109)+0.487*(aVTZ!D109-aVTZ!H109-aVTZ!L109))-64*(1.266*(aVQZ!E109-aVQZ!I109-aVQZ!M109)+0.487*(aVQZ!D109-aVQZ!H109-aVQZ!L109)))/-37)*2625.5</f>
        <v>-20.864918697069758</v>
      </c>
      <c r="L109">
        <f>(aVQZ!G109-aVQZ!S109-aVQZ!W109+(27*(1.314*(aVTZ!E109-aVTZ!Q109-aVTZ!U109)+0.427*(aVTZ!D109-aVTZ!P109-aVTZ!T109))-64*(1.314*(aVQZ!E109-aVQZ!Q109-aVQZ!U109)+0.427*(aVQZ!D109-aVQZ!P109-aVQZ!T109)))/-37)*2625.5</f>
        <v>-20.664855773299976</v>
      </c>
      <c r="AG109">
        <f>(3^3*(aVTZ!D109-aVTZ!H109-aVTZ!L109)-4^3*(aVQZ!D109-aVQZ!H109-aVQZ!L109))/-37</f>
        <v>-8.5585237837841502E-4</v>
      </c>
      <c r="AH109">
        <f>(3^3*(aVTZ!E109-aVTZ!I109-aVTZ!M109)-4^3*(aVQZ!E109-aVQZ!I109-aVQZ!M109))/-37</f>
        <v>-1.2924222972972956E-3</v>
      </c>
      <c r="AI109">
        <f t="shared" si="35"/>
        <v>0.66220799514846462</v>
      </c>
      <c r="AJ109">
        <f>(3^3*(aVTZ!D109-aVTZ!P109-aVTZ!T109)-4^3*(aVQZ!D109-aVQZ!P109-aVQZ!T109))/-37</f>
        <v>-7.5663486486488767E-4</v>
      </c>
      <c r="AK109">
        <f>(3^3*(aVTZ!E109-aVTZ!Q109-aVTZ!U109)-4^3*(aVQZ!E109-aVQZ!Q109-aVQZ!U109))/-37</f>
        <v>-1.2946679729729752E-3</v>
      </c>
      <c r="AL109">
        <f t="shared" si="36"/>
        <v>0.58442386825049053</v>
      </c>
      <c r="AN109">
        <f>(3^3*(aVTZ!D109)-4^3*(aVQZ!D109))/(3^3*(aVTZ!E109)-4^3*(aVQZ!E109))</f>
        <v>3.3214142324087361</v>
      </c>
      <c r="AP109" s="33">
        <f t="shared" si="26"/>
        <v>-6.418737429126864E-2</v>
      </c>
      <c r="AQ109" s="33">
        <f t="shared" si="27"/>
        <v>-2.0462839408789044</v>
      </c>
      <c r="AR109" s="33">
        <f t="shared" si="28"/>
        <v>-2.8673746860207885</v>
      </c>
      <c r="AS109" s="33">
        <f t="shared" si="29"/>
        <v>-1.6108255642160643</v>
      </c>
      <c r="AT109" s="33">
        <f t="shared" si="30"/>
        <v>-2.4040979447390249</v>
      </c>
      <c r="AU109" s="5">
        <f t="shared" si="31"/>
        <v>0.15323409679978184</v>
      </c>
      <c r="AV109" s="5">
        <f t="shared" si="32"/>
        <v>-4.4515033922660763E-2</v>
      </c>
      <c r="AW109" s="5">
        <f t="shared" si="33"/>
        <v>6.4918697069757059E-2</v>
      </c>
      <c r="AX109" s="5">
        <f t="shared" si="34"/>
        <v>-0.13514422670002446</v>
      </c>
    </row>
  </sheetData>
  <sortState ref="A3:L111">
    <sortCondition descending="1" ref="F3:F111"/>
  </sortState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opLeftCell="A50" workbookViewId="0">
      <selection activeCell="D1" sqref="D1"/>
    </sheetView>
  </sheetViews>
  <sheetFormatPr baseColWidth="10" defaultRowHeight="16" x14ac:dyDescent="0.2"/>
  <sheetData>
    <row r="1" spans="1:4" x14ac:dyDescent="0.2">
      <c r="A1" s="16">
        <v>-5.3318230000000003E-3</v>
      </c>
      <c r="B1" s="15" t="s">
        <v>92</v>
      </c>
      <c r="D1" s="16">
        <v>-5.3318230000000003E-3</v>
      </c>
    </row>
    <row r="2" spans="1:4" x14ac:dyDescent="0.2">
      <c r="A2" s="16">
        <v>-2.767523E-3</v>
      </c>
      <c r="B2" s="15" t="s">
        <v>91</v>
      </c>
      <c r="D2" s="16">
        <v>-2.767523E-3</v>
      </c>
    </row>
    <row r="3" spans="1:4" x14ac:dyDescent="0.2">
      <c r="A3" s="16">
        <v>-2.541672E-3</v>
      </c>
      <c r="B3" s="15" t="s">
        <v>91</v>
      </c>
      <c r="D3" s="16">
        <v>-2.541672E-3</v>
      </c>
    </row>
    <row r="4" spans="1:4" x14ac:dyDescent="0.2">
      <c r="A4" s="16">
        <v>-1.8967980000000001E-3</v>
      </c>
      <c r="B4" s="15" t="s">
        <v>91</v>
      </c>
      <c r="D4" s="16">
        <v>-1.8967980000000001E-3</v>
      </c>
    </row>
    <row r="5" spans="1:4" x14ac:dyDescent="0.2">
      <c r="A5" s="16">
        <v>-1.676248E-3</v>
      </c>
      <c r="B5" s="15" t="s">
        <v>91</v>
      </c>
      <c r="D5" s="16">
        <v>-1.676248E-3</v>
      </c>
    </row>
    <row r="6" spans="1:4" x14ac:dyDescent="0.2">
      <c r="A6" s="16">
        <v>-2.0488339999999998E-3</v>
      </c>
      <c r="B6" s="15" t="s">
        <v>92</v>
      </c>
      <c r="D6" s="16">
        <v>-2.0488339999999998E-3</v>
      </c>
    </row>
    <row r="7" spans="1:4" x14ac:dyDescent="0.2">
      <c r="A7" s="16">
        <v>-1.56514E-3</v>
      </c>
      <c r="B7" s="15" t="s">
        <v>92</v>
      </c>
      <c r="D7" s="16">
        <v>-1.56514E-3</v>
      </c>
    </row>
    <row r="8" spans="1:4" x14ac:dyDescent="0.2">
      <c r="A8" s="16">
        <v>-1.31923E-3</v>
      </c>
      <c r="B8" s="15" t="s">
        <v>92</v>
      </c>
      <c r="D8" s="16">
        <v>-1.31923E-3</v>
      </c>
    </row>
    <row r="9" spans="1:4" x14ac:dyDescent="0.2">
      <c r="A9" s="16">
        <v>-1.4531069999999999E-3</v>
      </c>
      <c r="B9" s="15" t="s">
        <v>91</v>
      </c>
      <c r="D9" s="16">
        <v>-1.4531069999999999E-3</v>
      </c>
    </row>
    <row r="10" spans="1:4" x14ac:dyDescent="0.2">
      <c r="A10" s="16">
        <v>-1.4966809999999999E-3</v>
      </c>
      <c r="B10" s="15" t="s">
        <v>91</v>
      </c>
      <c r="D10" s="16">
        <v>-1.4966809999999999E-3</v>
      </c>
    </row>
    <row r="11" spans="1:4" x14ac:dyDescent="0.2">
      <c r="A11" s="16">
        <v>-2.9692080000000001E-3</v>
      </c>
      <c r="B11" s="15" t="s">
        <v>92</v>
      </c>
      <c r="D11" s="16">
        <v>-2.9692080000000001E-3</v>
      </c>
    </row>
    <row r="12" spans="1:4" x14ac:dyDescent="0.2">
      <c r="A12" s="16">
        <v>-1.477971E-3</v>
      </c>
      <c r="B12" s="15" t="s">
        <v>92</v>
      </c>
      <c r="D12" s="16">
        <v>-1.477971E-3</v>
      </c>
    </row>
    <row r="13" spans="1:4" x14ac:dyDescent="0.2">
      <c r="A13" s="16">
        <v>-1.404738E-3</v>
      </c>
      <c r="B13" s="15" t="s">
        <v>92</v>
      </c>
      <c r="D13" s="16">
        <v>-1.404738E-3</v>
      </c>
    </row>
    <row r="14" spans="1:4" x14ac:dyDescent="0.2">
      <c r="A14" s="16">
        <v>-6.2447999999999996E-4</v>
      </c>
      <c r="B14" s="15" t="s">
        <v>92</v>
      </c>
      <c r="D14" s="16">
        <v>-6.2447999999999996E-4</v>
      </c>
    </row>
    <row r="15" spans="1:4" x14ac:dyDescent="0.2">
      <c r="A15" s="16">
        <v>-1.221085E-3</v>
      </c>
      <c r="B15" s="15" t="s">
        <v>91</v>
      </c>
      <c r="D15" s="16">
        <v>-1.221085E-3</v>
      </c>
    </row>
    <row r="16" spans="1:4" x14ac:dyDescent="0.2">
      <c r="A16" s="16">
        <v>-2.9899309999999999E-3</v>
      </c>
      <c r="B16" s="15" t="s">
        <v>92</v>
      </c>
      <c r="D16" s="16">
        <v>-2.9899309999999999E-3</v>
      </c>
    </row>
    <row r="17" spans="1:4" x14ac:dyDescent="0.2">
      <c r="A17" s="16">
        <v>-1.896715E-3</v>
      </c>
      <c r="B17" s="15" t="s">
        <v>92</v>
      </c>
      <c r="D17" s="16">
        <v>-1.896715E-3</v>
      </c>
    </row>
    <row r="18" spans="1:4" x14ac:dyDescent="0.2">
      <c r="A18" s="16">
        <v>-1.6892809999999999E-3</v>
      </c>
      <c r="B18" s="15" t="s">
        <v>92</v>
      </c>
      <c r="D18" s="16">
        <v>-1.6892809999999999E-3</v>
      </c>
    </row>
    <row r="19" spans="1:4" x14ac:dyDescent="0.2">
      <c r="A19" s="16">
        <v>-1.4339929999999999E-3</v>
      </c>
      <c r="B19" s="15" t="s">
        <v>91</v>
      </c>
      <c r="D19" s="16">
        <v>-1.4339929999999999E-3</v>
      </c>
    </row>
    <row r="20" spans="1:4" x14ac:dyDescent="0.2">
      <c r="A20" s="16">
        <v>-4.0312399999999998E-4</v>
      </c>
      <c r="B20" s="15" t="s">
        <v>92</v>
      </c>
      <c r="D20" s="16">
        <v>-4.0312399999999998E-4</v>
      </c>
    </row>
    <row r="21" spans="1:4" x14ac:dyDescent="0.2">
      <c r="A21" s="16">
        <v>-9.9287460000000004E-3</v>
      </c>
      <c r="B21" s="15" t="s">
        <v>99</v>
      </c>
      <c r="D21" s="16">
        <v>-9.9287460000000004E-3</v>
      </c>
    </row>
    <row r="22" spans="1:4" x14ac:dyDescent="0.2">
      <c r="A22" s="16">
        <v>-2.4731705E-2</v>
      </c>
      <c r="B22" s="15" t="s">
        <v>92</v>
      </c>
      <c r="D22" s="16">
        <v>-2.4731705E-2</v>
      </c>
    </row>
    <row r="23" spans="1:4" x14ac:dyDescent="0.2">
      <c r="A23" s="16">
        <v>-1.0056269E-2</v>
      </c>
      <c r="B23" s="15" t="s">
        <v>99</v>
      </c>
      <c r="D23" s="16">
        <v>-1.0056269E-2</v>
      </c>
    </row>
    <row r="24" spans="1:4" x14ac:dyDescent="0.2">
      <c r="A24" s="16">
        <v>-2.810561E-3</v>
      </c>
      <c r="B24" s="15" t="s">
        <v>92</v>
      </c>
      <c r="D24" s="16">
        <v>-2.810561E-3</v>
      </c>
    </row>
    <row r="25" spans="1:4" x14ac:dyDescent="0.2">
      <c r="A25" s="16">
        <v>-4.0288520000000003E-3</v>
      </c>
      <c r="B25" s="15" t="s">
        <v>91</v>
      </c>
      <c r="D25" s="16">
        <v>-4.0288520000000003E-3</v>
      </c>
    </row>
    <row r="26" spans="1:4" x14ac:dyDescent="0.2">
      <c r="A26" s="16">
        <v>-1.2885927E-2</v>
      </c>
      <c r="B26" s="15" t="s">
        <v>91</v>
      </c>
      <c r="D26" s="16">
        <v>-1.2885927E-2</v>
      </c>
    </row>
    <row r="27" spans="1:4" x14ac:dyDescent="0.2">
      <c r="A27" s="16">
        <v>-6.7815189999999997E-3</v>
      </c>
      <c r="B27" s="15" t="s">
        <v>91</v>
      </c>
      <c r="D27" s="16">
        <v>-6.7815189999999997E-3</v>
      </c>
    </row>
    <row r="28" spans="1:4" x14ac:dyDescent="0.2">
      <c r="A28" s="16">
        <v>-3.9330349999999997E-3</v>
      </c>
      <c r="B28" s="15" t="s">
        <v>92</v>
      </c>
      <c r="D28" s="16">
        <v>-3.9330349999999997E-3</v>
      </c>
    </row>
    <row r="29" spans="1:4" x14ac:dyDescent="0.2">
      <c r="A29" s="16">
        <v>-4.253232E-3</v>
      </c>
      <c r="B29" s="15" t="s">
        <v>91</v>
      </c>
      <c r="D29" s="16">
        <v>-4.253232E-3</v>
      </c>
    </row>
    <row r="30" spans="1:4" x14ac:dyDescent="0.2">
      <c r="A30" s="16">
        <v>-3.7312489999999999E-3</v>
      </c>
      <c r="B30" s="15" t="s">
        <v>91</v>
      </c>
      <c r="D30" s="16">
        <v>-3.7312489999999999E-3</v>
      </c>
    </row>
    <row r="31" spans="1:4" x14ac:dyDescent="0.2">
      <c r="A31" s="16">
        <v>-3.725627E-3</v>
      </c>
      <c r="B31" s="15" t="s">
        <v>91</v>
      </c>
      <c r="D31" s="16">
        <v>-3.725627E-3</v>
      </c>
    </row>
    <row r="32" spans="1:4" x14ac:dyDescent="0.2">
      <c r="A32" s="16">
        <v>-1.7493140000000001E-3</v>
      </c>
      <c r="B32" s="15" t="s">
        <v>91</v>
      </c>
      <c r="D32" s="16">
        <v>-1.7493140000000001E-3</v>
      </c>
    </row>
    <row r="33" spans="1:4" x14ac:dyDescent="0.2">
      <c r="A33" s="16">
        <v>-6.0144559999999996E-3</v>
      </c>
      <c r="B33" s="15" t="s">
        <v>99</v>
      </c>
      <c r="D33" s="16">
        <v>-6.0144559999999996E-3</v>
      </c>
    </row>
    <row r="34" spans="1:4" x14ac:dyDescent="0.2">
      <c r="A34" s="16">
        <v>-5.2999090000000002E-3</v>
      </c>
      <c r="B34" s="15" t="s">
        <v>99</v>
      </c>
      <c r="D34" s="16">
        <v>-5.2999090000000002E-3</v>
      </c>
    </row>
    <row r="35" spans="1:4" x14ac:dyDescent="0.2">
      <c r="A35" s="16">
        <v>-1.9537019999999999E-2</v>
      </c>
      <c r="B35" s="15" t="s">
        <v>91</v>
      </c>
      <c r="D35" s="16">
        <v>-1.9537019999999999E-2</v>
      </c>
    </row>
    <row r="36" spans="1:4" x14ac:dyDescent="0.2">
      <c r="A36" s="16">
        <v>-9.5895359999999992E-3</v>
      </c>
      <c r="B36" s="15" t="s">
        <v>91</v>
      </c>
      <c r="D36" s="16">
        <v>-9.5895359999999992E-3</v>
      </c>
    </row>
    <row r="37" spans="1:4" x14ac:dyDescent="0.2">
      <c r="A37" s="16">
        <v>-1.4293439999999999E-3</v>
      </c>
      <c r="B37" s="15" t="s">
        <v>91</v>
      </c>
      <c r="D37" s="16">
        <v>-1.4293439999999999E-3</v>
      </c>
    </row>
    <row r="38" spans="1:4" x14ac:dyDescent="0.2">
      <c r="A38" s="16">
        <v>-8.3035560000000001E-3</v>
      </c>
      <c r="B38" s="15" t="s">
        <v>92</v>
      </c>
      <c r="D38" s="16">
        <v>-8.3035560000000001E-3</v>
      </c>
    </row>
    <row r="39" spans="1:4" x14ac:dyDescent="0.2">
      <c r="A39" s="16">
        <v>-1.3680210999999999E-2</v>
      </c>
      <c r="B39" s="15" t="s">
        <v>91</v>
      </c>
      <c r="D39" s="16">
        <v>-1.3680210999999999E-2</v>
      </c>
    </row>
    <row r="40" spans="1:4" x14ac:dyDescent="0.2">
      <c r="A40" s="16">
        <v>-6.6883560000000003E-3</v>
      </c>
      <c r="B40" s="15" t="s">
        <v>99</v>
      </c>
      <c r="D40" s="16">
        <v>-6.6883560000000003E-3</v>
      </c>
    </row>
    <row r="41" spans="1:4" x14ac:dyDescent="0.2">
      <c r="A41" s="16">
        <v>-1.5815275E-2</v>
      </c>
      <c r="B41" s="15" t="s">
        <v>91</v>
      </c>
      <c r="D41" s="16">
        <v>-1.5815275E-2</v>
      </c>
    </row>
    <row r="42" spans="1:4" x14ac:dyDescent="0.2">
      <c r="A42" s="16">
        <v>-2.2863100000000002E-3</v>
      </c>
      <c r="B42" s="15" t="s">
        <v>92</v>
      </c>
      <c r="D42" s="16">
        <v>-2.2863100000000002E-3</v>
      </c>
    </row>
    <row r="43" spans="1:4" x14ac:dyDescent="0.2">
      <c r="A43" s="16">
        <v>-6.5576590000000004E-3</v>
      </c>
      <c r="B43" s="15" t="s">
        <v>99</v>
      </c>
      <c r="D43" s="16">
        <v>-6.5576590000000004E-3</v>
      </c>
    </row>
    <row r="44" spans="1:4" x14ac:dyDescent="0.2">
      <c r="A44" s="16">
        <v>-6.4540179999999997E-3</v>
      </c>
      <c r="B44" s="15" t="s">
        <v>99</v>
      </c>
      <c r="D44" s="16">
        <v>-6.4540179999999997E-3</v>
      </c>
    </row>
    <row r="45" spans="1:4" x14ac:dyDescent="0.2">
      <c r="A45" s="16">
        <v>-5.888679E-3</v>
      </c>
      <c r="B45" s="15" t="s">
        <v>99</v>
      </c>
      <c r="D45" s="16">
        <v>-5.888679E-3</v>
      </c>
    </row>
    <row r="46" spans="1:4" x14ac:dyDescent="0.2">
      <c r="A46" s="16">
        <v>-6.310398E-3</v>
      </c>
      <c r="B46" s="15" t="s">
        <v>99</v>
      </c>
      <c r="D46" s="16">
        <v>-6.310398E-3</v>
      </c>
    </row>
    <row r="47" spans="1:4" x14ac:dyDescent="0.2">
      <c r="A47" s="16">
        <v>-5.6115130000000003E-3</v>
      </c>
      <c r="B47" s="15" t="s">
        <v>91</v>
      </c>
      <c r="D47" s="16">
        <v>-5.6115130000000003E-3</v>
      </c>
    </row>
    <row r="48" spans="1:4" x14ac:dyDescent="0.2">
      <c r="A48" s="42">
        <v>-8.0012899999999994E-3</v>
      </c>
      <c r="B48" s="15" t="s">
        <v>91</v>
      </c>
      <c r="D48" s="42">
        <v>-8.0012899999999994E-3</v>
      </c>
    </row>
    <row r="49" spans="1:4" x14ac:dyDescent="0.2">
      <c r="A49" s="42">
        <v>-6.428451E-3</v>
      </c>
      <c r="B49" s="15" t="s">
        <v>91</v>
      </c>
      <c r="D49" s="42">
        <v>-6.428451E-3</v>
      </c>
    </row>
    <row r="50" spans="1:4" x14ac:dyDescent="0.2">
      <c r="A50" s="16">
        <v>-1.0707568000000001E-2</v>
      </c>
      <c r="B50" s="15" t="s">
        <v>91</v>
      </c>
      <c r="D50" s="16">
        <v>-1.0707568000000001E-2</v>
      </c>
    </row>
    <row r="51" spans="1:4" x14ac:dyDescent="0.2">
      <c r="A51" s="16">
        <v>-6.8369829999999996E-3</v>
      </c>
      <c r="B51" s="15" t="s">
        <v>91</v>
      </c>
      <c r="D51" s="16">
        <v>-6.8369829999999996E-3</v>
      </c>
    </row>
    <row r="52" spans="1:4" x14ac:dyDescent="0.2">
      <c r="A52" s="16">
        <v>-1.0193603000000001E-2</v>
      </c>
      <c r="B52" s="15" t="s">
        <v>91</v>
      </c>
      <c r="D52" s="16">
        <v>-1.0193603000000001E-2</v>
      </c>
    </row>
    <row r="53" spans="1:4" x14ac:dyDescent="0.2">
      <c r="A53" s="16">
        <v>-6.7773390000000003E-3</v>
      </c>
      <c r="B53" s="15" t="s">
        <v>91</v>
      </c>
      <c r="D53" s="16">
        <v>-6.7773390000000003E-3</v>
      </c>
    </row>
    <row r="54" spans="1:4" x14ac:dyDescent="0.2">
      <c r="A54" s="16">
        <v>-4.1993229999999996E-3</v>
      </c>
      <c r="B54" s="15" t="s">
        <v>91</v>
      </c>
      <c r="D54" s="16">
        <v>-4.1993229999999996E-3</v>
      </c>
    </row>
    <row r="55" spans="1:4" x14ac:dyDescent="0.2">
      <c r="A55" s="16">
        <v>-6.8416340000000001E-3</v>
      </c>
      <c r="B55" s="15" t="s">
        <v>91</v>
      </c>
      <c r="D55" s="16">
        <v>-6.8416340000000001E-3</v>
      </c>
    </row>
    <row r="56" spans="1:4" x14ac:dyDescent="0.2">
      <c r="A56" s="16">
        <v>-6.8653170000000001E-3</v>
      </c>
      <c r="B56" s="15" t="s">
        <v>91</v>
      </c>
      <c r="D56" s="16">
        <v>-6.8653170000000001E-3</v>
      </c>
    </row>
    <row r="57" spans="1:4" x14ac:dyDescent="0.2">
      <c r="A57" s="16">
        <v>-7.9590860000000006E-3</v>
      </c>
      <c r="B57" s="15" t="s">
        <v>91</v>
      </c>
      <c r="D57" s="16">
        <v>-7.9590860000000006E-3</v>
      </c>
    </row>
    <row r="58" spans="1:4" x14ac:dyDescent="0.2">
      <c r="A58" s="16">
        <v>-9.2047359999999998E-3</v>
      </c>
      <c r="B58" s="15" t="s">
        <v>91</v>
      </c>
      <c r="D58" s="16">
        <v>-9.2047359999999998E-3</v>
      </c>
    </row>
    <row r="59" spans="1:4" x14ac:dyDescent="0.2">
      <c r="A59" s="16">
        <v>-1.1145693999999999E-2</v>
      </c>
      <c r="B59" s="15" t="s">
        <v>91</v>
      </c>
      <c r="D59" s="16">
        <v>-1.1145693999999999E-2</v>
      </c>
    </row>
    <row r="60" spans="1:4" x14ac:dyDescent="0.2">
      <c r="A60" s="16">
        <v>-6.7678160000000003E-3</v>
      </c>
      <c r="B60" s="15" t="s">
        <v>91</v>
      </c>
      <c r="D60" s="16">
        <v>-6.7678160000000003E-3</v>
      </c>
    </row>
    <row r="61" spans="1:4" x14ac:dyDescent="0.2">
      <c r="A61" s="16">
        <v>-1.4455081999999999E-2</v>
      </c>
      <c r="B61" s="15" t="s">
        <v>91</v>
      </c>
      <c r="D61" s="16">
        <v>-1.4455081999999999E-2</v>
      </c>
    </row>
    <row r="62" spans="1:4" x14ac:dyDescent="0.2">
      <c r="A62" s="16">
        <v>-4.0078989999999997E-3</v>
      </c>
      <c r="B62" s="15" t="s">
        <v>91</v>
      </c>
      <c r="D62" s="16">
        <v>-4.0078989999999997E-3</v>
      </c>
    </row>
    <row r="63" spans="1:4" x14ac:dyDescent="0.2">
      <c r="A63" s="16">
        <v>-8.8600650000000003E-3</v>
      </c>
      <c r="B63" s="15" t="s">
        <v>91</v>
      </c>
      <c r="D63" s="16">
        <v>-8.8600650000000003E-3</v>
      </c>
    </row>
    <row r="64" spans="1:4" x14ac:dyDescent="0.2">
      <c r="A64" s="16">
        <v>-7.4797680000000004E-3</v>
      </c>
      <c r="B64" s="15" t="s">
        <v>91</v>
      </c>
      <c r="D64" s="16">
        <v>-7.4797680000000004E-3</v>
      </c>
    </row>
    <row r="65" spans="1:4" x14ac:dyDescent="0.2">
      <c r="A65" s="16">
        <v>-6.0620960000000003E-3</v>
      </c>
      <c r="B65" s="15" t="s">
        <v>91</v>
      </c>
      <c r="D65" s="16">
        <v>-6.0620960000000003E-3</v>
      </c>
    </row>
    <row r="66" spans="1:4" x14ac:dyDescent="0.2">
      <c r="A66" s="16">
        <v>-3.703657E-3</v>
      </c>
      <c r="B66" s="15" t="s">
        <v>92</v>
      </c>
      <c r="D66" s="16">
        <v>-3.703657E-3</v>
      </c>
    </row>
    <row r="67" spans="1:4" x14ac:dyDescent="0.2">
      <c r="A67" s="16">
        <v>-1.6225440000000001E-3</v>
      </c>
      <c r="B67" s="15" t="s">
        <v>92</v>
      </c>
      <c r="D67" s="16">
        <v>-1.6225440000000001E-3</v>
      </c>
    </row>
    <row r="68" spans="1:4" x14ac:dyDescent="0.2">
      <c r="A68" s="16">
        <v>-5.0850310000000003E-3</v>
      </c>
      <c r="B68" s="15" t="s">
        <v>91</v>
      </c>
      <c r="D68" s="16">
        <v>-5.0850310000000003E-3</v>
      </c>
    </row>
    <row r="69" spans="1:4" x14ac:dyDescent="0.2">
      <c r="A69" s="16">
        <v>-1.101208E-3</v>
      </c>
      <c r="B69" s="15" t="s">
        <v>92</v>
      </c>
      <c r="D69" s="16">
        <v>-1.101208E-3</v>
      </c>
    </row>
    <row r="70" spans="1:4" x14ac:dyDescent="0.2">
      <c r="A70" s="16">
        <v>-5.2267549999999996E-3</v>
      </c>
      <c r="B70" s="15" t="s">
        <v>92</v>
      </c>
      <c r="D70" s="16">
        <v>-5.2267549999999996E-3</v>
      </c>
    </row>
    <row r="71" spans="1:4" x14ac:dyDescent="0.2">
      <c r="A71" s="16">
        <v>-3.4672539999999999E-3</v>
      </c>
      <c r="B71" s="15" t="s">
        <v>92</v>
      </c>
      <c r="D71" s="16">
        <v>-3.4672539999999999E-3</v>
      </c>
    </row>
    <row r="72" spans="1:4" x14ac:dyDescent="0.2">
      <c r="A72" s="16">
        <v>-6.320521E-3</v>
      </c>
      <c r="B72" s="15" t="s">
        <v>92</v>
      </c>
      <c r="D72" s="16">
        <v>-6.320521E-3</v>
      </c>
    </row>
    <row r="73" spans="1:4" x14ac:dyDescent="0.2">
      <c r="A73" s="16">
        <v>-7.058885E-3</v>
      </c>
      <c r="B73" s="15" t="s">
        <v>91</v>
      </c>
      <c r="D73" s="16">
        <v>-7.058885E-3</v>
      </c>
    </row>
    <row r="74" spans="1:4" x14ac:dyDescent="0.2">
      <c r="A74" s="16">
        <v>-4.4956420000000002E-3</v>
      </c>
      <c r="B74" s="15" t="s">
        <v>99</v>
      </c>
      <c r="D74" s="16">
        <v>-4.4956420000000002E-3</v>
      </c>
    </row>
    <row r="75" spans="1:4" x14ac:dyDescent="0.2">
      <c r="A75" s="16">
        <v>-5.3642660000000003E-3</v>
      </c>
      <c r="B75" s="15" t="s">
        <v>99</v>
      </c>
      <c r="D75" s="16">
        <v>-5.3642660000000003E-3</v>
      </c>
    </row>
    <row r="76" spans="1:4" x14ac:dyDescent="0.2">
      <c r="A76" s="16">
        <v>-3.625816E-3</v>
      </c>
      <c r="B76" s="15" t="s">
        <v>99</v>
      </c>
      <c r="D76" s="16">
        <v>-3.625816E-3</v>
      </c>
    </row>
    <row r="77" spans="1:4" x14ac:dyDescent="0.2">
      <c r="A77" s="16">
        <v>-4.8784359999999999E-3</v>
      </c>
      <c r="B77" s="15" t="s">
        <v>99</v>
      </c>
      <c r="D77" s="16">
        <v>-4.8784359999999999E-3</v>
      </c>
    </row>
    <row r="78" spans="1:4" x14ac:dyDescent="0.2">
      <c r="A78" s="16">
        <v>-5.1405549999999998E-3</v>
      </c>
      <c r="B78" s="15" t="s">
        <v>99</v>
      </c>
      <c r="D78" s="16">
        <v>-5.1405549999999998E-3</v>
      </c>
    </row>
    <row r="79" spans="1:4" x14ac:dyDescent="0.2">
      <c r="A79" s="16">
        <v>-2.4785100000000002E-3</v>
      </c>
      <c r="B79" s="15" t="s">
        <v>99</v>
      </c>
      <c r="D79" s="16">
        <v>-2.4785100000000002E-3</v>
      </c>
    </row>
    <row r="80" spans="1:4" x14ac:dyDescent="0.2">
      <c r="A80" s="16">
        <v>-5.4682209999999997E-3</v>
      </c>
      <c r="B80" s="15" t="s">
        <v>91</v>
      </c>
      <c r="D80" s="16">
        <v>-5.4682209999999997E-3</v>
      </c>
    </row>
    <row r="81" spans="1:4" x14ac:dyDescent="0.2">
      <c r="A81" s="16">
        <v>-7.8171630000000002E-3</v>
      </c>
      <c r="B81" s="15" t="s">
        <v>91</v>
      </c>
      <c r="D81" s="16">
        <v>-7.8171630000000002E-3</v>
      </c>
    </row>
    <row r="82" spans="1:4" x14ac:dyDescent="0.2">
      <c r="A82" s="16">
        <v>-9.0399150000000008E-3</v>
      </c>
      <c r="B82" s="15" t="s">
        <v>91</v>
      </c>
      <c r="D82" s="16">
        <v>-9.0399150000000008E-3</v>
      </c>
    </row>
    <row r="83" spans="1:4" x14ac:dyDescent="0.2">
      <c r="A83" s="16">
        <v>-7.9393399999999996E-3</v>
      </c>
      <c r="B83" s="15" t="s">
        <v>91</v>
      </c>
      <c r="D83" s="16">
        <v>-7.9393399999999996E-3</v>
      </c>
    </row>
    <row r="84" spans="1:4" x14ac:dyDescent="0.2">
      <c r="A84" s="16">
        <v>-1.1334802E-2</v>
      </c>
      <c r="B84" s="15" t="s">
        <v>91</v>
      </c>
      <c r="D84" s="16">
        <v>-1.1334802E-2</v>
      </c>
    </row>
    <row r="85" spans="1:4" x14ac:dyDescent="0.2">
      <c r="A85" s="16">
        <v>-5.6497149999999996E-3</v>
      </c>
      <c r="B85" s="15" t="s">
        <v>91</v>
      </c>
      <c r="D85" s="16">
        <v>-5.6497149999999996E-3</v>
      </c>
    </row>
    <row r="86" spans="1:4" x14ac:dyDescent="0.2">
      <c r="A86" s="16">
        <v>-6.4558050000000002E-3</v>
      </c>
      <c r="B86" s="15" t="s">
        <v>92</v>
      </c>
      <c r="D86" s="16">
        <v>-6.4558050000000002E-3</v>
      </c>
    </row>
    <row r="87" spans="1:4" x14ac:dyDescent="0.2">
      <c r="A87" s="16">
        <v>-4.9338259999999997E-3</v>
      </c>
      <c r="B87" s="15" t="s">
        <v>92</v>
      </c>
      <c r="D87" s="16">
        <v>-4.9338259999999997E-3</v>
      </c>
    </row>
    <row r="88" spans="1:4" x14ac:dyDescent="0.2">
      <c r="A88" s="16">
        <v>-1.1219516000000001E-2</v>
      </c>
      <c r="B88" s="15" t="s">
        <v>91</v>
      </c>
      <c r="D88" s="16">
        <v>-1.1219516000000001E-2</v>
      </c>
    </row>
    <row r="89" spans="1:4" x14ac:dyDescent="0.2">
      <c r="A89" s="16">
        <v>-6.4818430000000002E-3</v>
      </c>
      <c r="B89" s="15" t="s">
        <v>92</v>
      </c>
      <c r="D89" s="16">
        <v>-6.4818430000000002E-3</v>
      </c>
    </row>
    <row r="90" spans="1:4" x14ac:dyDescent="0.2">
      <c r="A90" s="16">
        <v>-2.7884089999999999E-3</v>
      </c>
      <c r="B90" s="15" t="s">
        <v>92</v>
      </c>
      <c r="D90" s="16">
        <v>-2.7884089999999999E-3</v>
      </c>
    </row>
    <row r="91" spans="1:4" x14ac:dyDescent="0.2">
      <c r="A91" s="16">
        <v>-7.101624E-3</v>
      </c>
      <c r="B91" s="15" t="s">
        <v>91</v>
      </c>
      <c r="D91" s="16">
        <v>-7.101624E-3</v>
      </c>
    </row>
    <row r="92" spans="1:4" x14ac:dyDescent="0.2">
      <c r="A92" s="16">
        <v>-2.450448E-3</v>
      </c>
      <c r="B92" s="15" t="s">
        <v>92</v>
      </c>
      <c r="D92" s="16">
        <v>-2.450448E-3</v>
      </c>
    </row>
    <row r="93" spans="1:4" x14ac:dyDescent="0.2">
      <c r="A93" s="16">
        <v>-4.8449269999999997E-3</v>
      </c>
      <c r="B93" s="15" t="s">
        <v>92</v>
      </c>
      <c r="D93" s="16">
        <v>-4.8449269999999997E-3</v>
      </c>
    </row>
    <row r="94" spans="1:4" x14ac:dyDescent="0.2">
      <c r="A94" s="16">
        <v>-1.1415421E-2</v>
      </c>
      <c r="B94" s="15" t="s">
        <v>91</v>
      </c>
      <c r="D94" s="16">
        <v>-1.1415421E-2</v>
      </c>
    </row>
    <row r="95" spans="1:4" x14ac:dyDescent="0.2">
      <c r="A95" s="16">
        <v>-6.9795389999999999E-3</v>
      </c>
      <c r="B95" s="15" t="s">
        <v>91</v>
      </c>
      <c r="D95" s="16">
        <v>-6.9795389999999999E-3</v>
      </c>
    </row>
    <row r="96" spans="1:4" x14ac:dyDescent="0.2">
      <c r="A96" s="16">
        <v>-1.4032931E-2</v>
      </c>
      <c r="B96" s="15" t="s">
        <v>91</v>
      </c>
      <c r="D96" s="16">
        <v>-1.4032931E-2</v>
      </c>
    </row>
    <row r="97" spans="1:4" x14ac:dyDescent="0.2">
      <c r="A97" s="16">
        <v>-1.1578364000000001E-2</v>
      </c>
      <c r="B97" s="15" t="s">
        <v>91</v>
      </c>
      <c r="D97" s="16">
        <v>-1.1578364000000001E-2</v>
      </c>
    </row>
    <row r="98" spans="1:4" x14ac:dyDescent="0.2">
      <c r="A98" s="16">
        <v>-7.5504730000000003E-3</v>
      </c>
      <c r="B98" s="15" t="s">
        <v>91</v>
      </c>
      <c r="D98" s="16">
        <v>-7.5504730000000003E-3</v>
      </c>
    </row>
    <row r="99" spans="1:4" x14ac:dyDescent="0.2">
      <c r="A99" s="16">
        <v>-6.5076489999999999E-3</v>
      </c>
      <c r="B99" s="15" t="s">
        <v>91</v>
      </c>
      <c r="D99" s="16">
        <v>-6.5076489999999999E-3</v>
      </c>
    </row>
    <row r="100" spans="1:4" x14ac:dyDescent="0.2">
      <c r="A100" s="16">
        <v>-9.1726589999999997E-3</v>
      </c>
      <c r="B100" s="15" t="s">
        <v>91</v>
      </c>
      <c r="D100" s="16">
        <v>-9.1726589999999997E-3</v>
      </c>
    </row>
    <row r="101" spans="1:4" x14ac:dyDescent="0.2">
      <c r="A101" s="16">
        <v>-1.3159400999999999E-2</v>
      </c>
      <c r="B101" s="15" t="s">
        <v>91</v>
      </c>
      <c r="D101" s="16">
        <v>-1.3159400999999999E-2</v>
      </c>
    </row>
    <row r="102" spans="1:4" x14ac:dyDescent="0.2">
      <c r="A102" s="16">
        <v>-7.1645340000000002E-3</v>
      </c>
      <c r="B102" s="15" t="s">
        <v>99</v>
      </c>
      <c r="D102" s="16">
        <v>-7.1645340000000002E-3</v>
      </c>
    </row>
    <row r="103" spans="1:4" x14ac:dyDescent="0.2">
      <c r="A103" s="16">
        <v>-1.6175074000000001E-2</v>
      </c>
      <c r="B103" s="15" t="s">
        <v>91</v>
      </c>
      <c r="D103" s="16">
        <v>-1.6175074000000001E-2</v>
      </c>
    </row>
    <row r="104" spans="1:4" x14ac:dyDescent="0.2">
      <c r="A104" s="16">
        <v>-3.7745510000000001E-3</v>
      </c>
      <c r="B104" s="15" t="s">
        <v>99</v>
      </c>
      <c r="D104" s="16">
        <v>-3.7745510000000001E-3</v>
      </c>
    </row>
    <row r="105" spans="1:4" x14ac:dyDescent="0.2">
      <c r="A105" s="16">
        <v>-3.0831370000000001E-3</v>
      </c>
      <c r="B105" s="15" t="s">
        <v>99</v>
      </c>
      <c r="D105" s="16">
        <v>-3.0831370000000001E-3</v>
      </c>
    </row>
    <row r="106" spans="1:4" x14ac:dyDescent="0.2">
      <c r="A106" s="16">
        <v>-3.7923589999999999E-3</v>
      </c>
      <c r="B106" s="15" t="s">
        <v>99</v>
      </c>
      <c r="D106" s="16">
        <v>-3.7923589999999999E-3</v>
      </c>
    </row>
    <row r="107" spans="1:4" x14ac:dyDescent="0.2">
      <c r="A107" s="16">
        <v>-3.9688830000000003E-3</v>
      </c>
      <c r="B107" s="15" t="s">
        <v>99</v>
      </c>
      <c r="D107" s="16">
        <v>-3.9688830000000003E-3</v>
      </c>
    </row>
    <row r="108" spans="1:4" x14ac:dyDescent="0.2">
      <c r="A108" s="16">
        <v>-2.0673179999999998E-3</v>
      </c>
      <c r="B108" s="15" t="s">
        <v>99</v>
      </c>
      <c r="D108" s="16">
        <v>-2.0673179999999998E-3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VDZ</vt:lpstr>
      <vt:lpstr>VTZ</vt:lpstr>
      <vt:lpstr>VQZ</vt:lpstr>
      <vt:lpstr>V(TQ)Z</vt:lpstr>
      <vt:lpstr>aVDZ</vt:lpstr>
      <vt:lpstr>aVTZ</vt:lpstr>
      <vt:lpstr>aVQZ</vt:lpstr>
      <vt:lpstr>aV(TQ)Z</vt:lpstr>
      <vt:lpstr>Electronic Benchmark-ACCQ</vt:lpstr>
      <vt:lpstr>Benchmark and Resutls</vt:lpstr>
      <vt:lpstr>SAPT</vt:lpstr>
      <vt:lpstr>Sheet1</vt:lpstr>
      <vt:lpstr>Sheet2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Barrera Acevedo</dc:creator>
  <cp:lastModifiedBy>staus</cp:lastModifiedBy>
  <cp:lastPrinted>2014-07-30T07:20:11Z</cp:lastPrinted>
  <dcterms:created xsi:type="dcterms:W3CDTF">2014-03-20T22:12:13Z</dcterms:created>
  <dcterms:modified xsi:type="dcterms:W3CDTF">2016-10-11T06:39:36Z</dcterms:modified>
</cp:coreProperties>
</file>